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workbookProtection workbookAlgorithmName="SHA-512" workbookHashValue="pLHGY/BmqcQPCKP3wOdBGyZEKGA51SqItFjF5j5IKcSTkLedqyvpXgy1LzuPCyjOuBF1iCRPba6N+inp0+iEyQ==" workbookSaltValue="FCmtz01dTe6KmMZTYG4uLA==" workbookSpinCount="100000" lockStructure="1"/>
  <bookViews>
    <workbookView xWindow="480" yWindow="60" windowWidth="13275" windowHeight="7170"/>
  </bookViews>
  <sheets>
    <sheet name="Summary" sheetId="1" r:id="rId1"/>
    <sheet name="BUF" sheetId="2" r:id="rId2"/>
    <sheet name="DC10" sheetId="3" r:id="rId3"/>
    <sheet name="DC12" sheetId="4" r:id="rId4"/>
    <sheet name="DC13" sheetId="5" r:id="rId5"/>
    <sheet name="DC14" sheetId="6" r:id="rId6"/>
    <sheet name="DC15" sheetId="7" r:id="rId7"/>
    <sheet name="DC44" sheetId="8" r:id="rId8"/>
    <sheet name="EC101" sheetId="9" r:id="rId9"/>
    <sheet name="EC102" sheetId="10" r:id="rId10"/>
    <sheet name="EC104" sheetId="11" r:id="rId11"/>
    <sheet name="EC105" sheetId="12" r:id="rId12"/>
    <sheet name="EC106" sheetId="13" r:id="rId13"/>
    <sheet name="EC108" sheetId="14" r:id="rId14"/>
    <sheet name="EC109" sheetId="15" r:id="rId15"/>
    <sheet name="EC121" sheetId="16" r:id="rId16"/>
    <sheet name="EC122" sheetId="17" r:id="rId17"/>
    <sheet name="EC123" sheetId="18" r:id="rId18"/>
    <sheet name="EC124" sheetId="19" r:id="rId19"/>
    <sheet name="EC126" sheetId="20" r:id="rId20"/>
    <sheet name="EC129" sheetId="21" r:id="rId21"/>
    <sheet name="EC131" sheetId="22" r:id="rId22"/>
    <sheet name="EC135" sheetId="23" r:id="rId23"/>
    <sheet name="EC136" sheetId="24" r:id="rId24"/>
    <sheet name="EC137" sheetId="25" r:id="rId25"/>
    <sheet name="EC138" sheetId="26" r:id="rId26"/>
    <sheet name="EC139" sheetId="27" r:id="rId27"/>
    <sheet name="EC141" sheetId="28" r:id="rId28"/>
    <sheet name="EC142" sheetId="29" r:id="rId29"/>
    <sheet name="EC145" sheetId="30" r:id="rId30"/>
    <sheet name="EC153" sheetId="31" r:id="rId31"/>
    <sheet name="EC154" sheetId="32" r:id="rId32"/>
    <sheet name="EC155" sheetId="33" r:id="rId33"/>
    <sheet name="EC156" sheetId="34" r:id="rId34"/>
    <sheet name="EC157" sheetId="35" r:id="rId35"/>
    <sheet name="EC441" sheetId="36" r:id="rId36"/>
    <sheet name="EC442" sheetId="37" r:id="rId37"/>
    <sheet name="EC443" sheetId="38" r:id="rId38"/>
    <sheet name="EC444" sheetId="39" r:id="rId39"/>
    <sheet name="NMA" sheetId="40" r:id="rId40"/>
  </sheets>
  <definedNames>
    <definedName name="_xlnm.Print_Area" localSheetId="1">BUF!$A$1:$X$127</definedName>
    <definedName name="_xlnm.Print_Area" localSheetId="2">'DC10'!$A$1:$X$127</definedName>
    <definedName name="_xlnm.Print_Area" localSheetId="3">'DC12'!$A$1:$X$127</definedName>
    <definedName name="_xlnm.Print_Area" localSheetId="4">'DC13'!$A$1:$X$127</definedName>
    <definedName name="_xlnm.Print_Area" localSheetId="5">'DC14'!$A$1:$X$127</definedName>
    <definedName name="_xlnm.Print_Area" localSheetId="6">'DC15'!$A$1:$X$127</definedName>
    <definedName name="_xlnm.Print_Area" localSheetId="7">'DC44'!$A$1:$X$127</definedName>
    <definedName name="_xlnm.Print_Area" localSheetId="8">'EC101'!$A$1:$X$127</definedName>
    <definedName name="_xlnm.Print_Area" localSheetId="9">'EC102'!$A$1:$X$127</definedName>
    <definedName name="_xlnm.Print_Area" localSheetId="10">'EC104'!$A$1:$X$127</definedName>
    <definedName name="_xlnm.Print_Area" localSheetId="11">'EC105'!$A$1:$X$127</definedName>
    <definedName name="_xlnm.Print_Area" localSheetId="12">'EC106'!$A$1:$X$127</definedName>
    <definedName name="_xlnm.Print_Area" localSheetId="13">'EC108'!$A$1:$X$127</definedName>
    <definedName name="_xlnm.Print_Area" localSheetId="14">'EC109'!$A$1:$X$127</definedName>
    <definedName name="_xlnm.Print_Area" localSheetId="15">'EC121'!$A$1:$X$127</definedName>
    <definedName name="_xlnm.Print_Area" localSheetId="16">'EC122'!$A$1:$X$127</definedName>
    <definedName name="_xlnm.Print_Area" localSheetId="17">'EC123'!$A$1:$X$127</definedName>
    <definedName name="_xlnm.Print_Area" localSheetId="18">'EC124'!$A$1:$X$127</definedName>
    <definedName name="_xlnm.Print_Area" localSheetId="19">'EC126'!$A$1:$X$127</definedName>
    <definedName name="_xlnm.Print_Area" localSheetId="20">'EC129'!$A$1:$X$127</definedName>
    <definedName name="_xlnm.Print_Area" localSheetId="21">'EC131'!$A$1:$X$127</definedName>
    <definedName name="_xlnm.Print_Area" localSheetId="22">'EC135'!$A$1:$X$127</definedName>
    <definedName name="_xlnm.Print_Area" localSheetId="23">'EC136'!$A$1:$X$127</definedName>
    <definedName name="_xlnm.Print_Area" localSheetId="24">'EC137'!$A$1:$X$127</definedName>
    <definedName name="_xlnm.Print_Area" localSheetId="25">'EC138'!$A$1:$X$127</definedName>
    <definedName name="_xlnm.Print_Area" localSheetId="26">'EC139'!$A$1:$X$127</definedName>
    <definedName name="_xlnm.Print_Area" localSheetId="27">'EC141'!$A$1:$X$127</definedName>
    <definedName name="_xlnm.Print_Area" localSheetId="28">'EC142'!$A$1:$X$127</definedName>
    <definedName name="_xlnm.Print_Area" localSheetId="29">'EC145'!$A$1:$X$127</definedName>
    <definedName name="_xlnm.Print_Area" localSheetId="30">'EC153'!$A$1:$X$127</definedName>
    <definedName name="_xlnm.Print_Area" localSheetId="31">'EC154'!$A$1:$X$127</definedName>
    <definedName name="_xlnm.Print_Area" localSheetId="32">'EC155'!$A$1:$X$127</definedName>
    <definedName name="_xlnm.Print_Area" localSheetId="33">'EC156'!$A$1:$X$127</definedName>
    <definedName name="_xlnm.Print_Area" localSheetId="34">'EC157'!$A$1:$X$127</definedName>
    <definedName name="_xlnm.Print_Area" localSheetId="35">'EC441'!$A$1:$X$127</definedName>
    <definedName name="_xlnm.Print_Area" localSheetId="36">'EC442'!$A$1:$X$127</definedName>
    <definedName name="_xlnm.Print_Area" localSheetId="37">'EC443'!$A$1:$X$127</definedName>
    <definedName name="_xlnm.Print_Area" localSheetId="38">'EC444'!$A$1:$X$127</definedName>
    <definedName name="_xlnm.Print_Area" localSheetId="39">NMA!$A$1:$X$127</definedName>
    <definedName name="_xlnm.Print_Area" localSheetId="0">Summary!$A$1:$X$127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T108" i="2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S96" i="2"/>
  <c r="R96" i="2"/>
  <c r="E96" i="2"/>
  <c r="W95" i="2"/>
  <c r="W112" i="2" s="1"/>
  <c r="V95" i="2"/>
  <c r="V112" i="2" s="1"/>
  <c r="M95" i="2"/>
  <c r="M112" i="2" s="1"/>
  <c r="S112" i="2" s="1"/>
  <c r="L95" i="2"/>
  <c r="L112" i="2" s="1"/>
  <c r="R112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U108" i="3" s="1"/>
  <c r="S107" i="3"/>
  <c r="R107" i="3"/>
  <c r="E107" i="3"/>
  <c r="T107" i="3" s="1"/>
  <c r="S106" i="3"/>
  <c r="R106" i="3"/>
  <c r="E106" i="3"/>
  <c r="U106" i="3" s="1"/>
  <c r="S105" i="3"/>
  <c r="R105" i="3"/>
  <c r="E105" i="3"/>
  <c r="U105" i="3" s="1"/>
  <c r="S104" i="3"/>
  <c r="R104" i="3"/>
  <c r="E104" i="3"/>
  <c r="U104" i="3" s="1"/>
  <c r="S103" i="3"/>
  <c r="R103" i="3"/>
  <c r="E103" i="3"/>
  <c r="T103" i="3" s="1"/>
  <c r="S102" i="3"/>
  <c r="R102" i="3"/>
  <c r="E102" i="3"/>
  <c r="U102" i="3" s="1"/>
  <c r="S101" i="3"/>
  <c r="R101" i="3"/>
  <c r="E101" i="3"/>
  <c r="S100" i="3"/>
  <c r="R100" i="3"/>
  <c r="E100" i="3"/>
  <c r="S99" i="3"/>
  <c r="R99" i="3"/>
  <c r="E99" i="3"/>
  <c r="T99" i="3" s="1"/>
  <c r="T98" i="3"/>
  <c r="S98" i="3"/>
  <c r="R98" i="3"/>
  <c r="E98" i="3"/>
  <c r="U98" i="3" s="1"/>
  <c r="S97" i="3"/>
  <c r="R97" i="3"/>
  <c r="E97" i="3"/>
  <c r="U97" i="3" s="1"/>
  <c r="T96" i="3"/>
  <c r="S96" i="3"/>
  <c r="R96" i="3"/>
  <c r="E96" i="3"/>
  <c r="W95" i="3"/>
  <c r="W112" i="3" s="1"/>
  <c r="V95" i="3"/>
  <c r="V112" i="3" s="1"/>
  <c r="M95" i="3"/>
  <c r="M112" i="3" s="1"/>
  <c r="S112" i="3" s="1"/>
  <c r="L95" i="3"/>
  <c r="R95" i="3" s="1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T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S109" i="4"/>
  <c r="R109" i="4"/>
  <c r="E109" i="4"/>
  <c r="S108" i="4"/>
  <c r="R108" i="4"/>
  <c r="E108" i="4"/>
  <c r="S107" i="4"/>
  <c r="R107" i="4"/>
  <c r="E107" i="4"/>
  <c r="U107" i="4" s="1"/>
  <c r="S106" i="4"/>
  <c r="R106" i="4"/>
  <c r="E106" i="4"/>
  <c r="U106" i="4" s="1"/>
  <c r="S105" i="4"/>
  <c r="R105" i="4"/>
  <c r="E105" i="4"/>
  <c r="U105" i="4" s="1"/>
  <c r="S104" i="4"/>
  <c r="R104" i="4"/>
  <c r="E104" i="4"/>
  <c r="T104" i="4" s="1"/>
  <c r="S103" i="4"/>
  <c r="R103" i="4"/>
  <c r="E103" i="4"/>
  <c r="U103" i="4" s="1"/>
  <c r="S102" i="4"/>
  <c r="R102" i="4"/>
  <c r="E102" i="4"/>
  <c r="U102" i="4" s="1"/>
  <c r="S101" i="4"/>
  <c r="R101" i="4"/>
  <c r="E101" i="4"/>
  <c r="U101" i="4" s="1"/>
  <c r="S100" i="4"/>
  <c r="R100" i="4"/>
  <c r="E100" i="4"/>
  <c r="T100" i="4" s="1"/>
  <c r="S99" i="4"/>
  <c r="R99" i="4"/>
  <c r="E99" i="4"/>
  <c r="U99" i="4" s="1"/>
  <c r="S98" i="4"/>
  <c r="R98" i="4"/>
  <c r="E98" i="4"/>
  <c r="U98" i="4" s="1"/>
  <c r="S97" i="4"/>
  <c r="R97" i="4"/>
  <c r="E97" i="4"/>
  <c r="U97" i="4" s="1"/>
  <c r="S96" i="4"/>
  <c r="R96" i="4"/>
  <c r="E96" i="4"/>
  <c r="U96" i="4" s="1"/>
  <c r="W95" i="4"/>
  <c r="W112" i="4" s="1"/>
  <c r="V95" i="4"/>
  <c r="V112" i="4" s="1"/>
  <c r="M95" i="4"/>
  <c r="S95" i="4" s="1"/>
  <c r="L95" i="4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T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U110" i="5" s="1"/>
  <c r="S109" i="5"/>
  <c r="R109" i="5"/>
  <c r="E109" i="5"/>
  <c r="T109" i="5" s="1"/>
  <c r="S108" i="5"/>
  <c r="R108" i="5"/>
  <c r="E108" i="5"/>
  <c r="S107" i="5"/>
  <c r="R107" i="5"/>
  <c r="E107" i="5"/>
  <c r="U107" i="5" s="1"/>
  <c r="S106" i="5"/>
  <c r="R106" i="5"/>
  <c r="E106" i="5"/>
  <c r="S105" i="5"/>
  <c r="R105" i="5"/>
  <c r="E105" i="5"/>
  <c r="T105" i="5" s="1"/>
  <c r="S104" i="5"/>
  <c r="R104" i="5"/>
  <c r="E104" i="5"/>
  <c r="S103" i="5"/>
  <c r="R103" i="5"/>
  <c r="E103" i="5"/>
  <c r="U103" i="5" s="1"/>
  <c r="S102" i="5"/>
  <c r="R102" i="5"/>
  <c r="E102" i="5"/>
  <c r="U102" i="5" s="1"/>
  <c r="S101" i="5"/>
  <c r="R101" i="5"/>
  <c r="E101" i="5"/>
  <c r="T101" i="5" s="1"/>
  <c r="S100" i="5"/>
  <c r="R100" i="5"/>
  <c r="E100" i="5"/>
  <c r="U100" i="5" s="1"/>
  <c r="T99" i="5"/>
  <c r="S99" i="5"/>
  <c r="R99" i="5"/>
  <c r="E99" i="5"/>
  <c r="U99" i="5" s="1"/>
  <c r="S98" i="5"/>
  <c r="R98" i="5"/>
  <c r="E98" i="5"/>
  <c r="U98" i="5" s="1"/>
  <c r="U97" i="5"/>
  <c r="S97" i="5"/>
  <c r="R97" i="5"/>
  <c r="E97" i="5"/>
  <c r="T97" i="5" s="1"/>
  <c r="S96" i="5"/>
  <c r="R96" i="5"/>
  <c r="E96" i="5"/>
  <c r="U96" i="5" s="1"/>
  <c r="W95" i="5"/>
  <c r="W112" i="5" s="1"/>
  <c r="V95" i="5"/>
  <c r="V112" i="5" s="1"/>
  <c r="M95" i="5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S113" i="6"/>
  <c r="Q113" i="6"/>
  <c r="P113" i="6"/>
  <c r="O113" i="6"/>
  <c r="N113" i="6"/>
  <c r="M113" i="6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T110" i="6" s="1"/>
  <c r="S109" i="6"/>
  <c r="R109" i="6"/>
  <c r="E109" i="6"/>
  <c r="U109" i="6" s="1"/>
  <c r="S108" i="6"/>
  <c r="R108" i="6"/>
  <c r="E108" i="6"/>
  <c r="U108" i="6" s="1"/>
  <c r="S107" i="6"/>
  <c r="R107" i="6"/>
  <c r="E107" i="6"/>
  <c r="U107" i="6" s="1"/>
  <c r="S106" i="6"/>
  <c r="R106" i="6"/>
  <c r="E106" i="6"/>
  <c r="T106" i="6" s="1"/>
  <c r="S105" i="6"/>
  <c r="R105" i="6"/>
  <c r="E105" i="6"/>
  <c r="U105" i="6" s="1"/>
  <c r="S104" i="6"/>
  <c r="R104" i="6"/>
  <c r="E104" i="6"/>
  <c r="U104" i="6" s="1"/>
  <c r="S103" i="6"/>
  <c r="R103" i="6"/>
  <c r="E103" i="6"/>
  <c r="U103" i="6" s="1"/>
  <c r="S102" i="6"/>
  <c r="R102" i="6"/>
  <c r="E102" i="6"/>
  <c r="T102" i="6" s="1"/>
  <c r="S101" i="6"/>
  <c r="R101" i="6"/>
  <c r="E101" i="6"/>
  <c r="U101" i="6" s="1"/>
  <c r="S100" i="6"/>
  <c r="R100" i="6"/>
  <c r="E100" i="6"/>
  <c r="U100" i="6" s="1"/>
  <c r="S99" i="6"/>
  <c r="R99" i="6"/>
  <c r="E99" i="6"/>
  <c r="U99" i="6" s="1"/>
  <c r="S98" i="6"/>
  <c r="R98" i="6"/>
  <c r="E98" i="6"/>
  <c r="T98" i="6" s="1"/>
  <c r="S97" i="6"/>
  <c r="R97" i="6"/>
  <c r="E97" i="6"/>
  <c r="U97" i="6" s="1"/>
  <c r="S96" i="6"/>
  <c r="R96" i="6"/>
  <c r="E96" i="6"/>
  <c r="T96" i="6" s="1"/>
  <c r="W95" i="6"/>
  <c r="W112" i="6" s="1"/>
  <c r="V95" i="6"/>
  <c r="V112" i="6" s="1"/>
  <c r="M95" i="6"/>
  <c r="M112" i="6" s="1"/>
  <c r="S112" i="6" s="1"/>
  <c r="L95" i="6"/>
  <c r="L112" i="6" s="1"/>
  <c r="R112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T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U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U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T107" i="7" s="1"/>
  <c r="S106" i="7"/>
  <c r="R106" i="7"/>
  <c r="E106" i="7"/>
  <c r="U106" i="7" s="1"/>
  <c r="S105" i="7"/>
  <c r="R105" i="7"/>
  <c r="E105" i="7"/>
  <c r="S104" i="7"/>
  <c r="R104" i="7"/>
  <c r="E104" i="7"/>
  <c r="U104" i="7" s="1"/>
  <c r="S103" i="7"/>
  <c r="R103" i="7"/>
  <c r="E103" i="7"/>
  <c r="T103" i="7" s="1"/>
  <c r="S102" i="7"/>
  <c r="R102" i="7"/>
  <c r="E102" i="7"/>
  <c r="U102" i="7" s="1"/>
  <c r="S101" i="7"/>
  <c r="R101" i="7"/>
  <c r="E101" i="7"/>
  <c r="U101" i="7" s="1"/>
  <c r="S100" i="7"/>
  <c r="R100" i="7"/>
  <c r="E100" i="7"/>
  <c r="U100" i="7" s="1"/>
  <c r="S99" i="7"/>
  <c r="R99" i="7"/>
  <c r="E99" i="7"/>
  <c r="T99" i="7" s="1"/>
  <c r="S98" i="7"/>
  <c r="R98" i="7"/>
  <c r="E98" i="7"/>
  <c r="U98" i="7" s="1"/>
  <c r="S97" i="7"/>
  <c r="R97" i="7"/>
  <c r="E97" i="7"/>
  <c r="U97" i="7" s="1"/>
  <c r="S96" i="7"/>
  <c r="R96" i="7"/>
  <c r="E96" i="7"/>
  <c r="U96" i="7" s="1"/>
  <c r="W95" i="7"/>
  <c r="W112" i="7" s="1"/>
  <c r="V95" i="7"/>
  <c r="V112" i="7" s="1"/>
  <c r="M95" i="7"/>
  <c r="M112" i="7" s="1"/>
  <c r="S112" i="7" s="1"/>
  <c r="L95" i="7"/>
  <c r="R95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U109" i="8" s="1"/>
  <c r="S108" i="8"/>
  <c r="R108" i="8"/>
  <c r="E108" i="8"/>
  <c r="U108" i="8" s="1"/>
  <c r="S107" i="8"/>
  <c r="R107" i="8"/>
  <c r="E107" i="8"/>
  <c r="U107" i="8" s="1"/>
  <c r="S106" i="8"/>
  <c r="R106" i="8"/>
  <c r="E106" i="8"/>
  <c r="U106" i="8" s="1"/>
  <c r="S105" i="8"/>
  <c r="R105" i="8"/>
  <c r="E105" i="8"/>
  <c r="U105" i="8" s="1"/>
  <c r="S104" i="8"/>
  <c r="R104" i="8"/>
  <c r="E104" i="8"/>
  <c r="T104" i="8" s="1"/>
  <c r="S103" i="8"/>
  <c r="R103" i="8"/>
  <c r="E103" i="8"/>
  <c r="U103" i="8" s="1"/>
  <c r="S102" i="8"/>
  <c r="R102" i="8"/>
  <c r="E102" i="8"/>
  <c r="U102" i="8" s="1"/>
  <c r="S101" i="8"/>
  <c r="R101" i="8"/>
  <c r="E101" i="8"/>
  <c r="U101" i="8" s="1"/>
  <c r="S100" i="8"/>
  <c r="R100" i="8"/>
  <c r="E100" i="8"/>
  <c r="T100" i="8" s="1"/>
  <c r="S99" i="8"/>
  <c r="R99" i="8"/>
  <c r="E99" i="8"/>
  <c r="U99" i="8" s="1"/>
  <c r="S98" i="8"/>
  <c r="R98" i="8"/>
  <c r="E98" i="8"/>
  <c r="U98" i="8" s="1"/>
  <c r="S97" i="8"/>
  <c r="R97" i="8"/>
  <c r="E97" i="8"/>
  <c r="U97" i="8" s="1"/>
  <c r="S96" i="8"/>
  <c r="R96" i="8"/>
  <c r="E96" i="8"/>
  <c r="U96" i="8" s="1"/>
  <c r="W95" i="8"/>
  <c r="W112" i="8" s="1"/>
  <c r="V95" i="8"/>
  <c r="V112" i="8" s="1"/>
  <c r="M95" i="8"/>
  <c r="M112" i="8" s="1"/>
  <c r="S112" i="8" s="1"/>
  <c r="L95" i="8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T109" i="9" s="1"/>
  <c r="S108" i="9"/>
  <c r="R108" i="9"/>
  <c r="E108" i="9"/>
  <c r="U108" i="9" s="1"/>
  <c r="S107" i="9"/>
  <c r="R107" i="9"/>
  <c r="E107" i="9"/>
  <c r="U107" i="9" s="1"/>
  <c r="S106" i="9"/>
  <c r="R106" i="9"/>
  <c r="E106" i="9"/>
  <c r="U106" i="9" s="1"/>
  <c r="S105" i="9"/>
  <c r="R105" i="9"/>
  <c r="E105" i="9"/>
  <c r="T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U101" i="9"/>
  <c r="S101" i="9"/>
  <c r="R101" i="9"/>
  <c r="E101" i="9"/>
  <c r="T101" i="9" s="1"/>
  <c r="S100" i="9"/>
  <c r="R100" i="9"/>
  <c r="E100" i="9"/>
  <c r="S99" i="9"/>
  <c r="R99" i="9"/>
  <c r="E99" i="9"/>
  <c r="U99" i="9" s="1"/>
  <c r="S98" i="9"/>
  <c r="R98" i="9"/>
  <c r="E98" i="9"/>
  <c r="U98" i="9" s="1"/>
  <c r="S97" i="9"/>
  <c r="R97" i="9"/>
  <c r="E97" i="9"/>
  <c r="T97" i="9" s="1"/>
  <c r="S96" i="9"/>
  <c r="R96" i="9"/>
  <c r="E96" i="9"/>
  <c r="U96" i="9" s="1"/>
  <c r="W95" i="9"/>
  <c r="W112" i="9" s="1"/>
  <c r="V95" i="9"/>
  <c r="V112" i="9" s="1"/>
  <c r="M95" i="9"/>
  <c r="L95" i="9"/>
  <c r="R95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U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T110" i="10" s="1"/>
  <c r="S109" i="10"/>
  <c r="R109" i="10"/>
  <c r="E109" i="10"/>
  <c r="U109" i="10" s="1"/>
  <c r="S108" i="10"/>
  <c r="R108" i="10"/>
  <c r="E108" i="10"/>
  <c r="U108" i="10" s="1"/>
  <c r="S107" i="10"/>
  <c r="R107" i="10"/>
  <c r="E107" i="10"/>
  <c r="U107" i="10" s="1"/>
  <c r="S106" i="10"/>
  <c r="R106" i="10"/>
  <c r="E106" i="10"/>
  <c r="T106" i="10" s="1"/>
  <c r="S105" i="10"/>
  <c r="R105" i="10"/>
  <c r="E105" i="10"/>
  <c r="U105" i="10" s="1"/>
  <c r="S104" i="10"/>
  <c r="R104" i="10"/>
  <c r="E104" i="10"/>
  <c r="U104" i="10" s="1"/>
  <c r="S103" i="10"/>
  <c r="R103" i="10"/>
  <c r="E103" i="10"/>
  <c r="U103" i="10" s="1"/>
  <c r="S102" i="10"/>
  <c r="R102" i="10"/>
  <c r="E102" i="10"/>
  <c r="T102" i="10" s="1"/>
  <c r="S101" i="10"/>
  <c r="R101" i="10"/>
  <c r="E101" i="10"/>
  <c r="U101" i="10" s="1"/>
  <c r="S100" i="10"/>
  <c r="R100" i="10"/>
  <c r="E100" i="10"/>
  <c r="T100" i="10" s="1"/>
  <c r="S99" i="10"/>
  <c r="R99" i="10"/>
  <c r="E99" i="10"/>
  <c r="U99" i="10" s="1"/>
  <c r="S98" i="10"/>
  <c r="R98" i="10"/>
  <c r="E98" i="10"/>
  <c r="T98" i="10" s="1"/>
  <c r="S97" i="10"/>
  <c r="R97" i="10"/>
  <c r="E97" i="10"/>
  <c r="U97" i="10" s="1"/>
  <c r="S96" i="10"/>
  <c r="R96" i="10"/>
  <c r="E96" i="10"/>
  <c r="U96" i="10" s="1"/>
  <c r="W95" i="10"/>
  <c r="W112" i="10" s="1"/>
  <c r="V95" i="10"/>
  <c r="V112" i="10" s="1"/>
  <c r="M95" i="10"/>
  <c r="S95" i="10" s="1"/>
  <c r="L95" i="10"/>
  <c r="L112" i="10" s="1"/>
  <c r="R112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S113" i="11"/>
  <c r="Q113" i="11"/>
  <c r="P113" i="11"/>
  <c r="O113" i="11"/>
  <c r="N113" i="11"/>
  <c r="M113" i="11"/>
  <c r="L113" i="11"/>
  <c r="R113" i="11" s="1"/>
  <c r="K113" i="11"/>
  <c r="J113" i="11"/>
  <c r="I113" i="11"/>
  <c r="H113" i="11"/>
  <c r="G113" i="11"/>
  <c r="F113" i="11"/>
  <c r="E113" i="11"/>
  <c r="U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T109" i="11" s="1"/>
  <c r="S108" i="11"/>
  <c r="R108" i="11"/>
  <c r="E108" i="11"/>
  <c r="U108" i="11" s="1"/>
  <c r="S107" i="11"/>
  <c r="R107" i="11"/>
  <c r="E107" i="11"/>
  <c r="U107" i="11" s="1"/>
  <c r="S106" i="11"/>
  <c r="R106" i="11"/>
  <c r="E106" i="11"/>
  <c r="U106" i="11" s="1"/>
  <c r="S105" i="11"/>
  <c r="R105" i="11"/>
  <c r="E105" i="11"/>
  <c r="T105" i="11" s="1"/>
  <c r="S104" i="11"/>
  <c r="R104" i="11"/>
  <c r="E104" i="11"/>
  <c r="U104" i="11" s="1"/>
  <c r="S103" i="11"/>
  <c r="R103" i="11"/>
  <c r="E103" i="11"/>
  <c r="U103" i="11" s="1"/>
  <c r="S102" i="11"/>
  <c r="R102" i="11"/>
  <c r="E102" i="11"/>
  <c r="U102" i="11" s="1"/>
  <c r="S101" i="11"/>
  <c r="R101" i="11"/>
  <c r="E101" i="11"/>
  <c r="T101" i="11" s="1"/>
  <c r="S100" i="11"/>
  <c r="R100" i="11"/>
  <c r="E100" i="11"/>
  <c r="U100" i="11" s="1"/>
  <c r="S99" i="11"/>
  <c r="R99" i="11"/>
  <c r="E99" i="11"/>
  <c r="U99" i="11" s="1"/>
  <c r="S98" i="11"/>
  <c r="R98" i="11"/>
  <c r="E98" i="11"/>
  <c r="U97" i="11"/>
  <c r="S97" i="11"/>
  <c r="R97" i="11"/>
  <c r="E97" i="11"/>
  <c r="T97" i="11" s="1"/>
  <c r="S96" i="11"/>
  <c r="R96" i="11"/>
  <c r="E96" i="11"/>
  <c r="U96" i="11" s="1"/>
  <c r="W95" i="11"/>
  <c r="W112" i="11" s="1"/>
  <c r="V95" i="11"/>
  <c r="V112" i="11" s="1"/>
  <c r="M95" i="11"/>
  <c r="M112" i="11" s="1"/>
  <c r="S112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S113" i="12"/>
  <c r="Q113" i="12"/>
  <c r="P113" i="12"/>
  <c r="O113" i="12"/>
  <c r="N113" i="12"/>
  <c r="M113" i="12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T110" i="12" s="1"/>
  <c r="S109" i="12"/>
  <c r="R109" i="12"/>
  <c r="E109" i="12"/>
  <c r="U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U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U96" i="12" s="1"/>
  <c r="W95" i="12"/>
  <c r="W112" i="12" s="1"/>
  <c r="V95" i="12"/>
  <c r="V112" i="12" s="1"/>
  <c r="M95" i="12"/>
  <c r="S95" i="12" s="1"/>
  <c r="L95" i="12"/>
  <c r="L112" i="12" s="1"/>
  <c r="R112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R113" i="13"/>
  <c r="Q113" i="13"/>
  <c r="P113" i="13"/>
  <c r="O113" i="13"/>
  <c r="N113" i="13"/>
  <c r="M113" i="13"/>
  <c r="S113" i="13" s="1"/>
  <c r="L113" i="13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S109" i="13"/>
  <c r="R109" i="13"/>
  <c r="E109" i="13"/>
  <c r="U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U106" i="13" s="1"/>
  <c r="S105" i="13"/>
  <c r="R105" i="13"/>
  <c r="E105" i="13"/>
  <c r="U105" i="13" s="1"/>
  <c r="S104" i="13"/>
  <c r="R104" i="13"/>
  <c r="E104" i="13"/>
  <c r="U104" i="13" s="1"/>
  <c r="S103" i="13"/>
  <c r="R103" i="13"/>
  <c r="E103" i="13"/>
  <c r="U103" i="13" s="1"/>
  <c r="S102" i="13"/>
  <c r="R102" i="13"/>
  <c r="E102" i="13"/>
  <c r="U102" i="13" s="1"/>
  <c r="S101" i="13"/>
  <c r="R101" i="13"/>
  <c r="E101" i="13"/>
  <c r="T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T97" i="13" s="1"/>
  <c r="S96" i="13"/>
  <c r="R96" i="13"/>
  <c r="E96" i="13"/>
  <c r="U96" i="13" s="1"/>
  <c r="W95" i="13"/>
  <c r="W112" i="13" s="1"/>
  <c r="V95" i="13"/>
  <c r="V112" i="13" s="1"/>
  <c r="M95" i="13"/>
  <c r="L95" i="13"/>
  <c r="R95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T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T106" i="14" s="1"/>
  <c r="S105" i="14"/>
  <c r="R105" i="14"/>
  <c r="E105" i="14"/>
  <c r="U105" i="14" s="1"/>
  <c r="S104" i="14"/>
  <c r="R104" i="14"/>
  <c r="E104" i="14"/>
  <c r="S103" i="14"/>
  <c r="R103" i="14"/>
  <c r="E103" i="14"/>
  <c r="U103" i="14" s="1"/>
  <c r="S102" i="14"/>
  <c r="R102" i="14"/>
  <c r="E102" i="14"/>
  <c r="T102" i="14" s="1"/>
  <c r="S101" i="14"/>
  <c r="R101" i="14"/>
  <c r="E101" i="14"/>
  <c r="U101" i="14" s="1"/>
  <c r="S100" i="14"/>
  <c r="R100" i="14"/>
  <c r="E100" i="14"/>
  <c r="U100" i="14" s="1"/>
  <c r="S99" i="14"/>
  <c r="R99" i="14"/>
  <c r="E99" i="14"/>
  <c r="U99" i="14" s="1"/>
  <c r="S98" i="14"/>
  <c r="R98" i="14"/>
  <c r="E98" i="14"/>
  <c r="U98" i="14" s="1"/>
  <c r="S97" i="14"/>
  <c r="R97" i="14"/>
  <c r="E97" i="14"/>
  <c r="U97" i="14" s="1"/>
  <c r="S96" i="14"/>
  <c r="R96" i="14"/>
  <c r="E96" i="14"/>
  <c r="U96" i="14" s="1"/>
  <c r="W95" i="14"/>
  <c r="W112" i="14" s="1"/>
  <c r="V95" i="14"/>
  <c r="V112" i="14" s="1"/>
  <c r="M95" i="14"/>
  <c r="M112" i="14" s="1"/>
  <c r="S112" i="14" s="1"/>
  <c r="L95" i="14"/>
  <c r="L112" i="14" s="1"/>
  <c r="R112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T107" i="15" s="1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T103" i="15" s="1"/>
  <c r="S102" i="15"/>
  <c r="R102" i="15"/>
  <c r="E102" i="15"/>
  <c r="U102" i="15" s="1"/>
  <c r="S101" i="15"/>
  <c r="R101" i="15"/>
  <c r="E101" i="15"/>
  <c r="U101" i="15" s="1"/>
  <c r="T100" i="15"/>
  <c r="S100" i="15"/>
  <c r="R100" i="15"/>
  <c r="E100" i="15"/>
  <c r="U100" i="15" s="1"/>
  <c r="S99" i="15"/>
  <c r="R99" i="15"/>
  <c r="E99" i="15"/>
  <c r="T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W95" i="15"/>
  <c r="W112" i="15" s="1"/>
  <c r="V95" i="15"/>
  <c r="V112" i="15" s="1"/>
  <c r="M95" i="15"/>
  <c r="M112" i="15" s="1"/>
  <c r="S112" i="15" s="1"/>
  <c r="L95" i="15"/>
  <c r="R95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T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T108" i="16" s="1"/>
  <c r="S107" i="16"/>
  <c r="R107" i="16"/>
  <c r="E107" i="16"/>
  <c r="U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T104" i="16" s="1"/>
  <c r="S103" i="16"/>
  <c r="R103" i="16"/>
  <c r="E103" i="16"/>
  <c r="U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T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T96" i="16" s="1"/>
  <c r="W95" i="16"/>
  <c r="W112" i="16" s="1"/>
  <c r="V95" i="16"/>
  <c r="V112" i="16" s="1"/>
  <c r="M95" i="16"/>
  <c r="L95" i="16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R113" i="17"/>
  <c r="Q113" i="17"/>
  <c r="P113" i="17"/>
  <c r="O113" i="17"/>
  <c r="N113" i="17"/>
  <c r="M113" i="17"/>
  <c r="S113" i="17" s="1"/>
  <c r="L113" i="17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U109" i="17" s="1"/>
  <c r="S108" i="17"/>
  <c r="R108" i="17"/>
  <c r="E108" i="17"/>
  <c r="U108" i="17" s="1"/>
  <c r="S107" i="17"/>
  <c r="R107" i="17"/>
  <c r="E107" i="17"/>
  <c r="U107" i="17" s="1"/>
  <c r="S106" i="17"/>
  <c r="R106" i="17"/>
  <c r="E106" i="17"/>
  <c r="U106" i="17" s="1"/>
  <c r="S105" i="17"/>
  <c r="R105" i="17"/>
  <c r="E105" i="17"/>
  <c r="U105" i="17" s="1"/>
  <c r="S104" i="17"/>
  <c r="R104" i="17"/>
  <c r="E104" i="17"/>
  <c r="U104" i="17" s="1"/>
  <c r="S103" i="17"/>
  <c r="R103" i="17"/>
  <c r="E103" i="17"/>
  <c r="U103" i="17" s="1"/>
  <c r="S102" i="17"/>
  <c r="R102" i="17"/>
  <c r="E102" i="17"/>
  <c r="U102" i="17" s="1"/>
  <c r="S101" i="17"/>
  <c r="R101" i="17"/>
  <c r="E101" i="17"/>
  <c r="U101" i="17" s="1"/>
  <c r="S100" i="17"/>
  <c r="R100" i="17"/>
  <c r="E100" i="17"/>
  <c r="U100" i="17" s="1"/>
  <c r="S99" i="17"/>
  <c r="R99" i="17"/>
  <c r="E99" i="17"/>
  <c r="U99" i="17" s="1"/>
  <c r="S98" i="17"/>
  <c r="R98" i="17"/>
  <c r="E98" i="17"/>
  <c r="U98" i="17" s="1"/>
  <c r="S97" i="17"/>
  <c r="R97" i="17"/>
  <c r="E97" i="17"/>
  <c r="U97" i="17" s="1"/>
  <c r="S96" i="17"/>
  <c r="R96" i="17"/>
  <c r="E96" i="17"/>
  <c r="W95" i="17"/>
  <c r="W112" i="17" s="1"/>
  <c r="V95" i="17"/>
  <c r="V112" i="17" s="1"/>
  <c r="M95" i="17"/>
  <c r="M112" i="17" s="1"/>
  <c r="S112" i="17" s="1"/>
  <c r="L95" i="17"/>
  <c r="L112" i="17" s="1"/>
  <c r="R112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U109" i="18" s="1"/>
  <c r="S108" i="18"/>
  <c r="R108" i="18"/>
  <c r="E108" i="18"/>
  <c r="U108" i="18" s="1"/>
  <c r="S107" i="18"/>
  <c r="R107" i="18"/>
  <c r="E107" i="18"/>
  <c r="U107" i="18" s="1"/>
  <c r="T106" i="18"/>
  <c r="S106" i="18"/>
  <c r="R106" i="18"/>
  <c r="E106" i="18"/>
  <c r="U106" i="18" s="1"/>
  <c r="S105" i="18"/>
  <c r="R105" i="18"/>
  <c r="E105" i="18"/>
  <c r="U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U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U99" i="18" s="1"/>
  <c r="S98" i="18"/>
  <c r="R98" i="18"/>
  <c r="E98" i="18"/>
  <c r="U98" i="18" s="1"/>
  <c r="S97" i="18"/>
  <c r="R97" i="18"/>
  <c r="E97" i="18"/>
  <c r="U97" i="18" s="1"/>
  <c r="S96" i="18"/>
  <c r="R96" i="18"/>
  <c r="E96" i="18"/>
  <c r="U96" i="18" s="1"/>
  <c r="W95" i="18"/>
  <c r="W112" i="18" s="1"/>
  <c r="V95" i="18"/>
  <c r="V112" i="18" s="1"/>
  <c r="M95" i="18"/>
  <c r="M112" i="18" s="1"/>
  <c r="S112" i="18" s="1"/>
  <c r="L95" i="18"/>
  <c r="R95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S108" i="19"/>
  <c r="R108" i="19"/>
  <c r="E108" i="19"/>
  <c r="U108" i="19" s="1"/>
  <c r="S107" i="19"/>
  <c r="R107" i="19"/>
  <c r="E107" i="19"/>
  <c r="U107" i="19" s="1"/>
  <c r="S106" i="19"/>
  <c r="R106" i="19"/>
  <c r="E106" i="19"/>
  <c r="U106" i="19" s="1"/>
  <c r="T105" i="19"/>
  <c r="S105" i="19"/>
  <c r="R105" i="19"/>
  <c r="E105" i="19"/>
  <c r="U105" i="19" s="1"/>
  <c r="S104" i="19"/>
  <c r="R104" i="19"/>
  <c r="E104" i="19"/>
  <c r="U104" i="19" s="1"/>
  <c r="S103" i="19"/>
  <c r="R103" i="19"/>
  <c r="E103" i="19"/>
  <c r="U103" i="19" s="1"/>
  <c r="S102" i="19"/>
  <c r="R102" i="19"/>
  <c r="E102" i="19"/>
  <c r="U102" i="19" s="1"/>
  <c r="S101" i="19"/>
  <c r="R101" i="19"/>
  <c r="E101" i="19"/>
  <c r="U101" i="19" s="1"/>
  <c r="S100" i="19"/>
  <c r="R100" i="19"/>
  <c r="E100" i="19"/>
  <c r="U100" i="19" s="1"/>
  <c r="S99" i="19"/>
  <c r="R99" i="19"/>
  <c r="E99" i="19"/>
  <c r="U99" i="19" s="1"/>
  <c r="S98" i="19"/>
  <c r="R98" i="19"/>
  <c r="E98" i="19"/>
  <c r="U98" i="19" s="1"/>
  <c r="S97" i="19"/>
  <c r="R97" i="19"/>
  <c r="E97" i="19"/>
  <c r="U97" i="19" s="1"/>
  <c r="S96" i="19"/>
  <c r="R96" i="19"/>
  <c r="E96" i="19"/>
  <c r="U96" i="19" s="1"/>
  <c r="W95" i="19"/>
  <c r="W112" i="19" s="1"/>
  <c r="V95" i="19"/>
  <c r="V112" i="19" s="1"/>
  <c r="M95" i="19"/>
  <c r="M112" i="19" s="1"/>
  <c r="S112" i="19" s="1"/>
  <c r="L95" i="19"/>
  <c r="R95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S109" i="20"/>
  <c r="R109" i="20"/>
  <c r="E109" i="20"/>
  <c r="U109" i="20" s="1"/>
  <c r="S108" i="20"/>
  <c r="R108" i="20"/>
  <c r="E108" i="20"/>
  <c r="S107" i="20"/>
  <c r="R107" i="20"/>
  <c r="E107" i="20"/>
  <c r="U107" i="20" s="1"/>
  <c r="S106" i="20"/>
  <c r="R106" i="20"/>
  <c r="E106" i="20"/>
  <c r="U106" i="20" s="1"/>
  <c r="S105" i="20"/>
  <c r="R105" i="20"/>
  <c r="E105" i="20"/>
  <c r="U105" i="20" s="1"/>
  <c r="S104" i="20"/>
  <c r="R104" i="20"/>
  <c r="E104" i="20"/>
  <c r="U104" i="20" s="1"/>
  <c r="S103" i="20"/>
  <c r="R103" i="20"/>
  <c r="E103" i="20"/>
  <c r="U103" i="20" s="1"/>
  <c r="T102" i="20"/>
  <c r="S102" i="20"/>
  <c r="R102" i="20"/>
  <c r="E102" i="20"/>
  <c r="U102" i="20" s="1"/>
  <c r="S101" i="20"/>
  <c r="R101" i="20"/>
  <c r="E101" i="20"/>
  <c r="U101" i="20" s="1"/>
  <c r="S100" i="20"/>
  <c r="R100" i="20"/>
  <c r="E100" i="20"/>
  <c r="U100" i="20" s="1"/>
  <c r="S99" i="20"/>
  <c r="R99" i="20"/>
  <c r="E99" i="20"/>
  <c r="U99" i="20" s="1"/>
  <c r="S98" i="20"/>
  <c r="R98" i="20"/>
  <c r="E98" i="20"/>
  <c r="U98" i="20" s="1"/>
  <c r="S97" i="20"/>
  <c r="R97" i="20"/>
  <c r="E97" i="20"/>
  <c r="U97" i="20" s="1"/>
  <c r="S96" i="20"/>
  <c r="R96" i="20"/>
  <c r="E96" i="20"/>
  <c r="U96" i="20" s="1"/>
  <c r="W95" i="20"/>
  <c r="W112" i="20" s="1"/>
  <c r="V95" i="20"/>
  <c r="V112" i="20" s="1"/>
  <c r="M95" i="20"/>
  <c r="S95" i="20" s="1"/>
  <c r="L95" i="20"/>
  <c r="R95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U110" i="21" s="1"/>
  <c r="S109" i="21"/>
  <c r="R109" i="21"/>
  <c r="E109" i="21"/>
  <c r="U109" i="21" s="1"/>
  <c r="S108" i="21"/>
  <c r="R108" i="21"/>
  <c r="E108" i="21"/>
  <c r="U108" i="21" s="1"/>
  <c r="S107" i="21"/>
  <c r="R107" i="21"/>
  <c r="E107" i="21"/>
  <c r="U107" i="21" s="1"/>
  <c r="S106" i="21"/>
  <c r="R106" i="21"/>
  <c r="E106" i="21"/>
  <c r="U106" i="21" s="1"/>
  <c r="S105" i="21"/>
  <c r="R105" i="21"/>
  <c r="E105" i="21"/>
  <c r="S104" i="21"/>
  <c r="R104" i="21"/>
  <c r="E104" i="21"/>
  <c r="U104" i="21" s="1"/>
  <c r="S103" i="21"/>
  <c r="R103" i="21"/>
  <c r="E103" i="21"/>
  <c r="U103" i="21" s="1"/>
  <c r="S102" i="21"/>
  <c r="R102" i="21"/>
  <c r="E102" i="21"/>
  <c r="U102" i="21" s="1"/>
  <c r="S101" i="21"/>
  <c r="R101" i="21"/>
  <c r="E101" i="21"/>
  <c r="U101" i="21" s="1"/>
  <c r="S100" i="21"/>
  <c r="R100" i="21"/>
  <c r="E100" i="21"/>
  <c r="U100" i="21" s="1"/>
  <c r="S99" i="21"/>
  <c r="R99" i="21"/>
  <c r="E99" i="21"/>
  <c r="U99" i="21" s="1"/>
  <c r="S98" i="21"/>
  <c r="R98" i="21"/>
  <c r="E98" i="21"/>
  <c r="U98" i="21" s="1"/>
  <c r="S97" i="21"/>
  <c r="R97" i="21"/>
  <c r="E97" i="21"/>
  <c r="U97" i="21" s="1"/>
  <c r="S96" i="21"/>
  <c r="R96" i="21"/>
  <c r="E96" i="21"/>
  <c r="W95" i="21"/>
  <c r="W112" i="21" s="1"/>
  <c r="V95" i="21"/>
  <c r="V112" i="21" s="1"/>
  <c r="M95" i="21"/>
  <c r="S95" i="21" s="1"/>
  <c r="L95" i="21"/>
  <c r="L112" i="21" s="1"/>
  <c r="R112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U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U110" i="22" s="1"/>
  <c r="S109" i="22"/>
  <c r="R109" i="22"/>
  <c r="E109" i="22"/>
  <c r="U109" i="22" s="1"/>
  <c r="S108" i="22"/>
  <c r="R108" i="22"/>
  <c r="E108" i="22"/>
  <c r="U108" i="22" s="1"/>
  <c r="S107" i="22"/>
  <c r="R107" i="22"/>
  <c r="E107" i="22"/>
  <c r="U107" i="22" s="1"/>
  <c r="S106" i="22"/>
  <c r="R106" i="22"/>
  <c r="E106" i="22"/>
  <c r="U106" i="22" s="1"/>
  <c r="S105" i="22"/>
  <c r="R105" i="22"/>
  <c r="E105" i="22"/>
  <c r="U105" i="22" s="1"/>
  <c r="S104" i="22"/>
  <c r="R104" i="22"/>
  <c r="E104" i="22"/>
  <c r="U104" i="22" s="1"/>
  <c r="S103" i="22"/>
  <c r="R103" i="22"/>
  <c r="E103" i="22"/>
  <c r="U103" i="22" s="1"/>
  <c r="S102" i="22"/>
  <c r="R102" i="22"/>
  <c r="E102" i="22"/>
  <c r="U102" i="22" s="1"/>
  <c r="S101" i="22"/>
  <c r="R101" i="22"/>
  <c r="E101" i="22"/>
  <c r="U101" i="22" s="1"/>
  <c r="S100" i="22"/>
  <c r="R100" i="22"/>
  <c r="E100" i="22"/>
  <c r="U100" i="22" s="1"/>
  <c r="S99" i="22"/>
  <c r="R99" i="22"/>
  <c r="E99" i="22"/>
  <c r="U99" i="22" s="1"/>
  <c r="S98" i="22"/>
  <c r="R98" i="22"/>
  <c r="E98" i="22"/>
  <c r="U98" i="22" s="1"/>
  <c r="S97" i="22"/>
  <c r="R97" i="22"/>
  <c r="E97" i="22"/>
  <c r="U97" i="22" s="1"/>
  <c r="S96" i="22"/>
  <c r="R96" i="22"/>
  <c r="E96" i="22"/>
  <c r="U96" i="22" s="1"/>
  <c r="W95" i="22"/>
  <c r="W112" i="22" s="1"/>
  <c r="V95" i="22"/>
  <c r="V112" i="22" s="1"/>
  <c r="M95" i="22"/>
  <c r="M112" i="22" s="1"/>
  <c r="S112" i="22" s="1"/>
  <c r="L95" i="22"/>
  <c r="R95" i="22" s="1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Q113" i="23"/>
  <c r="P113" i="23"/>
  <c r="O113" i="23"/>
  <c r="N113" i="23"/>
  <c r="M113" i="23"/>
  <c r="S113" i="23" s="1"/>
  <c r="L113" i="23"/>
  <c r="R113" i="23" s="1"/>
  <c r="K113" i="23"/>
  <c r="J113" i="23"/>
  <c r="I113" i="23"/>
  <c r="H113" i="23"/>
  <c r="G113" i="23"/>
  <c r="F113" i="23"/>
  <c r="E113" i="23"/>
  <c r="U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U110" i="23" s="1"/>
  <c r="S109" i="23"/>
  <c r="R109" i="23"/>
  <c r="E109" i="23"/>
  <c r="U109" i="23" s="1"/>
  <c r="S108" i="23"/>
  <c r="R108" i="23"/>
  <c r="E108" i="23"/>
  <c r="U108" i="23" s="1"/>
  <c r="S107" i="23"/>
  <c r="R107" i="23"/>
  <c r="E107" i="23"/>
  <c r="U107" i="23" s="1"/>
  <c r="S106" i="23"/>
  <c r="R106" i="23"/>
  <c r="E106" i="23"/>
  <c r="U106" i="23" s="1"/>
  <c r="S105" i="23"/>
  <c r="R105" i="23"/>
  <c r="E105" i="23"/>
  <c r="U105" i="23" s="1"/>
  <c r="S104" i="23"/>
  <c r="R104" i="23"/>
  <c r="E104" i="23"/>
  <c r="T104" i="23" s="1"/>
  <c r="S103" i="23"/>
  <c r="R103" i="23"/>
  <c r="E103" i="23"/>
  <c r="U103" i="23" s="1"/>
  <c r="S102" i="23"/>
  <c r="R102" i="23"/>
  <c r="E102" i="23"/>
  <c r="U102" i="23" s="1"/>
  <c r="S101" i="23"/>
  <c r="R101" i="23"/>
  <c r="E101" i="23"/>
  <c r="U101" i="23" s="1"/>
  <c r="S100" i="23"/>
  <c r="R100" i="23"/>
  <c r="E100" i="23"/>
  <c r="T100" i="23" s="1"/>
  <c r="S99" i="23"/>
  <c r="R99" i="23"/>
  <c r="E99" i="23"/>
  <c r="U99" i="23" s="1"/>
  <c r="S98" i="23"/>
  <c r="R98" i="23"/>
  <c r="E98" i="23"/>
  <c r="U98" i="23" s="1"/>
  <c r="S97" i="23"/>
  <c r="R97" i="23"/>
  <c r="E97" i="23"/>
  <c r="U97" i="23" s="1"/>
  <c r="S96" i="23"/>
  <c r="R96" i="23"/>
  <c r="E96" i="23"/>
  <c r="U96" i="23" s="1"/>
  <c r="W95" i="23"/>
  <c r="W112" i="23" s="1"/>
  <c r="V95" i="23"/>
  <c r="V112" i="23" s="1"/>
  <c r="M95" i="23"/>
  <c r="S95" i="23" s="1"/>
  <c r="L95" i="23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24"/>
  <c r="V113" i="24"/>
  <c r="Q113" i="24"/>
  <c r="P113" i="24"/>
  <c r="O113" i="24"/>
  <c r="N113" i="24"/>
  <c r="M113" i="24"/>
  <c r="S113" i="24" s="1"/>
  <c r="L113" i="24"/>
  <c r="R113" i="24" s="1"/>
  <c r="K113" i="24"/>
  <c r="J113" i="24"/>
  <c r="I113" i="24"/>
  <c r="H113" i="24"/>
  <c r="G113" i="24"/>
  <c r="F113" i="24"/>
  <c r="E113" i="24"/>
  <c r="U113" i="24" s="1"/>
  <c r="D113" i="24"/>
  <c r="C113" i="24"/>
  <c r="B113" i="24"/>
  <c r="Q112" i="24"/>
  <c r="P112" i="24"/>
  <c r="O112" i="24"/>
  <c r="N112" i="24"/>
  <c r="U111" i="24"/>
  <c r="T111" i="24"/>
  <c r="S111" i="24"/>
  <c r="R111" i="24"/>
  <c r="S110" i="24"/>
  <c r="R110" i="24"/>
  <c r="E110" i="24"/>
  <c r="U110" i="24" s="1"/>
  <c r="S109" i="24"/>
  <c r="R109" i="24"/>
  <c r="E109" i="24"/>
  <c r="T109" i="24" s="1"/>
  <c r="S108" i="24"/>
  <c r="R108" i="24"/>
  <c r="E108" i="24"/>
  <c r="U108" i="24" s="1"/>
  <c r="S107" i="24"/>
  <c r="R107" i="24"/>
  <c r="E107" i="24"/>
  <c r="U107" i="24" s="1"/>
  <c r="S106" i="24"/>
  <c r="R106" i="24"/>
  <c r="E106" i="24"/>
  <c r="U106" i="24" s="1"/>
  <c r="S105" i="24"/>
  <c r="R105" i="24"/>
  <c r="E105" i="24"/>
  <c r="T105" i="24" s="1"/>
  <c r="S104" i="24"/>
  <c r="R104" i="24"/>
  <c r="E104" i="24"/>
  <c r="U104" i="24" s="1"/>
  <c r="S103" i="24"/>
  <c r="R103" i="24"/>
  <c r="E103" i="24"/>
  <c r="U103" i="24" s="1"/>
  <c r="S102" i="24"/>
  <c r="R102" i="24"/>
  <c r="E102" i="24"/>
  <c r="U102" i="24" s="1"/>
  <c r="S101" i="24"/>
  <c r="R101" i="24"/>
  <c r="E101" i="24"/>
  <c r="T101" i="24" s="1"/>
  <c r="S100" i="24"/>
  <c r="R100" i="24"/>
  <c r="E100" i="24"/>
  <c r="U100" i="24" s="1"/>
  <c r="S99" i="24"/>
  <c r="R99" i="24"/>
  <c r="E99" i="24"/>
  <c r="U99" i="24" s="1"/>
  <c r="S98" i="24"/>
  <c r="R98" i="24"/>
  <c r="E98" i="24"/>
  <c r="U98" i="24" s="1"/>
  <c r="S97" i="24"/>
  <c r="R97" i="24"/>
  <c r="E97" i="24"/>
  <c r="T97" i="24" s="1"/>
  <c r="S96" i="24"/>
  <c r="R96" i="24"/>
  <c r="E96" i="24"/>
  <c r="U96" i="24" s="1"/>
  <c r="W95" i="24"/>
  <c r="W112" i="24" s="1"/>
  <c r="V95" i="24"/>
  <c r="V112" i="24" s="1"/>
  <c r="M95" i="24"/>
  <c r="L95" i="24"/>
  <c r="L112" i="24" s="1"/>
  <c r="R112" i="24" s="1"/>
  <c r="K95" i="24"/>
  <c r="K112" i="24" s="1"/>
  <c r="J95" i="24"/>
  <c r="J112" i="24" s="1"/>
  <c r="I95" i="24"/>
  <c r="I112" i="24" s="1"/>
  <c r="H95" i="24"/>
  <c r="H112" i="24" s="1"/>
  <c r="G95" i="24"/>
  <c r="G112" i="24" s="1"/>
  <c r="F95" i="24"/>
  <c r="F112" i="24" s="1"/>
  <c r="D95" i="24"/>
  <c r="D112" i="24" s="1"/>
  <c r="C95" i="24"/>
  <c r="C112" i="24" s="1"/>
  <c r="B95" i="24"/>
  <c r="B112" i="24" s="1"/>
  <c r="W113" i="25"/>
  <c r="V113" i="25"/>
  <c r="Q113" i="25"/>
  <c r="P113" i="25"/>
  <c r="O113" i="25"/>
  <c r="N113" i="25"/>
  <c r="M113" i="25"/>
  <c r="S113" i="25" s="1"/>
  <c r="L113" i="25"/>
  <c r="R113" i="25" s="1"/>
  <c r="K113" i="25"/>
  <c r="J113" i="25"/>
  <c r="I113" i="25"/>
  <c r="H113" i="25"/>
  <c r="G113" i="25"/>
  <c r="F113" i="25"/>
  <c r="E113" i="25"/>
  <c r="U113" i="25" s="1"/>
  <c r="D113" i="25"/>
  <c r="C113" i="25"/>
  <c r="B113" i="25"/>
  <c r="Q112" i="25"/>
  <c r="P112" i="25"/>
  <c r="O112" i="25"/>
  <c r="N112" i="25"/>
  <c r="U111" i="25"/>
  <c r="T111" i="25"/>
  <c r="S111" i="25"/>
  <c r="R111" i="25"/>
  <c r="S110" i="25"/>
  <c r="R110" i="25"/>
  <c r="E110" i="25"/>
  <c r="T110" i="25" s="1"/>
  <c r="S109" i="25"/>
  <c r="R109" i="25"/>
  <c r="E109" i="25"/>
  <c r="U109" i="25" s="1"/>
  <c r="S108" i="25"/>
  <c r="R108" i="25"/>
  <c r="E108" i="25"/>
  <c r="U108" i="25" s="1"/>
  <c r="S107" i="25"/>
  <c r="R107" i="25"/>
  <c r="E107" i="25"/>
  <c r="U107" i="25" s="1"/>
  <c r="S106" i="25"/>
  <c r="R106" i="25"/>
  <c r="E106" i="25"/>
  <c r="T106" i="25" s="1"/>
  <c r="S105" i="25"/>
  <c r="R105" i="25"/>
  <c r="E105" i="25"/>
  <c r="U105" i="25" s="1"/>
  <c r="S104" i="25"/>
  <c r="R104" i="25"/>
  <c r="E104" i="25"/>
  <c r="U104" i="25" s="1"/>
  <c r="S103" i="25"/>
  <c r="R103" i="25"/>
  <c r="E103" i="25"/>
  <c r="S102" i="25"/>
  <c r="R102" i="25"/>
  <c r="E102" i="25"/>
  <c r="T102" i="25" s="1"/>
  <c r="S101" i="25"/>
  <c r="R101" i="25"/>
  <c r="E101" i="25"/>
  <c r="U101" i="25" s="1"/>
  <c r="S100" i="25"/>
  <c r="R100" i="25"/>
  <c r="E100" i="25"/>
  <c r="U100" i="25" s="1"/>
  <c r="S99" i="25"/>
  <c r="R99" i="25"/>
  <c r="E99" i="25"/>
  <c r="U99" i="25" s="1"/>
  <c r="S98" i="25"/>
  <c r="R98" i="25"/>
  <c r="E98" i="25"/>
  <c r="T98" i="25" s="1"/>
  <c r="S97" i="25"/>
  <c r="R97" i="25"/>
  <c r="E97" i="25"/>
  <c r="U97" i="25" s="1"/>
  <c r="S96" i="25"/>
  <c r="R96" i="25"/>
  <c r="E96" i="25"/>
  <c r="W95" i="25"/>
  <c r="W112" i="25" s="1"/>
  <c r="V95" i="25"/>
  <c r="V112" i="25" s="1"/>
  <c r="M95" i="25"/>
  <c r="M112" i="25" s="1"/>
  <c r="S112" i="25" s="1"/>
  <c r="L95" i="25"/>
  <c r="L112" i="25" s="1"/>
  <c r="R112" i="25" s="1"/>
  <c r="K95" i="25"/>
  <c r="K112" i="25" s="1"/>
  <c r="J95" i="25"/>
  <c r="J112" i="25" s="1"/>
  <c r="I95" i="25"/>
  <c r="I112" i="25" s="1"/>
  <c r="H95" i="25"/>
  <c r="H112" i="25" s="1"/>
  <c r="G95" i="25"/>
  <c r="G112" i="25" s="1"/>
  <c r="F95" i="25"/>
  <c r="F112" i="25" s="1"/>
  <c r="D95" i="25"/>
  <c r="D112" i="25" s="1"/>
  <c r="C95" i="25"/>
  <c r="C112" i="25" s="1"/>
  <c r="B95" i="25"/>
  <c r="B112" i="25" s="1"/>
  <c r="W113" i="26"/>
  <c r="V113" i="26"/>
  <c r="Q113" i="26"/>
  <c r="P113" i="26"/>
  <c r="O113" i="26"/>
  <c r="N113" i="26"/>
  <c r="M113" i="26"/>
  <c r="S113" i="26" s="1"/>
  <c r="L113" i="26"/>
  <c r="R113" i="26" s="1"/>
  <c r="K113" i="26"/>
  <c r="J113" i="26"/>
  <c r="I113" i="26"/>
  <c r="H113" i="26"/>
  <c r="G113" i="26"/>
  <c r="F113" i="26"/>
  <c r="E113" i="26"/>
  <c r="U113" i="26" s="1"/>
  <c r="D113" i="26"/>
  <c r="C113" i="26"/>
  <c r="B113" i="26"/>
  <c r="Q112" i="26"/>
  <c r="P112" i="26"/>
  <c r="O112" i="26"/>
  <c r="N112" i="26"/>
  <c r="U111" i="26"/>
  <c r="T111" i="26"/>
  <c r="S111" i="26"/>
  <c r="R111" i="26"/>
  <c r="S110" i="26"/>
  <c r="R110" i="26"/>
  <c r="E110" i="26"/>
  <c r="U110" i="26" s="1"/>
  <c r="S109" i="26"/>
  <c r="R109" i="26"/>
  <c r="E109" i="26"/>
  <c r="U109" i="26" s="1"/>
  <c r="S108" i="26"/>
  <c r="R108" i="26"/>
  <c r="E108" i="26"/>
  <c r="U108" i="26" s="1"/>
  <c r="S107" i="26"/>
  <c r="R107" i="26"/>
  <c r="E107" i="26"/>
  <c r="T107" i="26" s="1"/>
  <c r="S106" i="26"/>
  <c r="R106" i="26"/>
  <c r="E106" i="26"/>
  <c r="U106" i="26" s="1"/>
  <c r="S105" i="26"/>
  <c r="R105" i="26"/>
  <c r="E105" i="26"/>
  <c r="U105" i="26" s="1"/>
  <c r="S104" i="26"/>
  <c r="R104" i="26"/>
  <c r="E104" i="26"/>
  <c r="U104" i="26" s="1"/>
  <c r="S103" i="26"/>
  <c r="R103" i="26"/>
  <c r="E103" i="26"/>
  <c r="T103" i="26" s="1"/>
  <c r="S102" i="26"/>
  <c r="R102" i="26"/>
  <c r="E102" i="26"/>
  <c r="U102" i="26" s="1"/>
  <c r="S101" i="26"/>
  <c r="R101" i="26"/>
  <c r="E101" i="26"/>
  <c r="U101" i="26" s="1"/>
  <c r="S100" i="26"/>
  <c r="R100" i="26"/>
  <c r="E100" i="26"/>
  <c r="U100" i="26" s="1"/>
  <c r="S99" i="26"/>
  <c r="R99" i="26"/>
  <c r="E99" i="26"/>
  <c r="U99" i="26" s="1"/>
  <c r="S98" i="26"/>
  <c r="R98" i="26"/>
  <c r="E98" i="26"/>
  <c r="U98" i="26" s="1"/>
  <c r="S97" i="26"/>
  <c r="R97" i="26"/>
  <c r="E97" i="26"/>
  <c r="U97" i="26" s="1"/>
  <c r="S96" i="26"/>
  <c r="R96" i="26"/>
  <c r="E96" i="26"/>
  <c r="U96" i="26" s="1"/>
  <c r="W95" i="26"/>
  <c r="W112" i="26" s="1"/>
  <c r="V95" i="26"/>
  <c r="V112" i="26" s="1"/>
  <c r="M95" i="26"/>
  <c r="M112" i="26" s="1"/>
  <c r="S112" i="26" s="1"/>
  <c r="L95" i="26"/>
  <c r="R95" i="26" s="1"/>
  <c r="K95" i="26"/>
  <c r="K112" i="26" s="1"/>
  <c r="J95" i="26"/>
  <c r="J112" i="26" s="1"/>
  <c r="I95" i="26"/>
  <c r="I112" i="26" s="1"/>
  <c r="H95" i="26"/>
  <c r="H112" i="26" s="1"/>
  <c r="G95" i="26"/>
  <c r="G112" i="26" s="1"/>
  <c r="F95" i="26"/>
  <c r="F112" i="26" s="1"/>
  <c r="D95" i="26"/>
  <c r="D112" i="26" s="1"/>
  <c r="C95" i="26"/>
  <c r="C112" i="26" s="1"/>
  <c r="B95" i="26"/>
  <c r="B112" i="26" s="1"/>
  <c r="W113" i="27"/>
  <c r="V113" i="27"/>
  <c r="Q113" i="27"/>
  <c r="P113" i="27"/>
  <c r="O113" i="27"/>
  <c r="N113" i="27"/>
  <c r="M113" i="27"/>
  <c r="S113" i="27" s="1"/>
  <c r="L113" i="27"/>
  <c r="R113" i="27" s="1"/>
  <c r="K113" i="27"/>
  <c r="J113" i="27"/>
  <c r="I113" i="27"/>
  <c r="H113" i="27"/>
  <c r="G113" i="27"/>
  <c r="F113" i="27"/>
  <c r="E113" i="27"/>
  <c r="T113" i="27" s="1"/>
  <c r="D113" i="27"/>
  <c r="C113" i="27"/>
  <c r="B113" i="27"/>
  <c r="Q112" i="27"/>
  <c r="P112" i="27"/>
  <c r="O112" i="27"/>
  <c r="N112" i="27"/>
  <c r="U111" i="27"/>
  <c r="T111" i="27"/>
  <c r="S111" i="27"/>
  <c r="R111" i="27"/>
  <c r="S110" i="27"/>
  <c r="R110" i="27"/>
  <c r="E110" i="27"/>
  <c r="U110" i="27" s="1"/>
  <c r="S109" i="27"/>
  <c r="R109" i="27"/>
  <c r="E109" i="27"/>
  <c r="U109" i="27" s="1"/>
  <c r="S108" i="27"/>
  <c r="R108" i="27"/>
  <c r="E108" i="27"/>
  <c r="T108" i="27" s="1"/>
  <c r="S107" i="27"/>
  <c r="R107" i="27"/>
  <c r="E107" i="27"/>
  <c r="U107" i="27" s="1"/>
  <c r="S106" i="27"/>
  <c r="R106" i="27"/>
  <c r="E106" i="27"/>
  <c r="U106" i="27" s="1"/>
  <c r="S105" i="27"/>
  <c r="R105" i="27"/>
  <c r="E105" i="27"/>
  <c r="U105" i="27" s="1"/>
  <c r="S104" i="27"/>
  <c r="R104" i="27"/>
  <c r="E104" i="27"/>
  <c r="T104" i="27" s="1"/>
  <c r="S103" i="27"/>
  <c r="R103" i="27"/>
  <c r="E103" i="27"/>
  <c r="U103" i="27" s="1"/>
  <c r="S102" i="27"/>
  <c r="R102" i="27"/>
  <c r="E102" i="27"/>
  <c r="U102" i="27" s="1"/>
  <c r="S101" i="27"/>
  <c r="R101" i="27"/>
  <c r="E101" i="27"/>
  <c r="U101" i="27" s="1"/>
  <c r="S100" i="27"/>
  <c r="R100" i="27"/>
  <c r="E100" i="27"/>
  <c r="T100" i="27" s="1"/>
  <c r="S99" i="27"/>
  <c r="R99" i="27"/>
  <c r="E99" i="27"/>
  <c r="U99" i="27" s="1"/>
  <c r="S98" i="27"/>
  <c r="R98" i="27"/>
  <c r="E98" i="27"/>
  <c r="U98" i="27" s="1"/>
  <c r="S97" i="27"/>
  <c r="R97" i="27"/>
  <c r="E97" i="27"/>
  <c r="U97" i="27" s="1"/>
  <c r="S96" i="27"/>
  <c r="R96" i="27"/>
  <c r="E96" i="27"/>
  <c r="U96" i="27" s="1"/>
  <c r="W95" i="27"/>
  <c r="W112" i="27" s="1"/>
  <c r="V95" i="27"/>
  <c r="V112" i="27" s="1"/>
  <c r="M95" i="27"/>
  <c r="S95" i="27" s="1"/>
  <c r="L95" i="27"/>
  <c r="K95" i="27"/>
  <c r="K112" i="27" s="1"/>
  <c r="J95" i="27"/>
  <c r="J112" i="27" s="1"/>
  <c r="I95" i="27"/>
  <c r="I112" i="27" s="1"/>
  <c r="H95" i="27"/>
  <c r="H112" i="27" s="1"/>
  <c r="G95" i="27"/>
  <c r="G112" i="27" s="1"/>
  <c r="F95" i="27"/>
  <c r="F112" i="27" s="1"/>
  <c r="D95" i="27"/>
  <c r="D112" i="27" s="1"/>
  <c r="C95" i="27"/>
  <c r="C112" i="27" s="1"/>
  <c r="B95" i="27"/>
  <c r="B112" i="27" s="1"/>
  <c r="W113" i="28"/>
  <c r="V113" i="28"/>
  <c r="Q113" i="28"/>
  <c r="P113" i="28"/>
  <c r="O113" i="28"/>
  <c r="N113" i="28"/>
  <c r="M113" i="28"/>
  <c r="S113" i="28" s="1"/>
  <c r="L113" i="28"/>
  <c r="R113" i="28" s="1"/>
  <c r="K113" i="28"/>
  <c r="J113" i="28"/>
  <c r="I113" i="28"/>
  <c r="H113" i="28"/>
  <c r="G113" i="28"/>
  <c r="F113" i="28"/>
  <c r="E113" i="28"/>
  <c r="U113" i="28" s="1"/>
  <c r="D113" i="28"/>
  <c r="C113" i="28"/>
  <c r="B113" i="28"/>
  <c r="Q112" i="28"/>
  <c r="P112" i="28"/>
  <c r="O112" i="28"/>
  <c r="N112" i="28"/>
  <c r="U111" i="28"/>
  <c r="T111" i="28"/>
  <c r="S111" i="28"/>
  <c r="R111" i="28"/>
  <c r="S110" i="28"/>
  <c r="R110" i="28"/>
  <c r="E110" i="28"/>
  <c r="U110" i="28" s="1"/>
  <c r="S109" i="28"/>
  <c r="R109" i="28"/>
  <c r="E109" i="28"/>
  <c r="T109" i="28" s="1"/>
  <c r="S108" i="28"/>
  <c r="R108" i="28"/>
  <c r="E108" i="28"/>
  <c r="U108" i="28" s="1"/>
  <c r="S107" i="28"/>
  <c r="R107" i="28"/>
  <c r="E107" i="28"/>
  <c r="T107" i="28" s="1"/>
  <c r="S106" i="28"/>
  <c r="R106" i="28"/>
  <c r="E106" i="28"/>
  <c r="U106" i="28" s="1"/>
  <c r="S105" i="28"/>
  <c r="R105" i="28"/>
  <c r="E105" i="28"/>
  <c r="T105" i="28" s="1"/>
  <c r="S104" i="28"/>
  <c r="R104" i="28"/>
  <c r="E104" i="28"/>
  <c r="U104" i="28" s="1"/>
  <c r="S103" i="28"/>
  <c r="R103" i="28"/>
  <c r="E103" i="28"/>
  <c r="U103" i="28" s="1"/>
  <c r="S102" i="28"/>
  <c r="R102" i="28"/>
  <c r="E102" i="28"/>
  <c r="U102" i="28" s="1"/>
  <c r="S101" i="28"/>
  <c r="R101" i="28"/>
  <c r="E101" i="28"/>
  <c r="T101" i="28" s="1"/>
  <c r="S100" i="28"/>
  <c r="R100" i="28"/>
  <c r="E100" i="28"/>
  <c r="U100" i="28" s="1"/>
  <c r="S99" i="28"/>
  <c r="R99" i="28"/>
  <c r="E99" i="28"/>
  <c r="U99" i="28" s="1"/>
  <c r="S98" i="28"/>
  <c r="R98" i="28"/>
  <c r="E98" i="28"/>
  <c r="U98" i="28" s="1"/>
  <c r="S97" i="28"/>
  <c r="R97" i="28"/>
  <c r="E97" i="28"/>
  <c r="T97" i="28" s="1"/>
  <c r="S96" i="28"/>
  <c r="R96" i="28"/>
  <c r="E96" i="28"/>
  <c r="U96" i="28" s="1"/>
  <c r="W95" i="28"/>
  <c r="W112" i="28" s="1"/>
  <c r="V95" i="28"/>
  <c r="V112" i="28" s="1"/>
  <c r="M95" i="28"/>
  <c r="M112" i="28" s="1"/>
  <c r="S112" i="28" s="1"/>
  <c r="L95" i="28"/>
  <c r="L112" i="28" s="1"/>
  <c r="R112" i="28" s="1"/>
  <c r="K95" i="28"/>
  <c r="K112" i="28" s="1"/>
  <c r="J95" i="28"/>
  <c r="J112" i="28" s="1"/>
  <c r="I95" i="28"/>
  <c r="I112" i="28" s="1"/>
  <c r="H95" i="28"/>
  <c r="H112" i="28" s="1"/>
  <c r="G95" i="28"/>
  <c r="G112" i="28" s="1"/>
  <c r="F95" i="28"/>
  <c r="F112" i="28" s="1"/>
  <c r="D95" i="28"/>
  <c r="D112" i="28" s="1"/>
  <c r="C95" i="28"/>
  <c r="C112" i="28" s="1"/>
  <c r="B95" i="28"/>
  <c r="B112" i="28" s="1"/>
  <c r="W113" i="29"/>
  <c r="V113" i="29"/>
  <c r="R113" i="29"/>
  <c r="Q113" i="29"/>
  <c r="P113" i="29"/>
  <c r="O113" i="29"/>
  <c r="N113" i="29"/>
  <c r="M113" i="29"/>
  <c r="S113" i="29" s="1"/>
  <c r="L113" i="29"/>
  <c r="K113" i="29"/>
  <c r="J113" i="29"/>
  <c r="I113" i="29"/>
  <c r="H113" i="29"/>
  <c r="G113" i="29"/>
  <c r="F113" i="29"/>
  <c r="E113" i="29"/>
  <c r="U113" i="29" s="1"/>
  <c r="D113" i="29"/>
  <c r="C113" i="29"/>
  <c r="B113" i="29"/>
  <c r="Q112" i="29"/>
  <c r="P112" i="29"/>
  <c r="O112" i="29"/>
  <c r="N112" i="29"/>
  <c r="U111" i="29"/>
  <c r="T111" i="29"/>
  <c r="S111" i="29"/>
  <c r="R111" i="29"/>
  <c r="T110" i="29"/>
  <c r="S110" i="29"/>
  <c r="R110" i="29"/>
  <c r="E110" i="29"/>
  <c r="U110" i="29" s="1"/>
  <c r="S109" i="29"/>
  <c r="R109" i="29"/>
  <c r="E109" i="29"/>
  <c r="U109" i="29" s="1"/>
  <c r="S108" i="29"/>
  <c r="R108" i="29"/>
  <c r="E108" i="29"/>
  <c r="U108" i="29" s="1"/>
  <c r="S107" i="29"/>
  <c r="R107" i="29"/>
  <c r="E107" i="29"/>
  <c r="U107" i="29" s="1"/>
  <c r="S106" i="29"/>
  <c r="R106" i="29"/>
  <c r="E106" i="29"/>
  <c r="U106" i="29" s="1"/>
  <c r="S105" i="29"/>
  <c r="R105" i="29"/>
  <c r="E105" i="29"/>
  <c r="U105" i="29" s="1"/>
  <c r="S104" i="29"/>
  <c r="R104" i="29"/>
  <c r="E104" i="29"/>
  <c r="U104" i="29" s="1"/>
  <c r="S103" i="29"/>
  <c r="R103" i="29"/>
  <c r="E103" i="29"/>
  <c r="U103" i="29" s="1"/>
  <c r="S102" i="29"/>
  <c r="R102" i="29"/>
  <c r="E102" i="29"/>
  <c r="U102" i="29" s="1"/>
  <c r="S101" i="29"/>
  <c r="R101" i="29"/>
  <c r="E101" i="29"/>
  <c r="U101" i="29" s="1"/>
  <c r="S100" i="29"/>
  <c r="R100" i="29"/>
  <c r="E100" i="29"/>
  <c r="U100" i="29" s="1"/>
  <c r="S99" i="29"/>
  <c r="R99" i="29"/>
  <c r="E99" i="29"/>
  <c r="U99" i="29" s="1"/>
  <c r="S98" i="29"/>
  <c r="R98" i="29"/>
  <c r="E98" i="29"/>
  <c r="U98" i="29" s="1"/>
  <c r="S97" i="29"/>
  <c r="R97" i="29"/>
  <c r="E97" i="29"/>
  <c r="U97" i="29" s="1"/>
  <c r="S96" i="29"/>
  <c r="R96" i="29"/>
  <c r="E96" i="29"/>
  <c r="U96" i="29" s="1"/>
  <c r="W95" i="29"/>
  <c r="W112" i="29" s="1"/>
  <c r="V95" i="29"/>
  <c r="V112" i="29" s="1"/>
  <c r="M95" i="29"/>
  <c r="S95" i="29" s="1"/>
  <c r="L95" i="29"/>
  <c r="R95" i="29" s="1"/>
  <c r="K95" i="29"/>
  <c r="K112" i="29" s="1"/>
  <c r="J95" i="29"/>
  <c r="J112" i="29" s="1"/>
  <c r="I95" i="29"/>
  <c r="I112" i="29" s="1"/>
  <c r="H95" i="29"/>
  <c r="H112" i="29" s="1"/>
  <c r="G95" i="29"/>
  <c r="G112" i="29" s="1"/>
  <c r="F95" i="29"/>
  <c r="F112" i="29" s="1"/>
  <c r="D95" i="29"/>
  <c r="D112" i="29" s="1"/>
  <c r="C95" i="29"/>
  <c r="C112" i="29" s="1"/>
  <c r="B95" i="29"/>
  <c r="B112" i="29" s="1"/>
  <c r="W113" i="30"/>
  <c r="V113" i="30"/>
  <c r="Q113" i="30"/>
  <c r="P113" i="30"/>
  <c r="O113" i="30"/>
  <c r="N113" i="30"/>
  <c r="M113" i="30"/>
  <c r="S113" i="30" s="1"/>
  <c r="L113" i="30"/>
  <c r="R113" i="30" s="1"/>
  <c r="K113" i="30"/>
  <c r="J113" i="30"/>
  <c r="I113" i="30"/>
  <c r="H113" i="30"/>
  <c r="G113" i="30"/>
  <c r="F113" i="30"/>
  <c r="E113" i="30"/>
  <c r="U113" i="30" s="1"/>
  <c r="D113" i="30"/>
  <c r="C113" i="30"/>
  <c r="B113" i="30"/>
  <c r="Q112" i="30"/>
  <c r="P112" i="30"/>
  <c r="O112" i="30"/>
  <c r="N112" i="30"/>
  <c r="U111" i="30"/>
  <c r="T111" i="30"/>
  <c r="S111" i="30"/>
  <c r="R111" i="30"/>
  <c r="S110" i="30"/>
  <c r="R110" i="30"/>
  <c r="E110" i="30"/>
  <c r="U110" i="30" s="1"/>
  <c r="S109" i="30"/>
  <c r="R109" i="30"/>
  <c r="E109" i="30"/>
  <c r="U109" i="30" s="1"/>
  <c r="S108" i="30"/>
  <c r="R108" i="30"/>
  <c r="E108" i="30"/>
  <c r="U108" i="30" s="1"/>
  <c r="S107" i="30"/>
  <c r="R107" i="30"/>
  <c r="E107" i="30"/>
  <c r="U107" i="30" s="1"/>
  <c r="S106" i="30"/>
  <c r="R106" i="30"/>
  <c r="E106" i="30"/>
  <c r="U106" i="30" s="1"/>
  <c r="S105" i="30"/>
  <c r="R105" i="30"/>
  <c r="E105" i="30"/>
  <c r="U105" i="30" s="1"/>
  <c r="S104" i="30"/>
  <c r="R104" i="30"/>
  <c r="E104" i="30"/>
  <c r="U104" i="30" s="1"/>
  <c r="S103" i="30"/>
  <c r="R103" i="30"/>
  <c r="E103" i="30"/>
  <c r="U103" i="30" s="1"/>
  <c r="S102" i="30"/>
  <c r="R102" i="30"/>
  <c r="E102" i="30"/>
  <c r="U102" i="30" s="1"/>
  <c r="S101" i="30"/>
  <c r="R101" i="30"/>
  <c r="E101" i="30"/>
  <c r="U101" i="30" s="1"/>
  <c r="S100" i="30"/>
  <c r="R100" i="30"/>
  <c r="E100" i="30"/>
  <c r="U100" i="30" s="1"/>
  <c r="S99" i="30"/>
  <c r="R99" i="30"/>
  <c r="E99" i="30"/>
  <c r="U99" i="30" s="1"/>
  <c r="S98" i="30"/>
  <c r="R98" i="30"/>
  <c r="E98" i="30"/>
  <c r="U98" i="30" s="1"/>
  <c r="S97" i="30"/>
  <c r="R97" i="30"/>
  <c r="E97" i="30"/>
  <c r="U97" i="30" s="1"/>
  <c r="S96" i="30"/>
  <c r="R96" i="30"/>
  <c r="E96" i="30"/>
  <c r="W95" i="30"/>
  <c r="W112" i="30" s="1"/>
  <c r="V95" i="30"/>
  <c r="V112" i="30" s="1"/>
  <c r="M95" i="30"/>
  <c r="S95" i="30" s="1"/>
  <c r="L95" i="30"/>
  <c r="L112" i="30" s="1"/>
  <c r="R112" i="30" s="1"/>
  <c r="K95" i="30"/>
  <c r="K112" i="30" s="1"/>
  <c r="J95" i="30"/>
  <c r="J112" i="30" s="1"/>
  <c r="I95" i="30"/>
  <c r="I112" i="30" s="1"/>
  <c r="H95" i="30"/>
  <c r="H112" i="30" s="1"/>
  <c r="G95" i="30"/>
  <c r="G112" i="30" s="1"/>
  <c r="F95" i="30"/>
  <c r="F112" i="30" s="1"/>
  <c r="D95" i="30"/>
  <c r="D112" i="30" s="1"/>
  <c r="C95" i="30"/>
  <c r="C112" i="30" s="1"/>
  <c r="B95" i="30"/>
  <c r="B112" i="30" s="1"/>
  <c r="W113" i="31"/>
  <c r="V113" i="31"/>
  <c r="Q113" i="31"/>
  <c r="P113" i="31"/>
  <c r="O113" i="31"/>
  <c r="N113" i="31"/>
  <c r="M113" i="31"/>
  <c r="S113" i="31" s="1"/>
  <c r="L113" i="31"/>
  <c r="R113" i="31" s="1"/>
  <c r="K113" i="31"/>
  <c r="J113" i="31"/>
  <c r="I113" i="31"/>
  <c r="H113" i="31"/>
  <c r="G113" i="31"/>
  <c r="F113" i="31"/>
  <c r="E113" i="31"/>
  <c r="U113" i="31" s="1"/>
  <c r="D113" i="31"/>
  <c r="C113" i="31"/>
  <c r="B113" i="31"/>
  <c r="Q112" i="31"/>
  <c r="P112" i="31"/>
  <c r="O112" i="31"/>
  <c r="N112" i="31"/>
  <c r="U111" i="31"/>
  <c r="T111" i="31"/>
  <c r="S111" i="31"/>
  <c r="R111" i="31"/>
  <c r="S110" i="31"/>
  <c r="R110" i="31"/>
  <c r="E110" i="31"/>
  <c r="U110" i="31" s="1"/>
  <c r="S109" i="31"/>
  <c r="R109" i="31"/>
  <c r="E109" i="31"/>
  <c r="U109" i="31" s="1"/>
  <c r="S108" i="31"/>
  <c r="R108" i="31"/>
  <c r="E108" i="31"/>
  <c r="U108" i="31" s="1"/>
  <c r="S107" i="31"/>
  <c r="R107" i="31"/>
  <c r="E107" i="31"/>
  <c r="U107" i="31" s="1"/>
  <c r="S106" i="31"/>
  <c r="R106" i="31"/>
  <c r="E106" i="31"/>
  <c r="U106" i="31" s="1"/>
  <c r="S105" i="31"/>
  <c r="R105" i="31"/>
  <c r="E105" i="31"/>
  <c r="U105" i="31" s="1"/>
  <c r="S104" i="31"/>
  <c r="R104" i="31"/>
  <c r="E104" i="31"/>
  <c r="U104" i="31" s="1"/>
  <c r="S103" i="31"/>
  <c r="R103" i="31"/>
  <c r="E103" i="31"/>
  <c r="U103" i="31" s="1"/>
  <c r="S102" i="31"/>
  <c r="R102" i="31"/>
  <c r="E102" i="31"/>
  <c r="U102" i="31" s="1"/>
  <c r="S101" i="31"/>
  <c r="R101" i="31"/>
  <c r="E101" i="31"/>
  <c r="U101" i="31" s="1"/>
  <c r="S100" i="31"/>
  <c r="R100" i="31"/>
  <c r="E100" i="31"/>
  <c r="U100" i="31" s="1"/>
  <c r="S99" i="31"/>
  <c r="R99" i="31"/>
  <c r="E99" i="31"/>
  <c r="U99" i="31" s="1"/>
  <c r="S98" i="31"/>
  <c r="R98" i="31"/>
  <c r="E98" i="31"/>
  <c r="U98" i="31" s="1"/>
  <c r="S97" i="31"/>
  <c r="R97" i="31"/>
  <c r="E97" i="31"/>
  <c r="U97" i="31" s="1"/>
  <c r="S96" i="31"/>
  <c r="R96" i="31"/>
  <c r="E96" i="31"/>
  <c r="U96" i="31" s="1"/>
  <c r="W95" i="31"/>
  <c r="W112" i="31" s="1"/>
  <c r="V95" i="31"/>
  <c r="V112" i="31" s="1"/>
  <c r="M95" i="31"/>
  <c r="M112" i="31" s="1"/>
  <c r="S112" i="31" s="1"/>
  <c r="L95" i="31"/>
  <c r="L112" i="31" s="1"/>
  <c r="R112" i="31" s="1"/>
  <c r="K95" i="31"/>
  <c r="K112" i="31" s="1"/>
  <c r="J95" i="31"/>
  <c r="J112" i="31" s="1"/>
  <c r="I95" i="31"/>
  <c r="I112" i="31" s="1"/>
  <c r="H95" i="31"/>
  <c r="H112" i="31" s="1"/>
  <c r="G95" i="31"/>
  <c r="G112" i="31" s="1"/>
  <c r="F95" i="31"/>
  <c r="F112" i="31" s="1"/>
  <c r="D95" i="31"/>
  <c r="D112" i="31" s="1"/>
  <c r="C95" i="31"/>
  <c r="C112" i="31" s="1"/>
  <c r="B95" i="31"/>
  <c r="B112" i="31" s="1"/>
  <c r="W113" i="32"/>
  <c r="V113" i="32"/>
  <c r="Q113" i="32"/>
  <c r="P113" i="32"/>
  <c r="O113" i="32"/>
  <c r="N113" i="32"/>
  <c r="M113" i="32"/>
  <c r="S113" i="32" s="1"/>
  <c r="L113" i="32"/>
  <c r="R113" i="32" s="1"/>
  <c r="K113" i="32"/>
  <c r="J113" i="32"/>
  <c r="I113" i="32"/>
  <c r="H113" i="32"/>
  <c r="G113" i="32"/>
  <c r="F113" i="32"/>
  <c r="E113" i="32"/>
  <c r="U113" i="32" s="1"/>
  <c r="D113" i="32"/>
  <c r="C113" i="32"/>
  <c r="B113" i="32"/>
  <c r="Q112" i="32"/>
  <c r="P112" i="32"/>
  <c r="O112" i="32"/>
  <c r="N112" i="32"/>
  <c r="U111" i="32"/>
  <c r="T111" i="32"/>
  <c r="S111" i="32"/>
  <c r="R111" i="32"/>
  <c r="S110" i="32"/>
  <c r="R110" i="32"/>
  <c r="E110" i="32"/>
  <c r="U110" i="32" s="1"/>
  <c r="S109" i="32"/>
  <c r="R109" i="32"/>
  <c r="E109" i="32"/>
  <c r="U109" i="32" s="1"/>
  <c r="S108" i="32"/>
  <c r="R108" i="32"/>
  <c r="E108" i="32"/>
  <c r="U108" i="32" s="1"/>
  <c r="S107" i="32"/>
  <c r="R107" i="32"/>
  <c r="E107" i="32"/>
  <c r="U107" i="32" s="1"/>
  <c r="S106" i="32"/>
  <c r="R106" i="32"/>
  <c r="E106" i="32"/>
  <c r="U106" i="32" s="1"/>
  <c r="S105" i="32"/>
  <c r="R105" i="32"/>
  <c r="E105" i="32"/>
  <c r="U105" i="32" s="1"/>
  <c r="S104" i="32"/>
  <c r="R104" i="32"/>
  <c r="E104" i="32"/>
  <c r="U104" i="32" s="1"/>
  <c r="S103" i="32"/>
  <c r="R103" i="32"/>
  <c r="E103" i="32"/>
  <c r="U103" i="32" s="1"/>
  <c r="S102" i="32"/>
  <c r="R102" i="32"/>
  <c r="E102" i="32"/>
  <c r="U102" i="32" s="1"/>
  <c r="S101" i="32"/>
  <c r="R101" i="32"/>
  <c r="E101" i="32"/>
  <c r="U101" i="32" s="1"/>
  <c r="S100" i="32"/>
  <c r="R100" i="32"/>
  <c r="E100" i="32"/>
  <c r="U100" i="32" s="1"/>
  <c r="S99" i="32"/>
  <c r="R99" i="32"/>
  <c r="E99" i="32"/>
  <c r="U99" i="32" s="1"/>
  <c r="S98" i="32"/>
  <c r="R98" i="32"/>
  <c r="E98" i="32"/>
  <c r="U98" i="32" s="1"/>
  <c r="S97" i="32"/>
  <c r="R97" i="32"/>
  <c r="E97" i="32"/>
  <c r="U97" i="32" s="1"/>
  <c r="S96" i="32"/>
  <c r="R96" i="32"/>
  <c r="E96" i="32"/>
  <c r="U96" i="32" s="1"/>
  <c r="W95" i="32"/>
  <c r="W112" i="32" s="1"/>
  <c r="V95" i="32"/>
  <c r="V112" i="32" s="1"/>
  <c r="M95" i="32"/>
  <c r="M112" i="32" s="1"/>
  <c r="S112" i="32" s="1"/>
  <c r="L95" i="32"/>
  <c r="R95" i="32" s="1"/>
  <c r="K95" i="32"/>
  <c r="K112" i="32" s="1"/>
  <c r="J95" i="32"/>
  <c r="J112" i="32" s="1"/>
  <c r="I95" i="32"/>
  <c r="I112" i="32" s="1"/>
  <c r="H95" i="32"/>
  <c r="H112" i="32" s="1"/>
  <c r="G95" i="32"/>
  <c r="G112" i="32" s="1"/>
  <c r="F95" i="32"/>
  <c r="F112" i="32" s="1"/>
  <c r="D95" i="32"/>
  <c r="D112" i="32" s="1"/>
  <c r="C95" i="32"/>
  <c r="C112" i="32" s="1"/>
  <c r="B95" i="32"/>
  <c r="B112" i="32" s="1"/>
  <c r="W113" i="33"/>
  <c r="V113" i="33"/>
  <c r="Q113" i="33"/>
  <c r="P113" i="33"/>
  <c r="O113" i="33"/>
  <c r="N113" i="33"/>
  <c r="M113" i="33"/>
  <c r="S113" i="33" s="1"/>
  <c r="L113" i="33"/>
  <c r="R113" i="33" s="1"/>
  <c r="K113" i="33"/>
  <c r="J113" i="33"/>
  <c r="I113" i="33"/>
  <c r="H113" i="33"/>
  <c r="G113" i="33"/>
  <c r="F113" i="33"/>
  <c r="E113" i="33"/>
  <c r="U113" i="33" s="1"/>
  <c r="D113" i="33"/>
  <c r="C113" i="33"/>
  <c r="B113" i="33"/>
  <c r="Q112" i="33"/>
  <c r="P112" i="33"/>
  <c r="O112" i="33"/>
  <c r="N112" i="33"/>
  <c r="U111" i="33"/>
  <c r="T111" i="33"/>
  <c r="S111" i="33"/>
  <c r="R111" i="33"/>
  <c r="S110" i="33"/>
  <c r="R110" i="33"/>
  <c r="E110" i="33"/>
  <c r="U110" i="33" s="1"/>
  <c r="S109" i="33"/>
  <c r="R109" i="33"/>
  <c r="E109" i="33"/>
  <c r="U109" i="33" s="1"/>
  <c r="S108" i="33"/>
  <c r="R108" i="33"/>
  <c r="E108" i="33"/>
  <c r="U108" i="33" s="1"/>
  <c r="S107" i="33"/>
  <c r="R107" i="33"/>
  <c r="E107" i="33"/>
  <c r="U107" i="33" s="1"/>
  <c r="S106" i="33"/>
  <c r="R106" i="33"/>
  <c r="E106" i="33"/>
  <c r="U106" i="33" s="1"/>
  <c r="S105" i="33"/>
  <c r="R105" i="33"/>
  <c r="E105" i="33"/>
  <c r="U105" i="33" s="1"/>
  <c r="S104" i="33"/>
  <c r="R104" i="33"/>
  <c r="E104" i="33"/>
  <c r="U104" i="33" s="1"/>
  <c r="S103" i="33"/>
  <c r="R103" i="33"/>
  <c r="E103" i="33"/>
  <c r="U103" i="33" s="1"/>
  <c r="S102" i="33"/>
  <c r="R102" i="33"/>
  <c r="E102" i="33"/>
  <c r="U102" i="33" s="1"/>
  <c r="S101" i="33"/>
  <c r="R101" i="33"/>
  <c r="E101" i="33"/>
  <c r="U101" i="33" s="1"/>
  <c r="S100" i="33"/>
  <c r="R100" i="33"/>
  <c r="E100" i="33"/>
  <c r="U100" i="33" s="1"/>
  <c r="S99" i="33"/>
  <c r="R99" i="33"/>
  <c r="E99" i="33"/>
  <c r="S98" i="33"/>
  <c r="R98" i="33"/>
  <c r="E98" i="33"/>
  <c r="U98" i="33" s="1"/>
  <c r="S97" i="33"/>
  <c r="R97" i="33"/>
  <c r="E97" i="33"/>
  <c r="U97" i="33" s="1"/>
  <c r="S96" i="33"/>
  <c r="R96" i="33"/>
  <c r="E96" i="33"/>
  <c r="U96" i="33" s="1"/>
  <c r="W95" i="33"/>
  <c r="W112" i="33" s="1"/>
  <c r="V95" i="33"/>
  <c r="V112" i="33" s="1"/>
  <c r="M95" i="33"/>
  <c r="S95" i="33" s="1"/>
  <c r="L95" i="33"/>
  <c r="R95" i="33" s="1"/>
  <c r="K95" i="33"/>
  <c r="K112" i="33" s="1"/>
  <c r="J95" i="33"/>
  <c r="J112" i="33" s="1"/>
  <c r="I95" i="33"/>
  <c r="I112" i="33" s="1"/>
  <c r="H95" i="33"/>
  <c r="H112" i="33" s="1"/>
  <c r="G95" i="33"/>
  <c r="G112" i="33" s="1"/>
  <c r="F95" i="33"/>
  <c r="F112" i="33" s="1"/>
  <c r="D95" i="33"/>
  <c r="D112" i="33" s="1"/>
  <c r="C95" i="33"/>
  <c r="C112" i="33" s="1"/>
  <c r="B95" i="33"/>
  <c r="B112" i="33" s="1"/>
  <c r="W113" i="34"/>
  <c r="V113" i="34"/>
  <c r="Q113" i="34"/>
  <c r="P113" i="34"/>
  <c r="O113" i="34"/>
  <c r="N113" i="34"/>
  <c r="M113" i="34"/>
  <c r="S113" i="34" s="1"/>
  <c r="L113" i="34"/>
  <c r="R113" i="34" s="1"/>
  <c r="K113" i="34"/>
  <c r="J113" i="34"/>
  <c r="I113" i="34"/>
  <c r="H113" i="34"/>
  <c r="G113" i="34"/>
  <c r="F113" i="34"/>
  <c r="E113" i="34"/>
  <c r="U113" i="34" s="1"/>
  <c r="D113" i="34"/>
  <c r="C113" i="34"/>
  <c r="B113" i="34"/>
  <c r="Q112" i="34"/>
  <c r="P112" i="34"/>
  <c r="O112" i="34"/>
  <c r="N112" i="34"/>
  <c r="U111" i="34"/>
  <c r="T111" i="34"/>
  <c r="S111" i="34"/>
  <c r="R111" i="34"/>
  <c r="S110" i="34"/>
  <c r="R110" i="34"/>
  <c r="E110" i="34"/>
  <c r="U110" i="34" s="1"/>
  <c r="S109" i="34"/>
  <c r="R109" i="34"/>
  <c r="E109" i="34"/>
  <c r="U109" i="34" s="1"/>
  <c r="S108" i="34"/>
  <c r="R108" i="34"/>
  <c r="E108" i="34"/>
  <c r="U108" i="34" s="1"/>
  <c r="S107" i="34"/>
  <c r="R107" i="34"/>
  <c r="E107" i="34"/>
  <c r="U107" i="34" s="1"/>
  <c r="S106" i="34"/>
  <c r="R106" i="34"/>
  <c r="E106" i="34"/>
  <c r="U106" i="34" s="1"/>
  <c r="S105" i="34"/>
  <c r="R105" i="34"/>
  <c r="E105" i="34"/>
  <c r="U105" i="34" s="1"/>
  <c r="S104" i="34"/>
  <c r="R104" i="34"/>
  <c r="E104" i="34"/>
  <c r="U104" i="34" s="1"/>
  <c r="S103" i="34"/>
  <c r="R103" i="34"/>
  <c r="E103" i="34"/>
  <c r="U103" i="34" s="1"/>
  <c r="S102" i="34"/>
  <c r="R102" i="34"/>
  <c r="E102" i="34"/>
  <c r="U102" i="34" s="1"/>
  <c r="S101" i="34"/>
  <c r="R101" i="34"/>
  <c r="E101" i="34"/>
  <c r="U101" i="34" s="1"/>
  <c r="S100" i="34"/>
  <c r="R100" i="34"/>
  <c r="E100" i="34"/>
  <c r="U100" i="34" s="1"/>
  <c r="S99" i="34"/>
  <c r="R99" i="34"/>
  <c r="E99" i="34"/>
  <c r="U99" i="34" s="1"/>
  <c r="S98" i="34"/>
  <c r="R98" i="34"/>
  <c r="E98" i="34"/>
  <c r="U98" i="34" s="1"/>
  <c r="S97" i="34"/>
  <c r="R97" i="34"/>
  <c r="E97" i="34"/>
  <c r="U97" i="34" s="1"/>
  <c r="S96" i="34"/>
  <c r="R96" i="34"/>
  <c r="E96" i="34"/>
  <c r="U96" i="34" s="1"/>
  <c r="W95" i="34"/>
  <c r="W112" i="34" s="1"/>
  <c r="V95" i="34"/>
  <c r="V112" i="34" s="1"/>
  <c r="M95" i="34"/>
  <c r="S95" i="34" s="1"/>
  <c r="L95" i="34"/>
  <c r="L112" i="34" s="1"/>
  <c r="R112" i="34" s="1"/>
  <c r="K95" i="34"/>
  <c r="K112" i="34" s="1"/>
  <c r="J95" i="34"/>
  <c r="J112" i="34" s="1"/>
  <c r="I95" i="34"/>
  <c r="I112" i="34" s="1"/>
  <c r="H95" i="34"/>
  <c r="H112" i="34" s="1"/>
  <c r="G95" i="34"/>
  <c r="G112" i="34" s="1"/>
  <c r="F95" i="34"/>
  <c r="F112" i="34" s="1"/>
  <c r="D95" i="34"/>
  <c r="D112" i="34" s="1"/>
  <c r="C95" i="34"/>
  <c r="C112" i="34" s="1"/>
  <c r="B95" i="34"/>
  <c r="B112" i="34" s="1"/>
  <c r="W113" i="35"/>
  <c r="V113" i="35"/>
  <c r="Q113" i="35"/>
  <c r="P113" i="35"/>
  <c r="O113" i="35"/>
  <c r="N113" i="35"/>
  <c r="M113" i="35"/>
  <c r="S113" i="35" s="1"/>
  <c r="L113" i="35"/>
  <c r="R113" i="35" s="1"/>
  <c r="K113" i="35"/>
  <c r="J113" i="35"/>
  <c r="I113" i="35"/>
  <c r="H113" i="35"/>
  <c r="G113" i="35"/>
  <c r="F113" i="35"/>
  <c r="E113" i="35"/>
  <c r="U113" i="35" s="1"/>
  <c r="D113" i="35"/>
  <c r="C113" i="35"/>
  <c r="B113" i="35"/>
  <c r="Q112" i="35"/>
  <c r="P112" i="35"/>
  <c r="O112" i="35"/>
  <c r="N112" i="35"/>
  <c r="U111" i="35"/>
  <c r="T111" i="35"/>
  <c r="S111" i="35"/>
  <c r="R111" i="35"/>
  <c r="S110" i="35"/>
  <c r="R110" i="35"/>
  <c r="E110" i="35"/>
  <c r="U110" i="35" s="1"/>
  <c r="S109" i="35"/>
  <c r="R109" i="35"/>
  <c r="E109" i="35"/>
  <c r="U109" i="35" s="1"/>
  <c r="S108" i="35"/>
  <c r="R108" i="35"/>
  <c r="E108" i="35"/>
  <c r="U108" i="35" s="1"/>
  <c r="S107" i="35"/>
  <c r="R107" i="35"/>
  <c r="E107" i="35"/>
  <c r="T107" i="35" s="1"/>
  <c r="S106" i="35"/>
  <c r="R106" i="35"/>
  <c r="E106" i="35"/>
  <c r="U106" i="35" s="1"/>
  <c r="S105" i="35"/>
  <c r="R105" i="35"/>
  <c r="E105" i="35"/>
  <c r="U105" i="35" s="1"/>
  <c r="S104" i="35"/>
  <c r="R104" i="35"/>
  <c r="E104" i="35"/>
  <c r="U104" i="35" s="1"/>
  <c r="S103" i="35"/>
  <c r="R103" i="35"/>
  <c r="E103" i="35"/>
  <c r="T103" i="35" s="1"/>
  <c r="S102" i="35"/>
  <c r="R102" i="35"/>
  <c r="E102" i="35"/>
  <c r="U102" i="35" s="1"/>
  <c r="S101" i="35"/>
  <c r="R101" i="35"/>
  <c r="E101" i="35"/>
  <c r="U101" i="35" s="1"/>
  <c r="S100" i="35"/>
  <c r="R100" i="35"/>
  <c r="E100" i="35"/>
  <c r="U100" i="35" s="1"/>
  <c r="S99" i="35"/>
  <c r="R99" i="35"/>
  <c r="E99" i="35"/>
  <c r="U99" i="35" s="1"/>
  <c r="S98" i="35"/>
  <c r="R98" i="35"/>
  <c r="E98" i="35"/>
  <c r="U98" i="35" s="1"/>
  <c r="S97" i="35"/>
  <c r="R97" i="35"/>
  <c r="E97" i="35"/>
  <c r="U97" i="35" s="1"/>
  <c r="S96" i="35"/>
  <c r="R96" i="35"/>
  <c r="E96" i="35"/>
  <c r="U96" i="35" s="1"/>
  <c r="W95" i="35"/>
  <c r="W112" i="35" s="1"/>
  <c r="V95" i="35"/>
  <c r="V112" i="35" s="1"/>
  <c r="M95" i="35"/>
  <c r="M112" i="35" s="1"/>
  <c r="S112" i="35" s="1"/>
  <c r="L95" i="35"/>
  <c r="L112" i="35" s="1"/>
  <c r="R112" i="35" s="1"/>
  <c r="K95" i="35"/>
  <c r="K112" i="35" s="1"/>
  <c r="J95" i="35"/>
  <c r="J112" i="35" s="1"/>
  <c r="I95" i="35"/>
  <c r="I112" i="35" s="1"/>
  <c r="H95" i="35"/>
  <c r="H112" i="35" s="1"/>
  <c r="G95" i="35"/>
  <c r="G112" i="35" s="1"/>
  <c r="F95" i="35"/>
  <c r="F112" i="35" s="1"/>
  <c r="D95" i="35"/>
  <c r="D112" i="35" s="1"/>
  <c r="C95" i="35"/>
  <c r="C112" i="35" s="1"/>
  <c r="B95" i="35"/>
  <c r="B112" i="35" s="1"/>
  <c r="W113" i="36"/>
  <c r="V113" i="36"/>
  <c r="Q113" i="36"/>
  <c r="P113" i="36"/>
  <c r="O113" i="36"/>
  <c r="N113" i="36"/>
  <c r="M113" i="36"/>
  <c r="S113" i="36" s="1"/>
  <c r="L113" i="36"/>
  <c r="R113" i="36" s="1"/>
  <c r="K113" i="36"/>
  <c r="J113" i="36"/>
  <c r="I113" i="36"/>
  <c r="H113" i="36"/>
  <c r="G113" i="36"/>
  <c r="F113" i="36"/>
  <c r="E113" i="36"/>
  <c r="T113" i="36" s="1"/>
  <c r="D113" i="36"/>
  <c r="C113" i="36"/>
  <c r="B113" i="36"/>
  <c r="Q112" i="36"/>
  <c r="P112" i="36"/>
  <c r="O112" i="36"/>
  <c r="N112" i="36"/>
  <c r="U111" i="36"/>
  <c r="T111" i="36"/>
  <c r="S111" i="36"/>
  <c r="R111" i="36"/>
  <c r="S110" i="36"/>
  <c r="R110" i="36"/>
  <c r="E110" i="36"/>
  <c r="U110" i="36" s="1"/>
  <c r="S109" i="36"/>
  <c r="R109" i="36"/>
  <c r="E109" i="36"/>
  <c r="U109" i="36" s="1"/>
  <c r="S108" i="36"/>
  <c r="R108" i="36"/>
  <c r="E108" i="36"/>
  <c r="T108" i="36" s="1"/>
  <c r="S107" i="36"/>
  <c r="R107" i="36"/>
  <c r="E107" i="36"/>
  <c r="U107" i="36" s="1"/>
  <c r="S106" i="36"/>
  <c r="R106" i="36"/>
  <c r="E106" i="36"/>
  <c r="U106" i="36" s="1"/>
  <c r="S105" i="36"/>
  <c r="R105" i="36"/>
  <c r="E105" i="36"/>
  <c r="U105" i="36" s="1"/>
  <c r="S104" i="36"/>
  <c r="R104" i="36"/>
  <c r="E104" i="36"/>
  <c r="T104" i="36" s="1"/>
  <c r="S103" i="36"/>
  <c r="R103" i="36"/>
  <c r="E103" i="36"/>
  <c r="U103" i="36" s="1"/>
  <c r="S102" i="36"/>
  <c r="R102" i="36"/>
  <c r="E102" i="36"/>
  <c r="U102" i="36" s="1"/>
  <c r="S101" i="36"/>
  <c r="R101" i="36"/>
  <c r="E101" i="36"/>
  <c r="U101" i="36" s="1"/>
  <c r="S100" i="36"/>
  <c r="R100" i="36"/>
  <c r="E100" i="36"/>
  <c r="T100" i="36" s="1"/>
  <c r="S99" i="36"/>
  <c r="R99" i="36"/>
  <c r="E99" i="36"/>
  <c r="U99" i="36" s="1"/>
  <c r="S98" i="36"/>
  <c r="R98" i="36"/>
  <c r="E98" i="36"/>
  <c r="U98" i="36" s="1"/>
  <c r="S97" i="36"/>
  <c r="R97" i="36"/>
  <c r="E97" i="36"/>
  <c r="U97" i="36" s="1"/>
  <c r="S96" i="36"/>
  <c r="R96" i="36"/>
  <c r="E96" i="36"/>
  <c r="U96" i="36" s="1"/>
  <c r="W95" i="36"/>
  <c r="W112" i="36" s="1"/>
  <c r="V95" i="36"/>
  <c r="V112" i="36" s="1"/>
  <c r="M95" i="36"/>
  <c r="S95" i="36" s="1"/>
  <c r="L95" i="36"/>
  <c r="K95" i="36"/>
  <c r="K112" i="36" s="1"/>
  <c r="J95" i="36"/>
  <c r="J112" i="36" s="1"/>
  <c r="I95" i="36"/>
  <c r="I112" i="36" s="1"/>
  <c r="H95" i="36"/>
  <c r="H112" i="36" s="1"/>
  <c r="G95" i="36"/>
  <c r="G112" i="36" s="1"/>
  <c r="F95" i="36"/>
  <c r="F112" i="36" s="1"/>
  <c r="D95" i="36"/>
  <c r="D112" i="36" s="1"/>
  <c r="C95" i="36"/>
  <c r="C112" i="36" s="1"/>
  <c r="B95" i="36"/>
  <c r="B112" i="36" s="1"/>
  <c r="W113" i="37"/>
  <c r="V113" i="37"/>
  <c r="Q113" i="37"/>
  <c r="P113" i="37"/>
  <c r="O113" i="37"/>
  <c r="N113" i="37"/>
  <c r="M113" i="37"/>
  <c r="S113" i="37" s="1"/>
  <c r="L113" i="37"/>
  <c r="R113" i="37" s="1"/>
  <c r="K113" i="37"/>
  <c r="J113" i="37"/>
  <c r="I113" i="37"/>
  <c r="H113" i="37"/>
  <c r="G113" i="37"/>
  <c r="F113" i="37"/>
  <c r="E113" i="37"/>
  <c r="U113" i="37" s="1"/>
  <c r="D113" i="37"/>
  <c r="C113" i="37"/>
  <c r="B113" i="37"/>
  <c r="Q112" i="37"/>
  <c r="P112" i="37"/>
  <c r="O112" i="37"/>
  <c r="N112" i="37"/>
  <c r="U111" i="37"/>
  <c r="T111" i="37"/>
  <c r="S111" i="37"/>
  <c r="R111" i="37"/>
  <c r="S110" i="37"/>
  <c r="R110" i="37"/>
  <c r="E110" i="37"/>
  <c r="U110" i="37" s="1"/>
  <c r="S109" i="37"/>
  <c r="R109" i="37"/>
  <c r="E109" i="37"/>
  <c r="T109" i="37" s="1"/>
  <c r="S108" i="37"/>
  <c r="R108" i="37"/>
  <c r="E108" i="37"/>
  <c r="U108" i="37" s="1"/>
  <c r="S107" i="37"/>
  <c r="R107" i="37"/>
  <c r="E107" i="37"/>
  <c r="U107" i="37" s="1"/>
  <c r="S106" i="37"/>
  <c r="R106" i="37"/>
  <c r="E106" i="37"/>
  <c r="U106" i="37" s="1"/>
  <c r="S105" i="37"/>
  <c r="R105" i="37"/>
  <c r="E105" i="37"/>
  <c r="T105" i="37" s="1"/>
  <c r="S104" i="37"/>
  <c r="R104" i="37"/>
  <c r="E104" i="37"/>
  <c r="U104" i="37" s="1"/>
  <c r="S103" i="37"/>
  <c r="R103" i="37"/>
  <c r="E103" i="37"/>
  <c r="U103" i="37" s="1"/>
  <c r="S102" i="37"/>
  <c r="R102" i="37"/>
  <c r="E102" i="37"/>
  <c r="U102" i="37" s="1"/>
  <c r="S101" i="37"/>
  <c r="R101" i="37"/>
  <c r="E101" i="37"/>
  <c r="T101" i="37" s="1"/>
  <c r="S100" i="37"/>
  <c r="R100" i="37"/>
  <c r="E100" i="37"/>
  <c r="U100" i="37" s="1"/>
  <c r="S99" i="37"/>
  <c r="R99" i="37"/>
  <c r="E99" i="37"/>
  <c r="U99" i="37" s="1"/>
  <c r="S98" i="37"/>
  <c r="R98" i="37"/>
  <c r="E98" i="37"/>
  <c r="U98" i="37" s="1"/>
  <c r="S97" i="37"/>
  <c r="R97" i="37"/>
  <c r="E97" i="37"/>
  <c r="T97" i="37" s="1"/>
  <c r="S96" i="37"/>
  <c r="R96" i="37"/>
  <c r="E96" i="37"/>
  <c r="U96" i="37" s="1"/>
  <c r="W95" i="37"/>
  <c r="W112" i="37" s="1"/>
  <c r="V95" i="37"/>
  <c r="V112" i="37" s="1"/>
  <c r="M95" i="37"/>
  <c r="L95" i="37"/>
  <c r="R95" i="37" s="1"/>
  <c r="K95" i="37"/>
  <c r="K112" i="37" s="1"/>
  <c r="J95" i="37"/>
  <c r="J112" i="37" s="1"/>
  <c r="I95" i="37"/>
  <c r="I112" i="37" s="1"/>
  <c r="H95" i="37"/>
  <c r="H112" i="37" s="1"/>
  <c r="G95" i="37"/>
  <c r="G112" i="37" s="1"/>
  <c r="F95" i="37"/>
  <c r="F112" i="37" s="1"/>
  <c r="D95" i="37"/>
  <c r="D112" i="37" s="1"/>
  <c r="C95" i="37"/>
  <c r="C112" i="37" s="1"/>
  <c r="B95" i="37"/>
  <c r="B112" i="37" s="1"/>
  <c r="W113" i="38"/>
  <c r="V113" i="38"/>
  <c r="Q113" i="38"/>
  <c r="P113" i="38"/>
  <c r="O113" i="38"/>
  <c r="N113" i="38"/>
  <c r="M113" i="38"/>
  <c r="S113" i="38" s="1"/>
  <c r="L113" i="38"/>
  <c r="R113" i="38" s="1"/>
  <c r="K113" i="38"/>
  <c r="J113" i="38"/>
  <c r="I113" i="38"/>
  <c r="H113" i="38"/>
  <c r="G113" i="38"/>
  <c r="F113" i="38"/>
  <c r="E113" i="38"/>
  <c r="U113" i="38" s="1"/>
  <c r="D113" i="38"/>
  <c r="C113" i="38"/>
  <c r="B113" i="38"/>
  <c r="Q112" i="38"/>
  <c r="P112" i="38"/>
  <c r="O112" i="38"/>
  <c r="N112" i="38"/>
  <c r="U111" i="38"/>
  <c r="T111" i="38"/>
  <c r="S111" i="38"/>
  <c r="R111" i="38"/>
  <c r="S110" i="38"/>
  <c r="R110" i="38"/>
  <c r="E110" i="38"/>
  <c r="T110" i="38" s="1"/>
  <c r="S109" i="38"/>
  <c r="R109" i="38"/>
  <c r="E109" i="38"/>
  <c r="U109" i="38" s="1"/>
  <c r="S108" i="38"/>
  <c r="R108" i="38"/>
  <c r="E108" i="38"/>
  <c r="U108" i="38" s="1"/>
  <c r="S107" i="38"/>
  <c r="R107" i="38"/>
  <c r="E107" i="38"/>
  <c r="U107" i="38" s="1"/>
  <c r="S106" i="38"/>
  <c r="R106" i="38"/>
  <c r="E106" i="38"/>
  <c r="T106" i="38" s="1"/>
  <c r="S105" i="38"/>
  <c r="R105" i="38"/>
  <c r="E105" i="38"/>
  <c r="U105" i="38" s="1"/>
  <c r="S104" i="38"/>
  <c r="R104" i="38"/>
  <c r="E104" i="38"/>
  <c r="U104" i="38" s="1"/>
  <c r="S103" i="38"/>
  <c r="R103" i="38"/>
  <c r="E103" i="38"/>
  <c r="U103" i="38" s="1"/>
  <c r="S102" i="38"/>
  <c r="R102" i="38"/>
  <c r="E102" i="38"/>
  <c r="T102" i="38" s="1"/>
  <c r="S101" i="38"/>
  <c r="R101" i="38"/>
  <c r="E101" i="38"/>
  <c r="U101" i="38" s="1"/>
  <c r="S100" i="38"/>
  <c r="R100" i="38"/>
  <c r="E100" i="38"/>
  <c r="U100" i="38" s="1"/>
  <c r="S99" i="38"/>
  <c r="R99" i="38"/>
  <c r="E99" i="38"/>
  <c r="U99" i="38" s="1"/>
  <c r="S98" i="38"/>
  <c r="R98" i="38"/>
  <c r="E98" i="38"/>
  <c r="U98" i="38" s="1"/>
  <c r="S97" i="38"/>
  <c r="R97" i="38"/>
  <c r="E97" i="38"/>
  <c r="U97" i="38" s="1"/>
  <c r="S96" i="38"/>
  <c r="R96" i="38"/>
  <c r="E96" i="38"/>
  <c r="U96" i="38" s="1"/>
  <c r="W95" i="38"/>
  <c r="W112" i="38" s="1"/>
  <c r="V95" i="38"/>
  <c r="V112" i="38" s="1"/>
  <c r="M95" i="38"/>
  <c r="S95" i="38" s="1"/>
  <c r="L95" i="38"/>
  <c r="L112" i="38" s="1"/>
  <c r="R112" i="38" s="1"/>
  <c r="K95" i="38"/>
  <c r="K112" i="38" s="1"/>
  <c r="J95" i="38"/>
  <c r="J112" i="38" s="1"/>
  <c r="I95" i="38"/>
  <c r="I112" i="38" s="1"/>
  <c r="H95" i="38"/>
  <c r="H112" i="38" s="1"/>
  <c r="G95" i="38"/>
  <c r="G112" i="38" s="1"/>
  <c r="F95" i="38"/>
  <c r="F112" i="38" s="1"/>
  <c r="D95" i="38"/>
  <c r="D112" i="38" s="1"/>
  <c r="C95" i="38"/>
  <c r="C112" i="38" s="1"/>
  <c r="B95" i="38"/>
  <c r="B112" i="38" s="1"/>
  <c r="W113" i="39"/>
  <c r="V113" i="39"/>
  <c r="Q113" i="39"/>
  <c r="P113" i="39"/>
  <c r="O113" i="39"/>
  <c r="N113" i="39"/>
  <c r="M113" i="39"/>
  <c r="S113" i="39" s="1"/>
  <c r="L113" i="39"/>
  <c r="R113" i="39" s="1"/>
  <c r="K113" i="39"/>
  <c r="J113" i="39"/>
  <c r="I113" i="39"/>
  <c r="H113" i="39"/>
  <c r="G113" i="39"/>
  <c r="F113" i="39"/>
  <c r="E113" i="39"/>
  <c r="U113" i="39" s="1"/>
  <c r="D113" i="39"/>
  <c r="C113" i="39"/>
  <c r="B113" i="39"/>
  <c r="Q112" i="39"/>
  <c r="P112" i="39"/>
  <c r="O112" i="39"/>
  <c r="N112" i="39"/>
  <c r="U111" i="39"/>
  <c r="T111" i="39"/>
  <c r="S111" i="39"/>
  <c r="R111" i="39"/>
  <c r="S110" i="39"/>
  <c r="R110" i="39"/>
  <c r="E110" i="39"/>
  <c r="U110" i="39" s="1"/>
  <c r="S109" i="39"/>
  <c r="R109" i="39"/>
  <c r="E109" i="39"/>
  <c r="U109" i="39" s="1"/>
  <c r="S108" i="39"/>
  <c r="R108" i="39"/>
  <c r="E108" i="39"/>
  <c r="U107" i="39"/>
  <c r="S107" i="39"/>
  <c r="R107" i="39"/>
  <c r="E107" i="39"/>
  <c r="T107" i="39" s="1"/>
  <c r="S106" i="39"/>
  <c r="R106" i="39"/>
  <c r="E106" i="39"/>
  <c r="S105" i="39"/>
  <c r="R105" i="39"/>
  <c r="E105" i="39"/>
  <c r="U105" i="39" s="1"/>
  <c r="S104" i="39"/>
  <c r="R104" i="39"/>
  <c r="E104" i="39"/>
  <c r="U104" i="39" s="1"/>
  <c r="S103" i="39"/>
  <c r="R103" i="39"/>
  <c r="E103" i="39"/>
  <c r="T103" i="39" s="1"/>
  <c r="S102" i="39"/>
  <c r="R102" i="39"/>
  <c r="E102" i="39"/>
  <c r="U102" i="39" s="1"/>
  <c r="S101" i="39"/>
  <c r="R101" i="39"/>
  <c r="E101" i="39"/>
  <c r="U101" i="39" s="1"/>
  <c r="S100" i="39"/>
  <c r="R100" i="39"/>
  <c r="E100" i="39"/>
  <c r="U100" i="39" s="1"/>
  <c r="S99" i="39"/>
  <c r="R99" i="39"/>
  <c r="E99" i="39"/>
  <c r="T99" i="39" s="1"/>
  <c r="S98" i="39"/>
  <c r="R98" i="39"/>
  <c r="E98" i="39"/>
  <c r="U98" i="39" s="1"/>
  <c r="S97" i="39"/>
  <c r="R97" i="39"/>
  <c r="E97" i="39"/>
  <c r="T97" i="39" s="1"/>
  <c r="S96" i="39"/>
  <c r="R96" i="39"/>
  <c r="E96" i="39"/>
  <c r="U96" i="39" s="1"/>
  <c r="W95" i="39"/>
  <c r="W112" i="39" s="1"/>
  <c r="V95" i="39"/>
  <c r="V112" i="39" s="1"/>
  <c r="M95" i="39"/>
  <c r="M112" i="39" s="1"/>
  <c r="S112" i="39" s="1"/>
  <c r="L95" i="39"/>
  <c r="K95" i="39"/>
  <c r="K112" i="39" s="1"/>
  <c r="J95" i="39"/>
  <c r="J112" i="39" s="1"/>
  <c r="I95" i="39"/>
  <c r="I112" i="39" s="1"/>
  <c r="H95" i="39"/>
  <c r="H112" i="39" s="1"/>
  <c r="G95" i="39"/>
  <c r="G112" i="39" s="1"/>
  <c r="F95" i="39"/>
  <c r="F112" i="39" s="1"/>
  <c r="D95" i="39"/>
  <c r="D112" i="39" s="1"/>
  <c r="C95" i="39"/>
  <c r="C112" i="39" s="1"/>
  <c r="B95" i="39"/>
  <c r="B112" i="39" s="1"/>
  <c r="W113" i="40"/>
  <c r="V113" i="40"/>
  <c r="Q113" i="40"/>
  <c r="P113" i="40"/>
  <c r="O113" i="40"/>
  <c r="N113" i="40"/>
  <c r="M113" i="40"/>
  <c r="S113" i="40" s="1"/>
  <c r="L113" i="40"/>
  <c r="R113" i="40" s="1"/>
  <c r="K113" i="40"/>
  <c r="J113" i="40"/>
  <c r="I113" i="40"/>
  <c r="H113" i="40"/>
  <c r="G113" i="40"/>
  <c r="F113" i="40"/>
  <c r="E113" i="40"/>
  <c r="U113" i="40" s="1"/>
  <c r="D113" i="40"/>
  <c r="C113" i="40"/>
  <c r="B113" i="40"/>
  <c r="Q112" i="40"/>
  <c r="P112" i="40"/>
  <c r="O112" i="40"/>
  <c r="N112" i="40"/>
  <c r="U111" i="40"/>
  <c r="T111" i="40"/>
  <c r="S111" i="40"/>
  <c r="R111" i="40"/>
  <c r="S110" i="40"/>
  <c r="R110" i="40"/>
  <c r="E110" i="40"/>
  <c r="U110" i="40" s="1"/>
  <c r="S109" i="40"/>
  <c r="R109" i="40"/>
  <c r="E109" i="40"/>
  <c r="U109" i="40" s="1"/>
  <c r="S108" i="40"/>
  <c r="R108" i="40"/>
  <c r="E108" i="40"/>
  <c r="U108" i="40" s="1"/>
  <c r="S107" i="40"/>
  <c r="R107" i="40"/>
  <c r="E107" i="40"/>
  <c r="U107" i="40" s="1"/>
  <c r="S106" i="40"/>
  <c r="R106" i="40"/>
  <c r="E106" i="40"/>
  <c r="U106" i="40" s="1"/>
  <c r="S105" i="40"/>
  <c r="R105" i="40"/>
  <c r="E105" i="40"/>
  <c r="U105" i="40" s="1"/>
  <c r="S104" i="40"/>
  <c r="R104" i="40"/>
  <c r="E104" i="40"/>
  <c r="U104" i="40" s="1"/>
  <c r="S103" i="40"/>
  <c r="R103" i="40"/>
  <c r="E103" i="40"/>
  <c r="U103" i="40" s="1"/>
  <c r="S102" i="40"/>
  <c r="R102" i="40"/>
  <c r="E102" i="40"/>
  <c r="U102" i="40" s="1"/>
  <c r="S101" i="40"/>
  <c r="R101" i="40"/>
  <c r="E101" i="40"/>
  <c r="U101" i="40" s="1"/>
  <c r="S100" i="40"/>
  <c r="R100" i="40"/>
  <c r="E100" i="40"/>
  <c r="U100" i="40" s="1"/>
  <c r="S99" i="40"/>
  <c r="R99" i="40"/>
  <c r="E99" i="40"/>
  <c r="U99" i="40" s="1"/>
  <c r="S98" i="40"/>
  <c r="R98" i="40"/>
  <c r="E98" i="40"/>
  <c r="U98" i="40" s="1"/>
  <c r="S97" i="40"/>
  <c r="R97" i="40"/>
  <c r="E97" i="40"/>
  <c r="U97" i="40" s="1"/>
  <c r="S96" i="40"/>
  <c r="R96" i="40"/>
  <c r="E96" i="40"/>
  <c r="W95" i="40"/>
  <c r="W112" i="40" s="1"/>
  <c r="V95" i="40"/>
  <c r="V112" i="40" s="1"/>
  <c r="M95" i="40"/>
  <c r="S95" i="40" s="1"/>
  <c r="L95" i="40"/>
  <c r="L112" i="40" s="1"/>
  <c r="R112" i="40" s="1"/>
  <c r="K95" i="40"/>
  <c r="K112" i="40" s="1"/>
  <c r="J95" i="40"/>
  <c r="J112" i="40" s="1"/>
  <c r="I95" i="40"/>
  <c r="I112" i="40" s="1"/>
  <c r="H95" i="40"/>
  <c r="H112" i="40" s="1"/>
  <c r="G95" i="40"/>
  <c r="G112" i="40" s="1"/>
  <c r="F95" i="40"/>
  <c r="F112" i="40" s="1"/>
  <c r="D95" i="40"/>
  <c r="D112" i="40" s="1"/>
  <c r="C95" i="40"/>
  <c r="C112" i="40" s="1"/>
  <c r="B95" i="40"/>
  <c r="B112" i="40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U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T100" i="1"/>
  <c r="S100" i="1"/>
  <c r="R100" i="1"/>
  <c r="E100" i="1"/>
  <c r="U100" i="1" s="1"/>
  <c r="S99" i="1"/>
  <c r="R99" i="1"/>
  <c r="E99" i="1"/>
  <c r="U99" i="1" s="1"/>
  <c r="S98" i="1"/>
  <c r="R98" i="1"/>
  <c r="E98" i="1"/>
  <c r="U98" i="1" s="1"/>
  <c r="S97" i="1"/>
  <c r="R97" i="1"/>
  <c r="E97" i="1"/>
  <c r="U97" i="1" s="1"/>
  <c r="S96" i="1"/>
  <c r="R96" i="1"/>
  <c r="E96" i="1"/>
  <c r="U96" i="1" s="1"/>
  <c r="W95" i="1"/>
  <c r="W112" i="1" s="1"/>
  <c r="V95" i="1"/>
  <c r="V112" i="1" s="1"/>
  <c r="M95" i="1"/>
  <c r="M112" i="1" s="1"/>
  <c r="S112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E79" i="4" s="1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E79" i="5" s="1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E79" i="8" s="1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E79" i="9" s="1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79" i="11" s="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E79" i="12" s="1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E79" i="13" s="1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79" i="14" s="1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E79" i="15" s="1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E79" i="16" s="1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A76" i="19"/>
  <c r="E83" i="20"/>
  <c r="E82" i="20"/>
  <c r="E81" i="20"/>
  <c r="E80" i="20"/>
  <c r="E79" i="20" s="1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82" i="22"/>
  <c r="E81" i="22"/>
  <c r="E80" i="22"/>
  <c r="W79" i="22"/>
  <c r="V79" i="22"/>
  <c r="M79" i="22"/>
  <c r="L79" i="22"/>
  <c r="K79" i="22"/>
  <c r="J79" i="22"/>
  <c r="I79" i="22"/>
  <c r="H79" i="22"/>
  <c r="G79" i="22"/>
  <c r="F79" i="22"/>
  <c r="D79" i="22"/>
  <c r="C79" i="22"/>
  <c r="B79" i="22"/>
  <c r="A76" i="22"/>
  <c r="E83" i="23"/>
  <c r="E82" i="23"/>
  <c r="E81" i="23"/>
  <c r="E80" i="23"/>
  <c r="W79" i="23"/>
  <c r="V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A76" i="23"/>
  <c r="E83" i="24"/>
  <c r="E82" i="24"/>
  <c r="E81" i="24"/>
  <c r="E80" i="24"/>
  <c r="E79" i="24" s="1"/>
  <c r="W79" i="24"/>
  <c r="V79" i="24"/>
  <c r="M79" i="24"/>
  <c r="L79" i="24"/>
  <c r="K79" i="24"/>
  <c r="J79" i="24"/>
  <c r="I79" i="24"/>
  <c r="H79" i="24"/>
  <c r="G79" i="24"/>
  <c r="F79" i="24"/>
  <c r="D79" i="24"/>
  <c r="C79" i="24"/>
  <c r="B79" i="24"/>
  <c r="A76" i="24"/>
  <c r="E83" i="25"/>
  <c r="E82" i="25"/>
  <c r="E81" i="25"/>
  <c r="E80" i="25"/>
  <c r="W79" i="25"/>
  <c r="V79" i="25"/>
  <c r="M79" i="25"/>
  <c r="L79" i="25"/>
  <c r="K79" i="25"/>
  <c r="J79" i="25"/>
  <c r="I79" i="25"/>
  <c r="H79" i="25"/>
  <c r="G79" i="25"/>
  <c r="F79" i="25"/>
  <c r="D79" i="25"/>
  <c r="C79" i="25"/>
  <c r="B79" i="25"/>
  <c r="A76" i="25"/>
  <c r="E83" i="26"/>
  <c r="E82" i="26"/>
  <c r="E79" i="26" s="1"/>
  <c r="E81" i="26"/>
  <c r="E80" i="26"/>
  <c r="W79" i="26"/>
  <c r="V79" i="26"/>
  <c r="M79" i="26"/>
  <c r="L79" i="26"/>
  <c r="K79" i="26"/>
  <c r="J79" i="26"/>
  <c r="I79" i="26"/>
  <c r="H79" i="26"/>
  <c r="G79" i="26"/>
  <c r="F79" i="26"/>
  <c r="D79" i="26"/>
  <c r="C79" i="26"/>
  <c r="B79" i="26"/>
  <c r="A76" i="26"/>
  <c r="E83" i="27"/>
  <c r="E82" i="27"/>
  <c r="E81" i="27"/>
  <c r="E80" i="27"/>
  <c r="W79" i="27"/>
  <c r="V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A76" i="27"/>
  <c r="E83" i="28"/>
  <c r="E82" i="28"/>
  <c r="E81" i="28"/>
  <c r="E80" i="28"/>
  <c r="W79" i="28"/>
  <c r="V79" i="28"/>
  <c r="M79" i="28"/>
  <c r="L79" i="28"/>
  <c r="K79" i="28"/>
  <c r="J79" i="28"/>
  <c r="I79" i="28"/>
  <c r="H79" i="28"/>
  <c r="G79" i="28"/>
  <c r="F79" i="28"/>
  <c r="D79" i="28"/>
  <c r="C79" i="28"/>
  <c r="B79" i="28"/>
  <c r="A76" i="28"/>
  <c r="E83" i="29"/>
  <c r="E82" i="29"/>
  <c r="E81" i="29"/>
  <c r="E80" i="29"/>
  <c r="W79" i="29"/>
  <c r="V79" i="29"/>
  <c r="M79" i="29"/>
  <c r="L79" i="29"/>
  <c r="K79" i="29"/>
  <c r="J79" i="29"/>
  <c r="I79" i="29"/>
  <c r="H79" i="29"/>
  <c r="G79" i="29"/>
  <c r="F79" i="29"/>
  <c r="D79" i="29"/>
  <c r="C79" i="29"/>
  <c r="B79" i="29"/>
  <c r="A76" i="29"/>
  <c r="E83" i="30"/>
  <c r="E82" i="30"/>
  <c r="E79" i="30" s="1"/>
  <c r="E81" i="30"/>
  <c r="E80" i="30"/>
  <c r="W79" i="30"/>
  <c r="V79" i="30"/>
  <c r="M79" i="30"/>
  <c r="L79" i="30"/>
  <c r="K79" i="30"/>
  <c r="J79" i="30"/>
  <c r="I79" i="30"/>
  <c r="H79" i="30"/>
  <c r="G79" i="30"/>
  <c r="F79" i="30"/>
  <c r="D79" i="30"/>
  <c r="C79" i="30"/>
  <c r="B79" i="30"/>
  <c r="A76" i="30"/>
  <c r="E83" i="31"/>
  <c r="E82" i="31"/>
  <c r="E81" i="31"/>
  <c r="E80" i="31"/>
  <c r="W79" i="31"/>
  <c r="V79" i="31"/>
  <c r="M79" i="31"/>
  <c r="L79" i="31"/>
  <c r="K79" i="31"/>
  <c r="J79" i="31"/>
  <c r="I79" i="31"/>
  <c r="H79" i="31"/>
  <c r="G79" i="31"/>
  <c r="F79" i="31"/>
  <c r="D79" i="31"/>
  <c r="C79" i="31"/>
  <c r="B79" i="31"/>
  <c r="A76" i="31"/>
  <c r="E83" i="32"/>
  <c r="E82" i="32"/>
  <c r="E81" i="32"/>
  <c r="E80" i="32"/>
  <c r="W79" i="32"/>
  <c r="V79" i="32"/>
  <c r="M79" i="32"/>
  <c r="L79" i="32"/>
  <c r="K79" i="32"/>
  <c r="J79" i="32"/>
  <c r="I79" i="32"/>
  <c r="H79" i="32"/>
  <c r="G79" i="32"/>
  <c r="F79" i="32"/>
  <c r="D79" i="32"/>
  <c r="C79" i="32"/>
  <c r="B79" i="32"/>
  <c r="A76" i="32"/>
  <c r="E83" i="33"/>
  <c r="E82" i="33"/>
  <c r="E81" i="33"/>
  <c r="E80" i="33"/>
  <c r="W79" i="33"/>
  <c r="V79" i="33"/>
  <c r="M79" i="33"/>
  <c r="L79" i="33"/>
  <c r="K79" i="33"/>
  <c r="J79" i="33"/>
  <c r="I79" i="33"/>
  <c r="H79" i="33"/>
  <c r="G79" i="33"/>
  <c r="F79" i="33"/>
  <c r="D79" i="33"/>
  <c r="C79" i="33"/>
  <c r="B79" i="33"/>
  <c r="A76" i="33"/>
  <c r="E83" i="34"/>
  <c r="E82" i="34"/>
  <c r="E81" i="34"/>
  <c r="E80" i="34"/>
  <c r="W79" i="34"/>
  <c r="V79" i="34"/>
  <c r="M79" i="34"/>
  <c r="L79" i="34"/>
  <c r="K79" i="34"/>
  <c r="J79" i="34"/>
  <c r="I79" i="34"/>
  <c r="H79" i="34"/>
  <c r="G79" i="34"/>
  <c r="F79" i="34"/>
  <c r="E79" i="34"/>
  <c r="D79" i="34"/>
  <c r="C79" i="34"/>
  <c r="B79" i="34"/>
  <c r="A76" i="34"/>
  <c r="E83" i="35"/>
  <c r="E82" i="35"/>
  <c r="E81" i="35"/>
  <c r="E80" i="35"/>
  <c r="E79" i="35" s="1"/>
  <c r="W79" i="35"/>
  <c r="V79" i="35"/>
  <c r="M79" i="35"/>
  <c r="L79" i="35"/>
  <c r="K79" i="35"/>
  <c r="J79" i="35"/>
  <c r="I79" i="35"/>
  <c r="H79" i="35"/>
  <c r="G79" i="35"/>
  <c r="F79" i="35"/>
  <c r="D79" i="35"/>
  <c r="C79" i="35"/>
  <c r="B79" i="35"/>
  <c r="A76" i="35"/>
  <c r="E83" i="36"/>
  <c r="E79" i="36" s="1"/>
  <c r="E82" i="36"/>
  <c r="E81" i="36"/>
  <c r="E80" i="36"/>
  <c r="W79" i="36"/>
  <c r="V79" i="36"/>
  <c r="M79" i="36"/>
  <c r="L79" i="36"/>
  <c r="K79" i="36"/>
  <c r="J79" i="36"/>
  <c r="I79" i="36"/>
  <c r="H79" i="36"/>
  <c r="G79" i="36"/>
  <c r="F79" i="36"/>
  <c r="D79" i="36"/>
  <c r="C79" i="36"/>
  <c r="B79" i="36"/>
  <c r="A76" i="36"/>
  <c r="E83" i="37"/>
  <c r="E82" i="37"/>
  <c r="E81" i="37"/>
  <c r="E80" i="37"/>
  <c r="E79" i="37" s="1"/>
  <c r="W79" i="37"/>
  <c r="V79" i="37"/>
  <c r="M79" i="37"/>
  <c r="L79" i="37"/>
  <c r="K79" i="37"/>
  <c r="J79" i="37"/>
  <c r="I79" i="37"/>
  <c r="H79" i="37"/>
  <c r="G79" i="37"/>
  <c r="F79" i="37"/>
  <c r="D79" i="37"/>
  <c r="C79" i="37"/>
  <c r="B79" i="37"/>
  <c r="A76" i="37"/>
  <c r="E83" i="38"/>
  <c r="E82" i="38"/>
  <c r="E81" i="38"/>
  <c r="E80" i="38"/>
  <c r="E79" i="38" s="1"/>
  <c r="W79" i="38"/>
  <c r="V79" i="38"/>
  <c r="M79" i="38"/>
  <c r="L79" i="38"/>
  <c r="K79" i="38"/>
  <c r="J79" i="38"/>
  <c r="I79" i="38"/>
  <c r="H79" i="38"/>
  <c r="G79" i="38"/>
  <c r="F79" i="38"/>
  <c r="D79" i="38"/>
  <c r="C79" i="38"/>
  <c r="B79" i="38"/>
  <c r="A76" i="38"/>
  <c r="E83" i="39"/>
  <c r="E79" i="39" s="1"/>
  <c r="E82" i="39"/>
  <c r="E81" i="39"/>
  <c r="E80" i="39"/>
  <c r="W79" i="39"/>
  <c r="V79" i="39"/>
  <c r="M79" i="39"/>
  <c r="L79" i="39"/>
  <c r="K79" i="39"/>
  <c r="J79" i="39"/>
  <c r="I79" i="39"/>
  <c r="H79" i="39"/>
  <c r="G79" i="39"/>
  <c r="F79" i="39"/>
  <c r="D79" i="39"/>
  <c r="C79" i="39"/>
  <c r="B79" i="39"/>
  <c r="A76" i="39"/>
  <c r="E83" i="40"/>
  <c r="E82" i="40"/>
  <c r="E81" i="40"/>
  <c r="E80" i="40"/>
  <c r="W79" i="40"/>
  <c r="V79" i="40"/>
  <c r="M79" i="40"/>
  <c r="L79" i="40"/>
  <c r="K79" i="40"/>
  <c r="J79" i="40"/>
  <c r="I79" i="40"/>
  <c r="H79" i="40"/>
  <c r="G79" i="40"/>
  <c r="F79" i="40"/>
  <c r="E79" i="40"/>
  <c r="D79" i="40"/>
  <c r="C79" i="40"/>
  <c r="B79" i="40"/>
  <c r="A76" i="40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40"/>
  <c r="R93" i="40"/>
  <c r="Q93" i="40"/>
  <c r="P93" i="40"/>
  <c r="E93" i="40"/>
  <c r="U93" i="40" s="1"/>
  <c r="S92" i="40"/>
  <c r="R92" i="40"/>
  <c r="Q92" i="40"/>
  <c r="P92" i="40"/>
  <c r="E92" i="40"/>
  <c r="T92" i="40" s="1"/>
  <c r="S91" i="40"/>
  <c r="R91" i="40"/>
  <c r="Q91" i="40"/>
  <c r="P91" i="40"/>
  <c r="E91" i="40"/>
  <c r="U91" i="40" s="1"/>
  <c r="S90" i="40"/>
  <c r="R90" i="40"/>
  <c r="Q90" i="40"/>
  <c r="P90" i="40"/>
  <c r="E90" i="40"/>
  <c r="T90" i="40" s="1"/>
  <c r="S89" i="40"/>
  <c r="R89" i="40"/>
  <c r="Q89" i="40"/>
  <c r="P89" i="40"/>
  <c r="E89" i="40"/>
  <c r="U89" i="40" s="1"/>
  <c r="S88" i="40"/>
  <c r="R88" i="40"/>
  <c r="Q88" i="40"/>
  <c r="P88" i="40"/>
  <c r="E88" i="40"/>
  <c r="U88" i="40" s="1"/>
  <c r="S87" i="40"/>
  <c r="R87" i="40"/>
  <c r="Q87" i="40"/>
  <c r="P87" i="40"/>
  <c r="E87" i="40"/>
  <c r="T87" i="40" s="1"/>
  <c r="S86" i="40"/>
  <c r="R86" i="40"/>
  <c r="Q86" i="40"/>
  <c r="P86" i="40"/>
  <c r="E86" i="40"/>
  <c r="U86" i="40" s="1"/>
  <c r="W72" i="40"/>
  <c r="V72" i="40"/>
  <c r="O72" i="40"/>
  <c r="N72" i="40"/>
  <c r="M72" i="40"/>
  <c r="L72" i="40"/>
  <c r="K72" i="40"/>
  <c r="J72" i="40"/>
  <c r="I72" i="40"/>
  <c r="H72" i="40"/>
  <c r="G72" i="40"/>
  <c r="F72" i="40"/>
  <c r="C72" i="40"/>
  <c r="B72" i="40"/>
  <c r="W71" i="40"/>
  <c r="V71" i="40"/>
  <c r="S71" i="40"/>
  <c r="O71" i="40"/>
  <c r="N71" i="40"/>
  <c r="M71" i="40"/>
  <c r="L71" i="40"/>
  <c r="K71" i="40"/>
  <c r="J71" i="40"/>
  <c r="I71" i="40"/>
  <c r="H71" i="40"/>
  <c r="G71" i="40"/>
  <c r="F71" i="40"/>
  <c r="C71" i="40"/>
  <c r="B71" i="40"/>
  <c r="E71" i="40" s="1"/>
  <c r="W70" i="40"/>
  <c r="V70" i="40"/>
  <c r="O70" i="40"/>
  <c r="N70" i="40"/>
  <c r="M70" i="40"/>
  <c r="L70" i="40"/>
  <c r="K70" i="40"/>
  <c r="J70" i="40"/>
  <c r="I70" i="40"/>
  <c r="H70" i="40"/>
  <c r="G70" i="40"/>
  <c r="F70" i="40"/>
  <c r="C70" i="40"/>
  <c r="B70" i="40"/>
  <c r="E70" i="40" s="1"/>
  <c r="U69" i="40"/>
  <c r="S69" i="40"/>
  <c r="R69" i="40"/>
  <c r="Q69" i="40"/>
  <c r="P69" i="40"/>
  <c r="E69" i="40"/>
  <c r="T69" i="40" s="1"/>
  <c r="W67" i="40"/>
  <c r="V67" i="40"/>
  <c r="O67" i="40"/>
  <c r="N67" i="40"/>
  <c r="M67" i="40"/>
  <c r="L67" i="40"/>
  <c r="K67" i="40"/>
  <c r="J67" i="40"/>
  <c r="I67" i="40"/>
  <c r="H67" i="40"/>
  <c r="G67" i="40"/>
  <c r="F67" i="40"/>
  <c r="C67" i="40"/>
  <c r="E67" i="40" s="1"/>
  <c r="B67" i="40"/>
  <c r="W66" i="40"/>
  <c r="V66" i="40"/>
  <c r="S66" i="40"/>
  <c r="O66" i="40"/>
  <c r="N66" i="40"/>
  <c r="M66" i="40"/>
  <c r="L66" i="40"/>
  <c r="K66" i="40"/>
  <c r="J66" i="40"/>
  <c r="I66" i="40"/>
  <c r="H66" i="40"/>
  <c r="G66" i="40"/>
  <c r="F66" i="40"/>
  <c r="C66" i="40"/>
  <c r="B66" i="40"/>
  <c r="S65" i="40"/>
  <c r="R65" i="40"/>
  <c r="Q65" i="40"/>
  <c r="P65" i="40"/>
  <c r="E65" i="40"/>
  <c r="U64" i="40"/>
  <c r="S64" i="40"/>
  <c r="R64" i="40"/>
  <c r="Q64" i="40"/>
  <c r="P64" i="40"/>
  <c r="E64" i="40"/>
  <c r="T64" i="40" s="1"/>
  <c r="U63" i="40"/>
  <c r="T63" i="40"/>
  <c r="S63" i="40"/>
  <c r="R63" i="40"/>
  <c r="Q63" i="40"/>
  <c r="P63" i="40"/>
  <c r="E63" i="40"/>
  <c r="S62" i="40"/>
  <c r="R62" i="40"/>
  <c r="Q62" i="40"/>
  <c r="P62" i="40"/>
  <c r="E62" i="40"/>
  <c r="U62" i="40" s="1"/>
  <c r="S61" i="40"/>
  <c r="R61" i="40"/>
  <c r="Q61" i="40"/>
  <c r="P61" i="40"/>
  <c r="E61" i="40"/>
  <c r="U61" i="40" s="1"/>
  <c r="V59" i="40"/>
  <c r="O59" i="40"/>
  <c r="N59" i="40"/>
  <c r="M59" i="40"/>
  <c r="L59" i="40"/>
  <c r="K59" i="40"/>
  <c r="J59" i="40"/>
  <c r="I59" i="40"/>
  <c r="H59" i="40"/>
  <c r="R59" i="40" s="1"/>
  <c r="G59" i="40"/>
  <c r="F59" i="40"/>
  <c r="C59" i="40"/>
  <c r="E59" i="40" s="1"/>
  <c r="B59" i="40"/>
  <c r="S58" i="40"/>
  <c r="R58" i="40"/>
  <c r="Q58" i="40"/>
  <c r="P58" i="40"/>
  <c r="E58" i="40"/>
  <c r="U58" i="40" s="1"/>
  <c r="S57" i="40"/>
  <c r="R57" i="40"/>
  <c r="Q57" i="40"/>
  <c r="P57" i="40"/>
  <c r="E57" i="40"/>
  <c r="T57" i="40" s="1"/>
  <c r="U56" i="40"/>
  <c r="S56" i="40"/>
  <c r="R56" i="40"/>
  <c r="Q56" i="40"/>
  <c r="P56" i="40"/>
  <c r="E56" i="40"/>
  <c r="T56" i="40" s="1"/>
  <c r="S55" i="40"/>
  <c r="R55" i="40"/>
  <c r="Q55" i="40"/>
  <c r="P55" i="40"/>
  <c r="E55" i="40"/>
  <c r="U55" i="40" s="1"/>
  <c r="W53" i="40"/>
  <c r="V53" i="40"/>
  <c r="O53" i="40"/>
  <c r="N53" i="40"/>
  <c r="M53" i="40"/>
  <c r="L53" i="40"/>
  <c r="K53" i="40"/>
  <c r="J53" i="40"/>
  <c r="I53" i="40"/>
  <c r="S53" i="40" s="1"/>
  <c r="H53" i="40"/>
  <c r="G53" i="40"/>
  <c r="F53" i="40"/>
  <c r="C53" i="40"/>
  <c r="B53" i="40"/>
  <c r="S52" i="40"/>
  <c r="R52" i="40"/>
  <c r="Q52" i="40"/>
  <c r="P52" i="40"/>
  <c r="E52" i="40"/>
  <c r="T52" i="40" s="1"/>
  <c r="U51" i="40"/>
  <c r="S51" i="40"/>
  <c r="R51" i="40"/>
  <c r="Q51" i="40"/>
  <c r="P51" i="40"/>
  <c r="E51" i="40"/>
  <c r="T51" i="40" s="1"/>
  <c r="T50" i="40"/>
  <c r="S50" i="40"/>
  <c r="R50" i="40"/>
  <c r="Q50" i="40"/>
  <c r="P50" i="40"/>
  <c r="E50" i="40"/>
  <c r="U50" i="40" s="1"/>
  <c r="S49" i="40"/>
  <c r="R49" i="40"/>
  <c r="Q49" i="40"/>
  <c r="P49" i="40"/>
  <c r="E49" i="40"/>
  <c r="U49" i="40" s="1"/>
  <c r="S48" i="40"/>
  <c r="R48" i="40"/>
  <c r="Q48" i="40"/>
  <c r="P48" i="40"/>
  <c r="E48" i="40"/>
  <c r="T48" i="40" s="1"/>
  <c r="S47" i="40"/>
  <c r="R47" i="40"/>
  <c r="Q47" i="40"/>
  <c r="P47" i="40"/>
  <c r="E47" i="40"/>
  <c r="T47" i="40" s="1"/>
  <c r="S46" i="40"/>
  <c r="R46" i="40"/>
  <c r="Q46" i="40"/>
  <c r="P46" i="40"/>
  <c r="E46" i="40"/>
  <c r="U46" i="40" s="1"/>
  <c r="S45" i="40"/>
  <c r="R45" i="40"/>
  <c r="Q45" i="40"/>
  <c r="P45" i="40"/>
  <c r="E45" i="40"/>
  <c r="U45" i="40" s="1"/>
  <c r="S44" i="40"/>
  <c r="R44" i="40"/>
  <c r="Q44" i="40"/>
  <c r="P44" i="40"/>
  <c r="E44" i="40"/>
  <c r="T44" i="40" s="1"/>
  <c r="S43" i="40"/>
  <c r="R43" i="40"/>
  <c r="Q43" i="40"/>
  <c r="P43" i="40"/>
  <c r="E43" i="40"/>
  <c r="T43" i="40" s="1"/>
  <c r="S42" i="40"/>
  <c r="R42" i="40"/>
  <c r="Q42" i="40"/>
  <c r="P42" i="40"/>
  <c r="E42" i="40"/>
  <c r="W40" i="40"/>
  <c r="V40" i="40"/>
  <c r="O40" i="40"/>
  <c r="N40" i="40"/>
  <c r="M40" i="40"/>
  <c r="L40" i="40"/>
  <c r="K40" i="40"/>
  <c r="J40" i="40"/>
  <c r="I40" i="40"/>
  <c r="S40" i="40" s="1"/>
  <c r="H40" i="40"/>
  <c r="G40" i="40"/>
  <c r="F40" i="40"/>
  <c r="C40" i="40"/>
  <c r="B40" i="40"/>
  <c r="E40" i="40" s="1"/>
  <c r="S39" i="40"/>
  <c r="R39" i="40"/>
  <c r="Q39" i="40"/>
  <c r="P39" i="40"/>
  <c r="E39" i="40"/>
  <c r="T39" i="40" s="1"/>
  <c r="S38" i="40"/>
  <c r="R38" i="40"/>
  <c r="Q38" i="40"/>
  <c r="P38" i="40"/>
  <c r="E38" i="40"/>
  <c r="T38" i="40" s="1"/>
  <c r="S37" i="40"/>
  <c r="R37" i="40"/>
  <c r="Q37" i="40"/>
  <c r="P37" i="40"/>
  <c r="E37" i="40"/>
  <c r="U37" i="40" s="1"/>
  <c r="S36" i="40"/>
  <c r="R36" i="40"/>
  <c r="Q36" i="40"/>
  <c r="P36" i="40"/>
  <c r="E36" i="40"/>
  <c r="U36" i="40" s="1"/>
  <c r="S35" i="40"/>
  <c r="R35" i="40"/>
  <c r="Q35" i="40"/>
  <c r="P35" i="40"/>
  <c r="E35" i="40"/>
  <c r="U35" i="40" s="1"/>
  <c r="W33" i="40"/>
  <c r="V33" i="40"/>
  <c r="O33" i="40"/>
  <c r="N33" i="40"/>
  <c r="M33" i="40"/>
  <c r="L33" i="40"/>
  <c r="K33" i="40"/>
  <c r="J33" i="40"/>
  <c r="R33" i="40" s="1"/>
  <c r="I33" i="40"/>
  <c r="S33" i="40" s="1"/>
  <c r="H33" i="40"/>
  <c r="G33" i="40"/>
  <c r="F33" i="40"/>
  <c r="E33" i="40"/>
  <c r="C33" i="40"/>
  <c r="B33" i="40"/>
  <c r="S32" i="40"/>
  <c r="R32" i="40"/>
  <c r="Q32" i="40"/>
  <c r="P32" i="40"/>
  <c r="E32" i="40"/>
  <c r="W30" i="40"/>
  <c r="V30" i="40"/>
  <c r="O30" i="40"/>
  <c r="N30" i="40"/>
  <c r="M30" i="40"/>
  <c r="L30" i="40"/>
  <c r="K30" i="40"/>
  <c r="J30" i="40"/>
  <c r="I30" i="40"/>
  <c r="S30" i="40" s="1"/>
  <c r="H30" i="40"/>
  <c r="G30" i="40"/>
  <c r="F30" i="40"/>
  <c r="C30" i="40"/>
  <c r="B30" i="40"/>
  <c r="E30" i="40" s="1"/>
  <c r="S29" i="40"/>
  <c r="R29" i="40"/>
  <c r="Q29" i="40"/>
  <c r="P29" i="40"/>
  <c r="E29" i="40"/>
  <c r="T29" i="40" s="1"/>
  <c r="S28" i="40"/>
  <c r="R28" i="40"/>
  <c r="Q28" i="40"/>
  <c r="P28" i="40"/>
  <c r="E28" i="40"/>
  <c r="S27" i="40"/>
  <c r="R27" i="40"/>
  <c r="Q27" i="40"/>
  <c r="P27" i="40"/>
  <c r="E27" i="40"/>
  <c r="S26" i="40"/>
  <c r="R26" i="40"/>
  <c r="Q26" i="40"/>
  <c r="P26" i="40"/>
  <c r="E26" i="40"/>
  <c r="U26" i="40" s="1"/>
  <c r="W24" i="40"/>
  <c r="V24" i="40"/>
  <c r="O24" i="40"/>
  <c r="N24" i="40"/>
  <c r="M24" i="40"/>
  <c r="L24" i="40"/>
  <c r="K24" i="40"/>
  <c r="J24" i="40"/>
  <c r="I24" i="40"/>
  <c r="Q24" i="40" s="1"/>
  <c r="H24" i="40"/>
  <c r="P24" i="40" s="1"/>
  <c r="G24" i="40"/>
  <c r="F24" i="40"/>
  <c r="C24" i="40"/>
  <c r="B24" i="40"/>
  <c r="U23" i="40"/>
  <c r="S23" i="40"/>
  <c r="R23" i="40"/>
  <c r="Q23" i="40"/>
  <c r="P23" i="40"/>
  <c r="E23" i="40"/>
  <c r="T23" i="40" s="1"/>
  <c r="S22" i="40"/>
  <c r="R22" i="40"/>
  <c r="Q22" i="40"/>
  <c r="P22" i="40"/>
  <c r="E22" i="40"/>
  <c r="U22" i="40" s="1"/>
  <c r="S21" i="40"/>
  <c r="R21" i="40"/>
  <c r="Q21" i="40"/>
  <c r="P21" i="40"/>
  <c r="E21" i="40"/>
  <c r="U21" i="40" s="1"/>
  <c r="S20" i="40"/>
  <c r="R20" i="40"/>
  <c r="Q20" i="40"/>
  <c r="P20" i="40"/>
  <c r="E20" i="40"/>
  <c r="T20" i="40" s="1"/>
  <c r="S19" i="40"/>
  <c r="R19" i="40"/>
  <c r="Q19" i="40"/>
  <c r="P19" i="40"/>
  <c r="E19" i="40"/>
  <c r="T19" i="40" s="1"/>
  <c r="S18" i="40"/>
  <c r="R18" i="40"/>
  <c r="Q18" i="40"/>
  <c r="P18" i="40"/>
  <c r="E18" i="40"/>
  <c r="W16" i="40"/>
  <c r="V16" i="40"/>
  <c r="S16" i="40"/>
  <c r="O16" i="40"/>
  <c r="N16" i="40"/>
  <c r="M16" i="40"/>
  <c r="L16" i="40"/>
  <c r="K16" i="40"/>
  <c r="J16" i="40"/>
  <c r="I16" i="40"/>
  <c r="H16" i="40"/>
  <c r="G16" i="40"/>
  <c r="F16" i="40"/>
  <c r="C16" i="40"/>
  <c r="B16" i="40"/>
  <c r="E16" i="40" s="1"/>
  <c r="S15" i="40"/>
  <c r="R15" i="40"/>
  <c r="Q15" i="40"/>
  <c r="P15" i="40"/>
  <c r="E15" i="40"/>
  <c r="T15" i="40" s="1"/>
  <c r="S14" i="40"/>
  <c r="R14" i="40"/>
  <c r="Q14" i="40"/>
  <c r="U14" i="40" s="1"/>
  <c r="P14" i="40"/>
  <c r="E14" i="40"/>
  <c r="S13" i="40"/>
  <c r="R13" i="40"/>
  <c r="Q13" i="40"/>
  <c r="P13" i="40"/>
  <c r="E13" i="40"/>
  <c r="S12" i="40"/>
  <c r="R12" i="40"/>
  <c r="Q12" i="40"/>
  <c r="P12" i="40"/>
  <c r="E12" i="40"/>
  <c r="U12" i="40" s="1"/>
  <c r="S11" i="40"/>
  <c r="R11" i="40"/>
  <c r="Q11" i="40"/>
  <c r="P11" i="40"/>
  <c r="E11" i="40"/>
  <c r="S10" i="40"/>
  <c r="R10" i="40"/>
  <c r="Q10" i="40"/>
  <c r="U10" i="40" s="1"/>
  <c r="P10" i="40"/>
  <c r="E10" i="40"/>
  <c r="T10" i="40" s="1"/>
  <c r="S9" i="40"/>
  <c r="R9" i="40"/>
  <c r="Q9" i="40"/>
  <c r="U9" i="40" s="1"/>
  <c r="P9" i="40"/>
  <c r="T9" i="40" s="1"/>
  <c r="E9" i="40"/>
  <c r="S93" i="39"/>
  <c r="R93" i="39"/>
  <c r="Q93" i="39"/>
  <c r="P93" i="39"/>
  <c r="E93" i="39"/>
  <c r="U93" i="39" s="1"/>
  <c r="S92" i="39"/>
  <c r="R92" i="39"/>
  <c r="Q92" i="39"/>
  <c r="P92" i="39"/>
  <c r="E92" i="39"/>
  <c r="T92" i="39" s="1"/>
  <c r="U91" i="39"/>
  <c r="S91" i="39"/>
  <c r="R91" i="39"/>
  <c r="Q91" i="39"/>
  <c r="P91" i="39"/>
  <c r="E91" i="39"/>
  <c r="T91" i="39" s="1"/>
  <c r="S90" i="39"/>
  <c r="R90" i="39"/>
  <c r="Q90" i="39"/>
  <c r="P90" i="39"/>
  <c r="E90" i="39"/>
  <c r="U90" i="39" s="1"/>
  <c r="S89" i="39"/>
  <c r="R89" i="39"/>
  <c r="Q89" i="39"/>
  <c r="P89" i="39"/>
  <c r="E89" i="39"/>
  <c r="U89" i="39" s="1"/>
  <c r="S88" i="39"/>
  <c r="R88" i="39"/>
  <c r="Q88" i="39"/>
  <c r="P88" i="39"/>
  <c r="E88" i="39"/>
  <c r="T88" i="39" s="1"/>
  <c r="S87" i="39"/>
  <c r="R87" i="39"/>
  <c r="Q87" i="39"/>
  <c r="P87" i="39"/>
  <c r="E87" i="39"/>
  <c r="T87" i="39" s="1"/>
  <c r="S86" i="39"/>
  <c r="R86" i="39"/>
  <c r="Q86" i="39"/>
  <c r="P86" i="39"/>
  <c r="E86" i="39"/>
  <c r="W72" i="39"/>
  <c r="V72" i="39"/>
  <c r="O72" i="39"/>
  <c r="N72" i="39"/>
  <c r="M72" i="39"/>
  <c r="L72" i="39"/>
  <c r="K72" i="39"/>
  <c r="J72" i="39"/>
  <c r="I72" i="39"/>
  <c r="H72" i="39"/>
  <c r="G72" i="39"/>
  <c r="F72" i="39"/>
  <c r="C72" i="39"/>
  <c r="B72" i="39"/>
  <c r="W71" i="39"/>
  <c r="V71" i="39"/>
  <c r="O71" i="39"/>
  <c r="N71" i="39"/>
  <c r="M71" i="39"/>
  <c r="L71" i="39"/>
  <c r="K71" i="39"/>
  <c r="J71" i="39"/>
  <c r="R71" i="39" s="1"/>
  <c r="I71" i="39"/>
  <c r="H71" i="39"/>
  <c r="G71" i="39"/>
  <c r="F71" i="39"/>
  <c r="C71" i="39"/>
  <c r="B71" i="39"/>
  <c r="E71" i="39" s="1"/>
  <c r="W70" i="39"/>
  <c r="V70" i="39"/>
  <c r="O70" i="39"/>
  <c r="N70" i="39"/>
  <c r="M70" i="39"/>
  <c r="L70" i="39"/>
  <c r="K70" i="39"/>
  <c r="J70" i="39"/>
  <c r="I70" i="39"/>
  <c r="S70" i="39" s="1"/>
  <c r="H70" i="39"/>
  <c r="P70" i="39" s="1"/>
  <c r="G70" i="39"/>
  <c r="F70" i="39"/>
  <c r="C70" i="39"/>
  <c r="B70" i="39"/>
  <c r="E70" i="39" s="1"/>
  <c r="S69" i="39"/>
  <c r="R69" i="39"/>
  <c r="Q69" i="39"/>
  <c r="U69" i="39" s="1"/>
  <c r="P69" i="39"/>
  <c r="T69" i="39" s="1"/>
  <c r="E69" i="39"/>
  <c r="W67" i="39"/>
  <c r="V67" i="39"/>
  <c r="O67" i="39"/>
  <c r="N67" i="39"/>
  <c r="M67" i="39"/>
  <c r="L67" i="39"/>
  <c r="K67" i="39"/>
  <c r="J67" i="39"/>
  <c r="I67" i="39"/>
  <c r="H67" i="39"/>
  <c r="G67" i="39"/>
  <c r="F67" i="39"/>
  <c r="C67" i="39"/>
  <c r="B67" i="39"/>
  <c r="W66" i="39"/>
  <c r="V66" i="39"/>
  <c r="O66" i="39"/>
  <c r="N66" i="39"/>
  <c r="M66" i="39"/>
  <c r="L66" i="39"/>
  <c r="K66" i="39"/>
  <c r="J66" i="39"/>
  <c r="I66" i="39"/>
  <c r="H66" i="39"/>
  <c r="G66" i="39"/>
  <c r="F66" i="39"/>
  <c r="C66" i="39"/>
  <c r="B66" i="39"/>
  <c r="E66" i="39" s="1"/>
  <c r="U65" i="39"/>
  <c r="S65" i="39"/>
  <c r="R65" i="39"/>
  <c r="Q65" i="39"/>
  <c r="P65" i="39"/>
  <c r="E65" i="39"/>
  <c r="T65" i="39" s="1"/>
  <c r="T64" i="39"/>
  <c r="S64" i="39"/>
  <c r="R64" i="39"/>
  <c r="Q64" i="39"/>
  <c r="P64" i="39"/>
  <c r="E64" i="39"/>
  <c r="U64" i="39" s="1"/>
  <c r="T63" i="39"/>
  <c r="S63" i="39"/>
  <c r="R63" i="39"/>
  <c r="Q63" i="39"/>
  <c r="P63" i="39"/>
  <c r="E63" i="39"/>
  <c r="U63" i="39" s="1"/>
  <c r="S62" i="39"/>
  <c r="R62" i="39"/>
  <c r="Q62" i="39"/>
  <c r="P62" i="39"/>
  <c r="E62" i="39"/>
  <c r="T62" i="39" s="1"/>
  <c r="U61" i="39"/>
  <c r="S61" i="39"/>
  <c r="R61" i="39"/>
  <c r="Q61" i="39"/>
  <c r="P61" i="39"/>
  <c r="E61" i="39"/>
  <c r="T61" i="39" s="1"/>
  <c r="V59" i="39"/>
  <c r="O59" i="39"/>
  <c r="N59" i="39"/>
  <c r="M59" i="39"/>
  <c r="L59" i="39"/>
  <c r="K59" i="39"/>
  <c r="J59" i="39"/>
  <c r="I59" i="39"/>
  <c r="H59" i="39"/>
  <c r="G59" i="39"/>
  <c r="F59" i="39"/>
  <c r="C59" i="39"/>
  <c r="B59" i="39"/>
  <c r="S58" i="39"/>
  <c r="R58" i="39"/>
  <c r="Q58" i="39"/>
  <c r="P58" i="39"/>
  <c r="E58" i="39"/>
  <c r="T58" i="39" s="1"/>
  <c r="U57" i="39"/>
  <c r="S57" i="39"/>
  <c r="R57" i="39"/>
  <c r="Q57" i="39"/>
  <c r="P57" i="39"/>
  <c r="E57" i="39"/>
  <c r="T57" i="39" s="1"/>
  <c r="T56" i="39"/>
  <c r="S56" i="39"/>
  <c r="R56" i="39"/>
  <c r="Q56" i="39"/>
  <c r="P56" i="39"/>
  <c r="E56" i="39"/>
  <c r="U56" i="39" s="1"/>
  <c r="T55" i="39"/>
  <c r="S55" i="39"/>
  <c r="R55" i="39"/>
  <c r="Q55" i="39"/>
  <c r="P55" i="39"/>
  <c r="E55" i="39"/>
  <c r="U55" i="39" s="1"/>
  <c r="W53" i="39"/>
  <c r="V53" i="39"/>
  <c r="O53" i="39"/>
  <c r="N53" i="39"/>
  <c r="M53" i="39"/>
  <c r="L53" i="39"/>
  <c r="K53" i="39"/>
  <c r="J53" i="39"/>
  <c r="I53" i="39"/>
  <c r="H53" i="39"/>
  <c r="G53" i="39"/>
  <c r="F53" i="39"/>
  <c r="C53" i="39"/>
  <c r="B53" i="39"/>
  <c r="S52" i="39"/>
  <c r="R52" i="39"/>
  <c r="Q52" i="39"/>
  <c r="P52" i="39"/>
  <c r="E52" i="39"/>
  <c r="T52" i="39" s="1"/>
  <c r="U51" i="39"/>
  <c r="T51" i="39"/>
  <c r="S51" i="39"/>
  <c r="R51" i="39"/>
  <c r="Q51" i="39"/>
  <c r="P51" i="39"/>
  <c r="E51" i="39"/>
  <c r="S50" i="39"/>
  <c r="R50" i="39"/>
  <c r="Q50" i="39"/>
  <c r="P50" i="39"/>
  <c r="E50" i="39"/>
  <c r="U50" i="39" s="1"/>
  <c r="S49" i="39"/>
  <c r="R49" i="39"/>
  <c r="Q49" i="39"/>
  <c r="P49" i="39"/>
  <c r="E49" i="39"/>
  <c r="T49" i="39" s="1"/>
  <c r="S48" i="39"/>
  <c r="R48" i="39"/>
  <c r="Q48" i="39"/>
  <c r="P48" i="39"/>
  <c r="E48" i="39"/>
  <c r="T48" i="39" s="1"/>
  <c r="U47" i="39"/>
  <c r="S47" i="39"/>
  <c r="R47" i="39"/>
  <c r="Q47" i="39"/>
  <c r="P47" i="39"/>
  <c r="E47" i="39"/>
  <c r="T47" i="39" s="1"/>
  <c r="T46" i="39"/>
  <c r="S46" i="39"/>
  <c r="R46" i="39"/>
  <c r="Q46" i="39"/>
  <c r="P46" i="39"/>
  <c r="E46" i="39"/>
  <c r="U46" i="39" s="1"/>
  <c r="S45" i="39"/>
  <c r="R45" i="39"/>
  <c r="Q45" i="39"/>
  <c r="P45" i="39"/>
  <c r="E45" i="39"/>
  <c r="T45" i="39" s="1"/>
  <c r="U44" i="39"/>
  <c r="S44" i="39"/>
  <c r="R44" i="39"/>
  <c r="Q44" i="39"/>
  <c r="P44" i="39"/>
  <c r="E44" i="39"/>
  <c r="T44" i="39" s="1"/>
  <c r="T43" i="39"/>
  <c r="S43" i="39"/>
  <c r="R43" i="39"/>
  <c r="Q43" i="39"/>
  <c r="P43" i="39"/>
  <c r="E43" i="39"/>
  <c r="U43" i="39" s="1"/>
  <c r="T42" i="39"/>
  <c r="S42" i="39"/>
  <c r="R42" i="39"/>
  <c r="Q42" i="39"/>
  <c r="P42" i="39"/>
  <c r="E42" i="39"/>
  <c r="U42" i="39" s="1"/>
  <c r="W40" i="39"/>
  <c r="V40" i="39"/>
  <c r="O40" i="39"/>
  <c r="N40" i="39"/>
  <c r="M40" i="39"/>
  <c r="L40" i="39"/>
  <c r="K40" i="39"/>
  <c r="J40" i="39"/>
  <c r="I40" i="39"/>
  <c r="H40" i="39"/>
  <c r="G40" i="39"/>
  <c r="F40" i="39"/>
  <c r="C40" i="39"/>
  <c r="B40" i="39"/>
  <c r="E40" i="39" s="1"/>
  <c r="S39" i="39"/>
  <c r="R39" i="39"/>
  <c r="Q39" i="39"/>
  <c r="P39" i="39"/>
  <c r="E39" i="39"/>
  <c r="S38" i="39"/>
  <c r="R38" i="39"/>
  <c r="Q38" i="39"/>
  <c r="P38" i="39"/>
  <c r="E38" i="39"/>
  <c r="T37" i="39"/>
  <c r="S37" i="39"/>
  <c r="R37" i="39"/>
  <c r="Q37" i="39"/>
  <c r="P37" i="39"/>
  <c r="E37" i="39"/>
  <c r="U37" i="39" s="1"/>
  <c r="S36" i="39"/>
  <c r="R36" i="39"/>
  <c r="Q36" i="39"/>
  <c r="P36" i="39"/>
  <c r="E36" i="39"/>
  <c r="T36" i="39" s="1"/>
  <c r="S35" i="39"/>
  <c r="R35" i="39"/>
  <c r="Q35" i="39"/>
  <c r="P35" i="39"/>
  <c r="E35" i="39"/>
  <c r="W33" i="39"/>
  <c r="V33" i="39"/>
  <c r="O33" i="39"/>
  <c r="N33" i="39"/>
  <c r="M33" i="39"/>
  <c r="L33" i="39"/>
  <c r="K33" i="39"/>
  <c r="J33" i="39"/>
  <c r="I33" i="39"/>
  <c r="H33" i="39"/>
  <c r="G33" i="39"/>
  <c r="F33" i="39"/>
  <c r="C33" i="39"/>
  <c r="B33" i="39"/>
  <c r="E33" i="39" s="1"/>
  <c r="S32" i="39"/>
  <c r="R32" i="39"/>
  <c r="Q32" i="39"/>
  <c r="P32" i="39"/>
  <c r="E32" i="39"/>
  <c r="W30" i="39"/>
  <c r="V30" i="39"/>
  <c r="O30" i="39"/>
  <c r="N30" i="39"/>
  <c r="M30" i="39"/>
  <c r="L30" i="39"/>
  <c r="K30" i="39"/>
  <c r="J30" i="39"/>
  <c r="I30" i="39"/>
  <c r="Q30" i="39" s="1"/>
  <c r="H30" i="39"/>
  <c r="P30" i="39" s="1"/>
  <c r="G30" i="39"/>
  <c r="F30" i="39"/>
  <c r="C30" i="39"/>
  <c r="B30" i="39"/>
  <c r="E30" i="39" s="1"/>
  <c r="S29" i="39"/>
  <c r="R29" i="39"/>
  <c r="Q29" i="39"/>
  <c r="P29" i="39"/>
  <c r="E29" i="39"/>
  <c r="T29" i="39" s="1"/>
  <c r="U28" i="39"/>
  <c r="T28" i="39"/>
  <c r="S28" i="39"/>
  <c r="R28" i="39"/>
  <c r="Q28" i="39"/>
  <c r="P28" i="39"/>
  <c r="E28" i="39"/>
  <c r="S27" i="39"/>
  <c r="R27" i="39"/>
  <c r="Q27" i="39"/>
  <c r="P27" i="39"/>
  <c r="E27" i="39"/>
  <c r="S26" i="39"/>
  <c r="R26" i="39"/>
  <c r="Q26" i="39"/>
  <c r="P26" i="39"/>
  <c r="E26" i="39"/>
  <c r="T26" i="39" s="1"/>
  <c r="W24" i="39"/>
  <c r="V24" i="39"/>
  <c r="O24" i="39"/>
  <c r="N24" i="39"/>
  <c r="M24" i="39"/>
  <c r="L24" i="39"/>
  <c r="K24" i="39"/>
  <c r="J24" i="39"/>
  <c r="I24" i="39"/>
  <c r="S24" i="39" s="1"/>
  <c r="H24" i="39"/>
  <c r="P24" i="39" s="1"/>
  <c r="G24" i="39"/>
  <c r="F24" i="39"/>
  <c r="C24" i="39"/>
  <c r="B24" i="39"/>
  <c r="E24" i="39" s="1"/>
  <c r="U23" i="39"/>
  <c r="T23" i="39"/>
  <c r="S23" i="39"/>
  <c r="R23" i="39"/>
  <c r="Q23" i="39"/>
  <c r="P23" i="39"/>
  <c r="E23" i="39"/>
  <c r="T22" i="39"/>
  <c r="S22" i="39"/>
  <c r="R22" i="39"/>
  <c r="Q22" i="39"/>
  <c r="P22" i="39"/>
  <c r="E22" i="39"/>
  <c r="U22" i="39" s="1"/>
  <c r="S21" i="39"/>
  <c r="R21" i="39"/>
  <c r="Q21" i="39"/>
  <c r="P21" i="39"/>
  <c r="E21" i="39"/>
  <c r="T21" i="39" s="1"/>
  <c r="U20" i="39"/>
  <c r="S20" i="39"/>
  <c r="R20" i="39"/>
  <c r="Q20" i="39"/>
  <c r="P20" i="39"/>
  <c r="E20" i="39"/>
  <c r="T20" i="39" s="1"/>
  <c r="U19" i="39"/>
  <c r="S19" i="39"/>
  <c r="R19" i="39"/>
  <c r="Q19" i="39"/>
  <c r="P19" i="39"/>
  <c r="E19" i="39"/>
  <c r="T19" i="39" s="1"/>
  <c r="T18" i="39"/>
  <c r="S18" i="39"/>
  <c r="R18" i="39"/>
  <c r="Q18" i="39"/>
  <c r="P18" i="39"/>
  <c r="E18" i="39"/>
  <c r="U18" i="39" s="1"/>
  <c r="W16" i="39"/>
  <c r="V16" i="39"/>
  <c r="O16" i="39"/>
  <c r="N16" i="39"/>
  <c r="M16" i="39"/>
  <c r="L16" i="39"/>
  <c r="K16" i="39"/>
  <c r="S16" i="39" s="1"/>
  <c r="J16" i="39"/>
  <c r="I16" i="39"/>
  <c r="H16" i="39"/>
  <c r="G16" i="39"/>
  <c r="F16" i="39"/>
  <c r="C16" i="39"/>
  <c r="B16" i="39"/>
  <c r="E16" i="39" s="1"/>
  <c r="U15" i="39"/>
  <c r="S15" i="39"/>
  <c r="R15" i="39"/>
  <c r="Q15" i="39"/>
  <c r="P15" i="39"/>
  <c r="E15" i="39"/>
  <c r="T15" i="39" s="1"/>
  <c r="T14" i="39"/>
  <c r="S14" i="39"/>
  <c r="R14" i="39"/>
  <c r="Q14" i="39"/>
  <c r="P14" i="39"/>
  <c r="E14" i="39"/>
  <c r="U14" i="39" s="1"/>
  <c r="T13" i="39"/>
  <c r="S13" i="39"/>
  <c r="R13" i="39"/>
  <c r="Q13" i="39"/>
  <c r="P13" i="39"/>
  <c r="E13" i="39"/>
  <c r="U13" i="39" s="1"/>
  <c r="S12" i="39"/>
  <c r="R12" i="39"/>
  <c r="Q12" i="39"/>
  <c r="P12" i="39"/>
  <c r="E12" i="39"/>
  <c r="T12" i="39" s="1"/>
  <c r="U11" i="39"/>
  <c r="S11" i="39"/>
  <c r="R11" i="39"/>
  <c r="Q11" i="39"/>
  <c r="P11" i="39"/>
  <c r="E11" i="39"/>
  <c r="T11" i="39" s="1"/>
  <c r="S10" i="39"/>
  <c r="R10" i="39"/>
  <c r="Q10" i="39"/>
  <c r="U10" i="39" s="1"/>
  <c r="P10" i="39"/>
  <c r="E10" i="39"/>
  <c r="S9" i="39"/>
  <c r="R9" i="39"/>
  <c r="Q9" i="39"/>
  <c r="P9" i="39"/>
  <c r="E9" i="39"/>
  <c r="T9" i="39" s="1"/>
  <c r="S93" i="38"/>
  <c r="R93" i="38"/>
  <c r="Q93" i="38"/>
  <c r="P93" i="38"/>
  <c r="E93" i="38"/>
  <c r="T93" i="38" s="1"/>
  <c r="S92" i="38"/>
  <c r="R92" i="38"/>
  <c r="Q92" i="38"/>
  <c r="P92" i="38"/>
  <c r="E92" i="38"/>
  <c r="T92" i="38" s="1"/>
  <c r="U91" i="38"/>
  <c r="T91" i="38"/>
  <c r="S91" i="38"/>
  <c r="R91" i="38"/>
  <c r="Q91" i="38"/>
  <c r="P91" i="38"/>
  <c r="E91" i="38"/>
  <c r="S90" i="38"/>
  <c r="R90" i="38"/>
  <c r="Q90" i="38"/>
  <c r="P90" i="38"/>
  <c r="E90" i="38"/>
  <c r="S89" i="38"/>
  <c r="R89" i="38"/>
  <c r="Q89" i="38"/>
  <c r="P89" i="38"/>
  <c r="E89" i="38"/>
  <c r="T89" i="38" s="1"/>
  <c r="S88" i="38"/>
  <c r="R88" i="38"/>
  <c r="Q88" i="38"/>
  <c r="P88" i="38"/>
  <c r="E88" i="38"/>
  <c r="T88" i="38" s="1"/>
  <c r="U87" i="38"/>
  <c r="T87" i="38"/>
  <c r="S87" i="38"/>
  <c r="R87" i="38"/>
  <c r="Q87" i="38"/>
  <c r="P87" i="38"/>
  <c r="E87" i="38"/>
  <c r="S86" i="38"/>
  <c r="R86" i="38"/>
  <c r="Q86" i="38"/>
  <c r="P86" i="38"/>
  <c r="E86" i="38"/>
  <c r="W72" i="38"/>
  <c r="V72" i="38"/>
  <c r="O72" i="38"/>
  <c r="N72" i="38"/>
  <c r="M72" i="38"/>
  <c r="L72" i="38"/>
  <c r="K72" i="38"/>
  <c r="J72" i="38"/>
  <c r="R72" i="38" s="1"/>
  <c r="I72" i="38"/>
  <c r="S72" i="38" s="1"/>
  <c r="H72" i="38"/>
  <c r="G72" i="38"/>
  <c r="F72" i="38"/>
  <c r="C72" i="38"/>
  <c r="B72" i="38"/>
  <c r="W71" i="38"/>
  <c r="V71" i="38"/>
  <c r="O71" i="38"/>
  <c r="N71" i="38"/>
  <c r="M71" i="38"/>
  <c r="L71" i="38"/>
  <c r="K71" i="38"/>
  <c r="J71" i="38"/>
  <c r="I71" i="38"/>
  <c r="S71" i="38" s="1"/>
  <c r="H71" i="38"/>
  <c r="P71" i="38" s="1"/>
  <c r="G71" i="38"/>
  <c r="F71" i="38"/>
  <c r="C71" i="38"/>
  <c r="B71" i="38"/>
  <c r="E71" i="38" s="1"/>
  <c r="W70" i="38"/>
  <c r="V70" i="38"/>
  <c r="O70" i="38"/>
  <c r="N70" i="38"/>
  <c r="M70" i="38"/>
  <c r="L70" i="38"/>
  <c r="K70" i="38"/>
  <c r="J70" i="38"/>
  <c r="I70" i="38"/>
  <c r="H70" i="38"/>
  <c r="R70" i="38" s="1"/>
  <c r="G70" i="38"/>
  <c r="F70" i="38"/>
  <c r="C70" i="38"/>
  <c r="B70" i="38"/>
  <c r="E70" i="38" s="1"/>
  <c r="S69" i="38"/>
  <c r="R69" i="38"/>
  <c r="Q69" i="38"/>
  <c r="P69" i="38"/>
  <c r="T69" i="38" s="1"/>
  <c r="E69" i="38"/>
  <c r="W67" i="38"/>
  <c r="V67" i="38"/>
  <c r="O67" i="38"/>
  <c r="N67" i="38"/>
  <c r="M67" i="38"/>
  <c r="L67" i="38"/>
  <c r="K67" i="38"/>
  <c r="J67" i="38"/>
  <c r="I67" i="38"/>
  <c r="H67" i="38"/>
  <c r="G67" i="38"/>
  <c r="F67" i="38"/>
  <c r="C67" i="38"/>
  <c r="B67" i="38"/>
  <c r="W66" i="38"/>
  <c r="V66" i="38"/>
  <c r="O66" i="38"/>
  <c r="N66" i="38"/>
  <c r="M66" i="38"/>
  <c r="L66" i="38"/>
  <c r="K66" i="38"/>
  <c r="J66" i="38"/>
  <c r="I66" i="38"/>
  <c r="S66" i="38" s="1"/>
  <c r="H66" i="38"/>
  <c r="G66" i="38"/>
  <c r="F66" i="38"/>
  <c r="C66" i="38"/>
  <c r="B66" i="38"/>
  <c r="E66" i="38" s="1"/>
  <c r="U65" i="38"/>
  <c r="S65" i="38"/>
  <c r="R65" i="38"/>
  <c r="Q65" i="38"/>
  <c r="P65" i="38"/>
  <c r="E65" i="38"/>
  <c r="T65" i="38" s="1"/>
  <c r="T64" i="38"/>
  <c r="S64" i="38"/>
  <c r="R64" i="38"/>
  <c r="Q64" i="38"/>
  <c r="P64" i="38"/>
  <c r="E64" i="38"/>
  <c r="U64" i="38" s="1"/>
  <c r="S63" i="38"/>
  <c r="R63" i="38"/>
  <c r="Q63" i="38"/>
  <c r="P63" i="38"/>
  <c r="E63" i="38"/>
  <c r="T63" i="38" s="1"/>
  <c r="S62" i="38"/>
  <c r="R62" i="38"/>
  <c r="Q62" i="38"/>
  <c r="P62" i="38"/>
  <c r="E62" i="38"/>
  <c r="U61" i="38"/>
  <c r="S61" i="38"/>
  <c r="R61" i="38"/>
  <c r="Q61" i="38"/>
  <c r="P61" i="38"/>
  <c r="E61" i="38"/>
  <c r="T61" i="38" s="1"/>
  <c r="V59" i="38"/>
  <c r="O59" i="38"/>
  <c r="N59" i="38"/>
  <c r="M59" i="38"/>
  <c r="L59" i="38"/>
  <c r="K59" i="38"/>
  <c r="J59" i="38"/>
  <c r="I59" i="38"/>
  <c r="H59" i="38"/>
  <c r="G59" i="38"/>
  <c r="F59" i="38"/>
  <c r="C59" i="38"/>
  <c r="B59" i="38"/>
  <c r="E59" i="38" s="1"/>
  <c r="U58" i="38"/>
  <c r="S58" i="38"/>
  <c r="R58" i="38"/>
  <c r="Q58" i="38"/>
  <c r="P58" i="38"/>
  <c r="E58" i="38"/>
  <c r="T58" i="38" s="1"/>
  <c r="S57" i="38"/>
  <c r="R57" i="38"/>
  <c r="Q57" i="38"/>
  <c r="P57" i="38"/>
  <c r="E57" i="38"/>
  <c r="U57" i="38" s="1"/>
  <c r="T56" i="38"/>
  <c r="S56" i="38"/>
  <c r="R56" i="38"/>
  <c r="Q56" i="38"/>
  <c r="P56" i="38"/>
  <c r="E56" i="38"/>
  <c r="U56" i="38" s="1"/>
  <c r="S55" i="38"/>
  <c r="R55" i="38"/>
  <c r="Q55" i="38"/>
  <c r="P55" i="38"/>
  <c r="E55" i="38"/>
  <c r="T55" i="38" s="1"/>
  <c r="W53" i="38"/>
  <c r="V53" i="38"/>
  <c r="O53" i="38"/>
  <c r="N53" i="38"/>
  <c r="M53" i="38"/>
  <c r="L53" i="38"/>
  <c r="K53" i="38"/>
  <c r="J53" i="38"/>
  <c r="I53" i="38"/>
  <c r="S53" i="38" s="1"/>
  <c r="H53" i="38"/>
  <c r="G53" i="38"/>
  <c r="F53" i="38"/>
  <c r="C53" i="38"/>
  <c r="B53" i="38"/>
  <c r="E53" i="38" s="1"/>
  <c r="U52" i="38"/>
  <c r="S52" i="38"/>
  <c r="R52" i="38"/>
  <c r="Q52" i="38"/>
  <c r="P52" i="38"/>
  <c r="E52" i="38"/>
  <c r="T52" i="38" s="1"/>
  <c r="T51" i="38"/>
  <c r="S51" i="38"/>
  <c r="R51" i="38"/>
  <c r="Q51" i="38"/>
  <c r="P51" i="38"/>
  <c r="E51" i="38"/>
  <c r="U51" i="38" s="1"/>
  <c r="S50" i="38"/>
  <c r="R50" i="38"/>
  <c r="Q50" i="38"/>
  <c r="P50" i="38"/>
  <c r="E50" i="38"/>
  <c r="T50" i="38" s="1"/>
  <c r="S49" i="38"/>
  <c r="R49" i="38"/>
  <c r="Q49" i="38"/>
  <c r="P49" i="38"/>
  <c r="E49" i="38"/>
  <c r="U48" i="38"/>
  <c r="S48" i="38"/>
  <c r="R48" i="38"/>
  <c r="Q48" i="38"/>
  <c r="P48" i="38"/>
  <c r="E48" i="38"/>
  <c r="T48" i="38" s="1"/>
  <c r="T47" i="38"/>
  <c r="S47" i="38"/>
  <c r="R47" i="38"/>
  <c r="Q47" i="38"/>
  <c r="P47" i="38"/>
  <c r="E47" i="38"/>
  <c r="U47" i="38" s="1"/>
  <c r="S46" i="38"/>
  <c r="R46" i="38"/>
  <c r="Q46" i="38"/>
  <c r="P46" i="38"/>
  <c r="E46" i="38"/>
  <c r="T46" i="38" s="1"/>
  <c r="S45" i="38"/>
  <c r="R45" i="38"/>
  <c r="Q45" i="38"/>
  <c r="P45" i="38"/>
  <c r="E45" i="38"/>
  <c r="U44" i="38"/>
  <c r="S44" i="38"/>
  <c r="R44" i="38"/>
  <c r="Q44" i="38"/>
  <c r="P44" i="38"/>
  <c r="E44" i="38"/>
  <c r="T44" i="38" s="1"/>
  <c r="T43" i="38"/>
  <c r="S43" i="38"/>
  <c r="R43" i="38"/>
  <c r="Q43" i="38"/>
  <c r="P43" i="38"/>
  <c r="E43" i="38"/>
  <c r="S42" i="38"/>
  <c r="R42" i="38"/>
  <c r="Q42" i="38"/>
  <c r="P42" i="38"/>
  <c r="E42" i="38"/>
  <c r="T42" i="38" s="1"/>
  <c r="W40" i="38"/>
  <c r="V40" i="38"/>
  <c r="O40" i="38"/>
  <c r="N40" i="38"/>
  <c r="M40" i="38"/>
  <c r="L40" i="38"/>
  <c r="K40" i="38"/>
  <c r="J40" i="38"/>
  <c r="R40" i="38" s="1"/>
  <c r="I40" i="38"/>
  <c r="S40" i="38" s="1"/>
  <c r="H40" i="38"/>
  <c r="G40" i="38"/>
  <c r="F40" i="38"/>
  <c r="C40" i="38"/>
  <c r="B40" i="38"/>
  <c r="S39" i="38"/>
  <c r="R39" i="38"/>
  <c r="Q39" i="38"/>
  <c r="P39" i="38"/>
  <c r="E39" i="38"/>
  <c r="T38" i="38"/>
  <c r="S38" i="38"/>
  <c r="R38" i="38"/>
  <c r="Q38" i="38"/>
  <c r="P38" i="38"/>
  <c r="E38" i="38"/>
  <c r="U38" i="38" s="1"/>
  <c r="S37" i="38"/>
  <c r="R37" i="38"/>
  <c r="Q37" i="38"/>
  <c r="P37" i="38"/>
  <c r="E37" i="38"/>
  <c r="T37" i="38" s="1"/>
  <c r="S36" i="38"/>
  <c r="R36" i="38"/>
  <c r="Q36" i="38"/>
  <c r="P36" i="38"/>
  <c r="E36" i="38"/>
  <c r="T36" i="38" s="1"/>
  <c r="S35" i="38"/>
  <c r="R35" i="38"/>
  <c r="Q35" i="38"/>
  <c r="P35" i="38"/>
  <c r="E35" i="38"/>
  <c r="W33" i="38"/>
  <c r="V33" i="38"/>
  <c r="S33" i="38"/>
  <c r="O33" i="38"/>
  <c r="N33" i="38"/>
  <c r="M33" i="38"/>
  <c r="L33" i="38"/>
  <c r="K33" i="38"/>
  <c r="J33" i="38"/>
  <c r="I33" i="38"/>
  <c r="H33" i="38"/>
  <c r="P33" i="38" s="1"/>
  <c r="G33" i="38"/>
  <c r="F33" i="38"/>
  <c r="C33" i="38"/>
  <c r="B33" i="38"/>
  <c r="E33" i="38" s="1"/>
  <c r="S32" i="38"/>
  <c r="R32" i="38"/>
  <c r="Q32" i="38"/>
  <c r="P32" i="38"/>
  <c r="E32" i="38"/>
  <c r="W30" i="38"/>
  <c r="V30" i="38"/>
  <c r="O30" i="38"/>
  <c r="N30" i="38"/>
  <c r="M30" i="38"/>
  <c r="L30" i="38"/>
  <c r="K30" i="38"/>
  <c r="J30" i="38"/>
  <c r="I30" i="38"/>
  <c r="S30" i="38" s="1"/>
  <c r="H30" i="38"/>
  <c r="G30" i="38"/>
  <c r="F30" i="38"/>
  <c r="C30" i="38"/>
  <c r="B30" i="38"/>
  <c r="S29" i="38"/>
  <c r="R29" i="38"/>
  <c r="Q29" i="38"/>
  <c r="P29" i="38"/>
  <c r="E29" i="38"/>
  <c r="T28" i="38"/>
  <c r="S28" i="38"/>
  <c r="R28" i="38"/>
  <c r="Q28" i="38"/>
  <c r="P28" i="38"/>
  <c r="E28" i="38"/>
  <c r="U28" i="38" s="1"/>
  <c r="S27" i="38"/>
  <c r="R27" i="38"/>
  <c r="Q27" i="38"/>
  <c r="P27" i="38"/>
  <c r="E27" i="38"/>
  <c r="T27" i="38" s="1"/>
  <c r="S26" i="38"/>
  <c r="R26" i="38"/>
  <c r="Q26" i="38"/>
  <c r="P26" i="38"/>
  <c r="E26" i="38"/>
  <c r="W24" i="38"/>
  <c r="V24" i="38"/>
  <c r="O24" i="38"/>
  <c r="N24" i="38"/>
  <c r="M24" i="38"/>
  <c r="L24" i="38"/>
  <c r="K24" i="38"/>
  <c r="J24" i="38"/>
  <c r="I24" i="38"/>
  <c r="H24" i="38"/>
  <c r="R24" i="38" s="1"/>
  <c r="G24" i="38"/>
  <c r="F24" i="38"/>
  <c r="C24" i="38"/>
  <c r="B24" i="38"/>
  <c r="E24" i="38" s="1"/>
  <c r="T23" i="38"/>
  <c r="S23" i="38"/>
  <c r="R23" i="38"/>
  <c r="Q23" i="38"/>
  <c r="P23" i="38"/>
  <c r="E23" i="38"/>
  <c r="U23" i="38" s="1"/>
  <c r="S22" i="38"/>
  <c r="R22" i="38"/>
  <c r="Q22" i="38"/>
  <c r="P22" i="38"/>
  <c r="E22" i="38"/>
  <c r="T22" i="38" s="1"/>
  <c r="S21" i="38"/>
  <c r="R21" i="38"/>
  <c r="Q21" i="38"/>
  <c r="P21" i="38"/>
  <c r="E21" i="38"/>
  <c r="S20" i="38"/>
  <c r="R20" i="38"/>
  <c r="Q20" i="38"/>
  <c r="P20" i="38"/>
  <c r="E20" i="38"/>
  <c r="T19" i="38"/>
  <c r="S19" i="38"/>
  <c r="R19" i="38"/>
  <c r="Q19" i="38"/>
  <c r="P19" i="38"/>
  <c r="E19" i="38"/>
  <c r="U19" i="38" s="1"/>
  <c r="S18" i="38"/>
  <c r="R18" i="38"/>
  <c r="Q18" i="38"/>
  <c r="P18" i="38"/>
  <c r="E18" i="38"/>
  <c r="T18" i="38" s="1"/>
  <c r="W16" i="38"/>
  <c r="V16" i="38"/>
  <c r="O16" i="38"/>
  <c r="N16" i="38"/>
  <c r="M16" i="38"/>
  <c r="L16" i="38"/>
  <c r="K16" i="38"/>
  <c r="J16" i="38"/>
  <c r="I16" i="38"/>
  <c r="S16" i="38" s="1"/>
  <c r="H16" i="38"/>
  <c r="G16" i="38"/>
  <c r="F16" i="38"/>
  <c r="E16" i="38"/>
  <c r="C16" i="38"/>
  <c r="B16" i="38"/>
  <c r="S15" i="38"/>
  <c r="R15" i="38"/>
  <c r="Q15" i="38"/>
  <c r="P15" i="38"/>
  <c r="E15" i="38"/>
  <c r="S14" i="38"/>
  <c r="R14" i="38"/>
  <c r="Q14" i="38"/>
  <c r="P14" i="38"/>
  <c r="E14" i="38"/>
  <c r="U14" i="38" s="1"/>
  <c r="S13" i="38"/>
  <c r="R13" i="38"/>
  <c r="Q13" i="38"/>
  <c r="P13" i="38"/>
  <c r="E13" i="38"/>
  <c r="T13" i="38" s="1"/>
  <c r="U12" i="38"/>
  <c r="S12" i="38"/>
  <c r="R12" i="38"/>
  <c r="Q12" i="38"/>
  <c r="P12" i="38"/>
  <c r="E12" i="38"/>
  <c r="T12" i="38" s="1"/>
  <c r="S11" i="38"/>
  <c r="R11" i="38"/>
  <c r="Q11" i="38"/>
  <c r="P11" i="38"/>
  <c r="E11" i="38"/>
  <c r="S10" i="38"/>
  <c r="R10" i="38"/>
  <c r="Q10" i="38"/>
  <c r="P10" i="38"/>
  <c r="T10" i="38" s="1"/>
  <c r="E10" i="38"/>
  <c r="S9" i="38"/>
  <c r="R9" i="38"/>
  <c r="Q9" i="38"/>
  <c r="P9" i="38"/>
  <c r="E9" i="38"/>
  <c r="U9" i="38" s="1"/>
  <c r="S93" i="37"/>
  <c r="R93" i="37"/>
  <c r="Q93" i="37"/>
  <c r="P93" i="37"/>
  <c r="E93" i="37"/>
  <c r="S92" i="37"/>
  <c r="R92" i="37"/>
  <c r="Q92" i="37"/>
  <c r="P92" i="37"/>
  <c r="E92" i="37"/>
  <c r="T91" i="37"/>
  <c r="S91" i="37"/>
  <c r="R91" i="37"/>
  <c r="Q91" i="37"/>
  <c r="P91" i="37"/>
  <c r="E91" i="37"/>
  <c r="U91" i="37" s="1"/>
  <c r="S90" i="37"/>
  <c r="R90" i="37"/>
  <c r="Q90" i="37"/>
  <c r="P90" i="37"/>
  <c r="E90" i="37"/>
  <c r="T90" i="37" s="1"/>
  <c r="S89" i="37"/>
  <c r="R89" i="37"/>
  <c r="Q89" i="37"/>
  <c r="P89" i="37"/>
  <c r="E89" i="37"/>
  <c r="S88" i="37"/>
  <c r="R88" i="37"/>
  <c r="Q88" i="37"/>
  <c r="P88" i="37"/>
  <c r="E88" i="37"/>
  <c r="T87" i="37"/>
  <c r="S87" i="37"/>
  <c r="R87" i="37"/>
  <c r="Q87" i="37"/>
  <c r="P87" i="37"/>
  <c r="E87" i="37"/>
  <c r="U87" i="37" s="1"/>
  <c r="S86" i="37"/>
  <c r="R86" i="37"/>
  <c r="Q86" i="37"/>
  <c r="P86" i="37"/>
  <c r="E86" i="37"/>
  <c r="T86" i="37" s="1"/>
  <c r="W72" i="37"/>
  <c r="V72" i="37"/>
  <c r="O72" i="37"/>
  <c r="N72" i="37"/>
  <c r="M72" i="37"/>
  <c r="L72" i="37"/>
  <c r="K72" i="37"/>
  <c r="J72" i="37"/>
  <c r="I72" i="37"/>
  <c r="H72" i="37"/>
  <c r="G72" i="37"/>
  <c r="F72" i="37"/>
  <c r="C72" i="37"/>
  <c r="B72" i="37"/>
  <c r="E72" i="37" s="1"/>
  <c r="W71" i="37"/>
  <c r="V71" i="37"/>
  <c r="O71" i="37"/>
  <c r="N71" i="37"/>
  <c r="M71" i="37"/>
  <c r="L71" i="37"/>
  <c r="K71" i="37"/>
  <c r="J71" i="37"/>
  <c r="I71" i="37"/>
  <c r="H71" i="37"/>
  <c r="G71" i="37"/>
  <c r="F71" i="37"/>
  <c r="C71" i="37"/>
  <c r="B71" i="37"/>
  <c r="E71" i="37" s="1"/>
  <c r="W70" i="37"/>
  <c r="V70" i="37"/>
  <c r="O70" i="37"/>
  <c r="N70" i="37"/>
  <c r="M70" i="37"/>
  <c r="L70" i="37"/>
  <c r="K70" i="37"/>
  <c r="J70" i="37"/>
  <c r="I70" i="37"/>
  <c r="Q70" i="37" s="1"/>
  <c r="H70" i="37"/>
  <c r="G70" i="37"/>
  <c r="F70" i="37"/>
  <c r="C70" i="37"/>
  <c r="B70" i="37"/>
  <c r="E70" i="37" s="1"/>
  <c r="S69" i="37"/>
  <c r="R69" i="37"/>
  <c r="Q69" i="37"/>
  <c r="P69" i="37"/>
  <c r="E69" i="37"/>
  <c r="T69" i="37" s="1"/>
  <c r="W67" i="37"/>
  <c r="V67" i="37"/>
  <c r="O67" i="37"/>
  <c r="N67" i="37"/>
  <c r="M67" i="37"/>
  <c r="L67" i="37"/>
  <c r="K67" i="37"/>
  <c r="J67" i="37"/>
  <c r="I67" i="37"/>
  <c r="H67" i="37"/>
  <c r="G67" i="37"/>
  <c r="F67" i="37"/>
  <c r="C67" i="37"/>
  <c r="B67" i="37"/>
  <c r="W66" i="37"/>
  <c r="V66" i="37"/>
  <c r="O66" i="37"/>
  <c r="N66" i="37"/>
  <c r="M66" i="37"/>
  <c r="L66" i="37"/>
  <c r="K66" i="37"/>
  <c r="J66" i="37"/>
  <c r="I66" i="37"/>
  <c r="H66" i="37"/>
  <c r="R66" i="37" s="1"/>
  <c r="G66" i="37"/>
  <c r="F66" i="37"/>
  <c r="C66" i="37"/>
  <c r="B66" i="37"/>
  <c r="E66" i="37" s="1"/>
  <c r="T65" i="37"/>
  <c r="S65" i="37"/>
  <c r="R65" i="37"/>
  <c r="Q65" i="37"/>
  <c r="P65" i="37"/>
  <c r="E65" i="37"/>
  <c r="U65" i="37" s="1"/>
  <c r="S64" i="37"/>
  <c r="R64" i="37"/>
  <c r="Q64" i="37"/>
  <c r="P64" i="37"/>
  <c r="E64" i="37"/>
  <c r="T64" i="37" s="1"/>
  <c r="S63" i="37"/>
  <c r="R63" i="37"/>
  <c r="Q63" i="37"/>
  <c r="P63" i="37"/>
  <c r="E63" i="37"/>
  <c r="S62" i="37"/>
  <c r="R62" i="37"/>
  <c r="Q62" i="37"/>
  <c r="P62" i="37"/>
  <c r="E62" i="37"/>
  <c r="T61" i="37"/>
  <c r="S61" i="37"/>
  <c r="R61" i="37"/>
  <c r="Q61" i="37"/>
  <c r="P61" i="37"/>
  <c r="E61" i="37"/>
  <c r="V59" i="37"/>
  <c r="O59" i="37"/>
  <c r="N59" i="37"/>
  <c r="M59" i="37"/>
  <c r="L59" i="37"/>
  <c r="K59" i="37"/>
  <c r="J59" i="37"/>
  <c r="I59" i="37"/>
  <c r="S59" i="37" s="1"/>
  <c r="H59" i="37"/>
  <c r="G59" i="37"/>
  <c r="F59" i="37"/>
  <c r="C59" i="37"/>
  <c r="B59" i="37"/>
  <c r="S58" i="37"/>
  <c r="R58" i="37"/>
  <c r="Q58" i="37"/>
  <c r="P58" i="37"/>
  <c r="E58" i="37"/>
  <c r="U58" i="37" s="1"/>
  <c r="S57" i="37"/>
  <c r="R57" i="37"/>
  <c r="Q57" i="37"/>
  <c r="P57" i="37"/>
  <c r="E57" i="37"/>
  <c r="U57" i="37" s="1"/>
  <c r="S56" i="37"/>
  <c r="R56" i="37"/>
  <c r="Q56" i="37"/>
  <c r="P56" i="37"/>
  <c r="E56" i="37"/>
  <c r="T56" i="37" s="1"/>
  <c r="S55" i="37"/>
  <c r="R55" i="37"/>
  <c r="Q55" i="37"/>
  <c r="P55" i="37"/>
  <c r="E55" i="37"/>
  <c r="W53" i="37"/>
  <c r="V53" i="37"/>
  <c r="O53" i="37"/>
  <c r="N53" i="37"/>
  <c r="M53" i="37"/>
  <c r="L53" i="37"/>
  <c r="K53" i="37"/>
  <c r="J53" i="37"/>
  <c r="I53" i="37"/>
  <c r="Q53" i="37" s="1"/>
  <c r="H53" i="37"/>
  <c r="R53" i="37" s="1"/>
  <c r="G53" i="37"/>
  <c r="F53" i="37"/>
  <c r="C53" i="37"/>
  <c r="E53" i="37" s="1"/>
  <c r="B53" i="37"/>
  <c r="T52" i="37"/>
  <c r="S52" i="37"/>
  <c r="R52" i="37"/>
  <c r="Q52" i="37"/>
  <c r="P52" i="37"/>
  <c r="E52" i="37"/>
  <c r="U52" i="37" s="1"/>
  <c r="S51" i="37"/>
  <c r="R51" i="37"/>
  <c r="Q51" i="37"/>
  <c r="P51" i="37"/>
  <c r="E51" i="37"/>
  <c r="T51" i="37" s="1"/>
  <c r="S50" i="37"/>
  <c r="R50" i="37"/>
  <c r="Q50" i="37"/>
  <c r="P50" i="37"/>
  <c r="E50" i="37"/>
  <c r="U49" i="37"/>
  <c r="T49" i="37"/>
  <c r="S49" i="37"/>
  <c r="R49" i="37"/>
  <c r="Q49" i="37"/>
  <c r="P49" i="37"/>
  <c r="E49" i="37"/>
  <c r="T48" i="37"/>
  <c r="S48" i="37"/>
  <c r="R48" i="37"/>
  <c r="Q48" i="37"/>
  <c r="P48" i="37"/>
  <c r="E48" i="37"/>
  <c r="U48" i="37" s="1"/>
  <c r="S47" i="37"/>
  <c r="R47" i="37"/>
  <c r="Q47" i="37"/>
  <c r="P47" i="37"/>
  <c r="E47" i="37"/>
  <c r="T47" i="37" s="1"/>
  <c r="S46" i="37"/>
  <c r="R46" i="37"/>
  <c r="Q46" i="37"/>
  <c r="P46" i="37"/>
  <c r="E46" i="37"/>
  <c r="U45" i="37"/>
  <c r="S45" i="37"/>
  <c r="R45" i="37"/>
  <c r="Q45" i="37"/>
  <c r="P45" i="37"/>
  <c r="E45" i="37"/>
  <c r="T45" i="37" s="1"/>
  <c r="T44" i="37"/>
  <c r="S44" i="37"/>
  <c r="R44" i="37"/>
  <c r="Q44" i="37"/>
  <c r="P44" i="37"/>
  <c r="E44" i="37"/>
  <c r="U44" i="37" s="1"/>
  <c r="S43" i="37"/>
  <c r="R43" i="37"/>
  <c r="Q43" i="37"/>
  <c r="P43" i="37"/>
  <c r="E43" i="37"/>
  <c r="U43" i="37" s="1"/>
  <c r="S42" i="37"/>
  <c r="R42" i="37"/>
  <c r="Q42" i="37"/>
  <c r="P42" i="37"/>
  <c r="E42" i="37"/>
  <c r="W40" i="37"/>
  <c r="V40" i="37"/>
  <c r="O40" i="37"/>
  <c r="N40" i="37"/>
  <c r="M40" i="37"/>
  <c r="L40" i="37"/>
  <c r="K40" i="37"/>
  <c r="J40" i="37"/>
  <c r="I40" i="37"/>
  <c r="Q40" i="37" s="1"/>
  <c r="H40" i="37"/>
  <c r="G40" i="37"/>
  <c r="F40" i="37"/>
  <c r="E40" i="37"/>
  <c r="C40" i="37"/>
  <c r="B40" i="37"/>
  <c r="T39" i="37"/>
  <c r="S39" i="37"/>
  <c r="R39" i="37"/>
  <c r="Q39" i="37"/>
  <c r="P39" i="37"/>
  <c r="E39" i="37"/>
  <c r="U39" i="37" s="1"/>
  <c r="S38" i="37"/>
  <c r="R38" i="37"/>
  <c r="Q38" i="37"/>
  <c r="P38" i="37"/>
  <c r="E38" i="37"/>
  <c r="T38" i="37" s="1"/>
  <c r="S37" i="37"/>
  <c r="R37" i="37"/>
  <c r="Q37" i="37"/>
  <c r="P37" i="37"/>
  <c r="E37" i="37"/>
  <c r="S36" i="37"/>
  <c r="R36" i="37"/>
  <c r="Q36" i="37"/>
  <c r="P36" i="37"/>
  <c r="E36" i="37"/>
  <c r="S35" i="37"/>
  <c r="R35" i="37"/>
  <c r="Q35" i="37"/>
  <c r="P35" i="37"/>
  <c r="T35" i="37" s="1"/>
  <c r="E35" i="37"/>
  <c r="W33" i="37"/>
  <c r="V33" i="37"/>
  <c r="O33" i="37"/>
  <c r="N33" i="37"/>
  <c r="M33" i="37"/>
  <c r="L33" i="37"/>
  <c r="K33" i="37"/>
  <c r="S33" i="37" s="1"/>
  <c r="J33" i="37"/>
  <c r="I33" i="37"/>
  <c r="H33" i="37"/>
  <c r="G33" i="37"/>
  <c r="F33" i="37"/>
  <c r="C33" i="37"/>
  <c r="B33" i="37"/>
  <c r="S32" i="37"/>
  <c r="R32" i="37"/>
  <c r="Q32" i="37"/>
  <c r="P32" i="37"/>
  <c r="E32" i="37"/>
  <c r="T32" i="37" s="1"/>
  <c r="W30" i="37"/>
  <c r="V30" i="37"/>
  <c r="O30" i="37"/>
  <c r="N30" i="37"/>
  <c r="M30" i="37"/>
  <c r="L30" i="37"/>
  <c r="K30" i="37"/>
  <c r="J30" i="37"/>
  <c r="I30" i="37"/>
  <c r="S30" i="37" s="1"/>
  <c r="H30" i="37"/>
  <c r="R30" i="37" s="1"/>
  <c r="G30" i="37"/>
  <c r="F30" i="37"/>
  <c r="C30" i="37"/>
  <c r="B30" i="37"/>
  <c r="E30" i="37" s="1"/>
  <c r="T29" i="37"/>
  <c r="S29" i="37"/>
  <c r="R29" i="37"/>
  <c r="Q29" i="37"/>
  <c r="P29" i="37"/>
  <c r="E29" i="37"/>
  <c r="U29" i="37" s="1"/>
  <c r="S28" i="37"/>
  <c r="R28" i="37"/>
  <c r="Q28" i="37"/>
  <c r="P28" i="37"/>
  <c r="E28" i="37"/>
  <c r="U27" i="37"/>
  <c r="S27" i="37"/>
  <c r="R27" i="37"/>
  <c r="Q27" i="37"/>
  <c r="P27" i="37"/>
  <c r="E27" i="37"/>
  <c r="T27" i="37" s="1"/>
  <c r="T26" i="37"/>
  <c r="S26" i="37"/>
  <c r="R26" i="37"/>
  <c r="Q26" i="37"/>
  <c r="P26" i="37"/>
  <c r="E26" i="37"/>
  <c r="U26" i="37" s="1"/>
  <c r="W24" i="37"/>
  <c r="V24" i="37"/>
  <c r="S24" i="37"/>
  <c r="O24" i="37"/>
  <c r="N24" i="37"/>
  <c r="M24" i="37"/>
  <c r="L24" i="37"/>
  <c r="K24" i="37"/>
  <c r="J24" i="37"/>
  <c r="I24" i="37"/>
  <c r="H24" i="37"/>
  <c r="R24" i="37" s="1"/>
  <c r="G24" i="37"/>
  <c r="F24" i="37"/>
  <c r="C24" i="37"/>
  <c r="B24" i="37"/>
  <c r="S23" i="37"/>
  <c r="R23" i="37"/>
  <c r="Q23" i="37"/>
  <c r="P23" i="37"/>
  <c r="E23" i="37"/>
  <c r="S22" i="37"/>
  <c r="R22" i="37"/>
  <c r="Q22" i="37"/>
  <c r="P22" i="37"/>
  <c r="E22" i="37"/>
  <c r="T22" i="37" s="1"/>
  <c r="U21" i="37"/>
  <c r="T21" i="37"/>
  <c r="S21" i="37"/>
  <c r="R21" i="37"/>
  <c r="Q21" i="37"/>
  <c r="P21" i="37"/>
  <c r="E21" i="37"/>
  <c r="T20" i="37"/>
  <c r="S20" i="37"/>
  <c r="R20" i="37"/>
  <c r="Q20" i="37"/>
  <c r="P20" i="37"/>
  <c r="E20" i="37"/>
  <c r="U20" i="37" s="1"/>
  <c r="S19" i="37"/>
  <c r="R19" i="37"/>
  <c r="Q19" i="37"/>
  <c r="P19" i="37"/>
  <c r="E19" i="37"/>
  <c r="S18" i="37"/>
  <c r="R18" i="37"/>
  <c r="Q18" i="37"/>
  <c r="P18" i="37"/>
  <c r="E18" i="37"/>
  <c r="T18" i="37" s="1"/>
  <c r="W16" i="37"/>
  <c r="V16" i="37"/>
  <c r="O16" i="37"/>
  <c r="N16" i="37"/>
  <c r="M16" i="37"/>
  <c r="L16" i="37"/>
  <c r="K16" i="37"/>
  <c r="J16" i="37"/>
  <c r="I16" i="37"/>
  <c r="H16" i="37"/>
  <c r="G16" i="37"/>
  <c r="F16" i="37"/>
  <c r="C16" i="37"/>
  <c r="B16" i="37"/>
  <c r="E16" i="37" s="1"/>
  <c r="T15" i="37"/>
  <c r="S15" i="37"/>
  <c r="R15" i="37"/>
  <c r="Q15" i="37"/>
  <c r="P15" i="37"/>
  <c r="E15" i="37"/>
  <c r="U15" i="37" s="1"/>
  <c r="S14" i="37"/>
  <c r="R14" i="37"/>
  <c r="Q14" i="37"/>
  <c r="P14" i="37"/>
  <c r="E14" i="37"/>
  <c r="S13" i="37"/>
  <c r="R13" i="37"/>
  <c r="Q13" i="37"/>
  <c r="P13" i="37"/>
  <c r="E13" i="37"/>
  <c r="U12" i="37"/>
  <c r="S12" i="37"/>
  <c r="R12" i="37"/>
  <c r="Q12" i="37"/>
  <c r="P12" i="37"/>
  <c r="E12" i="37"/>
  <c r="T12" i="37" s="1"/>
  <c r="T11" i="37"/>
  <c r="S11" i="37"/>
  <c r="R11" i="37"/>
  <c r="Q11" i="37"/>
  <c r="P11" i="37"/>
  <c r="E11" i="37"/>
  <c r="U11" i="37" s="1"/>
  <c r="S10" i="37"/>
  <c r="R10" i="37"/>
  <c r="Q10" i="37"/>
  <c r="P10" i="37"/>
  <c r="E10" i="37"/>
  <c r="S9" i="37"/>
  <c r="R9" i="37"/>
  <c r="Q9" i="37"/>
  <c r="P9" i="37"/>
  <c r="E9" i="37"/>
  <c r="U93" i="36"/>
  <c r="S93" i="36"/>
  <c r="R93" i="36"/>
  <c r="Q93" i="36"/>
  <c r="P93" i="36"/>
  <c r="E93" i="36"/>
  <c r="T93" i="36" s="1"/>
  <c r="S92" i="36"/>
  <c r="R92" i="36"/>
  <c r="Q92" i="36"/>
  <c r="P92" i="36"/>
  <c r="E92" i="36"/>
  <c r="U92" i="36" s="1"/>
  <c r="S91" i="36"/>
  <c r="R91" i="36"/>
  <c r="Q91" i="36"/>
  <c r="P91" i="36"/>
  <c r="E91" i="36"/>
  <c r="S90" i="36"/>
  <c r="R90" i="36"/>
  <c r="Q90" i="36"/>
  <c r="P90" i="36"/>
  <c r="E90" i="36"/>
  <c r="T90" i="36" s="1"/>
  <c r="U89" i="36"/>
  <c r="T89" i="36"/>
  <c r="S89" i="36"/>
  <c r="R89" i="36"/>
  <c r="Q89" i="36"/>
  <c r="P89" i="36"/>
  <c r="E89" i="36"/>
  <c r="S88" i="36"/>
  <c r="R88" i="36"/>
  <c r="Q88" i="36"/>
  <c r="P88" i="36"/>
  <c r="E88" i="36"/>
  <c r="U88" i="36" s="1"/>
  <c r="S87" i="36"/>
  <c r="R87" i="36"/>
  <c r="Q87" i="36"/>
  <c r="P87" i="36"/>
  <c r="E87" i="36"/>
  <c r="U86" i="36"/>
  <c r="S86" i="36"/>
  <c r="R86" i="36"/>
  <c r="Q86" i="36"/>
  <c r="P86" i="36"/>
  <c r="E86" i="36"/>
  <c r="T86" i="36" s="1"/>
  <c r="W72" i="36"/>
  <c r="V72" i="36"/>
  <c r="O72" i="36"/>
  <c r="N72" i="36"/>
  <c r="M72" i="36"/>
  <c r="L72" i="36"/>
  <c r="K72" i="36"/>
  <c r="J72" i="36"/>
  <c r="I72" i="36"/>
  <c r="S72" i="36" s="1"/>
  <c r="H72" i="36"/>
  <c r="G72" i="36"/>
  <c r="F72" i="36"/>
  <c r="C72" i="36"/>
  <c r="E72" i="36" s="1"/>
  <c r="B72" i="36"/>
  <c r="W71" i="36"/>
  <c r="V71" i="36"/>
  <c r="S71" i="36"/>
  <c r="O71" i="36"/>
  <c r="N71" i="36"/>
  <c r="M71" i="36"/>
  <c r="L71" i="36"/>
  <c r="K71" i="36"/>
  <c r="J71" i="36"/>
  <c r="I71" i="36"/>
  <c r="H71" i="36"/>
  <c r="R71" i="36" s="1"/>
  <c r="G71" i="36"/>
  <c r="F71" i="36"/>
  <c r="C71" i="36"/>
  <c r="B71" i="36"/>
  <c r="E71" i="36" s="1"/>
  <c r="W70" i="36"/>
  <c r="V70" i="36"/>
  <c r="O70" i="36"/>
  <c r="N70" i="36"/>
  <c r="M70" i="36"/>
  <c r="L70" i="36"/>
  <c r="K70" i="36"/>
  <c r="J70" i="36"/>
  <c r="R70" i="36" s="1"/>
  <c r="I70" i="36"/>
  <c r="S70" i="36" s="1"/>
  <c r="H70" i="36"/>
  <c r="G70" i="36"/>
  <c r="F70" i="36"/>
  <c r="C70" i="36"/>
  <c r="E70" i="36" s="1"/>
  <c r="B70" i="36"/>
  <c r="S69" i="36"/>
  <c r="R69" i="36"/>
  <c r="Q69" i="36"/>
  <c r="P69" i="36"/>
  <c r="E69" i="36"/>
  <c r="W67" i="36"/>
  <c r="V67" i="36"/>
  <c r="O67" i="36"/>
  <c r="N67" i="36"/>
  <c r="M67" i="36"/>
  <c r="L67" i="36"/>
  <c r="K67" i="36"/>
  <c r="J67" i="36"/>
  <c r="I67" i="36"/>
  <c r="S67" i="36" s="1"/>
  <c r="H67" i="36"/>
  <c r="G67" i="36"/>
  <c r="F67" i="36"/>
  <c r="C67" i="36"/>
  <c r="B67" i="36"/>
  <c r="W66" i="36"/>
  <c r="V66" i="36"/>
  <c r="O66" i="36"/>
  <c r="N66" i="36"/>
  <c r="M66" i="36"/>
  <c r="L66" i="36"/>
  <c r="K66" i="36"/>
  <c r="J66" i="36"/>
  <c r="I66" i="36"/>
  <c r="Q66" i="36" s="1"/>
  <c r="H66" i="36"/>
  <c r="P66" i="36" s="1"/>
  <c r="G66" i="36"/>
  <c r="F66" i="36"/>
  <c r="C66" i="36"/>
  <c r="B66" i="36"/>
  <c r="S65" i="36"/>
  <c r="R65" i="36"/>
  <c r="Q65" i="36"/>
  <c r="P65" i="36"/>
  <c r="E65" i="36"/>
  <c r="T65" i="36" s="1"/>
  <c r="U64" i="36"/>
  <c r="S64" i="36"/>
  <c r="R64" i="36"/>
  <c r="Q64" i="36"/>
  <c r="P64" i="36"/>
  <c r="E64" i="36"/>
  <c r="T64" i="36" s="1"/>
  <c r="S63" i="36"/>
  <c r="R63" i="36"/>
  <c r="Q63" i="36"/>
  <c r="P63" i="36"/>
  <c r="E63" i="36"/>
  <c r="U63" i="36" s="1"/>
  <c r="S62" i="36"/>
  <c r="R62" i="36"/>
  <c r="Q62" i="36"/>
  <c r="P62" i="36"/>
  <c r="E62" i="36"/>
  <c r="T62" i="36" s="1"/>
  <c r="S61" i="36"/>
  <c r="R61" i="36"/>
  <c r="Q61" i="36"/>
  <c r="P61" i="36"/>
  <c r="E61" i="36"/>
  <c r="T61" i="36" s="1"/>
  <c r="V59" i="36"/>
  <c r="O59" i="36"/>
  <c r="N59" i="36"/>
  <c r="M59" i="36"/>
  <c r="L59" i="36"/>
  <c r="K59" i="36"/>
  <c r="J59" i="36"/>
  <c r="I59" i="36"/>
  <c r="H59" i="36"/>
  <c r="G59" i="36"/>
  <c r="F59" i="36"/>
  <c r="C59" i="36"/>
  <c r="B59" i="36"/>
  <c r="E59" i="36" s="1"/>
  <c r="S58" i="36"/>
  <c r="R58" i="36"/>
  <c r="Q58" i="36"/>
  <c r="P58" i="36"/>
  <c r="E58" i="36"/>
  <c r="T58" i="36" s="1"/>
  <c r="S57" i="36"/>
  <c r="R57" i="36"/>
  <c r="Q57" i="36"/>
  <c r="P57" i="36"/>
  <c r="E57" i="36"/>
  <c r="T57" i="36" s="1"/>
  <c r="S56" i="36"/>
  <c r="R56" i="36"/>
  <c r="Q56" i="36"/>
  <c r="P56" i="36"/>
  <c r="E56" i="36"/>
  <c r="S55" i="36"/>
  <c r="R55" i="36"/>
  <c r="Q55" i="36"/>
  <c r="P55" i="36"/>
  <c r="E55" i="36"/>
  <c r="U55" i="36" s="1"/>
  <c r="W53" i="36"/>
  <c r="V53" i="36"/>
  <c r="O53" i="36"/>
  <c r="N53" i="36"/>
  <c r="M53" i="36"/>
  <c r="L53" i="36"/>
  <c r="K53" i="36"/>
  <c r="J53" i="36"/>
  <c r="I53" i="36"/>
  <c r="H53" i="36"/>
  <c r="P53" i="36" s="1"/>
  <c r="G53" i="36"/>
  <c r="F53" i="36"/>
  <c r="C53" i="36"/>
  <c r="B53" i="36"/>
  <c r="E53" i="36" s="1"/>
  <c r="S52" i="36"/>
  <c r="R52" i="36"/>
  <c r="Q52" i="36"/>
  <c r="P52" i="36"/>
  <c r="E52" i="36"/>
  <c r="T52" i="36" s="1"/>
  <c r="S51" i="36"/>
  <c r="R51" i="36"/>
  <c r="Q51" i="36"/>
  <c r="P51" i="36"/>
  <c r="E51" i="36"/>
  <c r="S50" i="36"/>
  <c r="R50" i="36"/>
  <c r="Q50" i="36"/>
  <c r="P50" i="36"/>
  <c r="E50" i="36"/>
  <c r="U50" i="36" s="1"/>
  <c r="S49" i="36"/>
  <c r="R49" i="36"/>
  <c r="Q49" i="36"/>
  <c r="P49" i="36"/>
  <c r="E49" i="36"/>
  <c r="T49" i="36" s="1"/>
  <c r="S48" i="36"/>
  <c r="R48" i="36"/>
  <c r="Q48" i="36"/>
  <c r="P48" i="36"/>
  <c r="E48" i="36"/>
  <c r="S47" i="36"/>
  <c r="R47" i="36"/>
  <c r="Q47" i="36"/>
  <c r="P47" i="36"/>
  <c r="E47" i="36"/>
  <c r="U47" i="36" s="1"/>
  <c r="S46" i="36"/>
  <c r="R46" i="36"/>
  <c r="Q46" i="36"/>
  <c r="P46" i="36"/>
  <c r="E46" i="36"/>
  <c r="U46" i="36" s="1"/>
  <c r="S45" i="36"/>
  <c r="R45" i="36"/>
  <c r="Q45" i="36"/>
  <c r="P45" i="36"/>
  <c r="E45" i="36"/>
  <c r="T45" i="36" s="1"/>
  <c r="U44" i="36"/>
  <c r="S44" i="36"/>
  <c r="R44" i="36"/>
  <c r="Q44" i="36"/>
  <c r="P44" i="36"/>
  <c r="E44" i="36"/>
  <c r="T44" i="36" s="1"/>
  <c r="U43" i="36"/>
  <c r="T43" i="36"/>
  <c r="S43" i="36"/>
  <c r="R43" i="36"/>
  <c r="Q43" i="36"/>
  <c r="P43" i="36"/>
  <c r="E43" i="36"/>
  <c r="S42" i="36"/>
  <c r="R42" i="36"/>
  <c r="Q42" i="36"/>
  <c r="P42" i="36"/>
  <c r="E42" i="36"/>
  <c r="U42" i="36" s="1"/>
  <c r="W40" i="36"/>
  <c r="V40" i="36"/>
  <c r="O40" i="36"/>
  <c r="N40" i="36"/>
  <c r="M40" i="36"/>
  <c r="L40" i="36"/>
  <c r="K40" i="36"/>
  <c r="J40" i="36"/>
  <c r="R40" i="36" s="1"/>
  <c r="I40" i="36"/>
  <c r="S40" i="36" s="1"/>
  <c r="H40" i="36"/>
  <c r="G40" i="36"/>
  <c r="F40" i="36"/>
  <c r="C40" i="36"/>
  <c r="B40" i="36"/>
  <c r="E40" i="36" s="1"/>
  <c r="U39" i="36"/>
  <c r="S39" i="36"/>
  <c r="R39" i="36"/>
  <c r="Q39" i="36"/>
  <c r="P39" i="36"/>
  <c r="E39" i="36"/>
  <c r="T39" i="36" s="1"/>
  <c r="U38" i="36"/>
  <c r="T38" i="36"/>
  <c r="S38" i="36"/>
  <c r="R38" i="36"/>
  <c r="Q38" i="36"/>
  <c r="P38" i="36"/>
  <c r="E38" i="36"/>
  <c r="S37" i="36"/>
  <c r="R37" i="36"/>
  <c r="Q37" i="36"/>
  <c r="P37" i="36"/>
  <c r="E37" i="36"/>
  <c r="U37" i="36" s="1"/>
  <c r="S36" i="36"/>
  <c r="R36" i="36"/>
  <c r="Q36" i="36"/>
  <c r="P36" i="36"/>
  <c r="E36" i="36"/>
  <c r="T36" i="36" s="1"/>
  <c r="S35" i="36"/>
  <c r="R35" i="36"/>
  <c r="Q35" i="36"/>
  <c r="U35" i="36" s="1"/>
  <c r="P35" i="36"/>
  <c r="E35" i="36"/>
  <c r="W33" i="36"/>
  <c r="V33" i="36"/>
  <c r="O33" i="36"/>
  <c r="N33" i="36"/>
  <c r="M33" i="36"/>
  <c r="L33" i="36"/>
  <c r="K33" i="36"/>
  <c r="J33" i="36"/>
  <c r="I33" i="36"/>
  <c r="H33" i="36"/>
  <c r="R33" i="36" s="1"/>
  <c r="G33" i="36"/>
  <c r="F33" i="36"/>
  <c r="C33" i="36"/>
  <c r="E33" i="36" s="1"/>
  <c r="B33" i="36"/>
  <c r="S32" i="36"/>
  <c r="R32" i="36"/>
  <c r="Q32" i="36"/>
  <c r="P32" i="36"/>
  <c r="E32" i="36"/>
  <c r="U32" i="36" s="1"/>
  <c r="W30" i="36"/>
  <c r="V30" i="36"/>
  <c r="O30" i="36"/>
  <c r="N30" i="36"/>
  <c r="M30" i="36"/>
  <c r="L30" i="36"/>
  <c r="K30" i="36"/>
  <c r="J30" i="36"/>
  <c r="I30" i="36"/>
  <c r="H30" i="36"/>
  <c r="G30" i="36"/>
  <c r="F30" i="36"/>
  <c r="C30" i="36"/>
  <c r="B30" i="36"/>
  <c r="E30" i="36" s="1"/>
  <c r="U29" i="36"/>
  <c r="S29" i="36"/>
  <c r="R29" i="36"/>
  <c r="Q29" i="36"/>
  <c r="P29" i="36"/>
  <c r="E29" i="36"/>
  <c r="T29" i="36" s="1"/>
  <c r="U28" i="36"/>
  <c r="T28" i="36"/>
  <c r="S28" i="36"/>
  <c r="R28" i="36"/>
  <c r="Q28" i="36"/>
  <c r="P28" i="36"/>
  <c r="E28" i="36"/>
  <c r="S27" i="36"/>
  <c r="R27" i="36"/>
  <c r="Q27" i="36"/>
  <c r="P27" i="36"/>
  <c r="E27" i="36"/>
  <c r="U27" i="36" s="1"/>
  <c r="S26" i="36"/>
  <c r="R26" i="36"/>
  <c r="Q26" i="36"/>
  <c r="P26" i="36"/>
  <c r="E26" i="36"/>
  <c r="T26" i="36" s="1"/>
  <c r="W24" i="36"/>
  <c r="V24" i="36"/>
  <c r="O24" i="36"/>
  <c r="N24" i="36"/>
  <c r="M24" i="36"/>
  <c r="L24" i="36"/>
  <c r="K24" i="36"/>
  <c r="J24" i="36"/>
  <c r="I24" i="36"/>
  <c r="S24" i="36" s="1"/>
  <c r="H24" i="36"/>
  <c r="G24" i="36"/>
  <c r="F24" i="36"/>
  <c r="C24" i="36"/>
  <c r="B24" i="36"/>
  <c r="E24" i="36" s="1"/>
  <c r="U23" i="36"/>
  <c r="T23" i="36"/>
  <c r="S23" i="36"/>
  <c r="R23" i="36"/>
  <c r="Q23" i="36"/>
  <c r="P23" i="36"/>
  <c r="E23" i="36"/>
  <c r="S22" i="36"/>
  <c r="R22" i="36"/>
  <c r="Q22" i="36"/>
  <c r="P22" i="36"/>
  <c r="E22" i="36"/>
  <c r="U22" i="36" s="1"/>
  <c r="S21" i="36"/>
  <c r="R21" i="36"/>
  <c r="Q21" i="36"/>
  <c r="P21" i="36"/>
  <c r="E21" i="36"/>
  <c r="T21" i="36" s="1"/>
  <c r="U20" i="36"/>
  <c r="S20" i="36"/>
  <c r="R20" i="36"/>
  <c r="Q20" i="36"/>
  <c r="P20" i="36"/>
  <c r="E20" i="36"/>
  <c r="T20" i="36" s="1"/>
  <c r="U19" i="36"/>
  <c r="T19" i="36"/>
  <c r="S19" i="36"/>
  <c r="R19" i="36"/>
  <c r="Q19" i="36"/>
  <c r="P19" i="36"/>
  <c r="E19" i="36"/>
  <c r="S18" i="36"/>
  <c r="R18" i="36"/>
  <c r="Q18" i="36"/>
  <c r="P18" i="36"/>
  <c r="E18" i="36"/>
  <c r="U18" i="36" s="1"/>
  <c r="W16" i="36"/>
  <c r="V16" i="36"/>
  <c r="O16" i="36"/>
  <c r="N16" i="36"/>
  <c r="M16" i="36"/>
  <c r="L16" i="36"/>
  <c r="K16" i="36"/>
  <c r="J16" i="36"/>
  <c r="R16" i="36" s="1"/>
  <c r="I16" i="36"/>
  <c r="S16" i="36" s="1"/>
  <c r="H16" i="36"/>
  <c r="G16" i="36"/>
  <c r="F16" i="36"/>
  <c r="C16" i="36"/>
  <c r="B16" i="36"/>
  <c r="E16" i="36" s="1"/>
  <c r="U15" i="36"/>
  <c r="S15" i="36"/>
  <c r="R15" i="36"/>
  <c r="Q15" i="36"/>
  <c r="P15" i="36"/>
  <c r="E15" i="36"/>
  <c r="T15" i="36" s="1"/>
  <c r="U14" i="36"/>
  <c r="T14" i="36"/>
  <c r="S14" i="36"/>
  <c r="R14" i="36"/>
  <c r="Q14" i="36"/>
  <c r="P14" i="36"/>
  <c r="E14" i="36"/>
  <c r="S13" i="36"/>
  <c r="R13" i="36"/>
  <c r="Q13" i="36"/>
  <c r="P13" i="36"/>
  <c r="E13" i="36"/>
  <c r="U13" i="36" s="1"/>
  <c r="S12" i="36"/>
  <c r="R12" i="36"/>
  <c r="Q12" i="36"/>
  <c r="P12" i="36"/>
  <c r="E12" i="36"/>
  <c r="T12" i="36" s="1"/>
  <c r="U11" i="36"/>
  <c r="S11" i="36"/>
  <c r="R11" i="36"/>
  <c r="Q11" i="36"/>
  <c r="P11" i="36"/>
  <c r="E11" i="36"/>
  <c r="T11" i="36" s="1"/>
  <c r="S10" i="36"/>
  <c r="R10" i="36"/>
  <c r="Q10" i="36"/>
  <c r="U10" i="36" s="1"/>
  <c r="P10" i="36"/>
  <c r="T10" i="36" s="1"/>
  <c r="E10" i="36"/>
  <c r="S9" i="36"/>
  <c r="R9" i="36"/>
  <c r="Q9" i="36"/>
  <c r="P9" i="36"/>
  <c r="E9" i="36"/>
  <c r="S93" i="35"/>
  <c r="R93" i="35"/>
  <c r="Q93" i="35"/>
  <c r="P93" i="35"/>
  <c r="E93" i="35"/>
  <c r="T93" i="35" s="1"/>
  <c r="S92" i="35"/>
  <c r="R92" i="35"/>
  <c r="Q92" i="35"/>
  <c r="P92" i="35"/>
  <c r="E92" i="35"/>
  <c r="T92" i="35" s="1"/>
  <c r="S91" i="35"/>
  <c r="R91" i="35"/>
  <c r="Q91" i="35"/>
  <c r="P91" i="35"/>
  <c r="E91" i="35"/>
  <c r="U91" i="35" s="1"/>
  <c r="S90" i="35"/>
  <c r="R90" i="35"/>
  <c r="Q90" i="35"/>
  <c r="P90" i="35"/>
  <c r="E90" i="35"/>
  <c r="U90" i="35" s="1"/>
  <c r="S89" i="35"/>
  <c r="R89" i="35"/>
  <c r="Q89" i="35"/>
  <c r="P89" i="35"/>
  <c r="E89" i="35"/>
  <c r="T89" i="35" s="1"/>
  <c r="S88" i="35"/>
  <c r="R88" i="35"/>
  <c r="Q88" i="35"/>
  <c r="P88" i="35"/>
  <c r="E88" i="35"/>
  <c r="T88" i="35" s="1"/>
  <c r="S87" i="35"/>
  <c r="R87" i="35"/>
  <c r="Q87" i="35"/>
  <c r="P87" i="35"/>
  <c r="E87" i="35"/>
  <c r="S86" i="35"/>
  <c r="R86" i="35"/>
  <c r="Q86" i="35"/>
  <c r="P86" i="35"/>
  <c r="E86" i="35"/>
  <c r="U86" i="35" s="1"/>
  <c r="W72" i="35"/>
  <c r="V72" i="35"/>
  <c r="O72" i="35"/>
  <c r="N72" i="35"/>
  <c r="M72" i="35"/>
  <c r="L72" i="35"/>
  <c r="K72" i="35"/>
  <c r="J72" i="35"/>
  <c r="I72" i="35"/>
  <c r="H72" i="35"/>
  <c r="P72" i="35" s="1"/>
  <c r="G72" i="35"/>
  <c r="F72" i="35"/>
  <c r="C72" i="35"/>
  <c r="B72" i="35"/>
  <c r="E72" i="35" s="1"/>
  <c r="W71" i="35"/>
  <c r="V71" i="35"/>
  <c r="O71" i="35"/>
  <c r="N71" i="35"/>
  <c r="M71" i="35"/>
  <c r="L71" i="35"/>
  <c r="K71" i="35"/>
  <c r="J71" i="35"/>
  <c r="R71" i="35" s="1"/>
  <c r="I71" i="35"/>
  <c r="H71" i="35"/>
  <c r="G71" i="35"/>
  <c r="F71" i="35"/>
  <c r="E71" i="35"/>
  <c r="C71" i="35"/>
  <c r="B71" i="35"/>
  <c r="W70" i="35"/>
  <c r="V70" i="35"/>
  <c r="O70" i="35"/>
  <c r="N70" i="35"/>
  <c r="M70" i="35"/>
  <c r="L70" i="35"/>
  <c r="K70" i="35"/>
  <c r="J70" i="35"/>
  <c r="I70" i="35"/>
  <c r="H70" i="35"/>
  <c r="G70" i="35"/>
  <c r="F70" i="35"/>
  <c r="C70" i="35"/>
  <c r="E70" i="35" s="1"/>
  <c r="B70" i="35"/>
  <c r="S69" i="35"/>
  <c r="R69" i="35"/>
  <c r="Q69" i="35"/>
  <c r="P69" i="35"/>
  <c r="E69" i="35"/>
  <c r="W67" i="35"/>
  <c r="V67" i="35"/>
  <c r="O67" i="35"/>
  <c r="N67" i="35"/>
  <c r="M67" i="35"/>
  <c r="L67" i="35"/>
  <c r="K67" i="35"/>
  <c r="J67" i="35"/>
  <c r="I67" i="35"/>
  <c r="H67" i="35"/>
  <c r="P67" i="35" s="1"/>
  <c r="G67" i="35"/>
  <c r="F67" i="35"/>
  <c r="C67" i="35"/>
  <c r="B67" i="35"/>
  <c r="E67" i="35" s="1"/>
  <c r="W66" i="35"/>
  <c r="V66" i="35"/>
  <c r="O66" i="35"/>
  <c r="N66" i="35"/>
  <c r="M66" i="35"/>
  <c r="L66" i="35"/>
  <c r="K66" i="35"/>
  <c r="J66" i="35"/>
  <c r="I66" i="35"/>
  <c r="S66" i="35" s="1"/>
  <c r="H66" i="35"/>
  <c r="G66" i="35"/>
  <c r="F66" i="35"/>
  <c r="C66" i="35"/>
  <c r="B66" i="35"/>
  <c r="E66" i="35" s="1"/>
  <c r="S65" i="35"/>
  <c r="R65" i="35"/>
  <c r="Q65" i="35"/>
  <c r="P65" i="35"/>
  <c r="E65" i="35"/>
  <c r="U65" i="35" s="1"/>
  <c r="S64" i="35"/>
  <c r="R64" i="35"/>
  <c r="Q64" i="35"/>
  <c r="P64" i="35"/>
  <c r="E64" i="35"/>
  <c r="U64" i="35" s="1"/>
  <c r="S63" i="35"/>
  <c r="R63" i="35"/>
  <c r="Q63" i="35"/>
  <c r="P63" i="35"/>
  <c r="E63" i="35"/>
  <c r="T63" i="35" s="1"/>
  <c r="S62" i="35"/>
  <c r="R62" i="35"/>
  <c r="Q62" i="35"/>
  <c r="P62" i="35"/>
  <c r="E62" i="35"/>
  <c r="T62" i="35" s="1"/>
  <c r="S61" i="35"/>
  <c r="R61" i="35"/>
  <c r="Q61" i="35"/>
  <c r="P61" i="35"/>
  <c r="E61" i="35"/>
  <c r="U61" i="35" s="1"/>
  <c r="V59" i="35"/>
  <c r="O59" i="35"/>
  <c r="N59" i="35"/>
  <c r="M59" i="35"/>
  <c r="L59" i="35"/>
  <c r="K59" i="35"/>
  <c r="J59" i="35"/>
  <c r="I59" i="35"/>
  <c r="H59" i="35"/>
  <c r="G59" i="35"/>
  <c r="F59" i="35"/>
  <c r="C59" i="35"/>
  <c r="B59" i="35"/>
  <c r="S58" i="35"/>
  <c r="R58" i="35"/>
  <c r="Q58" i="35"/>
  <c r="P58" i="35"/>
  <c r="E58" i="35"/>
  <c r="T58" i="35" s="1"/>
  <c r="S57" i="35"/>
  <c r="R57" i="35"/>
  <c r="Q57" i="35"/>
  <c r="P57" i="35"/>
  <c r="E57" i="35"/>
  <c r="U57" i="35" s="1"/>
  <c r="S56" i="35"/>
  <c r="R56" i="35"/>
  <c r="Q56" i="35"/>
  <c r="P56" i="35"/>
  <c r="E56" i="35"/>
  <c r="U56" i="35" s="1"/>
  <c r="S55" i="35"/>
  <c r="R55" i="35"/>
  <c r="Q55" i="35"/>
  <c r="P55" i="35"/>
  <c r="E55" i="35"/>
  <c r="T55" i="35" s="1"/>
  <c r="W53" i="35"/>
  <c r="V53" i="35"/>
  <c r="O53" i="35"/>
  <c r="N53" i="35"/>
  <c r="M53" i="35"/>
  <c r="L53" i="35"/>
  <c r="K53" i="35"/>
  <c r="J53" i="35"/>
  <c r="I53" i="35"/>
  <c r="S53" i="35" s="1"/>
  <c r="H53" i="35"/>
  <c r="G53" i="35"/>
  <c r="F53" i="35"/>
  <c r="C53" i="35"/>
  <c r="E53" i="35" s="1"/>
  <c r="B53" i="35"/>
  <c r="S52" i="35"/>
  <c r="R52" i="35"/>
  <c r="Q52" i="35"/>
  <c r="P52" i="35"/>
  <c r="E52" i="35"/>
  <c r="U52" i="35" s="1"/>
  <c r="S51" i="35"/>
  <c r="R51" i="35"/>
  <c r="Q51" i="35"/>
  <c r="P51" i="35"/>
  <c r="E51" i="35"/>
  <c r="U51" i="35" s="1"/>
  <c r="S50" i="35"/>
  <c r="R50" i="35"/>
  <c r="Q50" i="35"/>
  <c r="P50" i="35"/>
  <c r="E50" i="35"/>
  <c r="T50" i="35" s="1"/>
  <c r="S49" i="35"/>
  <c r="R49" i="35"/>
  <c r="Q49" i="35"/>
  <c r="P49" i="35"/>
  <c r="E49" i="35"/>
  <c r="T49" i="35" s="1"/>
  <c r="S48" i="35"/>
  <c r="R48" i="35"/>
  <c r="Q48" i="35"/>
  <c r="P48" i="35"/>
  <c r="E48" i="35"/>
  <c r="S47" i="35"/>
  <c r="R47" i="35"/>
  <c r="Q47" i="35"/>
  <c r="P47" i="35"/>
  <c r="E47" i="35"/>
  <c r="U47" i="35" s="1"/>
  <c r="S46" i="35"/>
  <c r="R46" i="35"/>
  <c r="Q46" i="35"/>
  <c r="P46" i="35"/>
  <c r="E46" i="35"/>
  <c r="T46" i="35" s="1"/>
  <c r="S45" i="35"/>
  <c r="R45" i="35"/>
  <c r="Q45" i="35"/>
  <c r="P45" i="35"/>
  <c r="E45" i="35"/>
  <c r="S44" i="35"/>
  <c r="R44" i="35"/>
  <c r="Q44" i="35"/>
  <c r="P44" i="35"/>
  <c r="E44" i="35"/>
  <c r="S43" i="35"/>
  <c r="R43" i="35"/>
  <c r="Q43" i="35"/>
  <c r="P43" i="35"/>
  <c r="E43" i="35"/>
  <c r="S42" i="35"/>
  <c r="R42" i="35"/>
  <c r="Q42" i="35"/>
  <c r="P42" i="35"/>
  <c r="E42" i="35"/>
  <c r="T42" i="35" s="1"/>
  <c r="W40" i="35"/>
  <c r="V40" i="35"/>
  <c r="O40" i="35"/>
  <c r="N40" i="35"/>
  <c r="M40" i="35"/>
  <c r="L40" i="35"/>
  <c r="K40" i="35"/>
  <c r="J40" i="35"/>
  <c r="I40" i="35"/>
  <c r="S40" i="35" s="1"/>
  <c r="H40" i="35"/>
  <c r="G40" i="35"/>
  <c r="F40" i="35"/>
  <c r="C40" i="35"/>
  <c r="E40" i="35" s="1"/>
  <c r="B40" i="35"/>
  <c r="S39" i="35"/>
  <c r="R39" i="35"/>
  <c r="Q39" i="35"/>
  <c r="P39" i="35"/>
  <c r="E39" i="35"/>
  <c r="S38" i="35"/>
  <c r="R38" i="35"/>
  <c r="Q38" i="35"/>
  <c r="P38" i="35"/>
  <c r="E38" i="35"/>
  <c r="U38" i="35" s="1"/>
  <c r="S37" i="35"/>
  <c r="R37" i="35"/>
  <c r="Q37" i="35"/>
  <c r="P37" i="35"/>
  <c r="E37" i="35"/>
  <c r="T37" i="35" s="1"/>
  <c r="S36" i="35"/>
  <c r="R36" i="35"/>
  <c r="Q36" i="35"/>
  <c r="P36" i="35"/>
  <c r="E36" i="35"/>
  <c r="T36" i="35" s="1"/>
  <c r="U35" i="35"/>
  <c r="T35" i="35"/>
  <c r="S35" i="35"/>
  <c r="R35" i="35"/>
  <c r="Q35" i="35"/>
  <c r="P35" i="35"/>
  <c r="E35" i="35"/>
  <c r="W33" i="35"/>
  <c r="V33" i="35"/>
  <c r="O33" i="35"/>
  <c r="N33" i="35"/>
  <c r="M33" i="35"/>
  <c r="L33" i="35"/>
  <c r="K33" i="35"/>
  <c r="J33" i="35"/>
  <c r="I33" i="35"/>
  <c r="H33" i="35"/>
  <c r="G33" i="35"/>
  <c r="F33" i="35"/>
  <c r="C33" i="35"/>
  <c r="B33" i="35"/>
  <c r="E33" i="35" s="1"/>
  <c r="S32" i="35"/>
  <c r="R32" i="35"/>
  <c r="Q32" i="35"/>
  <c r="P32" i="35"/>
  <c r="E32" i="35"/>
  <c r="W30" i="35"/>
  <c r="V30" i="35"/>
  <c r="O30" i="35"/>
  <c r="N30" i="35"/>
  <c r="M30" i="35"/>
  <c r="L30" i="35"/>
  <c r="K30" i="35"/>
  <c r="J30" i="35"/>
  <c r="I30" i="35"/>
  <c r="S30" i="35" s="1"/>
  <c r="H30" i="35"/>
  <c r="G30" i="35"/>
  <c r="F30" i="35"/>
  <c r="E30" i="35"/>
  <c r="C30" i="35"/>
  <c r="B30" i="35"/>
  <c r="S29" i="35"/>
  <c r="R29" i="35"/>
  <c r="Q29" i="35"/>
  <c r="P29" i="35"/>
  <c r="E29" i="35"/>
  <c r="U29" i="35" s="1"/>
  <c r="S28" i="35"/>
  <c r="R28" i="35"/>
  <c r="Q28" i="35"/>
  <c r="P28" i="35"/>
  <c r="E28" i="35"/>
  <c r="U28" i="35" s="1"/>
  <c r="S27" i="35"/>
  <c r="R27" i="35"/>
  <c r="Q27" i="35"/>
  <c r="P27" i="35"/>
  <c r="E27" i="35"/>
  <c r="T27" i="35" s="1"/>
  <c r="S26" i="35"/>
  <c r="R26" i="35"/>
  <c r="Q26" i="35"/>
  <c r="P26" i="35"/>
  <c r="E26" i="35"/>
  <c r="T26" i="35" s="1"/>
  <c r="W24" i="35"/>
  <c r="V24" i="35"/>
  <c r="O24" i="35"/>
  <c r="N24" i="35"/>
  <c r="M24" i="35"/>
  <c r="L24" i="35"/>
  <c r="K24" i="35"/>
  <c r="J24" i="35"/>
  <c r="I24" i="35"/>
  <c r="H24" i="35"/>
  <c r="R24" i="35" s="1"/>
  <c r="G24" i="35"/>
  <c r="F24" i="35"/>
  <c r="C24" i="35"/>
  <c r="B24" i="35"/>
  <c r="S23" i="35"/>
  <c r="R23" i="35"/>
  <c r="Q23" i="35"/>
  <c r="P23" i="35"/>
  <c r="E23" i="35"/>
  <c r="U23" i="35" s="1"/>
  <c r="S22" i="35"/>
  <c r="R22" i="35"/>
  <c r="Q22" i="35"/>
  <c r="P22" i="35"/>
  <c r="E22" i="35"/>
  <c r="T22" i="35" s="1"/>
  <c r="S21" i="35"/>
  <c r="R21" i="35"/>
  <c r="Q21" i="35"/>
  <c r="P21" i="35"/>
  <c r="E21" i="35"/>
  <c r="U20" i="35"/>
  <c r="T20" i="35"/>
  <c r="S20" i="35"/>
  <c r="R20" i="35"/>
  <c r="Q20" i="35"/>
  <c r="P20" i="35"/>
  <c r="E20" i="35"/>
  <c r="S19" i="35"/>
  <c r="R19" i="35"/>
  <c r="Q19" i="35"/>
  <c r="P19" i="35"/>
  <c r="E19" i="35"/>
  <c r="U19" i="35" s="1"/>
  <c r="S18" i="35"/>
  <c r="R18" i="35"/>
  <c r="Q18" i="35"/>
  <c r="P18" i="35"/>
  <c r="E18" i="35"/>
  <c r="T18" i="35" s="1"/>
  <c r="W16" i="35"/>
  <c r="V16" i="35"/>
  <c r="O16" i="35"/>
  <c r="N16" i="35"/>
  <c r="M16" i="35"/>
  <c r="L16" i="35"/>
  <c r="K16" i="35"/>
  <c r="J16" i="35"/>
  <c r="R16" i="35" s="1"/>
  <c r="I16" i="35"/>
  <c r="H16" i="35"/>
  <c r="G16" i="35"/>
  <c r="F16" i="35"/>
  <c r="C16" i="35"/>
  <c r="B16" i="35"/>
  <c r="E16" i="35" s="1"/>
  <c r="U15" i="35"/>
  <c r="T15" i="35"/>
  <c r="S15" i="35"/>
  <c r="R15" i="35"/>
  <c r="Q15" i="35"/>
  <c r="P15" i="35"/>
  <c r="E15" i="35"/>
  <c r="S14" i="35"/>
  <c r="R14" i="35"/>
  <c r="Q14" i="35"/>
  <c r="P14" i="35"/>
  <c r="E14" i="35"/>
  <c r="U14" i="35" s="1"/>
  <c r="S13" i="35"/>
  <c r="R13" i="35"/>
  <c r="Q13" i="35"/>
  <c r="P13" i="35"/>
  <c r="E13" i="35"/>
  <c r="T13" i="35" s="1"/>
  <c r="U12" i="35"/>
  <c r="S12" i="35"/>
  <c r="R12" i="35"/>
  <c r="Q12" i="35"/>
  <c r="P12" i="35"/>
  <c r="E12" i="35"/>
  <c r="T12" i="35" s="1"/>
  <c r="S11" i="35"/>
  <c r="R11" i="35"/>
  <c r="Q11" i="35"/>
  <c r="U11" i="35" s="1"/>
  <c r="P11" i="35"/>
  <c r="E11" i="35"/>
  <c r="S10" i="35"/>
  <c r="R10" i="35"/>
  <c r="Q10" i="35"/>
  <c r="P10" i="35"/>
  <c r="E10" i="35"/>
  <c r="U10" i="35" s="1"/>
  <c r="S9" i="35"/>
  <c r="R9" i="35"/>
  <c r="Q9" i="35"/>
  <c r="P9" i="35"/>
  <c r="E9" i="35"/>
  <c r="U9" i="35" s="1"/>
  <c r="S93" i="34"/>
  <c r="R93" i="34"/>
  <c r="Q93" i="34"/>
  <c r="P93" i="34"/>
  <c r="E93" i="34"/>
  <c r="T93" i="34" s="1"/>
  <c r="S92" i="34"/>
  <c r="R92" i="34"/>
  <c r="Q92" i="34"/>
  <c r="P92" i="34"/>
  <c r="E92" i="34"/>
  <c r="U92" i="34" s="1"/>
  <c r="S91" i="34"/>
  <c r="R91" i="34"/>
  <c r="Q91" i="34"/>
  <c r="P91" i="34"/>
  <c r="E91" i="34"/>
  <c r="U91" i="34" s="1"/>
  <c r="S90" i="34"/>
  <c r="R90" i="34"/>
  <c r="Q90" i="34"/>
  <c r="P90" i="34"/>
  <c r="E90" i="34"/>
  <c r="T90" i="34" s="1"/>
  <c r="S89" i="34"/>
  <c r="R89" i="34"/>
  <c r="Q89" i="34"/>
  <c r="P89" i="34"/>
  <c r="E89" i="34"/>
  <c r="T89" i="34" s="1"/>
  <c r="S88" i="34"/>
  <c r="R88" i="34"/>
  <c r="Q88" i="34"/>
  <c r="P88" i="34"/>
  <c r="E88" i="34"/>
  <c r="U88" i="34" s="1"/>
  <c r="S87" i="34"/>
  <c r="R87" i="34"/>
  <c r="Q87" i="34"/>
  <c r="P87" i="34"/>
  <c r="E87" i="34"/>
  <c r="U87" i="34" s="1"/>
  <c r="S86" i="34"/>
  <c r="R86" i="34"/>
  <c r="Q86" i="34"/>
  <c r="P86" i="34"/>
  <c r="E86" i="34"/>
  <c r="T86" i="34" s="1"/>
  <c r="W72" i="34"/>
  <c r="V72" i="34"/>
  <c r="O72" i="34"/>
  <c r="N72" i="34"/>
  <c r="M72" i="34"/>
  <c r="L72" i="34"/>
  <c r="K72" i="34"/>
  <c r="J72" i="34"/>
  <c r="I72" i="34"/>
  <c r="H72" i="34"/>
  <c r="G72" i="34"/>
  <c r="F72" i="34"/>
  <c r="C72" i="34"/>
  <c r="B72" i="34"/>
  <c r="W71" i="34"/>
  <c r="V71" i="34"/>
  <c r="O71" i="34"/>
  <c r="N71" i="34"/>
  <c r="M71" i="34"/>
  <c r="L71" i="34"/>
  <c r="K71" i="34"/>
  <c r="J71" i="34"/>
  <c r="I71" i="34"/>
  <c r="H71" i="34"/>
  <c r="G71" i="34"/>
  <c r="F71" i="34"/>
  <c r="C71" i="34"/>
  <c r="B71" i="34"/>
  <c r="W70" i="34"/>
  <c r="V70" i="34"/>
  <c r="O70" i="34"/>
  <c r="N70" i="34"/>
  <c r="M70" i="34"/>
  <c r="L70" i="34"/>
  <c r="K70" i="34"/>
  <c r="J70" i="34"/>
  <c r="I70" i="34"/>
  <c r="Q70" i="34" s="1"/>
  <c r="H70" i="34"/>
  <c r="G70" i="34"/>
  <c r="F70" i="34"/>
  <c r="C70" i="34"/>
  <c r="B70" i="34"/>
  <c r="E70" i="34" s="1"/>
  <c r="S69" i="34"/>
  <c r="R69" i="34"/>
  <c r="Q69" i="34"/>
  <c r="P69" i="34"/>
  <c r="E69" i="34"/>
  <c r="W67" i="34"/>
  <c r="V67" i="34"/>
  <c r="O67" i="34"/>
  <c r="N67" i="34"/>
  <c r="M67" i="34"/>
  <c r="L67" i="34"/>
  <c r="K67" i="34"/>
  <c r="J67" i="34"/>
  <c r="I67" i="34"/>
  <c r="H67" i="34"/>
  <c r="G67" i="34"/>
  <c r="F67" i="34"/>
  <c r="C67" i="34"/>
  <c r="B67" i="34"/>
  <c r="W66" i="34"/>
  <c r="V66" i="34"/>
  <c r="O66" i="34"/>
  <c r="N66" i="34"/>
  <c r="M66" i="34"/>
  <c r="L66" i="34"/>
  <c r="K66" i="34"/>
  <c r="J66" i="34"/>
  <c r="I66" i="34"/>
  <c r="H66" i="34"/>
  <c r="R66" i="34" s="1"/>
  <c r="G66" i="34"/>
  <c r="F66" i="34"/>
  <c r="C66" i="34"/>
  <c r="B66" i="34"/>
  <c r="S65" i="34"/>
  <c r="R65" i="34"/>
  <c r="Q65" i="34"/>
  <c r="P65" i="34"/>
  <c r="E65" i="34"/>
  <c r="U65" i="34" s="1"/>
  <c r="S64" i="34"/>
  <c r="R64" i="34"/>
  <c r="Q64" i="34"/>
  <c r="P64" i="34"/>
  <c r="E64" i="34"/>
  <c r="T64" i="34" s="1"/>
  <c r="S63" i="34"/>
  <c r="R63" i="34"/>
  <c r="Q63" i="34"/>
  <c r="P63" i="34"/>
  <c r="E63" i="34"/>
  <c r="T63" i="34" s="1"/>
  <c r="U62" i="34"/>
  <c r="T62" i="34"/>
  <c r="S62" i="34"/>
  <c r="R62" i="34"/>
  <c r="Q62" i="34"/>
  <c r="P62" i="34"/>
  <c r="E62" i="34"/>
  <c r="S61" i="34"/>
  <c r="R61" i="34"/>
  <c r="Q61" i="34"/>
  <c r="P61" i="34"/>
  <c r="E61" i="34"/>
  <c r="V59" i="34"/>
  <c r="O59" i="34"/>
  <c r="N59" i="34"/>
  <c r="M59" i="34"/>
  <c r="L59" i="34"/>
  <c r="K59" i="34"/>
  <c r="J59" i="34"/>
  <c r="I59" i="34"/>
  <c r="S59" i="34" s="1"/>
  <c r="H59" i="34"/>
  <c r="G59" i="34"/>
  <c r="F59" i="34"/>
  <c r="C59" i="34"/>
  <c r="B59" i="34"/>
  <c r="E59" i="34" s="1"/>
  <c r="S58" i="34"/>
  <c r="R58" i="34"/>
  <c r="Q58" i="34"/>
  <c r="P58" i="34"/>
  <c r="E58" i="34"/>
  <c r="U58" i="34" s="1"/>
  <c r="S57" i="34"/>
  <c r="R57" i="34"/>
  <c r="Q57" i="34"/>
  <c r="P57" i="34"/>
  <c r="E57" i="34"/>
  <c r="U57" i="34" s="1"/>
  <c r="S56" i="34"/>
  <c r="R56" i="34"/>
  <c r="Q56" i="34"/>
  <c r="P56" i="34"/>
  <c r="E56" i="34"/>
  <c r="T56" i="34" s="1"/>
  <c r="U55" i="34"/>
  <c r="S55" i="34"/>
  <c r="R55" i="34"/>
  <c r="Q55" i="34"/>
  <c r="P55" i="34"/>
  <c r="E55" i="34"/>
  <c r="T55" i="34" s="1"/>
  <c r="W53" i="34"/>
  <c r="V53" i="34"/>
  <c r="O53" i="34"/>
  <c r="N53" i="34"/>
  <c r="M53" i="34"/>
  <c r="L53" i="34"/>
  <c r="K53" i="34"/>
  <c r="J53" i="34"/>
  <c r="I53" i="34"/>
  <c r="H53" i="34"/>
  <c r="R53" i="34" s="1"/>
  <c r="G53" i="34"/>
  <c r="F53" i="34"/>
  <c r="C53" i="34"/>
  <c r="B53" i="34"/>
  <c r="S52" i="34"/>
  <c r="R52" i="34"/>
  <c r="Q52" i="34"/>
  <c r="P52" i="34"/>
  <c r="E52" i="34"/>
  <c r="U52" i="34" s="1"/>
  <c r="S51" i="34"/>
  <c r="R51" i="34"/>
  <c r="Q51" i="34"/>
  <c r="P51" i="34"/>
  <c r="E51" i="34"/>
  <c r="T51" i="34" s="1"/>
  <c r="S50" i="34"/>
  <c r="R50" i="34"/>
  <c r="Q50" i="34"/>
  <c r="P50" i="34"/>
  <c r="E50" i="34"/>
  <c r="T50" i="34" s="1"/>
  <c r="S49" i="34"/>
  <c r="R49" i="34"/>
  <c r="Q49" i="34"/>
  <c r="P49" i="34"/>
  <c r="E49" i="34"/>
  <c r="U49" i="34" s="1"/>
  <c r="S48" i="34"/>
  <c r="R48" i="34"/>
  <c r="Q48" i="34"/>
  <c r="P48" i="34"/>
  <c r="E48" i="34"/>
  <c r="U48" i="34" s="1"/>
  <c r="S47" i="34"/>
  <c r="R47" i="34"/>
  <c r="Q47" i="34"/>
  <c r="P47" i="34"/>
  <c r="E47" i="34"/>
  <c r="T47" i="34" s="1"/>
  <c r="S46" i="34"/>
  <c r="R46" i="34"/>
  <c r="Q46" i="34"/>
  <c r="P46" i="34"/>
  <c r="E46" i="34"/>
  <c r="T46" i="34" s="1"/>
  <c r="S45" i="34"/>
  <c r="R45" i="34"/>
  <c r="Q45" i="34"/>
  <c r="P45" i="34"/>
  <c r="E45" i="34"/>
  <c r="S44" i="34"/>
  <c r="R44" i="34"/>
  <c r="Q44" i="34"/>
  <c r="P44" i="34"/>
  <c r="E44" i="34"/>
  <c r="U44" i="34" s="1"/>
  <c r="S43" i="34"/>
  <c r="R43" i="34"/>
  <c r="Q43" i="34"/>
  <c r="P43" i="34"/>
  <c r="E43" i="34"/>
  <c r="U43" i="34" s="1"/>
  <c r="S42" i="34"/>
  <c r="R42" i="34"/>
  <c r="Q42" i="34"/>
  <c r="P42" i="34"/>
  <c r="E42" i="34"/>
  <c r="W40" i="34"/>
  <c r="V40" i="34"/>
  <c r="O40" i="34"/>
  <c r="N40" i="34"/>
  <c r="M40" i="34"/>
  <c r="L40" i="34"/>
  <c r="K40" i="34"/>
  <c r="J40" i="34"/>
  <c r="I40" i="34"/>
  <c r="H40" i="34"/>
  <c r="R40" i="34" s="1"/>
  <c r="G40" i="34"/>
  <c r="F40" i="34"/>
  <c r="C40" i="34"/>
  <c r="B40" i="34"/>
  <c r="S39" i="34"/>
  <c r="R39" i="34"/>
  <c r="Q39" i="34"/>
  <c r="P39" i="34"/>
  <c r="E39" i="34"/>
  <c r="U39" i="34" s="1"/>
  <c r="S38" i="34"/>
  <c r="R38" i="34"/>
  <c r="Q38" i="34"/>
  <c r="P38" i="34"/>
  <c r="E38" i="34"/>
  <c r="T38" i="34" s="1"/>
  <c r="U37" i="34"/>
  <c r="S37" i="34"/>
  <c r="R37" i="34"/>
  <c r="Q37" i="34"/>
  <c r="P37" i="34"/>
  <c r="E37" i="34"/>
  <c r="T37" i="34" s="1"/>
  <c r="S36" i="34"/>
  <c r="R36" i="34"/>
  <c r="Q36" i="34"/>
  <c r="U36" i="34" s="1"/>
  <c r="P36" i="34"/>
  <c r="T36" i="34" s="1"/>
  <c r="E36" i="34"/>
  <c r="S35" i="34"/>
  <c r="R35" i="34"/>
  <c r="Q35" i="34"/>
  <c r="P35" i="34"/>
  <c r="E35" i="34"/>
  <c r="W33" i="34"/>
  <c r="V33" i="34"/>
  <c r="O33" i="34"/>
  <c r="N33" i="34"/>
  <c r="M33" i="34"/>
  <c r="L33" i="34"/>
  <c r="K33" i="34"/>
  <c r="S33" i="34" s="1"/>
  <c r="J33" i="34"/>
  <c r="R33" i="34" s="1"/>
  <c r="I33" i="34"/>
  <c r="H33" i="34"/>
  <c r="G33" i="34"/>
  <c r="F33" i="34"/>
  <c r="C33" i="34"/>
  <c r="B33" i="34"/>
  <c r="E33" i="34" s="1"/>
  <c r="S32" i="34"/>
  <c r="R32" i="34"/>
  <c r="Q32" i="34"/>
  <c r="U32" i="34" s="1"/>
  <c r="P32" i="34"/>
  <c r="E32" i="34"/>
  <c r="W30" i="34"/>
  <c r="V30" i="34"/>
  <c r="O30" i="34"/>
  <c r="N30" i="34"/>
  <c r="M30" i="34"/>
  <c r="L30" i="34"/>
  <c r="K30" i="34"/>
  <c r="J30" i="34"/>
  <c r="I30" i="34"/>
  <c r="H30" i="34"/>
  <c r="R30" i="34" s="1"/>
  <c r="G30" i="34"/>
  <c r="F30" i="34"/>
  <c r="C30" i="34"/>
  <c r="E30" i="34" s="1"/>
  <c r="B30" i="34"/>
  <c r="S29" i="34"/>
  <c r="R29" i="34"/>
  <c r="Q29" i="34"/>
  <c r="P29" i="34"/>
  <c r="E29" i="34"/>
  <c r="U29" i="34" s="1"/>
  <c r="S28" i="34"/>
  <c r="R28" i="34"/>
  <c r="Q28" i="34"/>
  <c r="P28" i="34"/>
  <c r="E28" i="34"/>
  <c r="T28" i="34" s="1"/>
  <c r="S27" i="34"/>
  <c r="R27" i="34"/>
  <c r="Q27" i="34"/>
  <c r="P27" i="34"/>
  <c r="E27" i="34"/>
  <c r="T27" i="34" s="1"/>
  <c r="S26" i="34"/>
  <c r="R26" i="34"/>
  <c r="Q26" i="34"/>
  <c r="P26" i="34"/>
  <c r="E26" i="34"/>
  <c r="W24" i="34"/>
  <c r="V24" i="34"/>
  <c r="O24" i="34"/>
  <c r="N24" i="34"/>
  <c r="M24" i="34"/>
  <c r="L24" i="34"/>
  <c r="K24" i="34"/>
  <c r="J24" i="34"/>
  <c r="I24" i="34"/>
  <c r="S24" i="34" s="1"/>
  <c r="H24" i="34"/>
  <c r="G24" i="34"/>
  <c r="F24" i="34"/>
  <c r="C24" i="34"/>
  <c r="B24" i="34"/>
  <c r="E24" i="34" s="1"/>
  <c r="S23" i="34"/>
  <c r="R23" i="34"/>
  <c r="Q23" i="34"/>
  <c r="P23" i="34"/>
  <c r="E23" i="34"/>
  <c r="T23" i="34" s="1"/>
  <c r="S22" i="34"/>
  <c r="R22" i="34"/>
  <c r="Q22" i="34"/>
  <c r="P22" i="34"/>
  <c r="E22" i="34"/>
  <c r="T22" i="34" s="1"/>
  <c r="S21" i="34"/>
  <c r="R21" i="34"/>
  <c r="Q21" i="34"/>
  <c r="P21" i="34"/>
  <c r="E21" i="34"/>
  <c r="U21" i="34" s="1"/>
  <c r="S20" i="34"/>
  <c r="R20" i="34"/>
  <c r="Q20" i="34"/>
  <c r="P20" i="34"/>
  <c r="E20" i="34"/>
  <c r="U20" i="34" s="1"/>
  <c r="S19" i="34"/>
  <c r="R19" i="34"/>
  <c r="Q19" i="34"/>
  <c r="P19" i="34"/>
  <c r="E19" i="34"/>
  <c r="T19" i="34" s="1"/>
  <c r="S18" i="34"/>
  <c r="R18" i="34"/>
  <c r="Q18" i="34"/>
  <c r="P18" i="34"/>
  <c r="E18" i="34"/>
  <c r="T18" i="34" s="1"/>
  <c r="W16" i="34"/>
  <c r="V16" i="34"/>
  <c r="O16" i="34"/>
  <c r="N16" i="34"/>
  <c r="M16" i="34"/>
  <c r="L16" i="34"/>
  <c r="K16" i="34"/>
  <c r="J16" i="34"/>
  <c r="I16" i="34"/>
  <c r="H16" i="34"/>
  <c r="G16" i="34"/>
  <c r="F16" i="34"/>
  <c r="C16" i="34"/>
  <c r="B16" i="34"/>
  <c r="S15" i="34"/>
  <c r="R15" i="34"/>
  <c r="Q15" i="34"/>
  <c r="P15" i="34"/>
  <c r="E15" i="34"/>
  <c r="U15" i="34" s="1"/>
  <c r="S14" i="34"/>
  <c r="R14" i="34"/>
  <c r="Q14" i="34"/>
  <c r="P14" i="34"/>
  <c r="E14" i="34"/>
  <c r="T14" i="34" s="1"/>
  <c r="S13" i="34"/>
  <c r="R13" i="34"/>
  <c r="Q13" i="34"/>
  <c r="P13" i="34"/>
  <c r="E13" i="34"/>
  <c r="U12" i="34"/>
  <c r="T12" i="34"/>
  <c r="S12" i="34"/>
  <c r="R12" i="34"/>
  <c r="Q12" i="34"/>
  <c r="P12" i="34"/>
  <c r="E12" i="34"/>
  <c r="S11" i="34"/>
  <c r="R11" i="34"/>
  <c r="Q11" i="34"/>
  <c r="P11" i="34"/>
  <c r="E11" i="34"/>
  <c r="U11" i="34" s="1"/>
  <c r="S10" i="34"/>
  <c r="R10" i="34"/>
  <c r="Q10" i="34"/>
  <c r="P10" i="34"/>
  <c r="E10" i="34"/>
  <c r="T10" i="34" s="1"/>
  <c r="U9" i="34"/>
  <c r="S9" i="34"/>
  <c r="R9" i="34"/>
  <c r="Q9" i="34"/>
  <c r="P9" i="34"/>
  <c r="E9" i="34"/>
  <c r="T9" i="34" s="1"/>
  <c r="U93" i="33"/>
  <c r="T93" i="33"/>
  <c r="S93" i="33"/>
  <c r="R93" i="33"/>
  <c r="Q93" i="33"/>
  <c r="P93" i="33"/>
  <c r="E93" i="33"/>
  <c r="S92" i="33"/>
  <c r="R92" i="33"/>
  <c r="Q92" i="33"/>
  <c r="P92" i="33"/>
  <c r="E92" i="33"/>
  <c r="U92" i="33" s="1"/>
  <c r="S91" i="33"/>
  <c r="R91" i="33"/>
  <c r="Q91" i="33"/>
  <c r="P91" i="33"/>
  <c r="E91" i="33"/>
  <c r="T91" i="33" s="1"/>
  <c r="U90" i="33"/>
  <c r="S90" i="33"/>
  <c r="R90" i="33"/>
  <c r="Q90" i="33"/>
  <c r="P90" i="33"/>
  <c r="E90" i="33"/>
  <c r="T90" i="33" s="1"/>
  <c r="T89" i="33"/>
  <c r="S89" i="33"/>
  <c r="R89" i="33"/>
  <c r="Q89" i="33"/>
  <c r="P89" i="33"/>
  <c r="E89" i="33"/>
  <c r="U89" i="33" s="1"/>
  <c r="S88" i="33"/>
  <c r="R88" i="33"/>
  <c r="Q88" i="33"/>
  <c r="P88" i="33"/>
  <c r="E88" i="33"/>
  <c r="U88" i="33" s="1"/>
  <c r="S87" i="33"/>
  <c r="R87" i="33"/>
  <c r="Q87" i="33"/>
  <c r="P87" i="33"/>
  <c r="E87" i="33"/>
  <c r="T87" i="33" s="1"/>
  <c r="U86" i="33"/>
  <c r="S86" i="33"/>
  <c r="R86" i="33"/>
  <c r="Q86" i="33"/>
  <c r="P86" i="33"/>
  <c r="E86" i="33"/>
  <c r="T86" i="33" s="1"/>
  <c r="W72" i="33"/>
  <c r="V72" i="33"/>
  <c r="O72" i="33"/>
  <c r="N72" i="33"/>
  <c r="M72" i="33"/>
  <c r="L72" i="33"/>
  <c r="K72" i="33"/>
  <c r="J72" i="33"/>
  <c r="I72" i="33"/>
  <c r="H72" i="33"/>
  <c r="G72" i="33"/>
  <c r="F72" i="33"/>
  <c r="C72" i="33"/>
  <c r="E72" i="33" s="1"/>
  <c r="B72" i="33"/>
  <c r="W71" i="33"/>
  <c r="V71" i="33"/>
  <c r="O71" i="33"/>
  <c r="N71" i="33"/>
  <c r="M71" i="33"/>
  <c r="L71" i="33"/>
  <c r="K71" i="33"/>
  <c r="S71" i="33" s="1"/>
  <c r="J71" i="33"/>
  <c r="I71" i="33"/>
  <c r="H71" i="33"/>
  <c r="G71" i="33"/>
  <c r="F71" i="33"/>
  <c r="C71" i="33"/>
  <c r="B71" i="33"/>
  <c r="E71" i="33" s="1"/>
  <c r="W70" i="33"/>
  <c r="V70" i="33"/>
  <c r="O70" i="33"/>
  <c r="N70" i="33"/>
  <c r="M70" i="33"/>
  <c r="L70" i="33"/>
  <c r="K70" i="33"/>
  <c r="J70" i="33"/>
  <c r="I70" i="33"/>
  <c r="Q70" i="33" s="1"/>
  <c r="H70" i="33"/>
  <c r="G70" i="33"/>
  <c r="F70" i="33"/>
  <c r="C70" i="33"/>
  <c r="B70" i="33"/>
  <c r="E70" i="33" s="1"/>
  <c r="S69" i="33"/>
  <c r="R69" i="33"/>
  <c r="Q69" i="33"/>
  <c r="U69" i="33" s="1"/>
  <c r="P69" i="33"/>
  <c r="E69" i="33"/>
  <c r="W67" i="33"/>
  <c r="V67" i="33"/>
  <c r="O67" i="33"/>
  <c r="N67" i="33"/>
  <c r="M67" i="33"/>
  <c r="L67" i="33"/>
  <c r="K67" i="33"/>
  <c r="J67" i="33"/>
  <c r="I67" i="33"/>
  <c r="H67" i="33"/>
  <c r="G67" i="33"/>
  <c r="F67" i="33"/>
  <c r="C67" i="33"/>
  <c r="B67" i="33"/>
  <c r="W66" i="33"/>
  <c r="V66" i="33"/>
  <c r="O66" i="33"/>
  <c r="N66" i="33"/>
  <c r="M66" i="33"/>
  <c r="L66" i="33"/>
  <c r="K66" i="33"/>
  <c r="J66" i="33"/>
  <c r="I66" i="33"/>
  <c r="S66" i="33" s="1"/>
  <c r="H66" i="33"/>
  <c r="G66" i="33"/>
  <c r="F66" i="33"/>
  <c r="C66" i="33"/>
  <c r="B66" i="33"/>
  <c r="E66" i="33" s="1"/>
  <c r="S65" i="33"/>
  <c r="R65" i="33"/>
  <c r="Q65" i="33"/>
  <c r="P65" i="33"/>
  <c r="E65" i="33"/>
  <c r="T65" i="33" s="1"/>
  <c r="U64" i="33"/>
  <c r="S64" i="33"/>
  <c r="R64" i="33"/>
  <c r="Q64" i="33"/>
  <c r="P64" i="33"/>
  <c r="E64" i="33"/>
  <c r="T64" i="33" s="1"/>
  <c r="S63" i="33"/>
  <c r="R63" i="33"/>
  <c r="Q63" i="33"/>
  <c r="P63" i="33"/>
  <c r="E63" i="33"/>
  <c r="U63" i="33" s="1"/>
  <c r="S62" i="33"/>
  <c r="R62" i="33"/>
  <c r="Q62" i="33"/>
  <c r="P62" i="33"/>
  <c r="E62" i="33"/>
  <c r="U62" i="33" s="1"/>
  <c r="S61" i="33"/>
  <c r="R61" i="33"/>
  <c r="Q61" i="33"/>
  <c r="P61" i="33"/>
  <c r="E61" i="33"/>
  <c r="U61" i="33" s="1"/>
  <c r="V59" i="33"/>
  <c r="O59" i="33"/>
  <c r="N59" i="33"/>
  <c r="M59" i="33"/>
  <c r="L59" i="33"/>
  <c r="K59" i="33"/>
  <c r="J59" i="33"/>
  <c r="I59" i="33"/>
  <c r="H59" i="33"/>
  <c r="R59" i="33" s="1"/>
  <c r="G59" i="33"/>
  <c r="F59" i="33"/>
  <c r="C59" i="33"/>
  <c r="B59" i="33"/>
  <c r="S58" i="33"/>
  <c r="R58" i="33"/>
  <c r="Q58" i="33"/>
  <c r="P58" i="33"/>
  <c r="E58" i="33"/>
  <c r="U58" i="33" s="1"/>
  <c r="S57" i="33"/>
  <c r="R57" i="33"/>
  <c r="Q57" i="33"/>
  <c r="P57" i="33"/>
  <c r="E57" i="33"/>
  <c r="T57" i="33" s="1"/>
  <c r="S56" i="33"/>
  <c r="R56" i="33"/>
  <c r="Q56" i="33"/>
  <c r="P56" i="33"/>
  <c r="E56" i="33"/>
  <c r="T56" i="33" s="1"/>
  <c r="U55" i="33"/>
  <c r="T55" i="33"/>
  <c r="S55" i="33"/>
  <c r="R55" i="33"/>
  <c r="Q55" i="33"/>
  <c r="P55" i="33"/>
  <c r="E55" i="33"/>
  <c r="W53" i="33"/>
  <c r="V53" i="33"/>
  <c r="O53" i="33"/>
  <c r="N53" i="33"/>
  <c r="M53" i="33"/>
  <c r="L53" i="33"/>
  <c r="K53" i="33"/>
  <c r="J53" i="33"/>
  <c r="I53" i="33"/>
  <c r="S53" i="33" s="1"/>
  <c r="H53" i="33"/>
  <c r="G53" i="33"/>
  <c r="F53" i="33"/>
  <c r="C53" i="33"/>
  <c r="B53" i="33"/>
  <c r="S52" i="33"/>
  <c r="R52" i="33"/>
  <c r="Q52" i="33"/>
  <c r="P52" i="33"/>
  <c r="E52" i="33"/>
  <c r="T52" i="33" s="1"/>
  <c r="S51" i="33"/>
  <c r="R51" i="33"/>
  <c r="Q51" i="33"/>
  <c r="P51" i="33"/>
  <c r="E51" i="33"/>
  <c r="T51" i="33" s="1"/>
  <c r="S50" i="33"/>
  <c r="R50" i="33"/>
  <c r="Q50" i="33"/>
  <c r="P50" i="33"/>
  <c r="E50" i="33"/>
  <c r="U50" i="33" s="1"/>
  <c r="S49" i="33"/>
  <c r="R49" i="33"/>
  <c r="Q49" i="33"/>
  <c r="P49" i="33"/>
  <c r="E49" i="33"/>
  <c r="U49" i="33" s="1"/>
  <c r="S48" i="33"/>
  <c r="R48" i="33"/>
  <c r="Q48" i="33"/>
  <c r="P48" i="33"/>
  <c r="E48" i="33"/>
  <c r="T48" i="33" s="1"/>
  <c r="S47" i="33"/>
  <c r="R47" i="33"/>
  <c r="Q47" i="33"/>
  <c r="P47" i="33"/>
  <c r="E47" i="33"/>
  <c r="T47" i="33" s="1"/>
  <c r="U46" i="33"/>
  <c r="T46" i="33"/>
  <c r="S46" i="33"/>
  <c r="R46" i="33"/>
  <c r="Q46" i="33"/>
  <c r="P46" i="33"/>
  <c r="E46" i="33"/>
  <c r="S45" i="33"/>
  <c r="R45" i="33"/>
  <c r="Q45" i="33"/>
  <c r="P45" i="33"/>
  <c r="E45" i="33"/>
  <c r="U45" i="33" s="1"/>
  <c r="S44" i="33"/>
  <c r="R44" i="33"/>
  <c r="Q44" i="33"/>
  <c r="P44" i="33"/>
  <c r="E44" i="33"/>
  <c r="T44" i="33" s="1"/>
  <c r="U43" i="33"/>
  <c r="T43" i="33"/>
  <c r="S43" i="33"/>
  <c r="R43" i="33"/>
  <c r="Q43" i="33"/>
  <c r="P43" i="33"/>
  <c r="E43" i="33"/>
  <c r="U42" i="33"/>
  <c r="T42" i="33"/>
  <c r="S42" i="33"/>
  <c r="R42" i="33"/>
  <c r="Q42" i="33"/>
  <c r="P42" i="33"/>
  <c r="E42" i="33"/>
  <c r="W40" i="33"/>
  <c r="V40" i="33"/>
  <c r="O40" i="33"/>
  <c r="N40" i="33"/>
  <c r="M40" i="33"/>
  <c r="L40" i="33"/>
  <c r="K40" i="33"/>
  <c r="J40" i="33"/>
  <c r="I40" i="33"/>
  <c r="Q40" i="33" s="1"/>
  <c r="H40" i="33"/>
  <c r="G40" i="33"/>
  <c r="F40" i="33"/>
  <c r="C40" i="33"/>
  <c r="B40" i="33"/>
  <c r="E40" i="33" s="1"/>
  <c r="S39" i="33"/>
  <c r="R39" i="33"/>
  <c r="Q39" i="33"/>
  <c r="P39" i="33"/>
  <c r="E39" i="33"/>
  <c r="T39" i="33" s="1"/>
  <c r="S38" i="33"/>
  <c r="R38" i="33"/>
  <c r="Q38" i="33"/>
  <c r="P38" i="33"/>
  <c r="E38" i="33"/>
  <c r="U38" i="33" s="1"/>
  <c r="S37" i="33"/>
  <c r="R37" i="33"/>
  <c r="Q37" i="33"/>
  <c r="P37" i="33"/>
  <c r="E37" i="33"/>
  <c r="U37" i="33" s="1"/>
  <c r="S36" i="33"/>
  <c r="R36" i="33"/>
  <c r="Q36" i="33"/>
  <c r="P36" i="33"/>
  <c r="E36" i="33"/>
  <c r="U36" i="33" s="1"/>
  <c r="S35" i="33"/>
  <c r="R35" i="33"/>
  <c r="Q35" i="33"/>
  <c r="P35" i="33"/>
  <c r="E35" i="33"/>
  <c r="W33" i="33"/>
  <c r="V33" i="33"/>
  <c r="O33" i="33"/>
  <c r="N33" i="33"/>
  <c r="M33" i="33"/>
  <c r="L33" i="33"/>
  <c r="K33" i="33"/>
  <c r="J33" i="33"/>
  <c r="R33" i="33" s="1"/>
  <c r="I33" i="33"/>
  <c r="S33" i="33" s="1"/>
  <c r="H33" i="33"/>
  <c r="G33" i="33"/>
  <c r="F33" i="33"/>
  <c r="C33" i="33"/>
  <c r="B33" i="33"/>
  <c r="E33" i="33" s="1"/>
  <c r="S32" i="33"/>
  <c r="R32" i="33"/>
  <c r="Q32" i="33"/>
  <c r="P32" i="33"/>
  <c r="T32" i="33" s="1"/>
  <c r="E32" i="33"/>
  <c r="W30" i="33"/>
  <c r="V30" i="33"/>
  <c r="O30" i="33"/>
  <c r="N30" i="33"/>
  <c r="M30" i="33"/>
  <c r="L30" i="33"/>
  <c r="K30" i="33"/>
  <c r="J30" i="33"/>
  <c r="I30" i="33"/>
  <c r="Q30" i="33" s="1"/>
  <c r="H30" i="33"/>
  <c r="G30" i="33"/>
  <c r="F30" i="33"/>
  <c r="C30" i="33"/>
  <c r="B30" i="33"/>
  <c r="E30" i="33" s="1"/>
  <c r="S29" i="33"/>
  <c r="R29" i="33"/>
  <c r="Q29" i="33"/>
  <c r="P29" i="33"/>
  <c r="E29" i="33"/>
  <c r="T29" i="33" s="1"/>
  <c r="S28" i="33"/>
  <c r="R28" i="33"/>
  <c r="Q28" i="33"/>
  <c r="P28" i="33"/>
  <c r="E28" i="33"/>
  <c r="U28" i="33" s="1"/>
  <c r="S27" i="33"/>
  <c r="R27" i="33"/>
  <c r="Q27" i="33"/>
  <c r="P27" i="33"/>
  <c r="E27" i="33"/>
  <c r="U27" i="33" s="1"/>
  <c r="S26" i="33"/>
  <c r="R26" i="33"/>
  <c r="Q26" i="33"/>
  <c r="P26" i="33"/>
  <c r="E26" i="33"/>
  <c r="U26" i="33" s="1"/>
  <c r="W24" i="33"/>
  <c r="V24" i="33"/>
  <c r="O24" i="33"/>
  <c r="N24" i="33"/>
  <c r="M24" i="33"/>
  <c r="L24" i="33"/>
  <c r="K24" i="33"/>
  <c r="J24" i="33"/>
  <c r="I24" i="33"/>
  <c r="Q24" i="33" s="1"/>
  <c r="H24" i="33"/>
  <c r="G24" i="33"/>
  <c r="F24" i="33"/>
  <c r="C24" i="33"/>
  <c r="B24" i="33"/>
  <c r="E24" i="33" s="1"/>
  <c r="S23" i="33"/>
  <c r="R23" i="33"/>
  <c r="Q23" i="33"/>
  <c r="P23" i="33"/>
  <c r="E23" i="33"/>
  <c r="T23" i="33" s="1"/>
  <c r="T22" i="33"/>
  <c r="S22" i="33"/>
  <c r="R22" i="33"/>
  <c r="Q22" i="33"/>
  <c r="P22" i="33"/>
  <c r="E22" i="33"/>
  <c r="U22" i="33" s="1"/>
  <c r="S21" i="33"/>
  <c r="R21" i="33"/>
  <c r="Q21" i="33"/>
  <c r="P21" i="33"/>
  <c r="E21" i="33"/>
  <c r="U21" i="33" s="1"/>
  <c r="S20" i="33"/>
  <c r="R20" i="33"/>
  <c r="Q20" i="33"/>
  <c r="P20" i="33"/>
  <c r="E20" i="33"/>
  <c r="T20" i="33" s="1"/>
  <c r="U19" i="33"/>
  <c r="S19" i="33"/>
  <c r="R19" i="33"/>
  <c r="Q19" i="33"/>
  <c r="P19" i="33"/>
  <c r="E19" i="33"/>
  <c r="T19" i="33" s="1"/>
  <c r="S18" i="33"/>
  <c r="R18" i="33"/>
  <c r="Q18" i="33"/>
  <c r="P18" i="33"/>
  <c r="E18" i="33"/>
  <c r="U18" i="33" s="1"/>
  <c r="W16" i="33"/>
  <c r="V16" i="33"/>
  <c r="O16" i="33"/>
  <c r="N16" i="33"/>
  <c r="M16" i="33"/>
  <c r="L16" i="33"/>
  <c r="K16" i="33"/>
  <c r="J16" i="33"/>
  <c r="I16" i="33"/>
  <c r="S16" i="33" s="1"/>
  <c r="H16" i="33"/>
  <c r="G16" i="33"/>
  <c r="F16" i="33"/>
  <c r="C16" i="33"/>
  <c r="B16" i="33"/>
  <c r="E16" i="33" s="1"/>
  <c r="S15" i="33"/>
  <c r="R15" i="33"/>
  <c r="Q15" i="33"/>
  <c r="P15" i="33"/>
  <c r="E15" i="33"/>
  <c r="T15" i="33" s="1"/>
  <c r="S14" i="33"/>
  <c r="R14" i="33"/>
  <c r="Q14" i="33"/>
  <c r="P14" i="33"/>
  <c r="E14" i="33"/>
  <c r="T14" i="33" s="1"/>
  <c r="T13" i="33"/>
  <c r="S13" i="33"/>
  <c r="R13" i="33"/>
  <c r="Q13" i="33"/>
  <c r="P13" i="33"/>
  <c r="E13" i="33"/>
  <c r="U13" i="33" s="1"/>
  <c r="S12" i="33"/>
  <c r="R12" i="33"/>
  <c r="Q12" i="33"/>
  <c r="P12" i="33"/>
  <c r="E12" i="33"/>
  <c r="S11" i="33"/>
  <c r="R11" i="33"/>
  <c r="Q11" i="33"/>
  <c r="P11" i="33"/>
  <c r="E11" i="33"/>
  <c r="T11" i="33" s="1"/>
  <c r="S10" i="33"/>
  <c r="R10" i="33"/>
  <c r="Q10" i="33"/>
  <c r="P10" i="33"/>
  <c r="E10" i="33"/>
  <c r="S9" i="33"/>
  <c r="R9" i="33"/>
  <c r="Q9" i="33"/>
  <c r="P9" i="33"/>
  <c r="E9" i="33"/>
  <c r="U9" i="33" s="1"/>
  <c r="S93" i="32"/>
  <c r="R93" i="32"/>
  <c r="Q93" i="32"/>
  <c r="P93" i="32"/>
  <c r="E93" i="32"/>
  <c r="S92" i="32"/>
  <c r="R92" i="32"/>
  <c r="Q92" i="32"/>
  <c r="P92" i="32"/>
  <c r="E92" i="32"/>
  <c r="T92" i="32" s="1"/>
  <c r="S91" i="32"/>
  <c r="R91" i="32"/>
  <c r="Q91" i="32"/>
  <c r="P91" i="32"/>
  <c r="E91" i="32"/>
  <c r="T91" i="32" s="1"/>
  <c r="U90" i="32"/>
  <c r="T90" i="32"/>
  <c r="S90" i="32"/>
  <c r="R90" i="32"/>
  <c r="Q90" i="32"/>
  <c r="P90" i="32"/>
  <c r="E90" i="32"/>
  <c r="S89" i="32"/>
  <c r="R89" i="32"/>
  <c r="Q89" i="32"/>
  <c r="P89" i="32"/>
  <c r="E89" i="32"/>
  <c r="S88" i="32"/>
  <c r="R88" i="32"/>
  <c r="Q88" i="32"/>
  <c r="P88" i="32"/>
  <c r="E88" i="32"/>
  <c r="U87" i="32"/>
  <c r="S87" i="32"/>
  <c r="R87" i="32"/>
  <c r="Q87" i="32"/>
  <c r="P87" i="32"/>
  <c r="E87" i="32"/>
  <c r="T87" i="32" s="1"/>
  <c r="U86" i="32"/>
  <c r="T86" i="32"/>
  <c r="S86" i="32"/>
  <c r="R86" i="32"/>
  <c r="Q86" i="32"/>
  <c r="P86" i="32"/>
  <c r="E86" i="32"/>
  <c r="W72" i="32"/>
  <c r="V72" i="32"/>
  <c r="O72" i="32"/>
  <c r="N72" i="32"/>
  <c r="M72" i="32"/>
  <c r="L72" i="32"/>
  <c r="K72" i="32"/>
  <c r="S72" i="32" s="1"/>
  <c r="J72" i="32"/>
  <c r="I72" i="32"/>
  <c r="H72" i="32"/>
  <c r="R72" i="32" s="1"/>
  <c r="G72" i="32"/>
  <c r="F72" i="32"/>
  <c r="C72" i="32"/>
  <c r="B72" i="32"/>
  <c r="E72" i="32" s="1"/>
  <c r="W71" i="32"/>
  <c r="V71" i="32"/>
  <c r="O71" i="32"/>
  <c r="N71" i="32"/>
  <c r="M71" i="32"/>
  <c r="L71" i="32"/>
  <c r="K71" i="32"/>
  <c r="J71" i="32"/>
  <c r="I71" i="32"/>
  <c r="H71" i="32"/>
  <c r="G71" i="32"/>
  <c r="F71" i="32"/>
  <c r="C71" i="32"/>
  <c r="B71" i="32"/>
  <c r="E71" i="32" s="1"/>
  <c r="W70" i="32"/>
  <c r="V70" i="32"/>
  <c r="O70" i="32"/>
  <c r="N70" i="32"/>
  <c r="M70" i="32"/>
  <c r="L70" i="32"/>
  <c r="K70" i="32"/>
  <c r="J70" i="32"/>
  <c r="I70" i="32"/>
  <c r="Q70" i="32" s="1"/>
  <c r="H70" i="32"/>
  <c r="G70" i="32"/>
  <c r="F70" i="32"/>
  <c r="C70" i="32"/>
  <c r="B70" i="32"/>
  <c r="S69" i="32"/>
  <c r="R69" i="32"/>
  <c r="Q69" i="32"/>
  <c r="P69" i="32"/>
  <c r="E69" i="32"/>
  <c r="T69" i="32" s="1"/>
  <c r="W67" i="32"/>
  <c r="V67" i="32"/>
  <c r="O67" i="32"/>
  <c r="N67" i="32"/>
  <c r="M67" i="32"/>
  <c r="L67" i="32"/>
  <c r="K67" i="32"/>
  <c r="J67" i="32"/>
  <c r="I67" i="32"/>
  <c r="S67" i="32" s="1"/>
  <c r="H67" i="32"/>
  <c r="G67" i="32"/>
  <c r="F67" i="32"/>
  <c r="C67" i="32"/>
  <c r="B67" i="32"/>
  <c r="W66" i="32"/>
  <c r="V66" i="32"/>
  <c r="O66" i="32"/>
  <c r="N66" i="32"/>
  <c r="M66" i="32"/>
  <c r="L66" i="32"/>
  <c r="K66" i="32"/>
  <c r="J66" i="32"/>
  <c r="I66" i="32"/>
  <c r="H66" i="32"/>
  <c r="R66" i="32" s="1"/>
  <c r="G66" i="32"/>
  <c r="F66" i="32"/>
  <c r="C66" i="32"/>
  <c r="B66" i="32"/>
  <c r="E66" i="32" s="1"/>
  <c r="S65" i="32"/>
  <c r="R65" i="32"/>
  <c r="Q65" i="32"/>
  <c r="P65" i="32"/>
  <c r="E65" i="32"/>
  <c r="U65" i="32" s="1"/>
  <c r="S64" i="32"/>
  <c r="R64" i="32"/>
  <c r="Q64" i="32"/>
  <c r="P64" i="32"/>
  <c r="E64" i="32"/>
  <c r="T64" i="32" s="1"/>
  <c r="S63" i="32"/>
  <c r="R63" i="32"/>
  <c r="Q63" i="32"/>
  <c r="P63" i="32"/>
  <c r="E63" i="32"/>
  <c r="T63" i="32" s="1"/>
  <c r="U62" i="32"/>
  <c r="S62" i="32"/>
  <c r="R62" i="32"/>
  <c r="Q62" i="32"/>
  <c r="P62" i="32"/>
  <c r="E62" i="32"/>
  <c r="T62" i="32" s="1"/>
  <c r="S61" i="32"/>
  <c r="R61" i="32"/>
  <c r="Q61" i="32"/>
  <c r="P61" i="32"/>
  <c r="E61" i="32"/>
  <c r="V59" i="32"/>
  <c r="O59" i="32"/>
  <c r="N59" i="32"/>
  <c r="M59" i="32"/>
  <c r="L59" i="32"/>
  <c r="K59" i="32"/>
  <c r="J59" i="32"/>
  <c r="I59" i="32"/>
  <c r="S59" i="32" s="1"/>
  <c r="H59" i="32"/>
  <c r="G59" i="32"/>
  <c r="F59" i="32"/>
  <c r="C59" i="32"/>
  <c r="B59" i="32"/>
  <c r="E59" i="32" s="1"/>
  <c r="S58" i="32"/>
  <c r="R58" i="32"/>
  <c r="Q58" i="32"/>
  <c r="P58" i="32"/>
  <c r="E58" i="32"/>
  <c r="T58" i="32" s="1"/>
  <c r="S57" i="32"/>
  <c r="R57" i="32"/>
  <c r="Q57" i="32"/>
  <c r="P57" i="32"/>
  <c r="E57" i="32"/>
  <c r="U57" i="32" s="1"/>
  <c r="S56" i="32"/>
  <c r="R56" i="32"/>
  <c r="Q56" i="32"/>
  <c r="P56" i="32"/>
  <c r="E56" i="32"/>
  <c r="T56" i="32" s="1"/>
  <c r="S55" i="32"/>
  <c r="R55" i="32"/>
  <c r="Q55" i="32"/>
  <c r="P55" i="32"/>
  <c r="E55" i="32"/>
  <c r="T55" i="32" s="1"/>
  <c r="W53" i="32"/>
  <c r="V53" i="32"/>
  <c r="O53" i="32"/>
  <c r="N53" i="32"/>
  <c r="M53" i="32"/>
  <c r="L53" i="32"/>
  <c r="K53" i="32"/>
  <c r="J53" i="32"/>
  <c r="I53" i="32"/>
  <c r="H53" i="32"/>
  <c r="R53" i="32" s="1"/>
  <c r="G53" i="32"/>
  <c r="F53" i="32"/>
  <c r="E53" i="32"/>
  <c r="C53" i="32"/>
  <c r="B53" i="32"/>
  <c r="S52" i="32"/>
  <c r="R52" i="32"/>
  <c r="Q52" i="32"/>
  <c r="P52" i="32"/>
  <c r="E52" i="32"/>
  <c r="U52" i="32" s="1"/>
  <c r="S51" i="32"/>
  <c r="R51" i="32"/>
  <c r="Q51" i="32"/>
  <c r="P51" i="32"/>
  <c r="E51" i="32"/>
  <c r="T51" i="32" s="1"/>
  <c r="U50" i="32"/>
  <c r="S50" i="32"/>
  <c r="R50" i="32"/>
  <c r="Q50" i="32"/>
  <c r="P50" i="32"/>
  <c r="E50" i="32"/>
  <c r="T50" i="32" s="1"/>
  <c r="S49" i="32"/>
  <c r="R49" i="32"/>
  <c r="Q49" i="32"/>
  <c r="P49" i="32"/>
  <c r="E49" i="32"/>
  <c r="U49" i="32" s="1"/>
  <c r="S48" i="32"/>
  <c r="R48" i="32"/>
  <c r="Q48" i="32"/>
  <c r="P48" i="32"/>
  <c r="E48" i="32"/>
  <c r="U48" i="32" s="1"/>
  <c r="S47" i="32"/>
  <c r="R47" i="32"/>
  <c r="Q47" i="32"/>
  <c r="P47" i="32"/>
  <c r="E47" i="32"/>
  <c r="T47" i="32" s="1"/>
  <c r="S46" i="32"/>
  <c r="R46" i="32"/>
  <c r="Q46" i="32"/>
  <c r="P46" i="32"/>
  <c r="E46" i="32"/>
  <c r="T46" i="32" s="1"/>
  <c r="S45" i="32"/>
  <c r="R45" i="32"/>
  <c r="Q45" i="32"/>
  <c r="P45" i="32"/>
  <c r="E45" i="32"/>
  <c r="U45" i="32" s="1"/>
  <c r="S44" i="32"/>
  <c r="R44" i="32"/>
  <c r="Q44" i="32"/>
  <c r="P44" i="32"/>
  <c r="E44" i="32"/>
  <c r="U44" i="32" s="1"/>
  <c r="S43" i="32"/>
  <c r="R43" i="32"/>
  <c r="Q43" i="32"/>
  <c r="P43" i="32"/>
  <c r="E43" i="32"/>
  <c r="U43" i="32" s="1"/>
  <c r="S42" i="32"/>
  <c r="R42" i="32"/>
  <c r="Q42" i="32"/>
  <c r="P42" i="32"/>
  <c r="E42" i="32"/>
  <c r="T42" i="32" s="1"/>
  <c r="W40" i="32"/>
  <c r="V40" i="32"/>
  <c r="O40" i="32"/>
  <c r="N40" i="32"/>
  <c r="M40" i="32"/>
  <c r="L40" i="32"/>
  <c r="K40" i="32"/>
  <c r="J40" i="32"/>
  <c r="I40" i="32"/>
  <c r="H40" i="32"/>
  <c r="R40" i="32" s="1"/>
  <c r="G40" i="32"/>
  <c r="F40" i="32"/>
  <c r="E40" i="32"/>
  <c r="C40" i="32"/>
  <c r="B40" i="32"/>
  <c r="S39" i="32"/>
  <c r="R39" i="32"/>
  <c r="Q39" i="32"/>
  <c r="P39" i="32"/>
  <c r="E39" i="32"/>
  <c r="U39" i="32" s="1"/>
  <c r="S38" i="32"/>
  <c r="R38" i="32"/>
  <c r="Q38" i="32"/>
  <c r="P38" i="32"/>
  <c r="E38" i="32"/>
  <c r="T38" i="32" s="1"/>
  <c r="U37" i="32"/>
  <c r="S37" i="32"/>
  <c r="R37" i="32"/>
  <c r="Q37" i="32"/>
  <c r="P37" i="32"/>
  <c r="E37" i="32"/>
  <c r="T37" i="32" s="1"/>
  <c r="S36" i="32"/>
  <c r="R36" i="32"/>
  <c r="Q36" i="32"/>
  <c r="U36" i="32" s="1"/>
  <c r="P36" i="32"/>
  <c r="T36" i="32" s="1"/>
  <c r="E36" i="32"/>
  <c r="S35" i="32"/>
  <c r="R35" i="32"/>
  <c r="Q35" i="32"/>
  <c r="P35" i="32"/>
  <c r="E35" i="32"/>
  <c r="W33" i="32"/>
  <c r="V33" i="32"/>
  <c r="O33" i="32"/>
  <c r="N33" i="32"/>
  <c r="M33" i="32"/>
  <c r="L33" i="32"/>
  <c r="K33" i="32"/>
  <c r="S33" i="32" s="1"/>
  <c r="J33" i="32"/>
  <c r="R33" i="32" s="1"/>
  <c r="I33" i="32"/>
  <c r="H33" i="32"/>
  <c r="G33" i="32"/>
  <c r="F33" i="32"/>
  <c r="C33" i="32"/>
  <c r="B33" i="32"/>
  <c r="E33" i="32" s="1"/>
  <c r="S32" i="32"/>
  <c r="R32" i="32"/>
  <c r="Q32" i="32"/>
  <c r="U32" i="32" s="1"/>
  <c r="P32" i="32"/>
  <c r="E32" i="32"/>
  <c r="W30" i="32"/>
  <c r="V30" i="32"/>
  <c r="O30" i="32"/>
  <c r="N30" i="32"/>
  <c r="M30" i="32"/>
  <c r="L30" i="32"/>
  <c r="K30" i="32"/>
  <c r="J30" i="32"/>
  <c r="I30" i="32"/>
  <c r="Q30" i="32" s="1"/>
  <c r="H30" i="32"/>
  <c r="R30" i="32" s="1"/>
  <c r="G30" i="32"/>
  <c r="F30" i="32"/>
  <c r="E30" i="32"/>
  <c r="C30" i="32"/>
  <c r="B30" i="32"/>
  <c r="S29" i="32"/>
  <c r="R29" i="32"/>
  <c r="Q29" i="32"/>
  <c r="P29" i="32"/>
  <c r="E29" i="32"/>
  <c r="U29" i="32" s="1"/>
  <c r="S28" i="32"/>
  <c r="R28" i="32"/>
  <c r="Q28" i="32"/>
  <c r="P28" i="32"/>
  <c r="E28" i="32"/>
  <c r="T28" i="32" s="1"/>
  <c r="S27" i="32"/>
  <c r="R27" i="32"/>
  <c r="Q27" i="32"/>
  <c r="P27" i="32"/>
  <c r="E27" i="32"/>
  <c r="T27" i="32" s="1"/>
  <c r="T26" i="32"/>
  <c r="S26" i="32"/>
  <c r="R26" i="32"/>
  <c r="Q26" i="32"/>
  <c r="P26" i="32"/>
  <c r="E26" i="32"/>
  <c r="U26" i="32" s="1"/>
  <c r="W24" i="32"/>
  <c r="V24" i="32"/>
  <c r="S24" i="32"/>
  <c r="O24" i="32"/>
  <c r="N24" i="32"/>
  <c r="M24" i="32"/>
  <c r="L24" i="32"/>
  <c r="K24" i="32"/>
  <c r="J24" i="32"/>
  <c r="I24" i="32"/>
  <c r="H24" i="32"/>
  <c r="P24" i="32" s="1"/>
  <c r="G24" i="32"/>
  <c r="F24" i="32"/>
  <c r="C24" i="32"/>
  <c r="B24" i="32"/>
  <c r="S23" i="32"/>
  <c r="R23" i="32"/>
  <c r="Q23" i="32"/>
  <c r="P23" i="32"/>
  <c r="E23" i="32"/>
  <c r="T23" i="32" s="1"/>
  <c r="S22" i="32"/>
  <c r="R22" i="32"/>
  <c r="Q22" i="32"/>
  <c r="P22" i="32"/>
  <c r="E22" i="32"/>
  <c r="T22" i="32" s="1"/>
  <c r="U21" i="32"/>
  <c r="S21" i="32"/>
  <c r="R21" i="32"/>
  <c r="Q21" i="32"/>
  <c r="P21" i="32"/>
  <c r="E21" i="32"/>
  <c r="T21" i="32" s="1"/>
  <c r="S20" i="32"/>
  <c r="R20" i="32"/>
  <c r="Q20" i="32"/>
  <c r="P20" i="32"/>
  <c r="E20" i="32"/>
  <c r="U20" i="32" s="1"/>
  <c r="S19" i="32"/>
  <c r="R19" i="32"/>
  <c r="Q19" i="32"/>
  <c r="P19" i="32"/>
  <c r="E19" i="32"/>
  <c r="T19" i="32" s="1"/>
  <c r="S18" i="32"/>
  <c r="R18" i="32"/>
  <c r="Q18" i="32"/>
  <c r="P18" i="32"/>
  <c r="E18" i="32"/>
  <c r="T18" i="32" s="1"/>
  <c r="W16" i="32"/>
  <c r="V16" i="32"/>
  <c r="O16" i="32"/>
  <c r="N16" i="32"/>
  <c r="M16" i="32"/>
  <c r="L16" i="32"/>
  <c r="K16" i="32"/>
  <c r="J16" i="32"/>
  <c r="I16" i="32"/>
  <c r="H16" i="32"/>
  <c r="R16" i="32" s="1"/>
  <c r="G16" i="32"/>
  <c r="F16" i="32"/>
  <c r="E16" i="32"/>
  <c r="C16" i="32"/>
  <c r="B16" i="32"/>
  <c r="S15" i="32"/>
  <c r="R15" i="32"/>
  <c r="Q15" i="32"/>
  <c r="P15" i="32"/>
  <c r="E15" i="32"/>
  <c r="U15" i="32" s="1"/>
  <c r="S14" i="32"/>
  <c r="R14" i="32"/>
  <c r="Q14" i="32"/>
  <c r="P14" i="32"/>
  <c r="E14" i="32"/>
  <c r="T14" i="32" s="1"/>
  <c r="S13" i="32"/>
  <c r="R13" i="32"/>
  <c r="Q13" i="32"/>
  <c r="P13" i="32"/>
  <c r="E13" i="32"/>
  <c r="T13" i="32" s="1"/>
  <c r="T12" i="32"/>
  <c r="S12" i="32"/>
  <c r="R12" i="32"/>
  <c r="Q12" i="32"/>
  <c r="P12" i="32"/>
  <c r="E12" i="32"/>
  <c r="U12" i="32" s="1"/>
  <c r="S11" i="32"/>
  <c r="R11" i="32"/>
  <c r="Q11" i="32"/>
  <c r="P11" i="32"/>
  <c r="E11" i="32"/>
  <c r="U11" i="32" s="1"/>
  <c r="S10" i="32"/>
  <c r="R10" i="32"/>
  <c r="Q10" i="32"/>
  <c r="P10" i="32"/>
  <c r="E10" i="32"/>
  <c r="T10" i="32" s="1"/>
  <c r="S9" i="32"/>
  <c r="R9" i="32"/>
  <c r="Q9" i="32"/>
  <c r="P9" i="32"/>
  <c r="E9" i="32"/>
  <c r="T9" i="32" s="1"/>
  <c r="T93" i="31"/>
  <c r="S93" i="31"/>
  <c r="R93" i="31"/>
  <c r="Q93" i="31"/>
  <c r="P93" i="31"/>
  <c r="E93" i="31"/>
  <c r="U93" i="31" s="1"/>
  <c r="S92" i="31"/>
  <c r="R92" i="31"/>
  <c r="Q92" i="31"/>
  <c r="P92" i="31"/>
  <c r="E92" i="31"/>
  <c r="U92" i="31" s="1"/>
  <c r="S91" i="31"/>
  <c r="R91" i="31"/>
  <c r="Q91" i="31"/>
  <c r="P91" i="31"/>
  <c r="E91" i="31"/>
  <c r="T91" i="31" s="1"/>
  <c r="S90" i="31"/>
  <c r="R90" i="31"/>
  <c r="Q90" i="31"/>
  <c r="P90" i="31"/>
  <c r="E90" i="31"/>
  <c r="T90" i="31" s="1"/>
  <c r="T89" i="31"/>
  <c r="S89" i="31"/>
  <c r="R89" i="31"/>
  <c r="Q89" i="31"/>
  <c r="P89" i="31"/>
  <c r="E89" i="31"/>
  <c r="U89" i="31" s="1"/>
  <c r="S88" i="31"/>
  <c r="R88" i="31"/>
  <c r="Q88" i="31"/>
  <c r="P88" i="31"/>
  <c r="E88" i="31"/>
  <c r="U88" i="31" s="1"/>
  <c r="S87" i="31"/>
  <c r="R87" i="31"/>
  <c r="Q87" i="31"/>
  <c r="P87" i="31"/>
  <c r="E87" i="31"/>
  <c r="T87" i="31" s="1"/>
  <c r="S86" i="31"/>
  <c r="R86" i="31"/>
  <c r="Q86" i="31"/>
  <c r="P86" i="31"/>
  <c r="E86" i="31"/>
  <c r="T86" i="31" s="1"/>
  <c r="W72" i="31"/>
  <c r="V72" i="31"/>
  <c r="O72" i="31"/>
  <c r="N72" i="31"/>
  <c r="M72" i="31"/>
  <c r="L72" i="31"/>
  <c r="K72" i="31"/>
  <c r="J72" i="31"/>
  <c r="I72" i="31"/>
  <c r="H72" i="31"/>
  <c r="R72" i="31" s="1"/>
  <c r="G72" i="31"/>
  <c r="F72" i="31"/>
  <c r="C72" i="31"/>
  <c r="B72" i="31"/>
  <c r="W71" i="31"/>
  <c r="V71" i="31"/>
  <c r="S71" i="31"/>
  <c r="O71" i="31"/>
  <c r="N71" i="31"/>
  <c r="M71" i="31"/>
  <c r="L71" i="31"/>
  <c r="K71" i="31"/>
  <c r="J71" i="31"/>
  <c r="I71" i="31"/>
  <c r="H71" i="31"/>
  <c r="G71" i="31"/>
  <c r="F71" i="31"/>
  <c r="C71" i="31"/>
  <c r="B71" i="31"/>
  <c r="E71" i="31" s="1"/>
  <c r="W70" i="31"/>
  <c r="V70" i="31"/>
  <c r="S70" i="31"/>
  <c r="O70" i="31"/>
  <c r="N70" i="31"/>
  <c r="M70" i="31"/>
  <c r="L70" i="31"/>
  <c r="K70" i="31"/>
  <c r="J70" i="31"/>
  <c r="R70" i="31" s="1"/>
  <c r="I70" i="31"/>
  <c r="H70" i="31"/>
  <c r="G70" i="31"/>
  <c r="F70" i="31"/>
  <c r="C70" i="31"/>
  <c r="B70" i="31"/>
  <c r="E70" i="31" s="1"/>
  <c r="S69" i="31"/>
  <c r="R69" i="31"/>
  <c r="Q69" i="31"/>
  <c r="P69" i="31"/>
  <c r="E69" i="31"/>
  <c r="T69" i="31" s="1"/>
  <c r="W67" i="31"/>
  <c r="V67" i="31"/>
  <c r="O67" i="31"/>
  <c r="N67" i="31"/>
  <c r="M67" i="31"/>
  <c r="L67" i="31"/>
  <c r="K67" i="31"/>
  <c r="J67" i="31"/>
  <c r="I67" i="31"/>
  <c r="H67" i="31"/>
  <c r="G67" i="31"/>
  <c r="F67" i="31"/>
  <c r="C67" i="31"/>
  <c r="B67" i="31"/>
  <c r="W66" i="31"/>
  <c r="V66" i="31"/>
  <c r="S66" i="31"/>
  <c r="O66" i="31"/>
  <c r="N66" i="31"/>
  <c r="M66" i="31"/>
  <c r="L66" i="31"/>
  <c r="K66" i="31"/>
  <c r="J66" i="31"/>
  <c r="I66" i="31"/>
  <c r="H66" i="31"/>
  <c r="P66" i="31" s="1"/>
  <c r="G66" i="31"/>
  <c r="F66" i="31"/>
  <c r="C66" i="31"/>
  <c r="B66" i="31"/>
  <c r="S65" i="31"/>
  <c r="R65" i="31"/>
  <c r="Q65" i="31"/>
  <c r="P65" i="31"/>
  <c r="E65" i="31"/>
  <c r="T65" i="31" s="1"/>
  <c r="U64" i="31"/>
  <c r="S64" i="31"/>
  <c r="R64" i="31"/>
  <c r="Q64" i="31"/>
  <c r="P64" i="31"/>
  <c r="E64" i="31"/>
  <c r="T64" i="31" s="1"/>
  <c r="U63" i="31"/>
  <c r="T63" i="31"/>
  <c r="S63" i="31"/>
  <c r="R63" i="31"/>
  <c r="Q63" i="31"/>
  <c r="P63" i="31"/>
  <c r="E63" i="31"/>
  <c r="S62" i="31"/>
  <c r="R62" i="31"/>
  <c r="Q62" i="31"/>
  <c r="P62" i="31"/>
  <c r="E62" i="31"/>
  <c r="U62" i="31" s="1"/>
  <c r="S61" i="31"/>
  <c r="R61" i="31"/>
  <c r="Q61" i="31"/>
  <c r="P61" i="31"/>
  <c r="E61" i="31"/>
  <c r="U61" i="31" s="1"/>
  <c r="V59" i="31"/>
  <c r="O59" i="31"/>
  <c r="N59" i="31"/>
  <c r="M59" i="31"/>
  <c r="L59" i="31"/>
  <c r="K59" i="31"/>
  <c r="J59" i="31"/>
  <c r="I59" i="31"/>
  <c r="H59" i="31"/>
  <c r="R59" i="31" s="1"/>
  <c r="G59" i="31"/>
  <c r="F59" i="31"/>
  <c r="C59" i="31"/>
  <c r="E59" i="31" s="1"/>
  <c r="B59" i="31"/>
  <c r="S58" i="31"/>
  <c r="R58" i="31"/>
  <c r="Q58" i="31"/>
  <c r="P58" i="31"/>
  <c r="E58" i="31"/>
  <c r="U58" i="31" s="1"/>
  <c r="S57" i="31"/>
  <c r="R57" i="31"/>
  <c r="Q57" i="31"/>
  <c r="P57" i="31"/>
  <c r="E57" i="31"/>
  <c r="T57" i="31" s="1"/>
  <c r="S56" i="31"/>
  <c r="R56" i="31"/>
  <c r="Q56" i="31"/>
  <c r="P56" i="31"/>
  <c r="E56" i="31"/>
  <c r="T56" i="31" s="1"/>
  <c r="U55" i="31"/>
  <c r="T55" i="31"/>
  <c r="S55" i="31"/>
  <c r="R55" i="31"/>
  <c r="Q55" i="31"/>
  <c r="P55" i="31"/>
  <c r="E55" i="31"/>
  <c r="W53" i="31"/>
  <c r="V53" i="31"/>
  <c r="O53" i="31"/>
  <c r="N53" i="31"/>
  <c r="M53" i="31"/>
  <c r="L53" i="31"/>
  <c r="K53" i="31"/>
  <c r="J53" i="31"/>
  <c r="I53" i="31"/>
  <c r="H53" i="31"/>
  <c r="G53" i="31"/>
  <c r="F53" i="31"/>
  <c r="C53" i="31"/>
  <c r="B53" i="31"/>
  <c r="S52" i="31"/>
  <c r="R52" i="31"/>
  <c r="Q52" i="31"/>
  <c r="P52" i="31"/>
  <c r="E52" i="31"/>
  <c r="T52" i="31" s="1"/>
  <c r="S51" i="31"/>
  <c r="R51" i="31"/>
  <c r="Q51" i="31"/>
  <c r="P51" i="31"/>
  <c r="E51" i="31"/>
  <c r="T51" i="31" s="1"/>
  <c r="U50" i="31"/>
  <c r="T50" i="31"/>
  <c r="S50" i="31"/>
  <c r="R50" i="31"/>
  <c r="Q50" i="31"/>
  <c r="P50" i="31"/>
  <c r="E50" i="31"/>
  <c r="S49" i="31"/>
  <c r="R49" i="31"/>
  <c r="Q49" i="31"/>
  <c r="P49" i="31"/>
  <c r="E49" i="31"/>
  <c r="U49" i="31" s="1"/>
  <c r="S48" i="31"/>
  <c r="R48" i="31"/>
  <c r="Q48" i="31"/>
  <c r="P48" i="31"/>
  <c r="E48" i="31"/>
  <c r="T48" i="31" s="1"/>
  <c r="S47" i="31"/>
  <c r="R47" i="31"/>
  <c r="Q47" i="31"/>
  <c r="P47" i="31"/>
  <c r="E47" i="31"/>
  <c r="T47" i="31" s="1"/>
  <c r="U46" i="31"/>
  <c r="T46" i="31"/>
  <c r="S46" i="31"/>
  <c r="R46" i="31"/>
  <c r="Q46" i="31"/>
  <c r="P46" i="31"/>
  <c r="E46" i="31"/>
  <c r="S45" i="31"/>
  <c r="R45" i="31"/>
  <c r="Q45" i="31"/>
  <c r="P45" i="31"/>
  <c r="E45" i="31"/>
  <c r="U45" i="31" s="1"/>
  <c r="S44" i="31"/>
  <c r="R44" i="31"/>
  <c r="Q44" i="31"/>
  <c r="P44" i="31"/>
  <c r="E44" i="31"/>
  <c r="T44" i="31" s="1"/>
  <c r="U43" i="31"/>
  <c r="S43" i="31"/>
  <c r="R43" i="31"/>
  <c r="Q43" i="31"/>
  <c r="P43" i="31"/>
  <c r="E43" i="31"/>
  <c r="T43" i="31" s="1"/>
  <c r="U42" i="31"/>
  <c r="T42" i="31"/>
  <c r="S42" i="31"/>
  <c r="R42" i="31"/>
  <c r="Q42" i="31"/>
  <c r="P42" i="31"/>
  <c r="E42" i="31"/>
  <c r="W40" i="31"/>
  <c r="V40" i="31"/>
  <c r="S40" i="31"/>
  <c r="O40" i="31"/>
  <c r="N40" i="31"/>
  <c r="M40" i="31"/>
  <c r="L40" i="31"/>
  <c r="K40" i="31"/>
  <c r="J40" i="31"/>
  <c r="I40" i="31"/>
  <c r="H40" i="31"/>
  <c r="P40" i="31" s="1"/>
  <c r="G40" i="31"/>
  <c r="F40" i="31"/>
  <c r="C40" i="31"/>
  <c r="B40" i="31"/>
  <c r="S39" i="31"/>
  <c r="R39" i="31"/>
  <c r="Q39" i="31"/>
  <c r="P39" i="31"/>
  <c r="E39" i="31"/>
  <c r="T39" i="31" s="1"/>
  <c r="S38" i="31"/>
  <c r="R38" i="31"/>
  <c r="Q38" i="31"/>
  <c r="P38" i="31"/>
  <c r="E38" i="31"/>
  <c r="T38" i="31" s="1"/>
  <c r="U37" i="31"/>
  <c r="T37" i="31"/>
  <c r="S37" i="31"/>
  <c r="R37" i="31"/>
  <c r="Q37" i="31"/>
  <c r="P37" i="31"/>
  <c r="E37" i="31"/>
  <c r="S36" i="31"/>
  <c r="R36" i="31"/>
  <c r="Q36" i="31"/>
  <c r="P36" i="31"/>
  <c r="E36" i="31"/>
  <c r="U36" i="31" s="1"/>
  <c r="S35" i="31"/>
  <c r="R35" i="31"/>
  <c r="Q35" i="31"/>
  <c r="P35" i="31"/>
  <c r="E35" i="31"/>
  <c r="U35" i="31" s="1"/>
  <c r="W33" i="31"/>
  <c r="V33" i="31"/>
  <c r="O33" i="31"/>
  <c r="N33" i="31"/>
  <c r="M33" i="31"/>
  <c r="L33" i="31"/>
  <c r="K33" i="31"/>
  <c r="J33" i="31"/>
  <c r="R33" i="31" s="1"/>
  <c r="I33" i="31"/>
  <c r="S33" i="31" s="1"/>
  <c r="H33" i="31"/>
  <c r="G33" i="31"/>
  <c r="F33" i="31"/>
  <c r="C33" i="31"/>
  <c r="B33" i="31"/>
  <c r="E33" i="31" s="1"/>
  <c r="S32" i="31"/>
  <c r="R32" i="31"/>
  <c r="Q32" i="31"/>
  <c r="P32" i="31"/>
  <c r="T32" i="31" s="1"/>
  <c r="E32" i="31"/>
  <c r="W30" i="31"/>
  <c r="V30" i="31"/>
  <c r="S30" i="31"/>
  <c r="O30" i="31"/>
  <c r="N30" i="31"/>
  <c r="M30" i="31"/>
  <c r="L30" i="31"/>
  <c r="K30" i="31"/>
  <c r="J30" i="31"/>
  <c r="I30" i="31"/>
  <c r="H30" i="31"/>
  <c r="G30" i="31"/>
  <c r="F30" i="31"/>
  <c r="C30" i="31"/>
  <c r="B30" i="31"/>
  <c r="E30" i="31" s="1"/>
  <c r="S29" i="31"/>
  <c r="R29" i="31"/>
  <c r="Q29" i="31"/>
  <c r="P29" i="31"/>
  <c r="E29" i="31"/>
  <c r="T29" i="31" s="1"/>
  <c r="U28" i="31"/>
  <c r="S28" i="31"/>
  <c r="R28" i="31"/>
  <c r="Q28" i="31"/>
  <c r="P28" i="31"/>
  <c r="E28" i="31"/>
  <c r="T28" i="31" s="1"/>
  <c r="U27" i="31"/>
  <c r="T27" i="31"/>
  <c r="S27" i="31"/>
  <c r="R27" i="31"/>
  <c r="Q27" i="31"/>
  <c r="P27" i="31"/>
  <c r="E27" i="31"/>
  <c r="S26" i="31"/>
  <c r="R26" i="31"/>
  <c r="Q26" i="31"/>
  <c r="P26" i="31"/>
  <c r="E26" i="31"/>
  <c r="U26" i="31" s="1"/>
  <c r="W24" i="31"/>
  <c r="V24" i="31"/>
  <c r="O24" i="31"/>
  <c r="N24" i="31"/>
  <c r="M24" i="31"/>
  <c r="L24" i="31"/>
  <c r="K24" i="31"/>
  <c r="J24" i="31"/>
  <c r="I24" i="31"/>
  <c r="H24" i="31"/>
  <c r="G24" i="31"/>
  <c r="F24" i="31"/>
  <c r="C24" i="31"/>
  <c r="B24" i="31"/>
  <c r="E24" i="31" s="1"/>
  <c r="U23" i="31"/>
  <c r="S23" i="31"/>
  <c r="R23" i="31"/>
  <c r="Q23" i="31"/>
  <c r="P23" i="31"/>
  <c r="E23" i="31"/>
  <c r="T23" i="31" s="1"/>
  <c r="S22" i="31"/>
  <c r="R22" i="31"/>
  <c r="Q22" i="31"/>
  <c r="P22" i="31"/>
  <c r="E22" i="31"/>
  <c r="T21" i="31"/>
  <c r="S21" i="31"/>
  <c r="R21" i="31"/>
  <c r="Q21" i="31"/>
  <c r="P21" i="31"/>
  <c r="E21" i="31"/>
  <c r="U21" i="31" s="1"/>
  <c r="S20" i="31"/>
  <c r="R20" i="31"/>
  <c r="Q20" i="31"/>
  <c r="P20" i="31"/>
  <c r="E20" i="31"/>
  <c r="T20" i="31" s="1"/>
  <c r="U19" i="31"/>
  <c r="S19" i="31"/>
  <c r="R19" i="31"/>
  <c r="Q19" i="31"/>
  <c r="P19" i="31"/>
  <c r="E19" i="31"/>
  <c r="T19" i="31" s="1"/>
  <c r="S18" i="31"/>
  <c r="R18" i="31"/>
  <c r="Q18" i="31"/>
  <c r="P18" i="31"/>
  <c r="E18" i="31"/>
  <c r="W16" i="31"/>
  <c r="V16" i="31"/>
  <c r="S16" i="31"/>
  <c r="O16" i="31"/>
  <c r="N16" i="31"/>
  <c r="M16" i="31"/>
  <c r="L16" i="31"/>
  <c r="K16" i="31"/>
  <c r="J16" i="31"/>
  <c r="I16" i="31"/>
  <c r="H16" i="31"/>
  <c r="P16" i="31" s="1"/>
  <c r="G16" i="31"/>
  <c r="F16" i="31"/>
  <c r="C16" i="31"/>
  <c r="B16" i="31"/>
  <c r="E16" i="31" s="1"/>
  <c r="S15" i="31"/>
  <c r="R15" i="31"/>
  <c r="Q15" i="31"/>
  <c r="P15" i="31"/>
  <c r="E15" i="31"/>
  <c r="T15" i="31" s="1"/>
  <c r="S14" i="31"/>
  <c r="R14" i="31"/>
  <c r="Q14" i="31"/>
  <c r="P14" i="31"/>
  <c r="E14" i="31"/>
  <c r="T14" i="31" s="1"/>
  <c r="U13" i="31"/>
  <c r="T13" i="31"/>
  <c r="S13" i="31"/>
  <c r="R13" i="31"/>
  <c r="Q13" i="31"/>
  <c r="P13" i="31"/>
  <c r="E13" i="31"/>
  <c r="S12" i="31"/>
  <c r="R12" i="31"/>
  <c r="Q12" i="31"/>
  <c r="P12" i="31"/>
  <c r="E12" i="31"/>
  <c r="U12" i="31" s="1"/>
  <c r="S11" i="31"/>
  <c r="R11" i="31"/>
  <c r="Q11" i="31"/>
  <c r="P11" i="31"/>
  <c r="E11" i="31"/>
  <c r="T11" i="31" s="1"/>
  <c r="S10" i="31"/>
  <c r="R10" i="31"/>
  <c r="Q10" i="31"/>
  <c r="P10" i="31"/>
  <c r="E10" i="31"/>
  <c r="S9" i="31"/>
  <c r="R9" i="31"/>
  <c r="Q9" i="31"/>
  <c r="P9" i="31"/>
  <c r="E9" i="31"/>
  <c r="T93" i="30"/>
  <c r="S93" i="30"/>
  <c r="R93" i="30"/>
  <c r="Q93" i="30"/>
  <c r="P93" i="30"/>
  <c r="E93" i="30"/>
  <c r="U93" i="30" s="1"/>
  <c r="S92" i="30"/>
  <c r="R92" i="30"/>
  <c r="Q92" i="30"/>
  <c r="P92" i="30"/>
  <c r="E92" i="30"/>
  <c r="T92" i="30" s="1"/>
  <c r="U91" i="30"/>
  <c r="S91" i="30"/>
  <c r="R91" i="30"/>
  <c r="Q91" i="30"/>
  <c r="P91" i="30"/>
  <c r="E91" i="30"/>
  <c r="T91" i="30" s="1"/>
  <c r="S90" i="30"/>
  <c r="R90" i="30"/>
  <c r="Q90" i="30"/>
  <c r="P90" i="30"/>
  <c r="E90" i="30"/>
  <c r="T89" i="30"/>
  <c r="S89" i="30"/>
  <c r="R89" i="30"/>
  <c r="Q89" i="30"/>
  <c r="P89" i="30"/>
  <c r="E89" i="30"/>
  <c r="U89" i="30" s="1"/>
  <c r="S88" i="30"/>
  <c r="R88" i="30"/>
  <c r="Q88" i="30"/>
  <c r="P88" i="30"/>
  <c r="E88" i="30"/>
  <c r="T88" i="30" s="1"/>
  <c r="U87" i="30"/>
  <c r="S87" i="30"/>
  <c r="R87" i="30"/>
  <c r="Q87" i="30"/>
  <c r="P87" i="30"/>
  <c r="E87" i="30"/>
  <c r="T87" i="30" s="1"/>
  <c r="S86" i="30"/>
  <c r="R86" i="30"/>
  <c r="Q86" i="30"/>
  <c r="P86" i="30"/>
  <c r="E86" i="30"/>
  <c r="W72" i="30"/>
  <c r="V72" i="30"/>
  <c r="O72" i="30"/>
  <c r="N72" i="30"/>
  <c r="M72" i="30"/>
  <c r="L72" i="30"/>
  <c r="K72" i="30"/>
  <c r="J72" i="30"/>
  <c r="I72" i="30"/>
  <c r="H72" i="30"/>
  <c r="G72" i="30"/>
  <c r="F72" i="30"/>
  <c r="C72" i="30"/>
  <c r="B72" i="30"/>
  <c r="W71" i="30"/>
  <c r="V71" i="30"/>
  <c r="O71" i="30"/>
  <c r="N71" i="30"/>
  <c r="M71" i="30"/>
  <c r="L71" i="30"/>
  <c r="K71" i="30"/>
  <c r="J71" i="30"/>
  <c r="I71" i="30"/>
  <c r="H71" i="30"/>
  <c r="G71" i="30"/>
  <c r="F71" i="30"/>
  <c r="C71" i="30"/>
  <c r="B71" i="30"/>
  <c r="E71" i="30" s="1"/>
  <c r="W70" i="30"/>
  <c r="V70" i="30"/>
  <c r="O70" i="30"/>
  <c r="N70" i="30"/>
  <c r="M70" i="30"/>
  <c r="L70" i="30"/>
  <c r="K70" i="30"/>
  <c r="J70" i="30"/>
  <c r="I70" i="30"/>
  <c r="S70" i="30" s="1"/>
  <c r="H70" i="30"/>
  <c r="G70" i="30"/>
  <c r="F70" i="30"/>
  <c r="E70" i="30"/>
  <c r="C70" i="30"/>
  <c r="B70" i="30"/>
  <c r="S69" i="30"/>
  <c r="R69" i="30"/>
  <c r="Q69" i="30"/>
  <c r="P69" i="30"/>
  <c r="E69" i="30"/>
  <c r="W67" i="30"/>
  <c r="V67" i="30"/>
  <c r="O67" i="30"/>
  <c r="N67" i="30"/>
  <c r="M67" i="30"/>
  <c r="L67" i="30"/>
  <c r="K67" i="30"/>
  <c r="J67" i="30"/>
  <c r="I67" i="30"/>
  <c r="H67" i="30"/>
  <c r="G67" i="30"/>
  <c r="F67" i="30"/>
  <c r="C67" i="30"/>
  <c r="B67" i="30"/>
  <c r="W66" i="30"/>
  <c r="V66" i="30"/>
  <c r="O66" i="30"/>
  <c r="N66" i="30"/>
  <c r="M66" i="30"/>
  <c r="L66" i="30"/>
  <c r="K66" i="30"/>
  <c r="J66" i="30"/>
  <c r="I66" i="30"/>
  <c r="H66" i="30"/>
  <c r="G66" i="30"/>
  <c r="F66" i="30"/>
  <c r="C66" i="30"/>
  <c r="B66" i="30"/>
  <c r="S65" i="30"/>
  <c r="R65" i="30"/>
  <c r="Q65" i="30"/>
  <c r="P65" i="30"/>
  <c r="E65" i="30"/>
  <c r="T65" i="30" s="1"/>
  <c r="U64" i="30"/>
  <c r="T64" i="30"/>
  <c r="S64" i="30"/>
  <c r="R64" i="30"/>
  <c r="Q64" i="30"/>
  <c r="P64" i="30"/>
  <c r="E64" i="30"/>
  <c r="S63" i="30"/>
  <c r="R63" i="30"/>
  <c r="Q63" i="30"/>
  <c r="P63" i="30"/>
  <c r="E63" i="30"/>
  <c r="U63" i="30" s="1"/>
  <c r="S62" i="30"/>
  <c r="R62" i="30"/>
  <c r="Q62" i="30"/>
  <c r="P62" i="30"/>
  <c r="E62" i="30"/>
  <c r="T62" i="30" s="1"/>
  <c r="S61" i="30"/>
  <c r="R61" i="30"/>
  <c r="Q61" i="30"/>
  <c r="P61" i="30"/>
  <c r="E61" i="30"/>
  <c r="T61" i="30" s="1"/>
  <c r="V59" i="30"/>
  <c r="O59" i="30"/>
  <c r="N59" i="30"/>
  <c r="M59" i="30"/>
  <c r="L59" i="30"/>
  <c r="K59" i="30"/>
  <c r="J59" i="30"/>
  <c r="I59" i="30"/>
  <c r="H59" i="30"/>
  <c r="G59" i="30"/>
  <c r="F59" i="30"/>
  <c r="C59" i="30"/>
  <c r="B59" i="30"/>
  <c r="S58" i="30"/>
  <c r="R58" i="30"/>
  <c r="Q58" i="30"/>
  <c r="P58" i="30"/>
  <c r="E58" i="30"/>
  <c r="T58" i="30" s="1"/>
  <c r="S57" i="30"/>
  <c r="R57" i="30"/>
  <c r="Q57" i="30"/>
  <c r="P57" i="30"/>
  <c r="E57" i="30"/>
  <c r="T57" i="30" s="1"/>
  <c r="U56" i="30"/>
  <c r="T56" i="30"/>
  <c r="S56" i="30"/>
  <c r="R56" i="30"/>
  <c r="Q56" i="30"/>
  <c r="P56" i="30"/>
  <c r="E56" i="30"/>
  <c r="S55" i="30"/>
  <c r="R55" i="30"/>
  <c r="Q55" i="30"/>
  <c r="P55" i="30"/>
  <c r="E55" i="30"/>
  <c r="U55" i="30" s="1"/>
  <c r="W53" i="30"/>
  <c r="V53" i="30"/>
  <c r="O53" i="30"/>
  <c r="N53" i="30"/>
  <c r="M53" i="30"/>
  <c r="L53" i="30"/>
  <c r="K53" i="30"/>
  <c r="J53" i="30"/>
  <c r="I53" i="30"/>
  <c r="H53" i="30"/>
  <c r="G53" i="30"/>
  <c r="F53" i="30"/>
  <c r="C53" i="30"/>
  <c r="B53" i="30"/>
  <c r="S52" i="30"/>
  <c r="R52" i="30"/>
  <c r="Q52" i="30"/>
  <c r="P52" i="30"/>
  <c r="E52" i="30"/>
  <c r="U51" i="30"/>
  <c r="S51" i="30"/>
  <c r="R51" i="30"/>
  <c r="Q51" i="30"/>
  <c r="P51" i="30"/>
  <c r="E51" i="30"/>
  <c r="T51" i="30" s="1"/>
  <c r="T50" i="30"/>
  <c r="S50" i="30"/>
  <c r="R50" i="30"/>
  <c r="Q50" i="30"/>
  <c r="P50" i="30"/>
  <c r="E50" i="30"/>
  <c r="U50" i="30" s="1"/>
  <c r="S49" i="30"/>
  <c r="R49" i="30"/>
  <c r="Q49" i="30"/>
  <c r="P49" i="30"/>
  <c r="E49" i="30"/>
  <c r="T49" i="30" s="1"/>
  <c r="S48" i="30"/>
  <c r="R48" i="30"/>
  <c r="Q48" i="30"/>
  <c r="P48" i="30"/>
  <c r="E48" i="30"/>
  <c r="S47" i="30"/>
  <c r="R47" i="30"/>
  <c r="Q47" i="30"/>
  <c r="P47" i="30"/>
  <c r="E47" i="30"/>
  <c r="U47" i="30" s="1"/>
  <c r="S46" i="30"/>
  <c r="R46" i="30"/>
  <c r="Q46" i="30"/>
  <c r="P46" i="30"/>
  <c r="E46" i="30"/>
  <c r="U46" i="30" s="1"/>
  <c r="S45" i="30"/>
  <c r="R45" i="30"/>
  <c r="Q45" i="30"/>
  <c r="P45" i="30"/>
  <c r="E45" i="30"/>
  <c r="T45" i="30" s="1"/>
  <c r="U44" i="30"/>
  <c r="S44" i="30"/>
  <c r="R44" i="30"/>
  <c r="Q44" i="30"/>
  <c r="P44" i="30"/>
  <c r="E44" i="30"/>
  <c r="T44" i="30" s="1"/>
  <c r="U43" i="30"/>
  <c r="T43" i="30"/>
  <c r="S43" i="30"/>
  <c r="R43" i="30"/>
  <c r="Q43" i="30"/>
  <c r="P43" i="30"/>
  <c r="E43" i="30"/>
  <c r="S42" i="30"/>
  <c r="R42" i="30"/>
  <c r="Q42" i="30"/>
  <c r="P42" i="30"/>
  <c r="E42" i="30"/>
  <c r="U42" i="30" s="1"/>
  <c r="W40" i="30"/>
  <c r="V40" i="30"/>
  <c r="O40" i="30"/>
  <c r="N40" i="30"/>
  <c r="M40" i="30"/>
  <c r="L40" i="30"/>
  <c r="K40" i="30"/>
  <c r="J40" i="30"/>
  <c r="I40" i="30"/>
  <c r="H40" i="30"/>
  <c r="G40" i="30"/>
  <c r="F40" i="30"/>
  <c r="C40" i="30"/>
  <c r="B40" i="30"/>
  <c r="E40" i="30" s="1"/>
  <c r="U39" i="30"/>
  <c r="S39" i="30"/>
  <c r="R39" i="30"/>
  <c r="Q39" i="30"/>
  <c r="P39" i="30"/>
  <c r="E39" i="30"/>
  <c r="T39" i="30" s="1"/>
  <c r="S38" i="30"/>
  <c r="R38" i="30"/>
  <c r="Q38" i="30"/>
  <c r="P38" i="30"/>
  <c r="E38" i="30"/>
  <c r="T37" i="30"/>
  <c r="S37" i="30"/>
  <c r="R37" i="30"/>
  <c r="Q37" i="30"/>
  <c r="P37" i="30"/>
  <c r="E37" i="30"/>
  <c r="U37" i="30" s="1"/>
  <c r="S36" i="30"/>
  <c r="R36" i="30"/>
  <c r="Q36" i="30"/>
  <c r="P36" i="30"/>
  <c r="E36" i="30"/>
  <c r="T36" i="30" s="1"/>
  <c r="U35" i="30"/>
  <c r="S35" i="30"/>
  <c r="R35" i="30"/>
  <c r="Q35" i="30"/>
  <c r="P35" i="30"/>
  <c r="E35" i="30"/>
  <c r="T35" i="30" s="1"/>
  <c r="W33" i="30"/>
  <c r="V33" i="30"/>
  <c r="O33" i="30"/>
  <c r="N33" i="30"/>
  <c r="M33" i="30"/>
  <c r="L33" i="30"/>
  <c r="K33" i="30"/>
  <c r="J33" i="30"/>
  <c r="I33" i="30"/>
  <c r="H33" i="30"/>
  <c r="R33" i="30" s="1"/>
  <c r="G33" i="30"/>
  <c r="F33" i="30"/>
  <c r="C33" i="30"/>
  <c r="B33" i="30"/>
  <c r="E33" i="30" s="1"/>
  <c r="S32" i="30"/>
  <c r="R32" i="30"/>
  <c r="Q32" i="30"/>
  <c r="P32" i="30"/>
  <c r="T32" i="30" s="1"/>
  <c r="E32" i="30"/>
  <c r="W30" i="30"/>
  <c r="V30" i="30"/>
  <c r="S30" i="30"/>
  <c r="O30" i="30"/>
  <c r="N30" i="30"/>
  <c r="M30" i="30"/>
  <c r="L30" i="30"/>
  <c r="K30" i="30"/>
  <c r="J30" i="30"/>
  <c r="I30" i="30"/>
  <c r="Q30" i="30" s="1"/>
  <c r="H30" i="30"/>
  <c r="G30" i="30"/>
  <c r="F30" i="30"/>
  <c r="C30" i="30"/>
  <c r="B30" i="30"/>
  <c r="S29" i="30"/>
  <c r="R29" i="30"/>
  <c r="Q29" i="30"/>
  <c r="P29" i="30"/>
  <c r="E29" i="30"/>
  <c r="T29" i="30" s="1"/>
  <c r="U28" i="30"/>
  <c r="T28" i="30"/>
  <c r="S28" i="30"/>
  <c r="R28" i="30"/>
  <c r="Q28" i="30"/>
  <c r="P28" i="30"/>
  <c r="E28" i="30"/>
  <c r="S27" i="30"/>
  <c r="R27" i="30"/>
  <c r="Q27" i="30"/>
  <c r="P27" i="30"/>
  <c r="E27" i="30"/>
  <c r="S26" i="30"/>
  <c r="R26" i="30"/>
  <c r="Q26" i="30"/>
  <c r="P26" i="30"/>
  <c r="E26" i="30"/>
  <c r="T26" i="30" s="1"/>
  <c r="W24" i="30"/>
  <c r="V24" i="30"/>
  <c r="O24" i="30"/>
  <c r="N24" i="30"/>
  <c r="M24" i="30"/>
  <c r="L24" i="30"/>
  <c r="K24" i="30"/>
  <c r="J24" i="30"/>
  <c r="I24" i="30"/>
  <c r="S24" i="30" s="1"/>
  <c r="H24" i="30"/>
  <c r="P24" i="30" s="1"/>
  <c r="G24" i="30"/>
  <c r="F24" i="30"/>
  <c r="E24" i="30"/>
  <c r="C24" i="30"/>
  <c r="B24" i="30"/>
  <c r="S23" i="30"/>
  <c r="R23" i="30"/>
  <c r="Q23" i="30"/>
  <c r="P23" i="30"/>
  <c r="E23" i="30"/>
  <c r="U23" i="30" s="1"/>
  <c r="T22" i="30"/>
  <c r="S22" i="30"/>
  <c r="R22" i="30"/>
  <c r="Q22" i="30"/>
  <c r="P22" i="30"/>
  <c r="E22" i="30"/>
  <c r="U22" i="30" s="1"/>
  <c r="S21" i="30"/>
  <c r="R21" i="30"/>
  <c r="Q21" i="30"/>
  <c r="P21" i="30"/>
  <c r="E21" i="30"/>
  <c r="T21" i="30" s="1"/>
  <c r="U20" i="30"/>
  <c r="S20" i="30"/>
  <c r="R20" i="30"/>
  <c r="Q20" i="30"/>
  <c r="P20" i="30"/>
  <c r="E20" i="30"/>
  <c r="T20" i="30" s="1"/>
  <c r="S19" i="30"/>
  <c r="R19" i="30"/>
  <c r="Q19" i="30"/>
  <c r="P19" i="30"/>
  <c r="E19" i="30"/>
  <c r="U19" i="30" s="1"/>
  <c r="T18" i="30"/>
  <c r="S18" i="30"/>
  <c r="R18" i="30"/>
  <c r="Q18" i="30"/>
  <c r="P18" i="30"/>
  <c r="E18" i="30"/>
  <c r="U18" i="30" s="1"/>
  <c r="W16" i="30"/>
  <c r="V16" i="30"/>
  <c r="O16" i="30"/>
  <c r="N16" i="30"/>
  <c r="M16" i="30"/>
  <c r="L16" i="30"/>
  <c r="K16" i="30"/>
  <c r="J16" i="30"/>
  <c r="R16" i="30" s="1"/>
  <c r="I16" i="30"/>
  <c r="S16" i="30" s="1"/>
  <c r="H16" i="30"/>
  <c r="G16" i="30"/>
  <c r="F16" i="30"/>
  <c r="C16" i="30"/>
  <c r="B16" i="30"/>
  <c r="S15" i="30"/>
  <c r="R15" i="30"/>
  <c r="Q15" i="30"/>
  <c r="P15" i="30"/>
  <c r="E15" i="30"/>
  <c r="T15" i="30" s="1"/>
  <c r="U14" i="30"/>
  <c r="T14" i="30"/>
  <c r="S14" i="30"/>
  <c r="R14" i="30"/>
  <c r="Q14" i="30"/>
  <c r="P14" i="30"/>
  <c r="E14" i="30"/>
  <c r="S13" i="30"/>
  <c r="R13" i="30"/>
  <c r="Q13" i="30"/>
  <c r="P13" i="30"/>
  <c r="E13" i="30"/>
  <c r="U13" i="30" s="1"/>
  <c r="S12" i="30"/>
  <c r="R12" i="30"/>
  <c r="Q12" i="30"/>
  <c r="P12" i="30"/>
  <c r="E12" i="30"/>
  <c r="T12" i="30" s="1"/>
  <c r="S11" i="30"/>
  <c r="R11" i="30"/>
  <c r="Q11" i="30"/>
  <c r="P11" i="30"/>
  <c r="E11" i="30"/>
  <c r="T11" i="30" s="1"/>
  <c r="S10" i="30"/>
  <c r="R10" i="30"/>
  <c r="Q10" i="30"/>
  <c r="P10" i="30"/>
  <c r="T10" i="30" s="1"/>
  <c r="E10" i="30"/>
  <c r="T9" i="30"/>
  <c r="S9" i="30"/>
  <c r="R9" i="30"/>
  <c r="Q9" i="30"/>
  <c r="P9" i="30"/>
  <c r="E9" i="30"/>
  <c r="S93" i="29"/>
  <c r="R93" i="29"/>
  <c r="Q93" i="29"/>
  <c r="P93" i="29"/>
  <c r="E93" i="29"/>
  <c r="T93" i="29" s="1"/>
  <c r="U92" i="29"/>
  <c r="S92" i="29"/>
  <c r="R92" i="29"/>
  <c r="Q92" i="29"/>
  <c r="P92" i="29"/>
  <c r="E92" i="29"/>
  <c r="T92" i="29" s="1"/>
  <c r="S91" i="29"/>
  <c r="R91" i="29"/>
  <c r="Q91" i="29"/>
  <c r="P91" i="29"/>
  <c r="E91" i="29"/>
  <c r="U91" i="29" s="1"/>
  <c r="T90" i="29"/>
  <c r="S90" i="29"/>
  <c r="R90" i="29"/>
  <c r="Q90" i="29"/>
  <c r="P90" i="29"/>
  <c r="E90" i="29"/>
  <c r="U90" i="29" s="1"/>
  <c r="S89" i="29"/>
  <c r="R89" i="29"/>
  <c r="Q89" i="29"/>
  <c r="P89" i="29"/>
  <c r="E89" i="29"/>
  <c r="T89" i="29" s="1"/>
  <c r="U88" i="29"/>
  <c r="S88" i="29"/>
  <c r="R88" i="29"/>
  <c r="Q88" i="29"/>
  <c r="P88" i="29"/>
  <c r="E88" i="29"/>
  <c r="T88" i="29" s="1"/>
  <c r="S87" i="29"/>
  <c r="R87" i="29"/>
  <c r="Q87" i="29"/>
  <c r="P87" i="29"/>
  <c r="E87" i="29"/>
  <c r="U87" i="29" s="1"/>
  <c r="T86" i="29"/>
  <c r="S86" i="29"/>
  <c r="R86" i="29"/>
  <c r="Q86" i="29"/>
  <c r="P86" i="29"/>
  <c r="E86" i="29"/>
  <c r="U86" i="29" s="1"/>
  <c r="W72" i="29"/>
  <c r="V72" i="29"/>
  <c r="O72" i="29"/>
  <c r="N72" i="29"/>
  <c r="M72" i="29"/>
  <c r="L72" i="29"/>
  <c r="K72" i="29"/>
  <c r="J72" i="29"/>
  <c r="I72" i="29"/>
  <c r="Q72" i="29" s="1"/>
  <c r="H72" i="29"/>
  <c r="G72" i="29"/>
  <c r="F72" i="29"/>
  <c r="C72" i="29"/>
  <c r="B72" i="29"/>
  <c r="W71" i="29"/>
  <c r="V71" i="29"/>
  <c r="O71" i="29"/>
  <c r="N71" i="29"/>
  <c r="M71" i="29"/>
  <c r="L71" i="29"/>
  <c r="K71" i="29"/>
  <c r="J71" i="29"/>
  <c r="R71" i="29" s="1"/>
  <c r="I71" i="29"/>
  <c r="S71" i="29" s="1"/>
  <c r="H71" i="29"/>
  <c r="G71" i="29"/>
  <c r="F71" i="29"/>
  <c r="C71" i="29"/>
  <c r="B71" i="29"/>
  <c r="E71" i="29" s="1"/>
  <c r="W70" i="29"/>
  <c r="V70" i="29"/>
  <c r="O70" i="29"/>
  <c r="N70" i="29"/>
  <c r="M70" i="29"/>
  <c r="L70" i="29"/>
  <c r="K70" i="29"/>
  <c r="J70" i="29"/>
  <c r="I70" i="29"/>
  <c r="Q70" i="29" s="1"/>
  <c r="H70" i="29"/>
  <c r="R70" i="29" s="1"/>
  <c r="G70" i="29"/>
  <c r="F70" i="29"/>
  <c r="E70" i="29"/>
  <c r="C70" i="29"/>
  <c r="B70" i="29"/>
  <c r="S69" i="29"/>
  <c r="R69" i="29"/>
  <c r="Q69" i="29"/>
  <c r="P69" i="29"/>
  <c r="E69" i="29"/>
  <c r="U69" i="29" s="1"/>
  <c r="W67" i="29"/>
  <c r="V67" i="29"/>
  <c r="O67" i="29"/>
  <c r="N67" i="29"/>
  <c r="M67" i="29"/>
  <c r="L67" i="29"/>
  <c r="K67" i="29"/>
  <c r="J67" i="29"/>
  <c r="R67" i="29" s="1"/>
  <c r="I67" i="29"/>
  <c r="H67" i="29"/>
  <c r="G67" i="29"/>
  <c r="F67" i="29"/>
  <c r="C67" i="29"/>
  <c r="B67" i="29"/>
  <c r="W66" i="29"/>
  <c r="V66" i="29"/>
  <c r="O66" i="29"/>
  <c r="N66" i="29"/>
  <c r="M66" i="29"/>
  <c r="L66" i="29"/>
  <c r="K66" i="29"/>
  <c r="J66" i="29"/>
  <c r="I66" i="29"/>
  <c r="S66" i="29" s="1"/>
  <c r="H66" i="29"/>
  <c r="G66" i="29"/>
  <c r="F66" i="29"/>
  <c r="C66" i="29"/>
  <c r="B66" i="29"/>
  <c r="E66" i="29" s="1"/>
  <c r="S65" i="29"/>
  <c r="R65" i="29"/>
  <c r="Q65" i="29"/>
  <c r="P65" i="29"/>
  <c r="E65" i="29"/>
  <c r="T64" i="29"/>
  <c r="S64" i="29"/>
  <c r="R64" i="29"/>
  <c r="Q64" i="29"/>
  <c r="P64" i="29"/>
  <c r="E64" i="29"/>
  <c r="U64" i="29" s="1"/>
  <c r="S63" i="29"/>
  <c r="R63" i="29"/>
  <c r="Q63" i="29"/>
  <c r="P63" i="29"/>
  <c r="E63" i="29"/>
  <c r="T63" i="29" s="1"/>
  <c r="S62" i="29"/>
  <c r="R62" i="29"/>
  <c r="Q62" i="29"/>
  <c r="P62" i="29"/>
  <c r="E62" i="29"/>
  <c r="T62" i="29" s="1"/>
  <c r="S61" i="29"/>
  <c r="R61" i="29"/>
  <c r="Q61" i="29"/>
  <c r="P61" i="29"/>
  <c r="E61" i="29"/>
  <c r="V59" i="29"/>
  <c r="O59" i="29"/>
  <c r="N59" i="29"/>
  <c r="M59" i="29"/>
  <c r="L59" i="29"/>
  <c r="K59" i="29"/>
  <c r="J59" i="29"/>
  <c r="I59" i="29"/>
  <c r="Q59" i="29" s="1"/>
  <c r="H59" i="29"/>
  <c r="G59" i="29"/>
  <c r="F59" i="29"/>
  <c r="C59" i="29"/>
  <c r="B59" i="29"/>
  <c r="S58" i="29"/>
  <c r="R58" i="29"/>
  <c r="Q58" i="29"/>
  <c r="P58" i="29"/>
  <c r="E58" i="29"/>
  <c r="T58" i="29" s="1"/>
  <c r="U57" i="29"/>
  <c r="T57" i="29"/>
  <c r="S57" i="29"/>
  <c r="R57" i="29"/>
  <c r="Q57" i="29"/>
  <c r="P57" i="29"/>
  <c r="E57" i="29"/>
  <c r="S56" i="29"/>
  <c r="R56" i="29"/>
  <c r="Q56" i="29"/>
  <c r="P56" i="29"/>
  <c r="E56" i="29"/>
  <c r="S55" i="29"/>
  <c r="R55" i="29"/>
  <c r="Q55" i="29"/>
  <c r="P55" i="29"/>
  <c r="E55" i="29"/>
  <c r="T55" i="29" s="1"/>
  <c r="W53" i="29"/>
  <c r="V53" i="29"/>
  <c r="O53" i="29"/>
  <c r="N53" i="29"/>
  <c r="M53" i="29"/>
  <c r="L53" i="29"/>
  <c r="K53" i="29"/>
  <c r="J53" i="29"/>
  <c r="I53" i="29"/>
  <c r="S53" i="29" s="1"/>
  <c r="H53" i="29"/>
  <c r="G53" i="29"/>
  <c r="F53" i="29"/>
  <c r="C53" i="29"/>
  <c r="B53" i="29"/>
  <c r="E53" i="29" s="1"/>
  <c r="S52" i="29"/>
  <c r="R52" i="29"/>
  <c r="Q52" i="29"/>
  <c r="P52" i="29"/>
  <c r="E52" i="29"/>
  <c r="U52" i="29" s="1"/>
  <c r="S51" i="29"/>
  <c r="R51" i="29"/>
  <c r="Q51" i="29"/>
  <c r="P51" i="29"/>
  <c r="E51" i="29"/>
  <c r="U51" i="29" s="1"/>
  <c r="S50" i="29"/>
  <c r="R50" i="29"/>
  <c r="Q50" i="29"/>
  <c r="P50" i="29"/>
  <c r="E50" i="29"/>
  <c r="T50" i="29" s="1"/>
  <c r="S49" i="29"/>
  <c r="R49" i="29"/>
  <c r="Q49" i="29"/>
  <c r="P49" i="29"/>
  <c r="E49" i="29"/>
  <c r="T49" i="29" s="1"/>
  <c r="S48" i="29"/>
  <c r="R48" i="29"/>
  <c r="Q48" i="29"/>
  <c r="P48" i="29"/>
  <c r="E48" i="29"/>
  <c r="U48" i="29" s="1"/>
  <c r="S47" i="29"/>
  <c r="R47" i="29"/>
  <c r="Q47" i="29"/>
  <c r="P47" i="29"/>
  <c r="E47" i="29"/>
  <c r="U47" i="29" s="1"/>
  <c r="S46" i="29"/>
  <c r="R46" i="29"/>
  <c r="Q46" i="29"/>
  <c r="P46" i="29"/>
  <c r="E46" i="29"/>
  <c r="T46" i="29" s="1"/>
  <c r="S45" i="29"/>
  <c r="R45" i="29"/>
  <c r="Q45" i="29"/>
  <c r="P45" i="29"/>
  <c r="E45" i="29"/>
  <c r="T45" i="29" s="1"/>
  <c r="U44" i="29"/>
  <c r="T44" i="29"/>
  <c r="S44" i="29"/>
  <c r="R44" i="29"/>
  <c r="Q44" i="29"/>
  <c r="P44" i="29"/>
  <c r="E44" i="29"/>
  <c r="S43" i="29"/>
  <c r="R43" i="29"/>
  <c r="Q43" i="29"/>
  <c r="P43" i="29"/>
  <c r="E43" i="29"/>
  <c r="T43" i="29" s="1"/>
  <c r="S42" i="29"/>
  <c r="R42" i="29"/>
  <c r="Q42" i="29"/>
  <c r="P42" i="29"/>
  <c r="E42" i="29"/>
  <c r="T42" i="29" s="1"/>
  <c r="W40" i="29"/>
  <c r="V40" i="29"/>
  <c r="O40" i="29"/>
  <c r="N40" i="29"/>
  <c r="M40" i="29"/>
  <c r="L40" i="29"/>
  <c r="K40" i="29"/>
  <c r="J40" i="29"/>
  <c r="I40" i="29"/>
  <c r="S40" i="29" s="1"/>
  <c r="H40" i="29"/>
  <c r="P40" i="29" s="1"/>
  <c r="G40" i="29"/>
  <c r="F40" i="29"/>
  <c r="E40" i="29"/>
  <c r="C40" i="29"/>
  <c r="B40" i="29"/>
  <c r="S39" i="29"/>
  <c r="R39" i="29"/>
  <c r="Q39" i="29"/>
  <c r="P39" i="29"/>
  <c r="E39" i="29"/>
  <c r="U39" i="29" s="1"/>
  <c r="T38" i="29"/>
  <c r="S38" i="29"/>
  <c r="R38" i="29"/>
  <c r="Q38" i="29"/>
  <c r="P38" i="29"/>
  <c r="E38" i="29"/>
  <c r="U38" i="29" s="1"/>
  <c r="S37" i="29"/>
  <c r="R37" i="29"/>
  <c r="Q37" i="29"/>
  <c r="P37" i="29"/>
  <c r="E37" i="29"/>
  <c r="T37" i="29" s="1"/>
  <c r="S36" i="29"/>
  <c r="R36" i="29"/>
  <c r="Q36" i="29"/>
  <c r="P36" i="29"/>
  <c r="T36" i="29" s="1"/>
  <c r="E36" i="29"/>
  <c r="S35" i="29"/>
  <c r="R35" i="29"/>
  <c r="Q35" i="29"/>
  <c r="P35" i="29"/>
  <c r="E35" i="29"/>
  <c r="U35" i="29" s="1"/>
  <c r="W33" i="29"/>
  <c r="V33" i="29"/>
  <c r="O33" i="29"/>
  <c r="N33" i="29"/>
  <c r="M33" i="29"/>
  <c r="L33" i="29"/>
  <c r="K33" i="29"/>
  <c r="J33" i="29"/>
  <c r="I33" i="29"/>
  <c r="H33" i="29"/>
  <c r="G33" i="29"/>
  <c r="F33" i="29"/>
  <c r="C33" i="29"/>
  <c r="B33" i="29"/>
  <c r="S32" i="29"/>
  <c r="R32" i="29"/>
  <c r="Q32" i="29"/>
  <c r="P32" i="29"/>
  <c r="E32" i="29"/>
  <c r="W30" i="29"/>
  <c r="V30" i="29"/>
  <c r="O30" i="29"/>
  <c r="N30" i="29"/>
  <c r="M30" i="29"/>
  <c r="L30" i="29"/>
  <c r="K30" i="29"/>
  <c r="J30" i="29"/>
  <c r="I30" i="29"/>
  <c r="S30" i="29" s="1"/>
  <c r="H30" i="29"/>
  <c r="G30" i="29"/>
  <c r="F30" i="29"/>
  <c r="E30" i="29"/>
  <c r="C30" i="29"/>
  <c r="B30" i="29"/>
  <c r="T29" i="29"/>
  <c r="S29" i="29"/>
  <c r="R29" i="29"/>
  <c r="Q29" i="29"/>
  <c r="P29" i="29"/>
  <c r="E29" i="29"/>
  <c r="U29" i="29" s="1"/>
  <c r="S28" i="29"/>
  <c r="R28" i="29"/>
  <c r="Q28" i="29"/>
  <c r="P28" i="29"/>
  <c r="E28" i="29"/>
  <c r="U28" i="29" s="1"/>
  <c r="S27" i="29"/>
  <c r="R27" i="29"/>
  <c r="Q27" i="29"/>
  <c r="P27" i="29"/>
  <c r="E27" i="29"/>
  <c r="T27" i="29" s="1"/>
  <c r="U26" i="29"/>
  <c r="S26" i="29"/>
  <c r="R26" i="29"/>
  <c r="Q26" i="29"/>
  <c r="P26" i="29"/>
  <c r="E26" i="29"/>
  <c r="T26" i="29" s="1"/>
  <c r="W24" i="29"/>
  <c r="V24" i="29"/>
  <c r="O24" i="29"/>
  <c r="N24" i="29"/>
  <c r="M24" i="29"/>
  <c r="L24" i="29"/>
  <c r="K24" i="29"/>
  <c r="J24" i="29"/>
  <c r="I24" i="29"/>
  <c r="Q24" i="29" s="1"/>
  <c r="H24" i="29"/>
  <c r="R24" i="29" s="1"/>
  <c r="G24" i="29"/>
  <c r="F24" i="29"/>
  <c r="E24" i="29"/>
  <c r="C24" i="29"/>
  <c r="B24" i="29"/>
  <c r="S23" i="29"/>
  <c r="R23" i="29"/>
  <c r="Q23" i="29"/>
  <c r="P23" i="29"/>
  <c r="E23" i="29"/>
  <c r="U23" i="29" s="1"/>
  <c r="S22" i="29"/>
  <c r="R22" i="29"/>
  <c r="Q22" i="29"/>
  <c r="P22" i="29"/>
  <c r="E22" i="29"/>
  <c r="T22" i="29" s="1"/>
  <c r="S21" i="29"/>
  <c r="R21" i="29"/>
  <c r="Q21" i="29"/>
  <c r="P21" i="29"/>
  <c r="E21" i="29"/>
  <c r="U20" i="29"/>
  <c r="S20" i="29"/>
  <c r="R20" i="29"/>
  <c r="Q20" i="29"/>
  <c r="P20" i="29"/>
  <c r="E20" i="29"/>
  <c r="T20" i="29" s="1"/>
  <c r="T19" i="29"/>
  <c r="S19" i="29"/>
  <c r="R19" i="29"/>
  <c r="Q19" i="29"/>
  <c r="P19" i="29"/>
  <c r="E19" i="29"/>
  <c r="U19" i="29" s="1"/>
  <c r="S18" i="29"/>
  <c r="R18" i="29"/>
  <c r="Q18" i="29"/>
  <c r="P18" i="29"/>
  <c r="E18" i="29"/>
  <c r="T18" i="29" s="1"/>
  <c r="W16" i="29"/>
  <c r="V16" i="29"/>
  <c r="O16" i="29"/>
  <c r="N16" i="29"/>
  <c r="M16" i="29"/>
  <c r="L16" i="29"/>
  <c r="K16" i="29"/>
  <c r="J16" i="29"/>
  <c r="I16" i="29"/>
  <c r="S16" i="29" s="1"/>
  <c r="H16" i="29"/>
  <c r="G16" i="29"/>
  <c r="F16" i="29"/>
  <c r="C16" i="29"/>
  <c r="B16" i="29"/>
  <c r="S15" i="29"/>
  <c r="R15" i="29"/>
  <c r="Q15" i="29"/>
  <c r="P15" i="29"/>
  <c r="E15" i="29"/>
  <c r="T14" i="29"/>
  <c r="S14" i="29"/>
  <c r="R14" i="29"/>
  <c r="Q14" i="29"/>
  <c r="P14" i="29"/>
  <c r="E14" i="29"/>
  <c r="U14" i="29" s="1"/>
  <c r="S13" i="29"/>
  <c r="R13" i="29"/>
  <c r="Q13" i="29"/>
  <c r="P13" i="29"/>
  <c r="E13" i="29"/>
  <c r="T13" i="29" s="1"/>
  <c r="U12" i="29"/>
  <c r="T12" i="29"/>
  <c r="S12" i="29"/>
  <c r="R12" i="29"/>
  <c r="Q12" i="29"/>
  <c r="P12" i="29"/>
  <c r="E12" i="29"/>
  <c r="U11" i="29"/>
  <c r="S11" i="29"/>
  <c r="R11" i="29"/>
  <c r="Q11" i="29"/>
  <c r="P11" i="29"/>
  <c r="E11" i="29"/>
  <c r="T11" i="29" s="1"/>
  <c r="S10" i="29"/>
  <c r="R10" i="29"/>
  <c r="Q10" i="29"/>
  <c r="P10" i="29"/>
  <c r="T10" i="29" s="1"/>
  <c r="E10" i="29"/>
  <c r="S9" i="29"/>
  <c r="R9" i="29"/>
  <c r="Q9" i="29"/>
  <c r="P9" i="29"/>
  <c r="E9" i="29"/>
  <c r="U9" i="29" s="1"/>
  <c r="U93" i="28"/>
  <c r="T93" i="28"/>
  <c r="S93" i="28"/>
  <c r="R93" i="28"/>
  <c r="Q93" i="28"/>
  <c r="P93" i="28"/>
  <c r="E93" i="28"/>
  <c r="U92" i="28"/>
  <c r="S92" i="28"/>
  <c r="R92" i="28"/>
  <c r="Q92" i="28"/>
  <c r="P92" i="28"/>
  <c r="E92" i="28"/>
  <c r="T92" i="28" s="1"/>
  <c r="T91" i="28"/>
  <c r="S91" i="28"/>
  <c r="R91" i="28"/>
  <c r="Q91" i="28"/>
  <c r="P91" i="28"/>
  <c r="E91" i="28"/>
  <c r="U91" i="28" s="1"/>
  <c r="S90" i="28"/>
  <c r="R90" i="28"/>
  <c r="Q90" i="28"/>
  <c r="P90" i="28"/>
  <c r="E90" i="28"/>
  <c r="T90" i="28" s="1"/>
  <c r="S89" i="28"/>
  <c r="R89" i="28"/>
  <c r="Q89" i="28"/>
  <c r="P89" i="28"/>
  <c r="E89" i="28"/>
  <c r="U89" i="28" s="1"/>
  <c r="U88" i="28"/>
  <c r="S88" i="28"/>
  <c r="R88" i="28"/>
  <c r="Q88" i="28"/>
  <c r="P88" i="28"/>
  <c r="E88" i="28"/>
  <c r="T88" i="28" s="1"/>
  <c r="S87" i="28"/>
  <c r="R87" i="28"/>
  <c r="Q87" i="28"/>
  <c r="P87" i="28"/>
  <c r="E87" i="28"/>
  <c r="S86" i="28"/>
  <c r="R86" i="28"/>
  <c r="Q86" i="28"/>
  <c r="P86" i="28"/>
  <c r="E86" i="28"/>
  <c r="T86" i="28" s="1"/>
  <c r="W72" i="28"/>
  <c r="V72" i="28"/>
  <c r="O72" i="28"/>
  <c r="N72" i="28"/>
  <c r="M72" i="28"/>
  <c r="L72" i="28"/>
  <c r="K72" i="28"/>
  <c r="J72" i="28"/>
  <c r="I72" i="28"/>
  <c r="H72" i="28"/>
  <c r="G72" i="28"/>
  <c r="F72" i="28"/>
  <c r="C72" i="28"/>
  <c r="B72" i="28"/>
  <c r="E72" i="28" s="1"/>
  <c r="W71" i="28"/>
  <c r="V71" i="28"/>
  <c r="O71" i="28"/>
  <c r="N71" i="28"/>
  <c r="M71" i="28"/>
  <c r="L71" i="28"/>
  <c r="K71" i="28"/>
  <c r="J71" i="28"/>
  <c r="I71" i="28"/>
  <c r="H71" i="28"/>
  <c r="G71" i="28"/>
  <c r="F71" i="28"/>
  <c r="E71" i="28"/>
  <c r="C71" i="28"/>
  <c r="B71" i="28"/>
  <c r="W70" i="28"/>
  <c r="V70" i="28"/>
  <c r="O70" i="28"/>
  <c r="N70" i="28"/>
  <c r="M70" i="28"/>
  <c r="L70" i="28"/>
  <c r="K70" i="28"/>
  <c r="J70" i="28"/>
  <c r="I70" i="28"/>
  <c r="Q70" i="28" s="1"/>
  <c r="H70" i="28"/>
  <c r="G70" i="28"/>
  <c r="F70" i="28"/>
  <c r="C70" i="28"/>
  <c r="B70" i="28"/>
  <c r="E70" i="28" s="1"/>
  <c r="S69" i="28"/>
  <c r="R69" i="28"/>
  <c r="Q69" i="28"/>
  <c r="P69" i="28"/>
  <c r="E69" i="28"/>
  <c r="W67" i="28"/>
  <c r="V67" i="28"/>
  <c r="O67" i="28"/>
  <c r="N67" i="28"/>
  <c r="M67" i="28"/>
  <c r="L67" i="28"/>
  <c r="K67" i="28"/>
  <c r="J67" i="28"/>
  <c r="I67" i="28"/>
  <c r="H67" i="28"/>
  <c r="G67" i="28"/>
  <c r="F67" i="28"/>
  <c r="C67" i="28"/>
  <c r="B67" i="28"/>
  <c r="W66" i="28"/>
  <c r="V66" i="28"/>
  <c r="O66" i="28"/>
  <c r="N66" i="28"/>
  <c r="M66" i="28"/>
  <c r="L66" i="28"/>
  <c r="K66" i="28"/>
  <c r="J66" i="28"/>
  <c r="I66" i="28"/>
  <c r="H66" i="28"/>
  <c r="R66" i="28" s="1"/>
  <c r="G66" i="28"/>
  <c r="F66" i="28"/>
  <c r="E66" i="28"/>
  <c r="C66" i="28"/>
  <c r="B66" i="28"/>
  <c r="S65" i="28"/>
  <c r="R65" i="28"/>
  <c r="Q65" i="28"/>
  <c r="P65" i="28"/>
  <c r="E65" i="28"/>
  <c r="S64" i="28"/>
  <c r="R64" i="28"/>
  <c r="Q64" i="28"/>
  <c r="P64" i="28"/>
  <c r="E64" i="28"/>
  <c r="T64" i="28" s="1"/>
  <c r="S63" i="28"/>
  <c r="R63" i="28"/>
  <c r="Q63" i="28"/>
  <c r="P63" i="28"/>
  <c r="E63" i="28"/>
  <c r="U63" i="28" s="1"/>
  <c r="S62" i="28"/>
  <c r="R62" i="28"/>
  <c r="Q62" i="28"/>
  <c r="P62" i="28"/>
  <c r="E62" i="28"/>
  <c r="U62" i="28" s="1"/>
  <c r="S61" i="28"/>
  <c r="R61" i="28"/>
  <c r="Q61" i="28"/>
  <c r="P61" i="28"/>
  <c r="E61" i="28"/>
  <c r="T61" i="28" s="1"/>
  <c r="V59" i="28"/>
  <c r="O59" i="28"/>
  <c r="N59" i="28"/>
  <c r="M59" i="28"/>
  <c r="L59" i="28"/>
  <c r="K59" i="28"/>
  <c r="J59" i="28"/>
  <c r="I59" i="28"/>
  <c r="S59" i="28" s="1"/>
  <c r="H59" i="28"/>
  <c r="G59" i="28"/>
  <c r="F59" i="28"/>
  <c r="C59" i="28"/>
  <c r="B59" i="28"/>
  <c r="E59" i="28" s="1"/>
  <c r="U58" i="28"/>
  <c r="T58" i="28"/>
  <c r="S58" i="28"/>
  <c r="R58" i="28"/>
  <c r="Q58" i="28"/>
  <c r="P58" i="28"/>
  <c r="E58" i="28"/>
  <c r="S57" i="28"/>
  <c r="R57" i="28"/>
  <c r="Q57" i="28"/>
  <c r="P57" i="28"/>
  <c r="E57" i="28"/>
  <c r="U57" i="28" s="1"/>
  <c r="S56" i="28"/>
  <c r="R56" i="28"/>
  <c r="Q56" i="28"/>
  <c r="P56" i="28"/>
  <c r="E56" i="28"/>
  <c r="T56" i="28" s="1"/>
  <c r="U55" i="28"/>
  <c r="S55" i="28"/>
  <c r="R55" i="28"/>
  <c r="Q55" i="28"/>
  <c r="P55" i="28"/>
  <c r="E55" i="28"/>
  <c r="T55" i="28" s="1"/>
  <c r="W53" i="28"/>
  <c r="V53" i="28"/>
  <c r="O53" i="28"/>
  <c r="N53" i="28"/>
  <c r="M53" i="28"/>
  <c r="L53" i="28"/>
  <c r="K53" i="28"/>
  <c r="J53" i="28"/>
  <c r="I53" i="28"/>
  <c r="Q53" i="28" s="1"/>
  <c r="H53" i="28"/>
  <c r="R53" i="28" s="1"/>
  <c r="G53" i="28"/>
  <c r="F53" i="28"/>
  <c r="E53" i="28"/>
  <c r="C53" i="28"/>
  <c r="B53" i="28"/>
  <c r="S52" i="28"/>
  <c r="R52" i="28"/>
  <c r="Q52" i="28"/>
  <c r="P52" i="28"/>
  <c r="E52" i="28"/>
  <c r="U52" i="28" s="1"/>
  <c r="S51" i="28"/>
  <c r="R51" i="28"/>
  <c r="Q51" i="28"/>
  <c r="P51" i="28"/>
  <c r="E51" i="28"/>
  <c r="T51" i="28" s="1"/>
  <c r="S50" i="28"/>
  <c r="R50" i="28"/>
  <c r="Q50" i="28"/>
  <c r="P50" i="28"/>
  <c r="E50" i="28"/>
  <c r="U49" i="28"/>
  <c r="S49" i="28"/>
  <c r="R49" i="28"/>
  <c r="Q49" i="28"/>
  <c r="P49" i="28"/>
  <c r="E49" i="28"/>
  <c r="T49" i="28" s="1"/>
  <c r="T48" i="28"/>
  <c r="S48" i="28"/>
  <c r="R48" i="28"/>
  <c r="Q48" i="28"/>
  <c r="P48" i="28"/>
  <c r="E48" i="28"/>
  <c r="U48" i="28" s="1"/>
  <c r="S47" i="28"/>
  <c r="R47" i="28"/>
  <c r="Q47" i="28"/>
  <c r="P47" i="28"/>
  <c r="E47" i="28"/>
  <c r="T47" i="28" s="1"/>
  <c r="U46" i="28"/>
  <c r="S46" i="28"/>
  <c r="R46" i="28"/>
  <c r="Q46" i="28"/>
  <c r="P46" i="28"/>
  <c r="E46" i="28"/>
  <c r="T46" i="28" s="1"/>
  <c r="S45" i="28"/>
  <c r="R45" i="28"/>
  <c r="Q45" i="28"/>
  <c r="P45" i="28"/>
  <c r="E45" i="28"/>
  <c r="T44" i="28"/>
  <c r="S44" i="28"/>
  <c r="R44" i="28"/>
  <c r="Q44" i="28"/>
  <c r="P44" i="28"/>
  <c r="E44" i="28"/>
  <c r="U44" i="28" s="1"/>
  <c r="S43" i="28"/>
  <c r="R43" i="28"/>
  <c r="Q43" i="28"/>
  <c r="P43" i="28"/>
  <c r="E43" i="28"/>
  <c r="U43" i="28" s="1"/>
  <c r="U42" i="28"/>
  <c r="S42" i="28"/>
  <c r="R42" i="28"/>
  <c r="Q42" i="28"/>
  <c r="P42" i="28"/>
  <c r="E42" i="28"/>
  <c r="T42" i="28" s="1"/>
  <c r="W40" i="28"/>
  <c r="V40" i="28"/>
  <c r="O40" i="28"/>
  <c r="N40" i="28"/>
  <c r="M40" i="28"/>
  <c r="L40" i="28"/>
  <c r="K40" i="28"/>
  <c r="J40" i="28"/>
  <c r="I40" i="28"/>
  <c r="Q40" i="28" s="1"/>
  <c r="H40" i="28"/>
  <c r="R40" i="28" s="1"/>
  <c r="G40" i="28"/>
  <c r="F40" i="28"/>
  <c r="C40" i="28"/>
  <c r="B40" i="28"/>
  <c r="E40" i="28" s="1"/>
  <c r="S39" i="28"/>
  <c r="R39" i="28"/>
  <c r="Q39" i="28"/>
  <c r="P39" i="28"/>
  <c r="E39" i="28"/>
  <c r="U39" i="28" s="1"/>
  <c r="S38" i="28"/>
  <c r="R38" i="28"/>
  <c r="Q38" i="28"/>
  <c r="P38" i="28"/>
  <c r="E38" i="28"/>
  <c r="T38" i="28" s="1"/>
  <c r="S37" i="28"/>
  <c r="R37" i="28"/>
  <c r="Q37" i="28"/>
  <c r="P37" i="28"/>
  <c r="E37" i="28"/>
  <c r="U37" i="28" s="1"/>
  <c r="S36" i="28"/>
  <c r="R36" i="28"/>
  <c r="Q36" i="28"/>
  <c r="P36" i="28"/>
  <c r="E36" i="28"/>
  <c r="S35" i="28"/>
  <c r="R35" i="28"/>
  <c r="Q35" i="28"/>
  <c r="P35" i="28"/>
  <c r="T35" i="28" s="1"/>
  <c r="E35" i="28"/>
  <c r="W33" i="28"/>
  <c r="V33" i="28"/>
  <c r="O33" i="28"/>
  <c r="N33" i="28"/>
  <c r="M33" i="28"/>
  <c r="L33" i="28"/>
  <c r="K33" i="28"/>
  <c r="S33" i="28" s="1"/>
  <c r="J33" i="28"/>
  <c r="R33" i="28" s="1"/>
  <c r="I33" i="28"/>
  <c r="H33" i="28"/>
  <c r="G33" i="28"/>
  <c r="F33" i="28"/>
  <c r="C33" i="28"/>
  <c r="B33" i="28"/>
  <c r="E33" i="28" s="1"/>
  <c r="S32" i="28"/>
  <c r="R32" i="28"/>
  <c r="Q32" i="28"/>
  <c r="P32" i="28"/>
  <c r="E32" i="28"/>
  <c r="W30" i="28"/>
  <c r="V30" i="28"/>
  <c r="O30" i="28"/>
  <c r="N30" i="28"/>
  <c r="M30" i="28"/>
  <c r="L30" i="28"/>
  <c r="K30" i="28"/>
  <c r="J30" i="28"/>
  <c r="I30" i="28"/>
  <c r="H30" i="28"/>
  <c r="R30" i="28" s="1"/>
  <c r="G30" i="28"/>
  <c r="F30" i="28"/>
  <c r="E30" i="28"/>
  <c r="C30" i="28"/>
  <c r="B30" i="28"/>
  <c r="T29" i="28"/>
  <c r="S29" i="28"/>
  <c r="R29" i="28"/>
  <c r="Q29" i="28"/>
  <c r="P29" i="28"/>
  <c r="E29" i="28"/>
  <c r="U29" i="28" s="1"/>
  <c r="S28" i="28"/>
  <c r="R28" i="28"/>
  <c r="Q28" i="28"/>
  <c r="P28" i="28"/>
  <c r="E28" i="28"/>
  <c r="T28" i="28" s="1"/>
  <c r="U27" i="28"/>
  <c r="S27" i="28"/>
  <c r="R27" i="28"/>
  <c r="Q27" i="28"/>
  <c r="P27" i="28"/>
  <c r="E27" i="28"/>
  <c r="T27" i="28" s="1"/>
  <c r="S26" i="28"/>
  <c r="R26" i="28"/>
  <c r="Q26" i="28"/>
  <c r="P26" i="28"/>
  <c r="E26" i="28"/>
  <c r="W24" i="28"/>
  <c r="V24" i="28"/>
  <c r="S24" i="28"/>
  <c r="O24" i="28"/>
  <c r="N24" i="28"/>
  <c r="M24" i="28"/>
  <c r="L24" i="28"/>
  <c r="K24" i="28"/>
  <c r="J24" i="28"/>
  <c r="I24" i="28"/>
  <c r="H24" i="28"/>
  <c r="P24" i="28" s="1"/>
  <c r="G24" i="28"/>
  <c r="F24" i="28"/>
  <c r="C24" i="28"/>
  <c r="B24" i="28"/>
  <c r="E24" i="28" s="1"/>
  <c r="S23" i="28"/>
  <c r="R23" i="28"/>
  <c r="Q23" i="28"/>
  <c r="P23" i="28"/>
  <c r="E23" i="28"/>
  <c r="T23" i="28" s="1"/>
  <c r="S22" i="28"/>
  <c r="R22" i="28"/>
  <c r="Q22" i="28"/>
  <c r="P22" i="28"/>
  <c r="E22" i="28"/>
  <c r="U22" i="28" s="1"/>
  <c r="U21" i="28"/>
  <c r="S21" i="28"/>
  <c r="R21" i="28"/>
  <c r="Q21" i="28"/>
  <c r="P21" i="28"/>
  <c r="E21" i="28"/>
  <c r="T21" i="28" s="1"/>
  <c r="S20" i="28"/>
  <c r="R20" i="28"/>
  <c r="Q20" i="28"/>
  <c r="P20" i="28"/>
  <c r="E20" i="28"/>
  <c r="S19" i="28"/>
  <c r="R19" i="28"/>
  <c r="Q19" i="28"/>
  <c r="P19" i="28"/>
  <c r="E19" i="28"/>
  <c r="T19" i="28" s="1"/>
  <c r="S18" i="28"/>
  <c r="R18" i="28"/>
  <c r="Q18" i="28"/>
  <c r="P18" i="28"/>
  <c r="E18" i="28"/>
  <c r="U18" i="28" s="1"/>
  <c r="W16" i="28"/>
  <c r="V16" i="28"/>
  <c r="O16" i="28"/>
  <c r="N16" i="28"/>
  <c r="M16" i="28"/>
  <c r="L16" i="28"/>
  <c r="K16" i="28"/>
  <c r="J16" i="28"/>
  <c r="I16" i="28"/>
  <c r="H16" i="28"/>
  <c r="G16" i="28"/>
  <c r="F16" i="28"/>
  <c r="C16" i="28"/>
  <c r="B16" i="28"/>
  <c r="E16" i="28" s="1"/>
  <c r="S15" i="28"/>
  <c r="R15" i="28"/>
  <c r="Q15" i="28"/>
  <c r="P15" i="28"/>
  <c r="E15" i="28"/>
  <c r="U15" i="28" s="1"/>
  <c r="S14" i="28"/>
  <c r="R14" i="28"/>
  <c r="Q14" i="28"/>
  <c r="P14" i="28"/>
  <c r="E14" i="28"/>
  <c r="T14" i="28" s="1"/>
  <c r="T13" i="28"/>
  <c r="S13" i="28"/>
  <c r="R13" i="28"/>
  <c r="Q13" i="28"/>
  <c r="P13" i="28"/>
  <c r="E13" i="28"/>
  <c r="U13" i="28" s="1"/>
  <c r="S12" i="28"/>
  <c r="R12" i="28"/>
  <c r="Q12" i="28"/>
  <c r="P12" i="28"/>
  <c r="E12" i="28"/>
  <c r="U12" i="28" s="1"/>
  <c r="S11" i="28"/>
  <c r="R11" i="28"/>
  <c r="Q11" i="28"/>
  <c r="P11" i="28"/>
  <c r="E11" i="28"/>
  <c r="U11" i="28" s="1"/>
  <c r="S10" i="28"/>
  <c r="R10" i="28"/>
  <c r="Q10" i="28"/>
  <c r="P10" i="28"/>
  <c r="E10" i="28"/>
  <c r="U9" i="28"/>
  <c r="T9" i="28"/>
  <c r="S9" i="28"/>
  <c r="R9" i="28"/>
  <c r="Q9" i="28"/>
  <c r="P9" i="28"/>
  <c r="E9" i="28"/>
  <c r="T93" i="27"/>
  <c r="S93" i="27"/>
  <c r="R93" i="27"/>
  <c r="Q93" i="27"/>
  <c r="P93" i="27"/>
  <c r="E93" i="27"/>
  <c r="U93" i="27" s="1"/>
  <c r="S92" i="27"/>
  <c r="R92" i="27"/>
  <c r="Q92" i="27"/>
  <c r="P92" i="27"/>
  <c r="E92" i="27"/>
  <c r="U92" i="27" s="1"/>
  <c r="S91" i="27"/>
  <c r="R91" i="27"/>
  <c r="Q91" i="27"/>
  <c r="P91" i="27"/>
  <c r="E91" i="27"/>
  <c r="T91" i="27" s="1"/>
  <c r="U90" i="27"/>
  <c r="T90" i="27"/>
  <c r="S90" i="27"/>
  <c r="R90" i="27"/>
  <c r="Q90" i="27"/>
  <c r="P90" i="27"/>
  <c r="E90" i="27"/>
  <c r="U89" i="27"/>
  <c r="T89" i="27"/>
  <c r="S89" i="27"/>
  <c r="R89" i="27"/>
  <c r="Q89" i="27"/>
  <c r="P89" i="27"/>
  <c r="E89" i="27"/>
  <c r="S88" i="27"/>
  <c r="R88" i="27"/>
  <c r="Q88" i="27"/>
  <c r="P88" i="27"/>
  <c r="E88" i="27"/>
  <c r="U88" i="27" s="1"/>
  <c r="S87" i="27"/>
  <c r="R87" i="27"/>
  <c r="Q87" i="27"/>
  <c r="P87" i="27"/>
  <c r="E87" i="27"/>
  <c r="T87" i="27" s="1"/>
  <c r="S86" i="27"/>
  <c r="R86" i="27"/>
  <c r="Q86" i="27"/>
  <c r="P86" i="27"/>
  <c r="E86" i="27"/>
  <c r="W72" i="27"/>
  <c r="V72" i="27"/>
  <c r="O72" i="27"/>
  <c r="N72" i="27"/>
  <c r="M72" i="27"/>
  <c r="L72" i="27"/>
  <c r="K72" i="27"/>
  <c r="J72" i="27"/>
  <c r="I72" i="27"/>
  <c r="Q72" i="27" s="1"/>
  <c r="H72" i="27"/>
  <c r="G72" i="27"/>
  <c r="F72" i="27"/>
  <c r="C72" i="27"/>
  <c r="B72" i="27"/>
  <c r="E72" i="27" s="1"/>
  <c r="W71" i="27"/>
  <c r="V71" i="27"/>
  <c r="O71" i="27"/>
  <c r="N71" i="27"/>
  <c r="M71" i="27"/>
  <c r="L71" i="27"/>
  <c r="K71" i="27"/>
  <c r="J71" i="27"/>
  <c r="I71" i="27"/>
  <c r="S71" i="27" s="1"/>
  <c r="H71" i="27"/>
  <c r="G71" i="27"/>
  <c r="F71" i="27"/>
  <c r="C71" i="27"/>
  <c r="B71" i="27"/>
  <c r="E71" i="27" s="1"/>
  <c r="W70" i="27"/>
  <c r="V70" i="27"/>
  <c r="O70" i="27"/>
  <c r="N70" i="27"/>
  <c r="M70" i="27"/>
  <c r="L70" i="27"/>
  <c r="K70" i="27"/>
  <c r="J70" i="27"/>
  <c r="I70" i="27"/>
  <c r="H70" i="27"/>
  <c r="P70" i="27" s="1"/>
  <c r="G70" i="27"/>
  <c r="F70" i="27"/>
  <c r="C70" i="27"/>
  <c r="B70" i="27"/>
  <c r="S69" i="27"/>
  <c r="R69" i="27"/>
  <c r="Q69" i="27"/>
  <c r="U69" i="27" s="1"/>
  <c r="P69" i="27"/>
  <c r="T69" i="27" s="1"/>
  <c r="E69" i="27"/>
  <c r="W67" i="27"/>
  <c r="V67" i="27"/>
  <c r="O67" i="27"/>
  <c r="N67" i="27"/>
  <c r="M67" i="27"/>
  <c r="L67" i="27"/>
  <c r="K67" i="27"/>
  <c r="J67" i="27"/>
  <c r="I67" i="27"/>
  <c r="H67" i="27"/>
  <c r="R67" i="27" s="1"/>
  <c r="G67" i="27"/>
  <c r="F67" i="27"/>
  <c r="C67" i="27"/>
  <c r="B67" i="27"/>
  <c r="E67" i="27" s="1"/>
  <c r="W66" i="27"/>
  <c r="V66" i="27"/>
  <c r="S66" i="27"/>
  <c r="O66" i="27"/>
  <c r="N66" i="27"/>
  <c r="M66" i="27"/>
  <c r="L66" i="27"/>
  <c r="K66" i="27"/>
  <c r="J66" i="27"/>
  <c r="I66" i="27"/>
  <c r="H66" i="27"/>
  <c r="P66" i="27" s="1"/>
  <c r="G66" i="27"/>
  <c r="F66" i="27"/>
  <c r="C66" i="27"/>
  <c r="B66" i="27"/>
  <c r="E66" i="27" s="1"/>
  <c r="S65" i="27"/>
  <c r="R65" i="27"/>
  <c r="Q65" i="27"/>
  <c r="P65" i="27"/>
  <c r="E65" i="27"/>
  <c r="T65" i="27" s="1"/>
  <c r="S64" i="27"/>
  <c r="R64" i="27"/>
  <c r="Q64" i="27"/>
  <c r="P64" i="27"/>
  <c r="E64" i="27"/>
  <c r="U64" i="27" s="1"/>
  <c r="U63" i="27"/>
  <c r="S63" i="27"/>
  <c r="R63" i="27"/>
  <c r="Q63" i="27"/>
  <c r="P63" i="27"/>
  <c r="E63" i="27"/>
  <c r="T63" i="27" s="1"/>
  <c r="S62" i="27"/>
  <c r="R62" i="27"/>
  <c r="Q62" i="27"/>
  <c r="P62" i="27"/>
  <c r="E62" i="27"/>
  <c r="S61" i="27"/>
  <c r="R61" i="27"/>
  <c r="Q61" i="27"/>
  <c r="P61" i="27"/>
  <c r="E61" i="27"/>
  <c r="U61" i="27" s="1"/>
  <c r="V59" i="27"/>
  <c r="O59" i="27"/>
  <c r="N59" i="27"/>
  <c r="M59" i="27"/>
  <c r="L59" i="27"/>
  <c r="K59" i="27"/>
  <c r="J59" i="27"/>
  <c r="I59" i="27"/>
  <c r="H59" i="27"/>
  <c r="R59" i="27" s="1"/>
  <c r="G59" i="27"/>
  <c r="F59" i="27"/>
  <c r="C59" i="27"/>
  <c r="B59" i="27"/>
  <c r="S58" i="27"/>
  <c r="R58" i="27"/>
  <c r="Q58" i="27"/>
  <c r="P58" i="27"/>
  <c r="E58" i="27"/>
  <c r="S57" i="27"/>
  <c r="R57" i="27"/>
  <c r="Q57" i="27"/>
  <c r="P57" i="27"/>
  <c r="E57" i="27"/>
  <c r="T57" i="27" s="1"/>
  <c r="S56" i="27"/>
  <c r="R56" i="27"/>
  <c r="Q56" i="27"/>
  <c r="P56" i="27"/>
  <c r="E56" i="27"/>
  <c r="U56" i="27" s="1"/>
  <c r="S55" i="27"/>
  <c r="R55" i="27"/>
  <c r="Q55" i="27"/>
  <c r="P55" i="27"/>
  <c r="E55" i="27"/>
  <c r="U55" i="27" s="1"/>
  <c r="W53" i="27"/>
  <c r="V53" i="27"/>
  <c r="O53" i="27"/>
  <c r="N53" i="27"/>
  <c r="M53" i="27"/>
  <c r="L53" i="27"/>
  <c r="K53" i="27"/>
  <c r="J53" i="27"/>
  <c r="I53" i="27"/>
  <c r="H53" i="27"/>
  <c r="G53" i="27"/>
  <c r="F53" i="27"/>
  <c r="C53" i="27"/>
  <c r="B53" i="27"/>
  <c r="S52" i="27"/>
  <c r="R52" i="27"/>
  <c r="Q52" i="27"/>
  <c r="P52" i="27"/>
  <c r="E52" i="27"/>
  <c r="T52" i="27" s="1"/>
  <c r="U51" i="27"/>
  <c r="T51" i="27"/>
  <c r="S51" i="27"/>
  <c r="R51" i="27"/>
  <c r="Q51" i="27"/>
  <c r="P51" i="27"/>
  <c r="E51" i="27"/>
  <c r="S50" i="27"/>
  <c r="R50" i="27"/>
  <c r="Q50" i="27"/>
  <c r="P50" i="27"/>
  <c r="E50" i="27"/>
  <c r="U50" i="27" s="1"/>
  <c r="T49" i="27"/>
  <c r="S49" i="27"/>
  <c r="R49" i="27"/>
  <c r="Q49" i="27"/>
  <c r="P49" i="27"/>
  <c r="E49" i="27"/>
  <c r="U49" i="27" s="1"/>
  <c r="S48" i="27"/>
  <c r="R48" i="27"/>
  <c r="Q48" i="27"/>
  <c r="P48" i="27"/>
  <c r="E48" i="27"/>
  <c r="T48" i="27" s="1"/>
  <c r="U47" i="27"/>
  <c r="T47" i="27"/>
  <c r="S47" i="27"/>
  <c r="R47" i="27"/>
  <c r="Q47" i="27"/>
  <c r="P47" i="27"/>
  <c r="E47" i="27"/>
  <c r="T46" i="27"/>
  <c r="S46" i="27"/>
  <c r="R46" i="27"/>
  <c r="Q46" i="27"/>
  <c r="P46" i="27"/>
  <c r="E46" i="27"/>
  <c r="U46" i="27" s="1"/>
  <c r="S45" i="27"/>
  <c r="R45" i="27"/>
  <c r="Q45" i="27"/>
  <c r="P45" i="27"/>
  <c r="E45" i="27"/>
  <c r="U45" i="27" s="1"/>
  <c r="S44" i="27"/>
  <c r="R44" i="27"/>
  <c r="Q44" i="27"/>
  <c r="P44" i="27"/>
  <c r="E44" i="27"/>
  <c r="T44" i="27" s="1"/>
  <c r="U43" i="27"/>
  <c r="S43" i="27"/>
  <c r="R43" i="27"/>
  <c r="Q43" i="27"/>
  <c r="P43" i="27"/>
  <c r="E43" i="27"/>
  <c r="T43" i="27" s="1"/>
  <c r="U42" i="27"/>
  <c r="T42" i="27"/>
  <c r="S42" i="27"/>
  <c r="R42" i="27"/>
  <c r="Q42" i="27"/>
  <c r="P42" i="27"/>
  <c r="E42" i="27"/>
  <c r="W40" i="27"/>
  <c r="V40" i="27"/>
  <c r="O40" i="27"/>
  <c r="N40" i="27"/>
  <c r="M40" i="27"/>
  <c r="L40" i="27"/>
  <c r="K40" i="27"/>
  <c r="J40" i="27"/>
  <c r="I40" i="27"/>
  <c r="H40" i="27"/>
  <c r="P40" i="27" s="1"/>
  <c r="G40" i="27"/>
  <c r="F40" i="27"/>
  <c r="C40" i="27"/>
  <c r="B40" i="27"/>
  <c r="S39" i="27"/>
  <c r="R39" i="27"/>
  <c r="Q39" i="27"/>
  <c r="P39" i="27"/>
  <c r="E39" i="27"/>
  <c r="T39" i="27" s="1"/>
  <c r="S38" i="27"/>
  <c r="R38" i="27"/>
  <c r="Q38" i="27"/>
  <c r="P38" i="27"/>
  <c r="E38" i="27"/>
  <c r="U38" i="27" s="1"/>
  <c r="S37" i="27"/>
  <c r="R37" i="27"/>
  <c r="Q37" i="27"/>
  <c r="P37" i="27"/>
  <c r="E37" i="27"/>
  <c r="S36" i="27"/>
  <c r="R36" i="27"/>
  <c r="Q36" i="27"/>
  <c r="P36" i="27"/>
  <c r="T36" i="27" s="1"/>
  <c r="E36" i="27"/>
  <c r="S35" i="27"/>
  <c r="R35" i="27"/>
  <c r="Q35" i="27"/>
  <c r="P35" i="27"/>
  <c r="E35" i="27"/>
  <c r="U35" i="27" s="1"/>
  <c r="W33" i="27"/>
  <c r="V33" i="27"/>
  <c r="O33" i="27"/>
  <c r="N33" i="27"/>
  <c r="M33" i="27"/>
  <c r="L33" i="27"/>
  <c r="K33" i="27"/>
  <c r="J33" i="27"/>
  <c r="I33" i="27"/>
  <c r="S33" i="27" s="1"/>
  <c r="H33" i="27"/>
  <c r="G33" i="27"/>
  <c r="F33" i="27"/>
  <c r="C33" i="27"/>
  <c r="B33" i="27"/>
  <c r="E33" i="27" s="1"/>
  <c r="S32" i="27"/>
  <c r="R32" i="27"/>
  <c r="Q32" i="27"/>
  <c r="U32" i="27" s="1"/>
  <c r="P32" i="27"/>
  <c r="T32" i="27" s="1"/>
  <c r="E32" i="27"/>
  <c r="W30" i="27"/>
  <c r="V30" i="27"/>
  <c r="O30" i="27"/>
  <c r="N30" i="27"/>
  <c r="M30" i="27"/>
  <c r="L30" i="27"/>
  <c r="K30" i="27"/>
  <c r="J30" i="27"/>
  <c r="I30" i="27"/>
  <c r="H30" i="27"/>
  <c r="P30" i="27" s="1"/>
  <c r="G30" i="27"/>
  <c r="F30" i="27"/>
  <c r="C30" i="27"/>
  <c r="B30" i="27"/>
  <c r="S29" i="27"/>
  <c r="R29" i="27"/>
  <c r="Q29" i="27"/>
  <c r="P29" i="27"/>
  <c r="E29" i="27"/>
  <c r="T29" i="27" s="1"/>
  <c r="S28" i="27"/>
  <c r="R28" i="27"/>
  <c r="Q28" i="27"/>
  <c r="P28" i="27"/>
  <c r="E28" i="27"/>
  <c r="U28" i="27" s="1"/>
  <c r="S27" i="27"/>
  <c r="R27" i="27"/>
  <c r="Q27" i="27"/>
  <c r="P27" i="27"/>
  <c r="E27" i="27"/>
  <c r="T26" i="27"/>
  <c r="S26" i="27"/>
  <c r="R26" i="27"/>
  <c r="Q26" i="27"/>
  <c r="P26" i="27"/>
  <c r="E26" i="27"/>
  <c r="U26" i="27" s="1"/>
  <c r="W24" i="27"/>
  <c r="V24" i="27"/>
  <c r="O24" i="27"/>
  <c r="N24" i="27"/>
  <c r="M24" i="27"/>
  <c r="L24" i="27"/>
  <c r="K24" i="27"/>
  <c r="J24" i="27"/>
  <c r="I24" i="27"/>
  <c r="Q24" i="27" s="1"/>
  <c r="H24" i="27"/>
  <c r="G24" i="27"/>
  <c r="F24" i="27"/>
  <c r="C24" i="27"/>
  <c r="B24" i="27"/>
  <c r="T23" i="27"/>
  <c r="S23" i="27"/>
  <c r="R23" i="27"/>
  <c r="Q23" i="27"/>
  <c r="P23" i="27"/>
  <c r="E23" i="27"/>
  <c r="U23" i="27" s="1"/>
  <c r="S22" i="27"/>
  <c r="R22" i="27"/>
  <c r="Q22" i="27"/>
  <c r="P22" i="27"/>
  <c r="E22" i="27"/>
  <c r="U22" i="27" s="1"/>
  <c r="T21" i="27"/>
  <c r="S21" i="27"/>
  <c r="R21" i="27"/>
  <c r="Q21" i="27"/>
  <c r="P21" i="27"/>
  <c r="E21" i="27"/>
  <c r="U21" i="27" s="1"/>
  <c r="S20" i="27"/>
  <c r="R20" i="27"/>
  <c r="Q20" i="27"/>
  <c r="P20" i="27"/>
  <c r="E20" i="27"/>
  <c r="T20" i="27" s="1"/>
  <c r="U19" i="27"/>
  <c r="T19" i="27"/>
  <c r="S19" i="27"/>
  <c r="R19" i="27"/>
  <c r="Q19" i="27"/>
  <c r="P19" i="27"/>
  <c r="E19" i="27"/>
  <c r="T18" i="27"/>
  <c r="S18" i="27"/>
  <c r="R18" i="27"/>
  <c r="Q18" i="27"/>
  <c r="P18" i="27"/>
  <c r="E18" i="27"/>
  <c r="U18" i="27" s="1"/>
  <c r="W16" i="27"/>
  <c r="V16" i="27"/>
  <c r="S16" i="27"/>
  <c r="O16" i="27"/>
  <c r="N16" i="27"/>
  <c r="M16" i="27"/>
  <c r="L16" i="27"/>
  <c r="K16" i="27"/>
  <c r="J16" i="27"/>
  <c r="I16" i="27"/>
  <c r="H16" i="27"/>
  <c r="P16" i="27" s="1"/>
  <c r="G16" i="27"/>
  <c r="F16" i="27"/>
  <c r="C16" i="27"/>
  <c r="B16" i="27"/>
  <c r="E16" i="27" s="1"/>
  <c r="S15" i="27"/>
  <c r="R15" i="27"/>
  <c r="Q15" i="27"/>
  <c r="P15" i="27"/>
  <c r="E15" i="27"/>
  <c r="T15" i="27" s="1"/>
  <c r="S14" i="27"/>
  <c r="R14" i="27"/>
  <c r="Q14" i="27"/>
  <c r="P14" i="27"/>
  <c r="E14" i="27"/>
  <c r="U13" i="27"/>
  <c r="S13" i="27"/>
  <c r="R13" i="27"/>
  <c r="Q13" i="27"/>
  <c r="P13" i="27"/>
  <c r="E13" i="27"/>
  <c r="T13" i="27" s="1"/>
  <c r="T12" i="27"/>
  <c r="S12" i="27"/>
  <c r="R12" i="27"/>
  <c r="Q12" i="27"/>
  <c r="P12" i="27"/>
  <c r="E12" i="27"/>
  <c r="U12" i="27" s="1"/>
  <c r="S11" i="27"/>
  <c r="R11" i="27"/>
  <c r="Q11" i="27"/>
  <c r="P11" i="27"/>
  <c r="E11" i="27"/>
  <c r="T11" i="27" s="1"/>
  <c r="S10" i="27"/>
  <c r="R10" i="27"/>
  <c r="Q10" i="27"/>
  <c r="U10" i="27" s="1"/>
  <c r="P10" i="27"/>
  <c r="T10" i="27" s="1"/>
  <c r="E10" i="27"/>
  <c r="U9" i="27"/>
  <c r="T9" i="27"/>
  <c r="S9" i="27"/>
  <c r="R9" i="27"/>
  <c r="Q9" i="27"/>
  <c r="P9" i="27"/>
  <c r="E9" i="27"/>
  <c r="S93" i="26"/>
  <c r="R93" i="26"/>
  <c r="Q93" i="26"/>
  <c r="P93" i="26"/>
  <c r="E93" i="26"/>
  <c r="U93" i="26" s="1"/>
  <c r="S92" i="26"/>
  <c r="R92" i="26"/>
  <c r="Q92" i="26"/>
  <c r="P92" i="26"/>
  <c r="E92" i="26"/>
  <c r="T92" i="26" s="1"/>
  <c r="S91" i="26"/>
  <c r="R91" i="26"/>
  <c r="Q91" i="26"/>
  <c r="P91" i="26"/>
  <c r="E91" i="26"/>
  <c r="U90" i="26"/>
  <c r="S90" i="26"/>
  <c r="R90" i="26"/>
  <c r="Q90" i="26"/>
  <c r="P90" i="26"/>
  <c r="E90" i="26"/>
  <c r="T90" i="26" s="1"/>
  <c r="T89" i="26"/>
  <c r="S89" i="26"/>
  <c r="R89" i="26"/>
  <c r="Q89" i="26"/>
  <c r="P89" i="26"/>
  <c r="E89" i="26"/>
  <c r="U89" i="26" s="1"/>
  <c r="S88" i="26"/>
  <c r="R88" i="26"/>
  <c r="Q88" i="26"/>
  <c r="P88" i="26"/>
  <c r="E88" i="26"/>
  <c r="T88" i="26" s="1"/>
  <c r="S87" i="26"/>
  <c r="R87" i="26"/>
  <c r="Q87" i="26"/>
  <c r="P87" i="26"/>
  <c r="E87" i="26"/>
  <c r="U87" i="26" s="1"/>
  <c r="S86" i="26"/>
  <c r="R86" i="26"/>
  <c r="Q86" i="26"/>
  <c r="P86" i="26"/>
  <c r="E86" i="26"/>
  <c r="W72" i="26"/>
  <c r="V72" i="26"/>
  <c r="O72" i="26"/>
  <c r="N72" i="26"/>
  <c r="M72" i="26"/>
  <c r="L72" i="26"/>
  <c r="K72" i="26"/>
  <c r="J72" i="26"/>
  <c r="I72" i="26"/>
  <c r="H72" i="26"/>
  <c r="G72" i="26"/>
  <c r="F72" i="26"/>
  <c r="C72" i="26"/>
  <c r="B72" i="26"/>
  <c r="E72" i="26" s="1"/>
  <c r="W71" i="26"/>
  <c r="V71" i="26"/>
  <c r="O71" i="26"/>
  <c r="N71" i="26"/>
  <c r="M71" i="26"/>
  <c r="L71" i="26"/>
  <c r="K71" i="26"/>
  <c r="J71" i="26"/>
  <c r="R71" i="26" s="1"/>
  <c r="I71" i="26"/>
  <c r="Q71" i="26" s="1"/>
  <c r="H71" i="26"/>
  <c r="G71" i="26"/>
  <c r="F71" i="26"/>
  <c r="C71" i="26"/>
  <c r="B71" i="26"/>
  <c r="W70" i="26"/>
  <c r="V70" i="26"/>
  <c r="O70" i="26"/>
  <c r="N70" i="26"/>
  <c r="M70" i="26"/>
  <c r="L70" i="26"/>
  <c r="K70" i="26"/>
  <c r="J70" i="26"/>
  <c r="I70" i="26"/>
  <c r="S70" i="26" s="1"/>
  <c r="H70" i="26"/>
  <c r="P70" i="26" s="1"/>
  <c r="G70" i="26"/>
  <c r="F70" i="26"/>
  <c r="C70" i="26"/>
  <c r="B70" i="26"/>
  <c r="E70" i="26" s="1"/>
  <c r="S69" i="26"/>
  <c r="R69" i="26"/>
  <c r="Q69" i="26"/>
  <c r="U69" i="26" s="1"/>
  <c r="P69" i="26"/>
  <c r="T69" i="26" s="1"/>
  <c r="E69" i="26"/>
  <c r="W67" i="26"/>
  <c r="V67" i="26"/>
  <c r="O67" i="26"/>
  <c r="N67" i="26"/>
  <c r="M67" i="26"/>
  <c r="L67" i="26"/>
  <c r="K67" i="26"/>
  <c r="J67" i="26"/>
  <c r="I67" i="26"/>
  <c r="S67" i="26" s="1"/>
  <c r="H67" i="26"/>
  <c r="G67" i="26"/>
  <c r="F67" i="26"/>
  <c r="C67" i="26"/>
  <c r="B67" i="26"/>
  <c r="W66" i="26"/>
  <c r="V66" i="26"/>
  <c r="O66" i="26"/>
  <c r="N66" i="26"/>
  <c r="M66" i="26"/>
  <c r="L66" i="26"/>
  <c r="K66" i="26"/>
  <c r="J66" i="26"/>
  <c r="I66" i="26"/>
  <c r="H66" i="26"/>
  <c r="G66" i="26"/>
  <c r="F66" i="26"/>
  <c r="C66" i="26"/>
  <c r="B66" i="26"/>
  <c r="E66" i="26" s="1"/>
  <c r="S65" i="26"/>
  <c r="R65" i="26"/>
  <c r="Q65" i="26"/>
  <c r="P65" i="26"/>
  <c r="E65" i="26"/>
  <c r="T65" i="26" s="1"/>
  <c r="T64" i="26"/>
  <c r="S64" i="26"/>
  <c r="R64" i="26"/>
  <c r="Q64" i="26"/>
  <c r="P64" i="26"/>
  <c r="E64" i="26"/>
  <c r="U64" i="26" s="1"/>
  <c r="T63" i="26"/>
  <c r="S63" i="26"/>
  <c r="R63" i="26"/>
  <c r="Q63" i="26"/>
  <c r="P63" i="26"/>
  <c r="E63" i="26"/>
  <c r="U63" i="26" s="1"/>
  <c r="S62" i="26"/>
  <c r="R62" i="26"/>
  <c r="Q62" i="26"/>
  <c r="P62" i="26"/>
  <c r="E62" i="26"/>
  <c r="T62" i="26" s="1"/>
  <c r="S61" i="26"/>
  <c r="R61" i="26"/>
  <c r="Q61" i="26"/>
  <c r="P61" i="26"/>
  <c r="E61" i="26"/>
  <c r="T61" i="26" s="1"/>
  <c r="V59" i="26"/>
  <c r="O59" i="26"/>
  <c r="N59" i="26"/>
  <c r="M59" i="26"/>
  <c r="L59" i="26"/>
  <c r="K59" i="26"/>
  <c r="J59" i="26"/>
  <c r="I59" i="26"/>
  <c r="S59" i="26" s="1"/>
  <c r="H59" i="26"/>
  <c r="G59" i="26"/>
  <c r="F59" i="26"/>
  <c r="C59" i="26"/>
  <c r="B59" i="26"/>
  <c r="E59" i="26" s="1"/>
  <c r="S58" i="26"/>
  <c r="R58" i="26"/>
  <c r="Q58" i="26"/>
  <c r="P58" i="26"/>
  <c r="E58" i="26"/>
  <c r="T58" i="26" s="1"/>
  <c r="S57" i="26"/>
  <c r="R57" i="26"/>
  <c r="Q57" i="26"/>
  <c r="P57" i="26"/>
  <c r="E57" i="26"/>
  <c r="T57" i="26" s="1"/>
  <c r="T56" i="26"/>
  <c r="S56" i="26"/>
  <c r="R56" i="26"/>
  <c r="Q56" i="26"/>
  <c r="P56" i="26"/>
  <c r="E56" i="26"/>
  <c r="U56" i="26" s="1"/>
  <c r="T55" i="26"/>
  <c r="S55" i="26"/>
  <c r="R55" i="26"/>
  <c r="Q55" i="26"/>
  <c r="P55" i="26"/>
  <c r="E55" i="26"/>
  <c r="U55" i="26" s="1"/>
  <c r="W53" i="26"/>
  <c r="V53" i="26"/>
  <c r="O53" i="26"/>
  <c r="N53" i="26"/>
  <c r="M53" i="26"/>
  <c r="L53" i="26"/>
  <c r="K53" i="26"/>
  <c r="J53" i="26"/>
  <c r="I53" i="26"/>
  <c r="H53" i="26"/>
  <c r="G53" i="26"/>
  <c r="F53" i="26"/>
  <c r="C53" i="26"/>
  <c r="B53" i="26"/>
  <c r="S52" i="26"/>
  <c r="R52" i="26"/>
  <c r="Q52" i="26"/>
  <c r="P52" i="26"/>
  <c r="E52" i="26"/>
  <c r="T52" i="26" s="1"/>
  <c r="U51" i="26"/>
  <c r="S51" i="26"/>
  <c r="R51" i="26"/>
  <c r="Q51" i="26"/>
  <c r="P51" i="26"/>
  <c r="E51" i="26"/>
  <c r="T51" i="26" s="1"/>
  <c r="T50" i="26"/>
  <c r="S50" i="26"/>
  <c r="R50" i="26"/>
  <c r="Q50" i="26"/>
  <c r="P50" i="26"/>
  <c r="E50" i="26"/>
  <c r="U50" i="26" s="1"/>
  <c r="S49" i="26"/>
  <c r="R49" i="26"/>
  <c r="Q49" i="26"/>
  <c r="P49" i="26"/>
  <c r="E49" i="26"/>
  <c r="T49" i="26" s="1"/>
  <c r="S48" i="26"/>
  <c r="R48" i="26"/>
  <c r="Q48" i="26"/>
  <c r="P48" i="26"/>
  <c r="E48" i="26"/>
  <c r="U47" i="26"/>
  <c r="T47" i="26"/>
  <c r="S47" i="26"/>
  <c r="R47" i="26"/>
  <c r="Q47" i="26"/>
  <c r="P47" i="26"/>
  <c r="E47" i="26"/>
  <c r="S46" i="26"/>
  <c r="R46" i="26"/>
  <c r="Q46" i="26"/>
  <c r="P46" i="26"/>
  <c r="E46" i="26"/>
  <c r="U46" i="26" s="1"/>
  <c r="S45" i="26"/>
  <c r="R45" i="26"/>
  <c r="Q45" i="26"/>
  <c r="P45" i="26"/>
  <c r="E45" i="26"/>
  <c r="T45" i="26" s="1"/>
  <c r="S44" i="26"/>
  <c r="R44" i="26"/>
  <c r="Q44" i="26"/>
  <c r="P44" i="26"/>
  <c r="E44" i="26"/>
  <c r="U43" i="26"/>
  <c r="T43" i="26"/>
  <c r="S43" i="26"/>
  <c r="R43" i="26"/>
  <c r="Q43" i="26"/>
  <c r="P43" i="26"/>
  <c r="E43" i="26"/>
  <c r="T42" i="26"/>
  <c r="S42" i="26"/>
  <c r="R42" i="26"/>
  <c r="Q42" i="26"/>
  <c r="P42" i="26"/>
  <c r="E42" i="26"/>
  <c r="U42" i="26" s="1"/>
  <c r="W40" i="26"/>
  <c r="V40" i="26"/>
  <c r="O40" i="26"/>
  <c r="N40" i="26"/>
  <c r="M40" i="26"/>
  <c r="L40" i="26"/>
  <c r="K40" i="26"/>
  <c r="J40" i="26"/>
  <c r="I40" i="26"/>
  <c r="H40" i="26"/>
  <c r="G40" i="26"/>
  <c r="F40" i="26"/>
  <c r="C40" i="26"/>
  <c r="B40" i="26"/>
  <c r="S39" i="26"/>
  <c r="R39" i="26"/>
  <c r="Q39" i="26"/>
  <c r="P39" i="26"/>
  <c r="E39" i="26"/>
  <c r="T39" i="26" s="1"/>
  <c r="U38" i="26"/>
  <c r="S38" i="26"/>
  <c r="R38" i="26"/>
  <c r="Q38" i="26"/>
  <c r="P38" i="26"/>
  <c r="E38" i="26"/>
  <c r="T38" i="26" s="1"/>
  <c r="S37" i="26"/>
  <c r="R37" i="26"/>
  <c r="Q37" i="26"/>
  <c r="P37" i="26"/>
  <c r="E37" i="26"/>
  <c r="U37" i="26" s="1"/>
  <c r="S36" i="26"/>
  <c r="R36" i="26"/>
  <c r="Q36" i="26"/>
  <c r="P36" i="26"/>
  <c r="E36" i="26"/>
  <c r="T36" i="26" s="1"/>
  <c r="S35" i="26"/>
  <c r="R35" i="26"/>
  <c r="Q35" i="26"/>
  <c r="P35" i="26"/>
  <c r="E35" i="26"/>
  <c r="W33" i="26"/>
  <c r="V33" i="26"/>
  <c r="O33" i="26"/>
  <c r="N33" i="26"/>
  <c r="M33" i="26"/>
  <c r="L33" i="26"/>
  <c r="K33" i="26"/>
  <c r="J33" i="26"/>
  <c r="I33" i="26"/>
  <c r="H33" i="26"/>
  <c r="R33" i="26" s="1"/>
  <c r="G33" i="26"/>
  <c r="F33" i="26"/>
  <c r="E33" i="26"/>
  <c r="C33" i="26"/>
  <c r="B33" i="26"/>
  <c r="S32" i="26"/>
  <c r="R32" i="26"/>
  <c r="Q32" i="26"/>
  <c r="P32" i="26"/>
  <c r="T32" i="26" s="1"/>
  <c r="E32" i="26"/>
  <c r="W30" i="26"/>
  <c r="V30" i="26"/>
  <c r="O30" i="26"/>
  <c r="N30" i="26"/>
  <c r="M30" i="26"/>
  <c r="L30" i="26"/>
  <c r="K30" i="26"/>
  <c r="J30" i="26"/>
  <c r="I30" i="26"/>
  <c r="H30" i="26"/>
  <c r="G30" i="26"/>
  <c r="F30" i="26"/>
  <c r="C30" i="26"/>
  <c r="B30" i="26"/>
  <c r="S29" i="26"/>
  <c r="R29" i="26"/>
  <c r="Q29" i="26"/>
  <c r="P29" i="26"/>
  <c r="E29" i="26"/>
  <c r="T29" i="26" s="1"/>
  <c r="U28" i="26"/>
  <c r="S28" i="26"/>
  <c r="R28" i="26"/>
  <c r="Q28" i="26"/>
  <c r="P28" i="26"/>
  <c r="E28" i="26"/>
  <c r="T28" i="26" s="1"/>
  <c r="T27" i="26"/>
  <c r="S27" i="26"/>
  <c r="R27" i="26"/>
  <c r="Q27" i="26"/>
  <c r="P27" i="26"/>
  <c r="E27" i="26"/>
  <c r="U27" i="26" s="1"/>
  <c r="S26" i="26"/>
  <c r="R26" i="26"/>
  <c r="Q26" i="26"/>
  <c r="P26" i="26"/>
  <c r="E26" i="26"/>
  <c r="T26" i="26" s="1"/>
  <c r="W24" i="26"/>
  <c r="V24" i="26"/>
  <c r="O24" i="26"/>
  <c r="N24" i="26"/>
  <c r="M24" i="26"/>
  <c r="L24" i="26"/>
  <c r="K24" i="26"/>
  <c r="J24" i="26"/>
  <c r="I24" i="26"/>
  <c r="S24" i="26" s="1"/>
  <c r="H24" i="26"/>
  <c r="G24" i="26"/>
  <c r="F24" i="26"/>
  <c r="C24" i="26"/>
  <c r="E24" i="26" s="1"/>
  <c r="B24" i="26"/>
  <c r="S23" i="26"/>
  <c r="R23" i="26"/>
  <c r="Q23" i="26"/>
  <c r="P23" i="26"/>
  <c r="E23" i="26"/>
  <c r="S22" i="26"/>
  <c r="R22" i="26"/>
  <c r="Q22" i="26"/>
  <c r="P22" i="26"/>
  <c r="E22" i="26"/>
  <c r="U22" i="26" s="1"/>
  <c r="S21" i="26"/>
  <c r="R21" i="26"/>
  <c r="Q21" i="26"/>
  <c r="P21" i="26"/>
  <c r="E21" i="26"/>
  <c r="T21" i="26" s="1"/>
  <c r="U20" i="26"/>
  <c r="S20" i="26"/>
  <c r="R20" i="26"/>
  <c r="Q20" i="26"/>
  <c r="P20" i="26"/>
  <c r="E20" i="26"/>
  <c r="T20" i="26" s="1"/>
  <c r="S19" i="26"/>
  <c r="R19" i="26"/>
  <c r="Q19" i="26"/>
  <c r="P19" i="26"/>
  <c r="E19" i="26"/>
  <c r="S18" i="26"/>
  <c r="R18" i="26"/>
  <c r="Q18" i="26"/>
  <c r="P18" i="26"/>
  <c r="E18" i="26"/>
  <c r="U18" i="26" s="1"/>
  <c r="W16" i="26"/>
  <c r="V16" i="26"/>
  <c r="O16" i="26"/>
  <c r="N16" i="26"/>
  <c r="M16" i="26"/>
  <c r="L16" i="26"/>
  <c r="K16" i="26"/>
  <c r="J16" i="26"/>
  <c r="I16" i="26"/>
  <c r="H16" i="26"/>
  <c r="G16" i="26"/>
  <c r="F16" i="26"/>
  <c r="C16" i="26"/>
  <c r="B16" i="26"/>
  <c r="E16" i="26" s="1"/>
  <c r="U15" i="26"/>
  <c r="S15" i="26"/>
  <c r="R15" i="26"/>
  <c r="Q15" i="26"/>
  <c r="P15" i="26"/>
  <c r="E15" i="26"/>
  <c r="T15" i="26" s="1"/>
  <c r="U14" i="26"/>
  <c r="T14" i="26"/>
  <c r="S14" i="26"/>
  <c r="R14" i="26"/>
  <c r="Q14" i="26"/>
  <c r="P14" i="26"/>
  <c r="E14" i="26"/>
  <c r="T13" i="26"/>
  <c r="S13" i="26"/>
  <c r="R13" i="26"/>
  <c r="Q13" i="26"/>
  <c r="P13" i="26"/>
  <c r="E13" i="26"/>
  <c r="U13" i="26" s="1"/>
  <c r="S12" i="26"/>
  <c r="R12" i="26"/>
  <c r="Q12" i="26"/>
  <c r="P12" i="26"/>
  <c r="E12" i="26"/>
  <c r="T12" i="26" s="1"/>
  <c r="U11" i="26"/>
  <c r="S11" i="26"/>
  <c r="R11" i="26"/>
  <c r="Q11" i="26"/>
  <c r="P11" i="26"/>
  <c r="E11" i="26"/>
  <c r="T11" i="26" s="1"/>
  <c r="S10" i="26"/>
  <c r="R10" i="26"/>
  <c r="Q10" i="26"/>
  <c r="U10" i="26" s="1"/>
  <c r="P10" i="26"/>
  <c r="T10" i="26" s="1"/>
  <c r="E10" i="26"/>
  <c r="S9" i="26"/>
  <c r="R9" i="26"/>
  <c r="Q9" i="26"/>
  <c r="P9" i="26"/>
  <c r="E9" i="26"/>
  <c r="T9" i="26" s="1"/>
  <c r="S93" i="25"/>
  <c r="R93" i="25"/>
  <c r="Q93" i="25"/>
  <c r="P93" i="25"/>
  <c r="E93" i="25"/>
  <c r="T93" i="25" s="1"/>
  <c r="S92" i="25"/>
  <c r="R92" i="25"/>
  <c r="Q92" i="25"/>
  <c r="P92" i="25"/>
  <c r="E92" i="25"/>
  <c r="T92" i="25" s="1"/>
  <c r="T91" i="25"/>
  <c r="S91" i="25"/>
  <c r="R91" i="25"/>
  <c r="Q91" i="25"/>
  <c r="P91" i="25"/>
  <c r="E91" i="25"/>
  <c r="U91" i="25" s="1"/>
  <c r="S90" i="25"/>
  <c r="R90" i="25"/>
  <c r="Q90" i="25"/>
  <c r="P90" i="25"/>
  <c r="E90" i="25"/>
  <c r="U90" i="25" s="1"/>
  <c r="S89" i="25"/>
  <c r="R89" i="25"/>
  <c r="Q89" i="25"/>
  <c r="P89" i="25"/>
  <c r="E89" i="25"/>
  <c r="T89" i="25" s="1"/>
  <c r="S88" i="25"/>
  <c r="R88" i="25"/>
  <c r="Q88" i="25"/>
  <c r="P88" i="25"/>
  <c r="E88" i="25"/>
  <c r="T88" i="25" s="1"/>
  <c r="T87" i="25"/>
  <c r="S87" i="25"/>
  <c r="R87" i="25"/>
  <c r="Q87" i="25"/>
  <c r="P87" i="25"/>
  <c r="E87" i="25"/>
  <c r="U87" i="25" s="1"/>
  <c r="S86" i="25"/>
  <c r="R86" i="25"/>
  <c r="Q86" i="25"/>
  <c r="P86" i="25"/>
  <c r="E86" i="25"/>
  <c r="U86" i="25" s="1"/>
  <c r="W72" i="25"/>
  <c r="V72" i="25"/>
  <c r="S72" i="25"/>
  <c r="O72" i="25"/>
  <c r="N72" i="25"/>
  <c r="M72" i="25"/>
  <c r="L72" i="25"/>
  <c r="K72" i="25"/>
  <c r="J72" i="25"/>
  <c r="I72" i="25"/>
  <c r="H72" i="25"/>
  <c r="G72" i="25"/>
  <c r="F72" i="25"/>
  <c r="C72" i="25"/>
  <c r="B72" i="25"/>
  <c r="E72" i="25" s="1"/>
  <c r="W71" i="25"/>
  <c r="V71" i="25"/>
  <c r="O71" i="25"/>
  <c r="N71" i="25"/>
  <c r="M71" i="25"/>
  <c r="L71" i="25"/>
  <c r="K71" i="25"/>
  <c r="J71" i="25"/>
  <c r="I71" i="25"/>
  <c r="S71" i="25" s="1"/>
  <c r="H71" i="25"/>
  <c r="P71" i="25" s="1"/>
  <c r="G71" i="25"/>
  <c r="F71" i="25"/>
  <c r="C71" i="25"/>
  <c r="B71" i="25"/>
  <c r="E71" i="25" s="1"/>
  <c r="W70" i="25"/>
  <c r="V70" i="25"/>
  <c r="O70" i="25"/>
  <c r="N70" i="25"/>
  <c r="M70" i="25"/>
  <c r="L70" i="25"/>
  <c r="K70" i="25"/>
  <c r="J70" i="25"/>
  <c r="I70" i="25"/>
  <c r="H70" i="25"/>
  <c r="R70" i="25" s="1"/>
  <c r="G70" i="25"/>
  <c r="F70" i="25"/>
  <c r="E70" i="25"/>
  <c r="C70" i="25"/>
  <c r="B70" i="25"/>
  <c r="S69" i="25"/>
  <c r="R69" i="25"/>
  <c r="Q69" i="25"/>
  <c r="P69" i="25"/>
  <c r="T69" i="25" s="1"/>
  <c r="E69" i="25"/>
  <c r="W67" i="25"/>
  <c r="V67" i="25"/>
  <c r="O67" i="25"/>
  <c r="N67" i="25"/>
  <c r="M67" i="25"/>
  <c r="L67" i="25"/>
  <c r="K67" i="25"/>
  <c r="J67" i="25"/>
  <c r="I67" i="25"/>
  <c r="H67" i="25"/>
  <c r="G67" i="25"/>
  <c r="F67" i="25"/>
  <c r="C67" i="25"/>
  <c r="B67" i="25"/>
  <c r="W66" i="25"/>
  <c r="V66" i="25"/>
  <c r="O66" i="25"/>
  <c r="N66" i="25"/>
  <c r="M66" i="25"/>
  <c r="L66" i="25"/>
  <c r="K66" i="25"/>
  <c r="J66" i="25"/>
  <c r="I66" i="25"/>
  <c r="S66" i="25" s="1"/>
  <c r="H66" i="25"/>
  <c r="G66" i="25"/>
  <c r="F66" i="25"/>
  <c r="C66" i="25"/>
  <c r="B66" i="25"/>
  <c r="E66" i="25" s="1"/>
  <c r="U65" i="25"/>
  <c r="S65" i="25"/>
  <c r="R65" i="25"/>
  <c r="Q65" i="25"/>
  <c r="P65" i="25"/>
  <c r="E65" i="25"/>
  <c r="T65" i="25" s="1"/>
  <c r="T64" i="25"/>
  <c r="S64" i="25"/>
  <c r="R64" i="25"/>
  <c r="Q64" i="25"/>
  <c r="P64" i="25"/>
  <c r="E64" i="25"/>
  <c r="U64" i="25" s="1"/>
  <c r="S63" i="25"/>
  <c r="R63" i="25"/>
  <c r="Q63" i="25"/>
  <c r="P63" i="25"/>
  <c r="E63" i="25"/>
  <c r="T63" i="25" s="1"/>
  <c r="S62" i="25"/>
  <c r="R62" i="25"/>
  <c r="Q62" i="25"/>
  <c r="P62" i="25"/>
  <c r="E62" i="25"/>
  <c r="T62" i="25" s="1"/>
  <c r="U61" i="25"/>
  <c r="S61" i="25"/>
  <c r="R61" i="25"/>
  <c r="Q61" i="25"/>
  <c r="P61" i="25"/>
  <c r="E61" i="25"/>
  <c r="T61" i="25" s="1"/>
  <c r="V59" i="25"/>
  <c r="O59" i="25"/>
  <c r="N59" i="25"/>
  <c r="M59" i="25"/>
  <c r="L59" i="25"/>
  <c r="K59" i="25"/>
  <c r="J59" i="25"/>
  <c r="I59" i="25"/>
  <c r="H59" i="25"/>
  <c r="P59" i="25" s="1"/>
  <c r="G59" i="25"/>
  <c r="F59" i="25"/>
  <c r="C59" i="25"/>
  <c r="B59" i="25"/>
  <c r="U58" i="25"/>
  <c r="S58" i="25"/>
  <c r="R58" i="25"/>
  <c r="Q58" i="25"/>
  <c r="P58" i="25"/>
  <c r="E58" i="25"/>
  <c r="T58" i="25" s="1"/>
  <c r="S57" i="25"/>
  <c r="R57" i="25"/>
  <c r="Q57" i="25"/>
  <c r="P57" i="25"/>
  <c r="E57" i="25"/>
  <c r="U57" i="25" s="1"/>
  <c r="T56" i="25"/>
  <c r="S56" i="25"/>
  <c r="R56" i="25"/>
  <c r="Q56" i="25"/>
  <c r="P56" i="25"/>
  <c r="E56" i="25"/>
  <c r="U56" i="25" s="1"/>
  <c r="S55" i="25"/>
  <c r="R55" i="25"/>
  <c r="Q55" i="25"/>
  <c r="P55" i="25"/>
  <c r="E55" i="25"/>
  <c r="T55" i="25" s="1"/>
  <c r="W53" i="25"/>
  <c r="V53" i="25"/>
  <c r="O53" i="25"/>
  <c r="N53" i="25"/>
  <c r="M53" i="25"/>
  <c r="L53" i="25"/>
  <c r="K53" i="25"/>
  <c r="J53" i="25"/>
  <c r="I53" i="25"/>
  <c r="S53" i="25" s="1"/>
  <c r="H53" i="25"/>
  <c r="G53" i="25"/>
  <c r="F53" i="25"/>
  <c r="C53" i="25"/>
  <c r="B53" i="25"/>
  <c r="E53" i="25" s="1"/>
  <c r="S52" i="25"/>
  <c r="R52" i="25"/>
  <c r="Q52" i="25"/>
  <c r="P52" i="25"/>
  <c r="E52" i="25"/>
  <c r="U52" i="25" s="1"/>
  <c r="T51" i="25"/>
  <c r="S51" i="25"/>
  <c r="R51" i="25"/>
  <c r="Q51" i="25"/>
  <c r="P51" i="25"/>
  <c r="E51" i="25"/>
  <c r="U51" i="25" s="1"/>
  <c r="S50" i="25"/>
  <c r="R50" i="25"/>
  <c r="Q50" i="25"/>
  <c r="P50" i="25"/>
  <c r="E50" i="25"/>
  <c r="T50" i="25" s="1"/>
  <c r="S49" i="25"/>
  <c r="R49" i="25"/>
  <c r="Q49" i="25"/>
  <c r="P49" i="25"/>
  <c r="E49" i="25"/>
  <c r="S48" i="25"/>
  <c r="R48" i="25"/>
  <c r="Q48" i="25"/>
  <c r="P48" i="25"/>
  <c r="E48" i="25"/>
  <c r="U48" i="25" s="1"/>
  <c r="S47" i="25"/>
  <c r="R47" i="25"/>
  <c r="Q47" i="25"/>
  <c r="P47" i="25"/>
  <c r="E47" i="25"/>
  <c r="U47" i="25" s="1"/>
  <c r="S46" i="25"/>
  <c r="R46" i="25"/>
  <c r="Q46" i="25"/>
  <c r="P46" i="25"/>
  <c r="E46" i="25"/>
  <c r="T46" i="25" s="1"/>
  <c r="S45" i="25"/>
  <c r="R45" i="25"/>
  <c r="Q45" i="25"/>
  <c r="P45" i="25"/>
  <c r="E45" i="25"/>
  <c r="T45" i="25" s="1"/>
  <c r="U44" i="25"/>
  <c r="S44" i="25"/>
  <c r="R44" i="25"/>
  <c r="Q44" i="25"/>
  <c r="P44" i="25"/>
  <c r="E44" i="25"/>
  <c r="T44" i="25" s="1"/>
  <c r="T43" i="25"/>
  <c r="S43" i="25"/>
  <c r="R43" i="25"/>
  <c r="Q43" i="25"/>
  <c r="P43" i="25"/>
  <c r="E43" i="25"/>
  <c r="S42" i="25"/>
  <c r="R42" i="25"/>
  <c r="Q42" i="25"/>
  <c r="P42" i="25"/>
  <c r="E42" i="25"/>
  <c r="T42" i="25" s="1"/>
  <c r="W40" i="25"/>
  <c r="V40" i="25"/>
  <c r="O40" i="25"/>
  <c r="N40" i="25"/>
  <c r="M40" i="25"/>
  <c r="L40" i="25"/>
  <c r="K40" i="25"/>
  <c r="J40" i="25"/>
  <c r="I40" i="25"/>
  <c r="S40" i="25" s="1"/>
  <c r="H40" i="25"/>
  <c r="G40" i="25"/>
  <c r="F40" i="25"/>
  <c r="C40" i="25"/>
  <c r="E40" i="25" s="1"/>
  <c r="B40" i="25"/>
  <c r="S39" i="25"/>
  <c r="R39" i="25"/>
  <c r="Q39" i="25"/>
  <c r="P39" i="25"/>
  <c r="E39" i="25"/>
  <c r="S38" i="25"/>
  <c r="R38" i="25"/>
  <c r="Q38" i="25"/>
  <c r="P38" i="25"/>
  <c r="E38" i="25"/>
  <c r="U38" i="25" s="1"/>
  <c r="S37" i="25"/>
  <c r="R37" i="25"/>
  <c r="Q37" i="25"/>
  <c r="P37" i="25"/>
  <c r="E37" i="25"/>
  <c r="T37" i="25" s="1"/>
  <c r="S36" i="25"/>
  <c r="R36" i="25"/>
  <c r="Q36" i="25"/>
  <c r="P36" i="25"/>
  <c r="E36" i="25"/>
  <c r="T36" i="25" s="1"/>
  <c r="S35" i="25"/>
  <c r="R35" i="25"/>
  <c r="Q35" i="25"/>
  <c r="P35" i="25"/>
  <c r="E35" i="25"/>
  <c r="W33" i="25"/>
  <c r="V33" i="25"/>
  <c r="S33" i="25"/>
  <c r="O33" i="25"/>
  <c r="N33" i="25"/>
  <c r="M33" i="25"/>
  <c r="L33" i="25"/>
  <c r="K33" i="25"/>
  <c r="J33" i="25"/>
  <c r="I33" i="25"/>
  <c r="Q33" i="25" s="1"/>
  <c r="H33" i="25"/>
  <c r="P33" i="25" s="1"/>
  <c r="G33" i="25"/>
  <c r="F33" i="25"/>
  <c r="C33" i="25"/>
  <c r="B33" i="25"/>
  <c r="E33" i="25" s="1"/>
  <c r="S32" i="25"/>
  <c r="R32" i="25"/>
  <c r="Q32" i="25"/>
  <c r="P32" i="25"/>
  <c r="E32" i="25"/>
  <c r="W30" i="25"/>
  <c r="V30" i="25"/>
  <c r="O30" i="25"/>
  <c r="N30" i="25"/>
  <c r="M30" i="25"/>
  <c r="L30" i="25"/>
  <c r="K30" i="25"/>
  <c r="J30" i="25"/>
  <c r="I30" i="25"/>
  <c r="S30" i="25" s="1"/>
  <c r="H30" i="25"/>
  <c r="G30" i="25"/>
  <c r="F30" i="25"/>
  <c r="C30" i="25"/>
  <c r="E30" i="25" s="1"/>
  <c r="B30" i="25"/>
  <c r="S29" i="25"/>
  <c r="R29" i="25"/>
  <c r="Q29" i="25"/>
  <c r="P29" i="25"/>
  <c r="E29" i="25"/>
  <c r="S28" i="25"/>
  <c r="R28" i="25"/>
  <c r="Q28" i="25"/>
  <c r="P28" i="25"/>
  <c r="E28" i="25"/>
  <c r="U28" i="25" s="1"/>
  <c r="S27" i="25"/>
  <c r="R27" i="25"/>
  <c r="Q27" i="25"/>
  <c r="P27" i="25"/>
  <c r="E27" i="25"/>
  <c r="T27" i="25" s="1"/>
  <c r="U26" i="25"/>
  <c r="S26" i="25"/>
  <c r="R26" i="25"/>
  <c r="Q26" i="25"/>
  <c r="P26" i="25"/>
  <c r="E26" i="25"/>
  <c r="T26" i="25" s="1"/>
  <c r="W24" i="25"/>
  <c r="V24" i="25"/>
  <c r="O24" i="25"/>
  <c r="N24" i="25"/>
  <c r="M24" i="25"/>
  <c r="L24" i="25"/>
  <c r="K24" i="25"/>
  <c r="J24" i="25"/>
  <c r="I24" i="25"/>
  <c r="H24" i="25"/>
  <c r="R24" i="25" s="1"/>
  <c r="G24" i="25"/>
  <c r="F24" i="25"/>
  <c r="C24" i="25"/>
  <c r="B24" i="25"/>
  <c r="E24" i="25" s="1"/>
  <c r="S23" i="25"/>
  <c r="R23" i="25"/>
  <c r="Q23" i="25"/>
  <c r="P23" i="25"/>
  <c r="E23" i="25"/>
  <c r="U23" i="25" s="1"/>
  <c r="S22" i="25"/>
  <c r="R22" i="25"/>
  <c r="Q22" i="25"/>
  <c r="P22" i="25"/>
  <c r="E22" i="25"/>
  <c r="T22" i="25" s="1"/>
  <c r="U21" i="25"/>
  <c r="S21" i="25"/>
  <c r="R21" i="25"/>
  <c r="Q21" i="25"/>
  <c r="P21" i="25"/>
  <c r="E21" i="25"/>
  <c r="T21" i="25" s="1"/>
  <c r="S20" i="25"/>
  <c r="R20" i="25"/>
  <c r="Q20" i="25"/>
  <c r="P20" i="25"/>
  <c r="E20" i="25"/>
  <c r="S19" i="25"/>
  <c r="R19" i="25"/>
  <c r="Q19" i="25"/>
  <c r="P19" i="25"/>
  <c r="E19" i="25"/>
  <c r="U19" i="25" s="1"/>
  <c r="S18" i="25"/>
  <c r="R18" i="25"/>
  <c r="Q18" i="25"/>
  <c r="P18" i="25"/>
  <c r="E18" i="25"/>
  <c r="T18" i="25" s="1"/>
  <c r="W16" i="25"/>
  <c r="V16" i="25"/>
  <c r="O16" i="25"/>
  <c r="N16" i="25"/>
  <c r="M16" i="25"/>
  <c r="L16" i="25"/>
  <c r="K16" i="25"/>
  <c r="J16" i="25"/>
  <c r="I16" i="25"/>
  <c r="S16" i="25" s="1"/>
  <c r="H16" i="25"/>
  <c r="G16" i="25"/>
  <c r="F16" i="25"/>
  <c r="E16" i="25"/>
  <c r="C16" i="25"/>
  <c r="B16" i="25"/>
  <c r="U15" i="25"/>
  <c r="T15" i="25"/>
  <c r="S15" i="25"/>
  <c r="R15" i="25"/>
  <c r="Q15" i="25"/>
  <c r="P15" i="25"/>
  <c r="E15" i="25"/>
  <c r="S14" i="25"/>
  <c r="R14" i="25"/>
  <c r="Q14" i="25"/>
  <c r="P14" i="25"/>
  <c r="E14" i="25"/>
  <c r="S13" i="25"/>
  <c r="R13" i="25"/>
  <c r="Q13" i="25"/>
  <c r="P13" i="25"/>
  <c r="E13" i="25"/>
  <c r="U12" i="25"/>
  <c r="T12" i="25"/>
  <c r="S12" i="25"/>
  <c r="R12" i="25"/>
  <c r="Q12" i="25"/>
  <c r="P12" i="25"/>
  <c r="E12" i="25"/>
  <c r="U11" i="25"/>
  <c r="T11" i="25"/>
  <c r="S11" i="25"/>
  <c r="R11" i="25"/>
  <c r="Q11" i="25"/>
  <c r="P11" i="25"/>
  <c r="E11" i="25"/>
  <c r="S10" i="25"/>
  <c r="R10" i="25"/>
  <c r="Q10" i="25"/>
  <c r="P10" i="25"/>
  <c r="E10" i="25"/>
  <c r="U10" i="25" s="1"/>
  <c r="S9" i="25"/>
  <c r="R9" i="25"/>
  <c r="Q9" i="25"/>
  <c r="P9" i="25"/>
  <c r="E9" i="25"/>
  <c r="U93" i="24"/>
  <c r="S93" i="24"/>
  <c r="R93" i="24"/>
  <c r="Q93" i="24"/>
  <c r="P93" i="24"/>
  <c r="E93" i="24"/>
  <c r="T93" i="24" s="1"/>
  <c r="U92" i="24"/>
  <c r="T92" i="24"/>
  <c r="S92" i="24"/>
  <c r="R92" i="24"/>
  <c r="Q92" i="24"/>
  <c r="P92" i="24"/>
  <c r="E92" i="24"/>
  <c r="S91" i="24"/>
  <c r="R91" i="24"/>
  <c r="Q91" i="24"/>
  <c r="P91" i="24"/>
  <c r="E91" i="24"/>
  <c r="U91" i="24" s="1"/>
  <c r="S90" i="24"/>
  <c r="R90" i="24"/>
  <c r="Q90" i="24"/>
  <c r="P90" i="24"/>
  <c r="E90" i="24"/>
  <c r="U89" i="24"/>
  <c r="S89" i="24"/>
  <c r="R89" i="24"/>
  <c r="Q89" i="24"/>
  <c r="P89" i="24"/>
  <c r="E89" i="24"/>
  <c r="T89" i="24" s="1"/>
  <c r="S88" i="24"/>
  <c r="R88" i="24"/>
  <c r="Q88" i="24"/>
  <c r="P88" i="24"/>
  <c r="E88" i="24"/>
  <c r="U88" i="24" s="1"/>
  <c r="S87" i="24"/>
  <c r="R87" i="24"/>
  <c r="Q87" i="24"/>
  <c r="P87" i="24"/>
  <c r="E87" i="24"/>
  <c r="U87" i="24" s="1"/>
  <c r="S86" i="24"/>
  <c r="R86" i="24"/>
  <c r="Q86" i="24"/>
  <c r="P86" i="24"/>
  <c r="E86" i="24"/>
  <c r="W72" i="24"/>
  <c r="V72" i="24"/>
  <c r="O72" i="24"/>
  <c r="N72" i="24"/>
  <c r="M72" i="24"/>
  <c r="L72" i="24"/>
  <c r="K72" i="24"/>
  <c r="J72" i="24"/>
  <c r="I72" i="24"/>
  <c r="H72" i="24"/>
  <c r="G72" i="24"/>
  <c r="F72" i="24"/>
  <c r="C72" i="24"/>
  <c r="B72" i="24"/>
  <c r="W71" i="24"/>
  <c r="V71" i="24"/>
  <c r="O71" i="24"/>
  <c r="N71" i="24"/>
  <c r="M71" i="24"/>
  <c r="L71" i="24"/>
  <c r="K71" i="24"/>
  <c r="J71" i="24"/>
  <c r="I71" i="24"/>
  <c r="H71" i="24"/>
  <c r="G71" i="24"/>
  <c r="F71" i="24"/>
  <c r="C71" i="24"/>
  <c r="B71" i="24"/>
  <c r="E71" i="24" s="1"/>
  <c r="W70" i="24"/>
  <c r="V70" i="24"/>
  <c r="O70" i="24"/>
  <c r="N70" i="24"/>
  <c r="M70" i="24"/>
  <c r="L70" i="24"/>
  <c r="K70" i="24"/>
  <c r="S70" i="24" s="1"/>
  <c r="J70" i="24"/>
  <c r="I70" i="24"/>
  <c r="H70" i="24"/>
  <c r="G70" i="24"/>
  <c r="F70" i="24"/>
  <c r="C70" i="24"/>
  <c r="B70" i="24"/>
  <c r="E70" i="24" s="1"/>
  <c r="S69" i="24"/>
  <c r="R69" i="24"/>
  <c r="Q69" i="24"/>
  <c r="P69" i="24"/>
  <c r="E69" i="24"/>
  <c r="W67" i="24"/>
  <c r="V67" i="24"/>
  <c r="O67" i="24"/>
  <c r="N67" i="24"/>
  <c r="M67" i="24"/>
  <c r="L67" i="24"/>
  <c r="K67" i="24"/>
  <c r="J67" i="24"/>
  <c r="I67" i="24"/>
  <c r="H67" i="24"/>
  <c r="G67" i="24"/>
  <c r="F67" i="24"/>
  <c r="C67" i="24"/>
  <c r="E67" i="24" s="1"/>
  <c r="B67" i="24"/>
  <c r="W66" i="24"/>
  <c r="V66" i="24"/>
  <c r="S66" i="24"/>
  <c r="O66" i="24"/>
  <c r="N66" i="24"/>
  <c r="M66" i="24"/>
  <c r="L66" i="24"/>
  <c r="K66" i="24"/>
  <c r="J66" i="24"/>
  <c r="I66" i="24"/>
  <c r="H66" i="24"/>
  <c r="G66" i="24"/>
  <c r="F66" i="24"/>
  <c r="C66" i="24"/>
  <c r="B66" i="24"/>
  <c r="E66" i="24" s="1"/>
  <c r="S65" i="24"/>
  <c r="R65" i="24"/>
  <c r="Q65" i="24"/>
  <c r="P65" i="24"/>
  <c r="E65" i="24"/>
  <c r="T65" i="24" s="1"/>
  <c r="U64" i="24"/>
  <c r="S64" i="24"/>
  <c r="R64" i="24"/>
  <c r="Q64" i="24"/>
  <c r="P64" i="24"/>
  <c r="E64" i="24"/>
  <c r="T64" i="24" s="1"/>
  <c r="U63" i="24"/>
  <c r="T63" i="24"/>
  <c r="S63" i="24"/>
  <c r="R63" i="24"/>
  <c r="Q63" i="24"/>
  <c r="P63" i="24"/>
  <c r="E63" i="24"/>
  <c r="S62" i="24"/>
  <c r="R62" i="24"/>
  <c r="Q62" i="24"/>
  <c r="P62" i="24"/>
  <c r="E62" i="24"/>
  <c r="U62" i="24" s="1"/>
  <c r="S61" i="24"/>
  <c r="R61" i="24"/>
  <c r="Q61" i="24"/>
  <c r="P61" i="24"/>
  <c r="E61" i="24"/>
  <c r="U61" i="24" s="1"/>
  <c r="V59" i="24"/>
  <c r="O59" i="24"/>
  <c r="N59" i="24"/>
  <c r="M59" i="24"/>
  <c r="L59" i="24"/>
  <c r="K59" i="24"/>
  <c r="J59" i="24"/>
  <c r="I59" i="24"/>
  <c r="H59" i="24"/>
  <c r="R59" i="24" s="1"/>
  <c r="G59" i="24"/>
  <c r="F59" i="24"/>
  <c r="C59" i="24"/>
  <c r="E59" i="24" s="1"/>
  <c r="B59" i="24"/>
  <c r="S58" i="24"/>
  <c r="R58" i="24"/>
  <c r="Q58" i="24"/>
  <c r="P58" i="24"/>
  <c r="E58" i="24"/>
  <c r="U58" i="24" s="1"/>
  <c r="S57" i="24"/>
  <c r="R57" i="24"/>
  <c r="Q57" i="24"/>
  <c r="P57" i="24"/>
  <c r="E57" i="24"/>
  <c r="T57" i="24" s="1"/>
  <c r="U56" i="24"/>
  <c r="S56" i="24"/>
  <c r="R56" i="24"/>
  <c r="Q56" i="24"/>
  <c r="P56" i="24"/>
  <c r="E56" i="24"/>
  <c r="T56" i="24" s="1"/>
  <c r="S55" i="24"/>
  <c r="R55" i="24"/>
  <c r="Q55" i="24"/>
  <c r="P55" i="24"/>
  <c r="E55" i="24"/>
  <c r="W53" i="24"/>
  <c r="V53" i="24"/>
  <c r="O53" i="24"/>
  <c r="N53" i="24"/>
  <c r="M53" i="24"/>
  <c r="L53" i="24"/>
  <c r="K53" i="24"/>
  <c r="J53" i="24"/>
  <c r="I53" i="24"/>
  <c r="H53" i="24"/>
  <c r="G53" i="24"/>
  <c r="F53" i="24"/>
  <c r="C53" i="24"/>
  <c r="B53" i="24"/>
  <c r="E53" i="24" s="1"/>
  <c r="S52" i="24"/>
  <c r="R52" i="24"/>
  <c r="Q52" i="24"/>
  <c r="P52" i="24"/>
  <c r="E52" i="24"/>
  <c r="T52" i="24" s="1"/>
  <c r="U51" i="24"/>
  <c r="S51" i="24"/>
  <c r="R51" i="24"/>
  <c r="Q51" i="24"/>
  <c r="P51" i="24"/>
  <c r="E51" i="24"/>
  <c r="T51" i="24" s="1"/>
  <c r="T50" i="24"/>
  <c r="S50" i="24"/>
  <c r="R50" i="24"/>
  <c r="Q50" i="24"/>
  <c r="P50" i="24"/>
  <c r="E50" i="24"/>
  <c r="U50" i="24" s="1"/>
  <c r="S49" i="24"/>
  <c r="R49" i="24"/>
  <c r="Q49" i="24"/>
  <c r="P49" i="24"/>
  <c r="E49" i="24"/>
  <c r="U49" i="24" s="1"/>
  <c r="S48" i="24"/>
  <c r="R48" i="24"/>
  <c r="Q48" i="24"/>
  <c r="P48" i="24"/>
  <c r="E48" i="24"/>
  <c r="T48" i="24" s="1"/>
  <c r="S47" i="24"/>
  <c r="R47" i="24"/>
  <c r="Q47" i="24"/>
  <c r="P47" i="24"/>
  <c r="E47" i="24"/>
  <c r="T47" i="24" s="1"/>
  <c r="S46" i="24"/>
  <c r="R46" i="24"/>
  <c r="Q46" i="24"/>
  <c r="P46" i="24"/>
  <c r="E46" i="24"/>
  <c r="S45" i="24"/>
  <c r="R45" i="24"/>
  <c r="Q45" i="24"/>
  <c r="P45" i="24"/>
  <c r="E45" i="24"/>
  <c r="U45" i="24" s="1"/>
  <c r="S44" i="24"/>
  <c r="R44" i="24"/>
  <c r="Q44" i="24"/>
  <c r="P44" i="24"/>
  <c r="E44" i="24"/>
  <c r="T44" i="24" s="1"/>
  <c r="S43" i="24"/>
  <c r="R43" i="24"/>
  <c r="Q43" i="24"/>
  <c r="P43" i="24"/>
  <c r="E43" i="24"/>
  <c r="S42" i="24"/>
  <c r="R42" i="24"/>
  <c r="Q42" i="24"/>
  <c r="P42" i="24"/>
  <c r="E42" i="24"/>
  <c r="U42" i="24" s="1"/>
  <c r="W40" i="24"/>
  <c r="V40" i="24"/>
  <c r="O40" i="24"/>
  <c r="N40" i="24"/>
  <c r="M40" i="24"/>
  <c r="L40" i="24"/>
  <c r="K40" i="24"/>
  <c r="J40" i="24"/>
  <c r="I40" i="24"/>
  <c r="Q40" i="24" s="1"/>
  <c r="H40" i="24"/>
  <c r="G40" i="24"/>
  <c r="F40" i="24"/>
  <c r="C40" i="24"/>
  <c r="B40" i="24"/>
  <c r="S39" i="24"/>
  <c r="R39" i="24"/>
  <c r="Q39" i="24"/>
  <c r="P39" i="24"/>
  <c r="E39" i="24"/>
  <c r="T39" i="24" s="1"/>
  <c r="S38" i="24"/>
  <c r="R38" i="24"/>
  <c r="Q38" i="24"/>
  <c r="P38" i="24"/>
  <c r="E38" i="24"/>
  <c r="S37" i="24"/>
  <c r="R37" i="24"/>
  <c r="Q37" i="24"/>
  <c r="P37" i="24"/>
  <c r="E37" i="24"/>
  <c r="U37" i="24" s="1"/>
  <c r="S36" i="24"/>
  <c r="R36" i="24"/>
  <c r="Q36" i="24"/>
  <c r="P36" i="24"/>
  <c r="E36" i="24"/>
  <c r="U36" i="24" s="1"/>
  <c r="S35" i="24"/>
  <c r="R35" i="24"/>
  <c r="Q35" i="24"/>
  <c r="P35" i="24"/>
  <c r="E35" i="24"/>
  <c r="W33" i="24"/>
  <c r="V33" i="24"/>
  <c r="O33" i="24"/>
  <c r="N33" i="24"/>
  <c r="M33" i="24"/>
  <c r="L33" i="24"/>
  <c r="K33" i="24"/>
  <c r="J33" i="24"/>
  <c r="R33" i="24" s="1"/>
  <c r="I33" i="24"/>
  <c r="H33" i="24"/>
  <c r="G33" i="24"/>
  <c r="F33" i="24"/>
  <c r="C33" i="24"/>
  <c r="B33" i="24"/>
  <c r="E33" i="24" s="1"/>
  <c r="S32" i="24"/>
  <c r="R32" i="24"/>
  <c r="Q32" i="24"/>
  <c r="P32" i="24"/>
  <c r="T32" i="24" s="1"/>
  <c r="E32" i="24"/>
  <c r="W30" i="24"/>
  <c r="V30" i="24"/>
  <c r="S30" i="24"/>
  <c r="O30" i="24"/>
  <c r="N30" i="24"/>
  <c r="M30" i="24"/>
  <c r="L30" i="24"/>
  <c r="K30" i="24"/>
  <c r="J30" i="24"/>
  <c r="I30" i="24"/>
  <c r="Q30" i="24" s="1"/>
  <c r="H30" i="24"/>
  <c r="P30" i="24" s="1"/>
  <c r="G30" i="24"/>
  <c r="F30" i="24"/>
  <c r="C30" i="24"/>
  <c r="B30" i="24"/>
  <c r="E30" i="24" s="1"/>
  <c r="S29" i="24"/>
  <c r="R29" i="24"/>
  <c r="Q29" i="24"/>
  <c r="P29" i="24"/>
  <c r="E29" i="24"/>
  <c r="T29" i="24" s="1"/>
  <c r="S28" i="24"/>
  <c r="R28" i="24"/>
  <c r="Q28" i="24"/>
  <c r="P28" i="24"/>
  <c r="E28" i="24"/>
  <c r="T28" i="24" s="1"/>
  <c r="U27" i="24"/>
  <c r="T27" i="24"/>
  <c r="S27" i="24"/>
  <c r="R27" i="24"/>
  <c r="Q27" i="24"/>
  <c r="P27" i="24"/>
  <c r="E27" i="24"/>
  <c r="S26" i="24"/>
  <c r="R26" i="24"/>
  <c r="Q26" i="24"/>
  <c r="P26" i="24"/>
  <c r="E26" i="24"/>
  <c r="U26" i="24" s="1"/>
  <c r="W24" i="24"/>
  <c r="V24" i="24"/>
  <c r="O24" i="24"/>
  <c r="N24" i="24"/>
  <c r="M24" i="24"/>
  <c r="L24" i="24"/>
  <c r="K24" i="24"/>
  <c r="J24" i="24"/>
  <c r="I24" i="24"/>
  <c r="H24" i="24"/>
  <c r="P24" i="24" s="1"/>
  <c r="G24" i="24"/>
  <c r="F24" i="24"/>
  <c r="C24" i="24"/>
  <c r="B24" i="24"/>
  <c r="S23" i="24"/>
  <c r="R23" i="24"/>
  <c r="Q23" i="24"/>
  <c r="P23" i="24"/>
  <c r="E23" i="24"/>
  <c r="T23" i="24" s="1"/>
  <c r="S22" i="24"/>
  <c r="R22" i="24"/>
  <c r="Q22" i="24"/>
  <c r="P22" i="24"/>
  <c r="E22" i="24"/>
  <c r="S21" i="24"/>
  <c r="R21" i="24"/>
  <c r="Q21" i="24"/>
  <c r="P21" i="24"/>
  <c r="E21" i="24"/>
  <c r="U21" i="24" s="1"/>
  <c r="S20" i="24"/>
  <c r="R20" i="24"/>
  <c r="Q20" i="24"/>
  <c r="P20" i="24"/>
  <c r="E20" i="24"/>
  <c r="T20" i="24" s="1"/>
  <c r="S19" i="24"/>
  <c r="R19" i="24"/>
  <c r="Q19" i="24"/>
  <c r="P19" i="24"/>
  <c r="E19" i="24"/>
  <c r="S18" i="24"/>
  <c r="R18" i="24"/>
  <c r="Q18" i="24"/>
  <c r="P18" i="24"/>
  <c r="E18" i="24"/>
  <c r="U18" i="24" s="1"/>
  <c r="W16" i="24"/>
  <c r="V16" i="24"/>
  <c r="O16" i="24"/>
  <c r="N16" i="24"/>
  <c r="M16" i="24"/>
  <c r="L16" i="24"/>
  <c r="K16" i="24"/>
  <c r="J16" i="24"/>
  <c r="I16" i="24"/>
  <c r="Q16" i="24" s="1"/>
  <c r="H16" i="24"/>
  <c r="G16" i="24"/>
  <c r="F16" i="24"/>
  <c r="C16" i="24"/>
  <c r="B16" i="24"/>
  <c r="S15" i="24"/>
  <c r="R15" i="24"/>
  <c r="Q15" i="24"/>
  <c r="P15" i="24"/>
  <c r="E15" i="24"/>
  <c r="T15" i="24" s="1"/>
  <c r="S14" i="24"/>
  <c r="R14" i="24"/>
  <c r="Q14" i="24"/>
  <c r="P14" i="24"/>
  <c r="E14" i="24"/>
  <c r="S13" i="24"/>
  <c r="R13" i="24"/>
  <c r="Q13" i="24"/>
  <c r="P13" i="24"/>
  <c r="E13" i="24"/>
  <c r="U13" i="24" s="1"/>
  <c r="S12" i="24"/>
  <c r="R12" i="24"/>
  <c r="Q12" i="24"/>
  <c r="P12" i="24"/>
  <c r="E12" i="24"/>
  <c r="U12" i="24" s="1"/>
  <c r="S11" i="24"/>
  <c r="R11" i="24"/>
  <c r="Q11" i="24"/>
  <c r="P11" i="24"/>
  <c r="E11" i="24"/>
  <c r="T11" i="24" s="1"/>
  <c r="S10" i="24"/>
  <c r="R10" i="24"/>
  <c r="Q10" i="24"/>
  <c r="U10" i="24" s="1"/>
  <c r="P10" i="24"/>
  <c r="E10" i="24"/>
  <c r="T10" i="24" s="1"/>
  <c r="U9" i="24"/>
  <c r="T9" i="24"/>
  <c r="S9" i="24"/>
  <c r="R9" i="24"/>
  <c r="Q9" i="24"/>
  <c r="P9" i="24"/>
  <c r="E9" i="24"/>
  <c r="S93" i="23"/>
  <c r="R93" i="23"/>
  <c r="Q93" i="23"/>
  <c r="P93" i="23"/>
  <c r="E93" i="23"/>
  <c r="U93" i="23" s="1"/>
  <c r="S92" i="23"/>
  <c r="R92" i="23"/>
  <c r="Q92" i="23"/>
  <c r="P92" i="23"/>
  <c r="E92" i="23"/>
  <c r="T92" i="23" s="1"/>
  <c r="U91" i="23"/>
  <c r="S91" i="23"/>
  <c r="R91" i="23"/>
  <c r="Q91" i="23"/>
  <c r="P91" i="23"/>
  <c r="E91" i="23"/>
  <c r="T91" i="23" s="1"/>
  <c r="T90" i="23"/>
  <c r="S90" i="23"/>
  <c r="R90" i="23"/>
  <c r="Q90" i="23"/>
  <c r="P90" i="23"/>
  <c r="E90" i="23"/>
  <c r="U90" i="23" s="1"/>
  <c r="S89" i="23"/>
  <c r="R89" i="23"/>
  <c r="Q89" i="23"/>
  <c r="P89" i="23"/>
  <c r="E89" i="23"/>
  <c r="U89" i="23" s="1"/>
  <c r="S88" i="23"/>
  <c r="R88" i="23"/>
  <c r="Q88" i="23"/>
  <c r="P88" i="23"/>
  <c r="E88" i="23"/>
  <c r="T88" i="23" s="1"/>
  <c r="U87" i="23"/>
  <c r="S87" i="23"/>
  <c r="R87" i="23"/>
  <c r="Q87" i="23"/>
  <c r="P87" i="23"/>
  <c r="E87" i="23"/>
  <c r="T87" i="23" s="1"/>
  <c r="U86" i="23"/>
  <c r="T86" i="23"/>
  <c r="S86" i="23"/>
  <c r="R86" i="23"/>
  <c r="Q86" i="23"/>
  <c r="P86" i="23"/>
  <c r="E86" i="23"/>
  <c r="W72" i="23"/>
  <c r="V72" i="23"/>
  <c r="O72" i="23"/>
  <c r="N72" i="23"/>
  <c r="M72" i="23"/>
  <c r="L72" i="23"/>
  <c r="K72" i="23"/>
  <c r="J72" i="23"/>
  <c r="I72" i="23"/>
  <c r="H72" i="23"/>
  <c r="G72" i="23"/>
  <c r="F72" i="23"/>
  <c r="C72" i="23"/>
  <c r="B72" i="23"/>
  <c r="W71" i="23"/>
  <c r="V71" i="23"/>
  <c r="S71" i="23"/>
  <c r="O71" i="23"/>
  <c r="N71" i="23"/>
  <c r="M71" i="23"/>
  <c r="L71" i="23"/>
  <c r="K71" i="23"/>
  <c r="J71" i="23"/>
  <c r="I71" i="23"/>
  <c r="H71" i="23"/>
  <c r="G71" i="23"/>
  <c r="F71" i="23"/>
  <c r="C71" i="23"/>
  <c r="B71" i="23"/>
  <c r="E71" i="23" s="1"/>
  <c r="W70" i="23"/>
  <c r="V70" i="23"/>
  <c r="O70" i="23"/>
  <c r="N70" i="23"/>
  <c r="M70" i="23"/>
  <c r="L70" i="23"/>
  <c r="K70" i="23"/>
  <c r="J70" i="23"/>
  <c r="R70" i="23" s="1"/>
  <c r="I70" i="23"/>
  <c r="S70" i="23" s="1"/>
  <c r="H70" i="23"/>
  <c r="G70" i="23"/>
  <c r="F70" i="23"/>
  <c r="C70" i="23"/>
  <c r="B70" i="23"/>
  <c r="E70" i="23" s="1"/>
  <c r="S69" i="23"/>
  <c r="R69" i="23"/>
  <c r="Q69" i="23"/>
  <c r="P69" i="23"/>
  <c r="E69" i="23"/>
  <c r="W67" i="23"/>
  <c r="V67" i="23"/>
  <c r="O67" i="23"/>
  <c r="N67" i="23"/>
  <c r="M67" i="23"/>
  <c r="L67" i="23"/>
  <c r="K67" i="23"/>
  <c r="J67" i="23"/>
  <c r="I67" i="23"/>
  <c r="H67" i="23"/>
  <c r="G67" i="23"/>
  <c r="F67" i="23"/>
  <c r="C67" i="23"/>
  <c r="B67" i="23"/>
  <c r="W66" i="23"/>
  <c r="V66" i="23"/>
  <c r="O66" i="23"/>
  <c r="N66" i="23"/>
  <c r="M66" i="23"/>
  <c r="L66" i="23"/>
  <c r="K66" i="23"/>
  <c r="J66" i="23"/>
  <c r="I66" i="23"/>
  <c r="H66" i="23"/>
  <c r="G66" i="23"/>
  <c r="F66" i="23"/>
  <c r="C66" i="23"/>
  <c r="B66" i="23"/>
  <c r="S65" i="23"/>
  <c r="R65" i="23"/>
  <c r="Q65" i="23"/>
  <c r="P65" i="23"/>
  <c r="E65" i="23"/>
  <c r="U65" i="23" s="1"/>
  <c r="S64" i="23"/>
  <c r="R64" i="23"/>
  <c r="Q64" i="23"/>
  <c r="P64" i="23"/>
  <c r="E64" i="23"/>
  <c r="T63" i="23"/>
  <c r="S63" i="23"/>
  <c r="R63" i="23"/>
  <c r="Q63" i="23"/>
  <c r="P63" i="23"/>
  <c r="E63" i="23"/>
  <c r="U63" i="23" s="1"/>
  <c r="S62" i="23"/>
  <c r="R62" i="23"/>
  <c r="Q62" i="23"/>
  <c r="P62" i="23"/>
  <c r="E62" i="23"/>
  <c r="T62" i="23" s="1"/>
  <c r="U61" i="23"/>
  <c r="T61" i="23"/>
  <c r="S61" i="23"/>
  <c r="R61" i="23"/>
  <c r="Q61" i="23"/>
  <c r="P61" i="23"/>
  <c r="E61" i="23"/>
  <c r="V59" i="23"/>
  <c r="O59" i="23"/>
  <c r="N59" i="23"/>
  <c r="M59" i="23"/>
  <c r="L59" i="23"/>
  <c r="K59" i="23"/>
  <c r="J59" i="23"/>
  <c r="I59" i="23"/>
  <c r="H59" i="23"/>
  <c r="G59" i="23"/>
  <c r="F59" i="23"/>
  <c r="C59" i="23"/>
  <c r="B59" i="23"/>
  <c r="S58" i="23"/>
  <c r="R58" i="23"/>
  <c r="Q58" i="23"/>
  <c r="P58" i="23"/>
  <c r="E58" i="23"/>
  <c r="T58" i="23" s="1"/>
  <c r="T57" i="23"/>
  <c r="S57" i="23"/>
  <c r="R57" i="23"/>
  <c r="Q57" i="23"/>
  <c r="P57" i="23"/>
  <c r="E57" i="23"/>
  <c r="U57" i="23" s="1"/>
  <c r="S56" i="23"/>
  <c r="R56" i="23"/>
  <c r="Q56" i="23"/>
  <c r="P56" i="23"/>
  <c r="E56" i="23"/>
  <c r="U56" i="23" s="1"/>
  <c r="S55" i="23"/>
  <c r="R55" i="23"/>
  <c r="Q55" i="23"/>
  <c r="P55" i="23"/>
  <c r="E55" i="23"/>
  <c r="U55" i="23" s="1"/>
  <c r="W53" i="23"/>
  <c r="V53" i="23"/>
  <c r="O53" i="23"/>
  <c r="N53" i="23"/>
  <c r="M53" i="23"/>
  <c r="L53" i="23"/>
  <c r="K53" i="23"/>
  <c r="J53" i="23"/>
  <c r="I53" i="23"/>
  <c r="Q53" i="23" s="1"/>
  <c r="H53" i="23"/>
  <c r="G53" i="23"/>
  <c r="F53" i="23"/>
  <c r="C53" i="23"/>
  <c r="B53" i="23"/>
  <c r="T52" i="23"/>
  <c r="S52" i="23"/>
  <c r="R52" i="23"/>
  <c r="Q52" i="23"/>
  <c r="P52" i="23"/>
  <c r="E52" i="23"/>
  <c r="U52" i="23" s="1"/>
  <c r="U51" i="23"/>
  <c r="T51" i="23"/>
  <c r="S51" i="23"/>
  <c r="R51" i="23"/>
  <c r="Q51" i="23"/>
  <c r="P51" i="23"/>
  <c r="E51" i="23"/>
  <c r="S50" i="23"/>
  <c r="R50" i="23"/>
  <c r="Q50" i="23"/>
  <c r="P50" i="23"/>
  <c r="E50" i="23"/>
  <c r="U50" i="23" s="1"/>
  <c r="S49" i="23"/>
  <c r="R49" i="23"/>
  <c r="Q49" i="23"/>
  <c r="P49" i="23"/>
  <c r="E49" i="23"/>
  <c r="T49" i="23" s="1"/>
  <c r="U48" i="23"/>
  <c r="T48" i="23"/>
  <c r="S48" i="23"/>
  <c r="R48" i="23"/>
  <c r="Q48" i="23"/>
  <c r="P48" i="23"/>
  <c r="E48" i="23"/>
  <c r="T47" i="23"/>
  <c r="S47" i="23"/>
  <c r="R47" i="23"/>
  <c r="Q47" i="23"/>
  <c r="P47" i="23"/>
  <c r="E47" i="23"/>
  <c r="U47" i="23" s="1"/>
  <c r="S46" i="23"/>
  <c r="R46" i="23"/>
  <c r="Q46" i="23"/>
  <c r="P46" i="23"/>
  <c r="E46" i="23"/>
  <c r="U46" i="23" s="1"/>
  <c r="S45" i="23"/>
  <c r="R45" i="23"/>
  <c r="Q45" i="23"/>
  <c r="P45" i="23"/>
  <c r="E45" i="23"/>
  <c r="T45" i="23" s="1"/>
  <c r="U44" i="23"/>
  <c r="T44" i="23"/>
  <c r="S44" i="23"/>
  <c r="R44" i="23"/>
  <c r="Q44" i="23"/>
  <c r="P44" i="23"/>
  <c r="E44" i="23"/>
  <c r="T43" i="23"/>
  <c r="S43" i="23"/>
  <c r="R43" i="23"/>
  <c r="Q43" i="23"/>
  <c r="P43" i="23"/>
  <c r="E43" i="23"/>
  <c r="U43" i="23" s="1"/>
  <c r="T42" i="23"/>
  <c r="S42" i="23"/>
  <c r="R42" i="23"/>
  <c r="Q42" i="23"/>
  <c r="P42" i="23"/>
  <c r="E42" i="23"/>
  <c r="U42" i="23" s="1"/>
  <c r="W40" i="23"/>
  <c r="V40" i="23"/>
  <c r="O40" i="23"/>
  <c r="N40" i="23"/>
  <c r="M40" i="23"/>
  <c r="L40" i="23"/>
  <c r="K40" i="23"/>
  <c r="J40" i="23"/>
  <c r="I40" i="23"/>
  <c r="H40" i="23"/>
  <c r="G40" i="23"/>
  <c r="F40" i="23"/>
  <c r="C40" i="23"/>
  <c r="B40" i="23"/>
  <c r="S39" i="23"/>
  <c r="R39" i="23"/>
  <c r="Q39" i="23"/>
  <c r="P39" i="23"/>
  <c r="E39" i="23"/>
  <c r="U39" i="23" s="1"/>
  <c r="S38" i="23"/>
  <c r="R38" i="23"/>
  <c r="Q38" i="23"/>
  <c r="P38" i="23"/>
  <c r="E38" i="23"/>
  <c r="T37" i="23"/>
  <c r="S37" i="23"/>
  <c r="R37" i="23"/>
  <c r="Q37" i="23"/>
  <c r="P37" i="23"/>
  <c r="E37" i="23"/>
  <c r="U37" i="23" s="1"/>
  <c r="S36" i="23"/>
  <c r="R36" i="23"/>
  <c r="Q36" i="23"/>
  <c r="P36" i="23"/>
  <c r="E36" i="23"/>
  <c r="S35" i="23"/>
  <c r="R35" i="23"/>
  <c r="Q35" i="23"/>
  <c r="P35" i="23"/>
  <c r="E35" i="23"/>
  <c r="W33" i="23"/>
  <c r="V33" i="23"/>
  <c r="O33" i="23"/>
  <c r="N33" i="23"/>
  <c r="M33" i="23"/>
  <c r="L33" i="23"/>
  <c r="K33" i="23"/>
  <c r="J33" i="23"/>
  <c r="I33" i="23"/>
  <c r="H33" i="23"/>
  <c r="G33" i="23"/>
  <c r="F33" i="23"/>
  <c r="C33" i="23"/>
  <c r="B33" i="23"/>
  <c r="E33" i="23" s="1"/>
  <c r="S32" i="23"/>
  <c r="R32" i="23"/>
  <c r="Q32" i="23"/>
  <c r="P32" i="23"/>
  <c r="E32" i="23"/>
  <c r="U32" i="23" s="1"/>
  <c r="W30" i="23"/>
  <c r="V30" i="23"/>
  <c r="O30" i="23"/>
  <c r="N30" i="23"/>
  <c r="M30" i="23"/>
  <c r="L30" i="23"/>
  <c r="K30" i="23"/>
  <c r="J30" i="23"/>
  <c r="I30" i="23"/>
  <c r="Q30" i="23" s="1"/>
  <c r="H30" i="23"/>
  <c r="P30" i="23" s="1"/>
  <c r="G30" i="23"/>
  <c r="F30" i="23"/>
  <c r="C30" i="23"/>
  <c r="B30" i="23"/>
  <c r="E30" i="23" s="1"/>
  <c r="U29" i="23"/>
  <c r="T29" i="23"/>
  <c r="S29" i="23"/>
  <c r="R29" i="23"/>
  <c r="Q29" i="23"/>
  <c r="P29" i="23"/>
  <c r="E29" i="23"/>
  <c r="U28" i="23"/>
  <c r="T28" i="23"/>
  <c r="S28" i="23"/>
  <c r="R28" i="23"/>
  <c r="Q28" i="23"/>
  <c r="P28" i="23"/>
  <c r="E28" i="23"/>
  <c r="S27" i="23"/>
  <c r="R27" i="23"/>
  <c r="Q27" i="23"/>
  <c r="P27" i="23"/>
  <c r="E27" i="23"/>
  <c r="S26" i="23"/>
  <c r="R26" i="23"/>
  <c r="Q26" i="23"/>
  <c r="P26" i="23"/>
  <c r="E26" i="23"/>
  <c r="T26" i="23" s="1"/>
  <c r="W24" i="23"/>
  <c r="V24" i="23"/>
  <c r="O24" i="23"/>
  <c r="N24" i="23"/>
  <c r="M24" i="23"/>
  <c r="L24" i="23"/>
  <c r="K24" i="23"/>
  <c r="J24" i="23"/>
  <c r="I24" i="23"/>
  <c r="S24" i="23" s="1"/>
  <c r="H24" i="23"/>
  <c r="P24" i="23" s="1"/>
  <c r="G24" i="23"/>
  <c r="F24" i="23"/>
  <c r="C24" i="23"/>
  <c r="B24" i="23"/>
  <c r="E24" i="23" s="1"/>
  <c r="T23" i="23"/>
  <c r="S23" i="23"/>
  <c r="R23" i="23"/>
  <c r="Q23" i="23"/>
  <c r="P23" i="23"/>
  <c r="E23" i="23"/>
  <c r="U23" i="23" s="1"/>
  <c r="T22" i="23"/>
  <c r="S22" i="23"/>
  <c r="R22" i="23"/>
  <c r="Q22" i="23"/>
  <c r="P22" i="23"/>
  <c r="E22" i="23"/>
  <c r="U22" i="23" s="1"/>
  <c r="S21" i="23"/>
  <c r="R21" i="23"/>
  <c r="Q21" i="23"/>
  <c r="P21" i="23"/>
  <c r="E21" i="23"/>
  <c r="T21" i="23" s="1"/>
  <c r="U20" i="23"/>
  <c r="T20" i="23"/>
  <c r="S20" i="23"/>
  <c r="R20" i="23"/>
  <c r="Q20" i="23"/>
  <c r="P20" i="23"/>
  <c r="E20" i="23"/>
  <c r="U19" i="23"/>
  <c r="T19" i="23"/>
  <c r="S19" i="23"/>
  <c r="R19" i="23"/>
  <c r="Q19" i="23"/>
  <c r="P19" i="23"/>
  <c r="E19" i="23"/>
  <c r="T18" i="23"/>
  <c r="S18" i="23"/>
  <c r="R18" i="23"/>
  <c r="Q18" i="23"/>
  <c r="P18" i="23"/>
  <c r="E18" i="23"/>
  <c r="U18" i="23" s="1"/>
  <c r="W16" i="23"/>
  <c r="V16" i="23"/>
  <c r="S16" i="23"/>
  <c r="O16" i="23"/>
  <c r="N16" i="23"/>
  <c r="M16" i="23"/>
  <c r="L16" i="23"/>
  <c r="K16" i="23"/>
  <c r="J16" i="23"/>
  <c r="R16" i="23" s="1"/>
  <c r="I16" i="23"/>
  <c r="H16" i="23"/>
  <c r="G16" i="23"/>
  <c r="F16" i="23"/>
  <c r="C16" i="23"/>
  <c r="B16" i="23"/>
  <c r="S15" i="23"/>
  <c r="R15" i="23"/>
  <c r="Q15" i="23"/>
  <c r="P15" i="23"/>
  <c r="E15" i="23"/>
  <c r="U15" i="23" s="1"/>
  <c r="S14" i="23"/>
  <c r="R14" i="23"/>
  <c r="Q14" i="23"/>
  <c r="P14" i="23"/>
  <c r="E14" i="23"/>
  <c r="T13" i="23"/>
  <c r="S13" i="23"/>
  <c r="R13" i="23"/>
  <c r="Q13" i="23"/>
  <c r="P13" i="23"/>
  <c r="E13" i="23"/>
  <c r="U13" i="23" s="1"/>
  <c r="S12" i="23"/>
  <c r="R12" i="23"/>
  <c r="Q12" i="23"/>
  <c r="P12" i="23"/>
  <c r="E12" i="23"/>
  <c r="T12" i="23" s="1"/>
  <c r="U11" i="23"/>
  <c r="T11" i="23"/>
  <c r="S11" i="23"/>
  <c r="R11" i="23"/>
  <c r="Q11" i="23"/>
  <c r="P11" i="23"/>
  <c r="E11" i="23"/>
  <c r="S10" i="23"/>
  <c r="R10" i="23"/>
  <c r="Q10" i="23"/>
  <c r="P10" i="23"/>
  <c r="E10" i="23"/>
  <c r="T9" i="23"/>
  <c r="S9" i="23"/>
  <c r="R9" i="23"/>
  <c r="Q9" i="23"/>
  <c r="P9" i="23"/>
  <c r="E9" i="23"/>
  <c r="S93" i="22"/>
  <c r="R93" i="22"/>
  <c r="Q93" i="22"/>
  <c r="P93" i="22"/>
  <c r="E93" i="22"/>
  <c r="T93" i="22" s="1"/>
  <c r="S92" i="22"/>
  <c r="R92" i="22"/>
  <c r="Q92" i="22"/>
  <c r="P92" i="22"/>
  <c r="E92" i="22"/>
  <c r="U92" i="22" s="1"/>
  <c r="S91" i="22"/>
  <c r="R91" i="22"/>
  <c r="Q91" i="22"/>
  <c r="P91" i="22"/>
  <c r="E91" i="22"/>
  <c r="T90" i="22"/>
  <c r="S90" i="22"/>
  <c r="R90" i="22"/>
  <c r="Q90" i="22"/>
  <c r="P90" i="22"/>
  <c r="E90" i="22"/>
  <c r="U90" i="22" s="1"/>
  <c r="S89" i="22"/>
  <c r="R89" i="22"/>
  <c r="Q89" i="22"/>
  <c r="P89" i="22"/>
  <c r="E89" i="22"/>
  <c r="T89" i="22" s="1"/>
  <c r="U88" i="22"/>
  <c r="T88" i="22"/>
  <c r="S88" i="22"/>
  <c r="R88" i="22"/>
  <c r="Q88" i="22"/>
  <c r="P88" i="22"/>
  <c r="E88" i="22"/>
  <c r="S87" i="22"/>
  <c r="R87" i="22"/>
  <c r="Q87" i="22"/>
  <c r="P87" i="22"/>
  <c r="E87" i="22"/>
  <c r="U87" i="22" s="1"/>
  <c r="S86" i="22"/>
  <c r="R86" i="22"/>
  <c r="Q86" i="22"/>
  <c r="P86" i="22"/>
  <c r="E86" i="22"/>
  <c r="U86" i="22" s="1"/>
  <c r="W72" i="22"/>
  <c r="V72" i="22"/>
  <c r="O72" i="22"/>
  <c r="N72" i="22"/>
  <c r="M72" i="22"/>
  <c r="L72" i="22"/>
  <c r="K72" i="22"/>
  <c r="J72" i="22"/>
  <c r="R72" i="22" s="1"/>
  <c r="I72" i="22"/>
  <c r="H72" i="22"/>
  <c r="G72" i="22"/>
  <c r="F72" i="22"/>
  <c r="C72" i="22"/>
  <c r="B72" i="22"/>
  <c r="W71" i="22"/>
  <c r="V71" i="22"/>
  <c r="O71" i="22"/>
  <c r="N71" i="22"/>
  <c r="M71" i="22"/>
  <c r="L71" i="22"/>
  <c r="K71" i="22"/>
  <c r="J71" i="22"/>
  <c r="I71" i="22"/>
  <c r="H71" i="22"/>
  <c r="P71" i="22" s="1"/>
  <c r="G71" i="22"/>
  <c r="F71" i="22"/>
  <c r="C71" i="22"/>
  <c r="B71" i="22"/>
  <c r="E71" i="22" s="1"/>
  <c r="W70" i="22"/>
  <c r="V70" i="22"/>
  <c r="O70" i="22"/>
  <c r="N70" i="22"/>
  <c r="M70" i="22"/>
  <c r="L70" i="22"/>
  <c r="K70" i="22"/>
  <c r="J70" i="22"/>
  <c r="I70" i="22"/>
  <c r="H70" i="22"/>
  <c r="G70" i="22"/>
  <c r="F70" i="22"/>
  <c r="E70" i="22"/>
  <c r="C70" i="22"/>
  <c r="B70" i="22"/>
  <c r="S69" i="22"/>
  <c r="R69" i="22"/>
  <c r="Q69" i="22"/>
  <c r="P69" i="22"/>
  <c r="E69" i="22"/>
  <c r="U69" i="22" s="1"/>
  <c r="W67" i="22"/>
  <c r="V67" i="22"/>
  <c r="O67" i="22"/>
  <c r="N67" i="22"/>
  <c r="M67" i="22"/>
  <c r="L67" i="22"/>
  <c r="K67" i="22"/>
  <c r="J67" i="22"/>
  <c r="I67" i="22"/>
  <c r="H67" i="22"/>
  <c r="G67" i="22"/>
  <c r="F67" i="22"/>
  <c r="C67" i="22"/>
  <c r="B67" i="22"/>
  <c r="W66" i="22"/>
  <c r="V66" i="22"/>
  <c r="O66" i="22"/>
  <c r="N66" i="22"/>
  <c r="M66" i="22"/>
  <c r="L66" i="22"/>
  <c r="K66" i="22"/>
  <c r="J66" i="22"/>
  <c r="I66" i="22"/>
  <c r="S66" i="22" s="1"/>
  <c r="H66" i="22"/>
  <c r="G66" i="22"/>
  <c r="F66" i="22"/>
  <c r="E66" i="22"/>
  <c r="C66" i="22"/>
  <c r="B66" i="22"/>
  <c r="U65" i="22"/>
  <c r="T65" i="22"/>
  <c r="S65" i="22"/>
  <c r="R65" i="22"/>
  <c r="Q65" i="22"/>
  <c r="P65" i="22"/>
  <c r="E65" i="22"/>
  <c r="T64" i="22"/>
  <c r="S64" i="22"/>
  <c r="R64" i="22"/>
  <c r="Q64" i="22"/>
  <c r="P64" i="22"/>
  <c r="E64" i="22"/>
  <c r="U64" i="22" s="1"/>
  <c r="S63" i="22"/>
  <c r="R63" i="22"/>
  <c r="Q63" i="22"/>
  <c r="P63" i="22"/>
  <c r="E63" i="22"/>
  <c r="T63" i="22" s="1"/>
  <c r="S62" i="22"/>
  <c r="R62" i="22"/>
  <c r="Q62" i="22"/>
  <c r="P62" i="22"/>
  <c r="E62" i="22"/>
  <c r="U62" i="22" s="1"/>
  <c r="U61" i="22"/>
  <c r="T61" i="22"/>
  <c r="S61" i="22"/>
  <c r="R61" i="22"/>
  <c r="Q61" i="22"/>
  <c r="P61" i="22"/>
  <c r="E61" i="22"/>
  <c r="V59" i="22"/>
  <c r="O59" i="22"/>
  <c r="N59" i="22"/>
  <c r="M59" i="22"/>
  <c r="L59" i="22"/>
  <c r="K59" i="22"/>
  <c r="J59" i="22"/>
  <c r="I59" i="22"/>
  <c r="H59" i="22"/>
  <c r="P59" i="22" s="1"/>
  <c r="G59" i="22"/>
  <c r="F59" i="22"/>
  <c r="C59" i="22"/>
  <c r="B59" i="22"/>
  <c r="E59" i="22" s="1"/>
  <c r="U58" i="22"/>
  <c r="S58" i="22"/>
  <c r="R58" i="22"/>
  <c r="Q58" i="22"/>
  <c r="P58" i="22"/>
  <c r="E58" i="22"/>
  <c r="T58" i="22" s="1"/>
  <c r="S57" i="22"/>
  <c r="R57" i="22"/>
  <c r="Q57" i="22"/>
  <c r="P57" i="22"/>
  <c r="E57" i="22"/>
  <c r="U57" i="22" s="1"/>
  <c r="S56" i="22"/>
  <c r="R56" i="22"/>
  <c r="Q56" i="22"/>
  <c r="P56" i="22"/>
  <c r="E56" i="22"/>
  <c r="U56" i="22" s="1"/>
  <c r="S55" i="22"/>
  <c r="R55" i="22"/>
  <c r="Q55" i="22"/>
  <c r="P55" i="22"/>
  <c r="E55" i="22"/>
  <c r="T55" i="22" s="1"/>
  <c r="W53" i="22"/>
  <c r="V53" i="22"/>
  <c r="O53" i="22"/>
  <c r="N53" i="22"/>
  <c r="M53" i="22"/>
  <c r="L53" i="22"/>
  <c r="K53" i="22"/>
  <c r="J53" i="22"/>
  <c r="I53" i="22"/>
  <c r="S53" i="22" s="1"/>
  <c r="H53" i="22"/>
  <c r="G53" i="22"/>
  <c r="F53" i="22"/>
  <c r="E53" i="22"/>
  <c r="C53" i="22"/>
  <c r="B53" i="22"/>
  <c r="U52" i="22"/>
  <c r="T52" i="22"/>
  <c r="S52" i="22"/>
  <c r="R52" i="22"/>
  <c r="Q52" i="22"/>
  <c r="P52" i="22"/>
  <c r="E52" i="22"/>
  <c r="S51" i="22"/>
  <c r="R51" i="22"/>
  <c r="Q51" i="22"/>
  <c r="P51" i="22"/>
  <c r="E51" i="22"/>
  <c r="S50" i="22"/>
  <c r="R50" i="22"/>
  <c r="Q50" i="22"/>
  <c r="P50" i="22"/>
  <c r="E50" i="22"/>
  <c r="T50" i="22" s="1"/>
  <c r="T49" i="22"/>
  <c r="S49" i="22"/>
  <c r="R49" i="22"/>
  <c r="Q49" i="22"/>
  <c r="P49" i="22"/>
  <c r="E49" i="22"/>
  <c r="U49" i="22" s="1"/>
  <c r="T48" i="22"/>
  <c r="S48" i="22"/>
  <c r="R48" i="22"/>
  <c r="Q48" i="22"/>
  <c r="P48" i="22"/>
  <c r="E48" i="22"/>
  <c r="U48" i="22" s="1"/>
  <c r="S47" i="22"/>
  <c r="R47" i="22"/>
  <c r="Q47" i="22"/>
  <c r="P47" i="22"/>
  <c r="E47" i="22"/>
  <c r="U47" i="22" s="1"/>
  <c r="S46" i="22"/>
  <c r="R46" i="22"/>
  <c r="Q46" i="22"/>
  <c r="P46" i="22"/>
  <c r="E46" i="22"/>
  <c r="T46" i="22" s="1"/>
  <c r="T45" i="22"/>
  <c r="S45" i="22"/>
  <c r="R45" i="22"/>
  <c r="Q45" i="22"/>
  <c r="P45" i="22"/>
  <c r="E45" i="22"/>
  <c r="U45" i="22" s="1"/>
  <c r="T44" i="22"/>
  <c r="S44" i="22"/>
  <c r="R44" i="22"/>
  <c r="Q44" i="22"/>
  <c r="P44" i="22"/>
  <c r="E44" i="22"/>
  <c r="U44" i="22" s="1"/>
  <c r="S43" i="22"/>
  <c r="R43" i="22"/>
  <c r="Q43" i="22"/>
  <c r="P43" i="22"/>
  <c r="E43" i="22"/>
  <c r="T43" i="22" s="1"/>
  <c r="S42" i="22"/>
  <c r="R42" i="22"/>
  <c r="Q42" i="22"/>
  <c r="P42" i="22"/>
  <c r="E42" i="22"/>
  <c r="T42" i="22" s="1"/>
  <c r="W40" i="22"/>
  <c r="V40" i="22"/>
  <c r="O40" i="22"/>
  <c r="N40" i="22"/>
  <c r="M40" i="22"/>
  <c r="L40" i="22"/>
  <c r="K40" i="22"/>
  <c r="J40" i="22"/>
  <c r="I40" i="22"/>
  <c r="S40" i="22" s="1"/>
  <c r="H40" i="22"/>
  <c r="G40" i="22"/>
  <c r="F40" i="22"/>
  <c r="E40" i="22"/>
  <c r="C40" i="22"/>
  <c r="B40" i="22"/>
  <c r="U39" i="22"/>
  <c r="T39" i="22"/>
  <c r="S39" i="22"/>
  <c r="R39" i="22"/>
  <c r="Q39" i="22"/>
  <c r="P39" i="22"/>
  <c r="E39" i="22"/>
  <c r="T38" i="22"/>
  <c r="S38" i="22"/>
  <c r="R38" i="22"/>
  <c r="Q38" i="22"/>
  <c r="P38" i="22"/>
  <c r="E38" i="22"/>
  <c r="U38" i="22" s="1"/>
  <c r="S37" i="22"/>
  <c r="R37" i="22"/>
  <c r="Q37" i="22"/>
  <c r="P37" i="22"/>
  <c r="E37" i="22"/>
  <c r="T37" i="22" s="1"/>
  <c r="S36" i="22"/>
  <c r="R36" i="22"/>
  <c r="Q36" i="22"/>
  <c r="U36" i="22" s="1"/>
  <c r="P36" i="22"/>
  <c r="T36" i="22" s="1"/>
  <c r="E36" i="22"/>
  <c r="T35" i="22"/>
  <c r="S35" i="22"/>
  <c r="R35" i="22"/>
  <c r="Q35" i="22"/>
  <c r="P35" i="22"/>
  <c r="E35" i="22"/>
  <c r="U35" i="22" s="1"/>
  <c r="W33" i="22"/>
  <c r="V33" i="22"/>
  <c r="S33" i="22"/>
  <c r="O33" i="22"/>
  <c r="N33" i="22"/>
  <c r="M33" i="22"/>
  <c r="L33" i="22"/>
  <c r="K33" i="22"/>
  <c r="J33" i="22"/>
  <c r="I33" i="22"/>
  <c r="H33" i="22"/>
  <c r="P33" i="22" s="1"/>
  <c r="G33" i="22"/>
  <c r="F33" i="22"/>
  <c r="C33" i="22"/>
  <c r="B33" i="22"/>
  <c r="E33" i="22" s="1"/>
  <c r="S32" i="22"/>
  <c r="R32" i="22"/>
  <c r="Q32" i="22"/>
  <c r="P32" i="22"/>
  <c r="E32" i="22"/>
  <c r="T32" i="22" s="1"/>
  <c r="W30" i="22"/>
  <c r="V30" i="22"/>
  <c r="O30" i="22"/>
  <c r="N30" i="22"/>
  <c r="M30" i="22"/>
  <c r="L30" i="22"/>
  <c r="K30" i="22"/>
  <c r="J30" i="22"/>
  <c r="I30" i="22"/>
  <c r="S30" i="22" s="1"/>
  <c r="H30" i="22"/>
  <c r="G30" i="22"/>
  <c r="F30" i="22"/>
  <c r="C30" i="22"/>
  <c r="B30" i="22"/>
  <c r="E30" i="22" s="1"/>
  <c r="S29" i="22"/>
  <c r="R29" i="22"/>
  <c r="Q29" i="22"/>
  <c r="P29" i="22"/>
  <c r="E29" i="22"/>
  <c r="U29" i="22" s="1"/>
  <c r="T28" i="22"/>
  <c r="S28" i="22"/>
  <c r="R28" i="22"/>
  <c r="Q28" i="22"/>
  <c r="P28" i="22"/>
  <c r="E28" i="22"/>
  <c r="U28" i="22" s="1"/>
  <c r="S27" i="22"/>
  <c r="R27" i="22"/>
  <c r="Q27" i="22"/>
  <c r="P27" i="22"/>
  <c r="E27" i="22"/>
  <c r="T27" i="22" s="1"/>
  <c r="S26" i="22"/>
  <c r="R26" i="22"/>
  <c r="Q26" i="22"/>
  <c r="P26" i="22"/>
  <c r="E26" i="22"/>
  <c r="U26" i="22" s="1"/>
  <c r="W24" i="22"/>
  <c r="V24" i="22"/>
  <c r="O24" i="22"/>
  <c r="N24" i="22"/>
  <c r="M24" i="22"/>
  <c r="L24" i="22"/>
  <c r="K24" i="22"/>
  <c r="J24" i="22"/>
  <c r="I24" i="22"/>
  <c r="H24" i="22"/>
  <c r="R24" i="22" s="1"/>
  <c r="G24" i="22"/>
  <c r="F24" i="22"/>
  <c r="C24" i="22"/>
  <c r="B24" i="22"/>
  <c r="E24" i="22" s="1"/>
  <c r="T23" i="22"/>
  <c r="S23" i="22"/>
  <c r="R23" i="22"/>
  <c r="Q23" i="22"/>
  <c r="P23" i="22"/>
  <c r="E23" i="22"/>
  <c r="U23" i="22" s="1"/>
  <c r="S22" i="22"/>
  <c r="R22" i="22"/>
  <c r="Q22" i="22"/>
  <c r="P22" i="22"/>
  <c r="E22" i="22"/>
  <c r="T22" i="22" s="1"/>
  <c r="U21" i="22"/>
  <c r="S21" i="22"/>
  <c r="R21" i="22"/>
  <c r="Q21" i="22"/>
  <c r="P21" i="22"/>
  <c r="E21" i="22"/>
  <c r="T21" i="22" s="1"/>
  <c r="S20" i="22"/>
  <c r="R20" i="22"/>
  <c r="Q20" i="22"/>
  <c r="P20" i="22"/>
  <c r="E20" i="22"/>
  <c r="U20" i="22" s="1"/>
  <c r="S19" i="22"/>
  <c r="R19" i="22"/>
  <c r="Q19" i="22"/>
  <c r="P19" i="22"/>
  <c r="E19" i="22"/>
  <c r="U19" i="22" s="1"/>
  <c r="S18" i="22"/>
  <c r="R18" i="22"/>
  <c r="Q18" i="22"/>
  <c r="P18" i="22"/>
  <c r="E18" i="22"/>
  <c r="T18" i="22" s="1"/>
  <c r="W16" i="22"/>
  <c r="V16" i="22"/>
  <c r="O16" i="22"/>
  <c r="N16" i="22"/>
  <c r="M16" i="22"/>
  <c r="L16" i="22"/>
  <c r="K16" i="22"/>
  <c r="J16" i="22"/>
  <c r="R16" i="22" s="1"/>
  <c r="I16" i="22"/>
  <c r="S16" i="22" s="1"/>
  <c r="H16" i="22"/>
  <c r="G16" i="22"/>
  <c r="F16" i="22"/>
  <c r="E16" i="22"/>
  <c r="C16" i="22"/>
  <c r="B16" i="22"/>
  <c r="U15" i="22"/>
  <c r="T15" i="22"/>
  <c r="S15" i="22"/>
  <c r="R15" i="22"/>
  <c r="Q15" i="22"/>
  <c r="P15" i="22"/>
  <c r="E15" i="22"/>
  <c r="S14" i="22"/>
  <c r="R14" i="22"/>
  <c r="Q14" i="22"/>
  <c r="P14" i="22"/>
  <c r="E14" i="22"/>
  <c r="S13" i="22"/>
  <c r="R13" i="22"/>
  <c r="Q13" i="22"/>
  <c r="P13" i="22"/>
  <c r="E13" i="22"/>
  <c r="T13" i="22" s="1"/>
  <c r="T12" i="22"/>
  <c r="S12" i="22"/>
  <c r="R12" i="22"/>
  <c r="Q12" i="22"/>
  <c r="P12" i="22"/>
  <c r="E12" i="22"/>
  <c r="U12" i="22" s="1"/>
  <c r="S11" i="22"/>
  <c r="R11" i="22"/>
  <c r="Q11" i="22"/>
  <c r="P11" i="22"/>
  <c r="E11" i="22"/>
  <c r="U11" i="22" s="1"/>
  <c r="S10" i="22"/>
  <c r="R10" i="22"/>
  <c r="Q10" i="22"/>
  <c r="P10" i="22"/>
  <c r="E10" i="22"/>
  <c r="U10" i="22" s="1"/>
  <c r="S9" i="22"/>
  <c r="R9" i="22"/>
  <c r="Q9" i="22"/>
  <c r="P9" i="22"/>
  <c r="E9" i="22"/>
  <c r="U9" i="22" s="1"/>
  <c r="T93" i="21"/>
  <c r="S93" i="21"/>
  <c r="R93" i="21"/>
  <c r="Q93" i="21"/>
  <c r="P93" i="21"/>
  <c r="E93" i="21"/>
  <c r="U93" i="21" s="1"/>
  <c r="S92" i="21"/>
  <c r="R92" i="21"/>
  <c r="Q92" i="21"/>
  <c r="P92" i="21"/>
  <c r="E92" i="21"/>
  <c r="U92" i="21" s="1"/>
  <c r="S91" i="21"/>
  <c r="R91" i="21"/>
  <c r="Q91" i="21"/>
  <c r="P91" i="21"/>
  <c r="E91" i="21"/>
  <c r="U91" i="21" s="1"/>
  <c r="S90" i="21"/>
  <c r="R90" i="21"/>
  <c r="Q90" i="21"/>
  <c r="P90" i="21"/>
  <c r="E90" i="21"/>
  <c r="T90" i="21" s="1"/>
  <c r="U89" i="21"/>
  <c r="T89" i="21"/>
  <c r="S89" i="21"/>
  <c r="R89" i="21"/>
  <c r="Q89" i="21"/>
  <c r="P89" i="21"/>
  <c r="E89" i="21"/>
  <c r="T88" i="21"/>
  <c r="S88" i="21"/>
  <c r="R88" i="21"/>
  <c r="Q88" i="21"/>
  <c r="P88" i="21"/>
  <c r="E88" i="21"/>
  <c r="U88" i="21" s="1"/>
  <c r="S87" i="21"/>
  <c r="R87" i="21"/>
  <c r="Q87" i="21"/>
  <c r="P87" i="21"/>
  <c r="E87" i="21"/>
  <c r="U87" i="21" s="1"/>
  <c r="S86" i="21"/>
  <c r="R86" i="21"/>
  <c r="Q86" i="21"/>
  <c r="P86" i="21"/>
  <c r="E86" i="21"/>
  <c r="T86" i="21" s="1"/>
  <c r="W72" i="21"/>
  <c r="V72" i="21"/>
  <c r="O72" i="21"/>
  <c r="N72" i="21"/>
  <c r="M72" i="21"/>
  <c r="L72" i="21"/>
  <c r="K72" i="21"/>
  <c r="J72" i="21"/>
  <c r="I72" i="21"/>
  <c r="S72" i="21" s="1"/>
  <c r="H72" i="21"/>
  <c r="G72" i="21"/>
  <c r="F72" i="21"/>
  <c r="E72" i="21"/>
  <c r="C72" i="21"/>
  <c r="B72" i="21"/>
  <c r="W71" i="21"/>
  <c r="V71" i="21"/>
  <c r="O71" i="21"/>
  <c r="N71" i="21"/>
  <c r="M71" i="21"/>
  <c r="L71" i="21"/>
  <c r="K71" i="21"/>
  <c r="J71" i="21"/>
  <c r="I71" i="21"/>
  <c r="Q71" i="21" s="1"/>
  <c r="H71" i="21"/>
  <c r="R71" i="21" s="1"/>
  <c r="G71" i="21"/>
  <c r="F71" i="21"/>
  <c r="C71" i="21"/>
  <c r="E71" i="21" s="1"/>
  <c r="B71" i="21"/>
  <c r="W70" i="21"/>
  <c r="V70" i="21"/>
  <c r="S70" i="21"/>
  <c r="O70" i="21"/>
  <c r="N70" i="21"/>
  <c r="M70" i="21"/>
  <c r="L70" i="21"/>
  <c r="K70" i="21"/>
  <c r="J70" i="21"/>
  <c r="I70" i="21"/>
  <c r="Q70" i="21" s="1"/>
  <c r="H70" i="21"/>
  <c r="P70" i="21" s="1"/>
  <c r="G70" i="21"/>
  <c r="F70" i="21"/>
  <c r="C70" i="21"/>
  <c r="B70" i="21"/>
  <c r="E70" i="21" s="1"/>
  <c r="S69" i="21"/>
  <c r="R69" i="21"/>
  <c r="Q69" i="21"/>
  <c r="P69" i="21"/>
  <c r="E69" i="21"/>
  <c r="W67" i="21"/>
  <c r="V67" i="21"/>
  <c r="O67" i="21"/>
  <c r="N67" i="21"/>
  <c r="M67" i="21"/>
  <c r="L67" i="21"/>
  <c r="K67" i="21"/>
  <c r="J67" i="21"/>
  <c r="R67" i="21" s="1"/>
  <c r="I67" i="21"/>
  <c r="S67" i="21" s="1"/>
  <c r="H67" i="21"/>
  <c r="G67" i="21"/>
  <c r="F67" i="21"/>
  <c r="C67" i="21"/>
  <c r="B67" i="21"/>
  <c r="W66" i="21"/>
  <c r="V66" i="21"/>
  <c r="O66" i="21"/>
  <c r="N66" i="21"/>
  <c r="M66" i="21"/>
  <c r="L66" i="21"/>
  <c r="K66" i="21"/>
  <c r="J66" i="21"/>
  <c r="I66" i="21"/>
  <c r="Q66" i="21" s="1"/>
  <c r="H66" i="21"/>
  <c r="R66" i="21" s="1"/>
  <c r="G66" i="21"/>
  <c r="F66" i="21"/>
  <c r="E66" i="21"/>
  <c r="C66" i="21"/>
  <c r="B66" i="21"/>
  <c r="T65" i="21"/>
  <c r="S65" i="21"/>
  <c r="R65" i="21"/>
  <c r="Q65" i="21"/>
  <c r="P65" i="21"/>
  <c r="E65" i="21"/>
  <c r="U65" i="21" s="1"/>
  <c r="S64" i="21"/>
  <c r="R64" i="21"/>
  <c r="Q64" i="21"/>
  <c r="P64" i="21"/>
  <c r="E64" i="21"/>
  <c r="T64" i="21" s="1"/>
  <c r="S63" i="21"/>
  <c r="R63" i="21"/>
  <c r="Q63" i="21"/>
  <c r="P63" i="21"/>
  <c r="E63" i="21"/>
  <c r="S62" i="21"/>
  <c r="R62" i="21"/>
  <c r="Q62" i="21"/>
  <c r="P62" i="21"/>
  <c r="E62" i="21"/>
  <c r="U62" i="21" s="1"/>
  <c r="T61" i="21"/>
  <c r="S61" i="21"/>
  <c r="R61" i="21"/>
  <c r="Q61" i="21"/>
  <c r="P61" i="21"/>
  <c r="E61" i="21"/>
  <c r="V59" i="21"/>
  <c r="O59" i="21"/>
  <c r="N59" i="21"/>
  <c r="M59" i="21"/>
  <c r="L59" i="21"/>
  <c r="K59" i="21"/>
  <c r="J59" i="21"/>
  <c r="I59" i="21"/>
  <c r="S59" i="21" s="1"/>
  <c r="H59" i="21"/>
  <c r="G59" i="21"/>
  <c r="F59" i="21"/>
  <c r="C59" i="21"/>
  <c r="B59" i="21"/>
  <c r="S58" i="21"/>
  <c r="R58" i="21"/>
  <c r="Q58" i="21"/>
  <c r="P58" i="21"/>
  <c r="E58" i="21"/>
  <c r="T58" i="21" s="1"/>
  <c r="T57" i="21"/>
  <c r="S57" i="21"/>
  <c r="R57" i="21"/>
  <c r="Q57" i="21"/>
  <c r="P57" i="21"/>
  <c r="E57" i="21"/>
  <c r="U57" i="21" s="1"/>
  <c r="S56" i="21"/>
  <c r="R56" i="21"/>
  <c r="Q56" i="21"/>
  <c r="P56" i="21"/>
  <c r="E56" i="21"/>
  <c r="T56" i="21" s="1"/>
  <c r="S55" i="21"/>
  <c r="R55" i="21"/>
  <c r="Q55" i="21"/>
  <c r="P55" i="21"/>
  <c r="E55" i="21"/>
  <c r="U55" i="21" s="1"/>
  <c r="W53" i="21"/>
  <c r="V53" i="21"/>
  <c r="O53" i="21"/>
  <c r="N53" i="21"/>
  <c r="M53" i="21"/>
  <c r="L53" i="21"/>
  <c r="K53" i="21"/>
  <c r="J53" i="21"/>
  <c r="I53" i="21"/>
  <c r="H53" i="21"/>
  <c r="R53" i="21" s="1"/>
  <c r="G53" i="21"/>
  <c r="F53" i="21"/>
  <c r="C53" i="21"/>
  <c r="B53" i="21"/>
  <c r="E53" i="21" s="1"/>
  <c r="T52" i="21"/>
  <c r="S52" i="21"/>
  <c r="R52" i="21"/>
  <c r="Q52" i="21"/>
  <c r="P52" i="21"/>
  <c r="E52" i="21"/>
  <c r="U52" i="21" s="1"/>
  <c r="S51" i="21"/>
  <c r="R51" i="21"/>
  <c r="Q51" i="21"/>
  <c r="P51" i="21"/>
  <c r="E51" i="21"/>
  <c r="T51" i="21" s="1"/>
  <c r="S50" i="21"/>
  <c r="R50" i="21"/>
  <c r="Q50" i="21"/>
  <c r="P50" i="21"/>
  <c r="E50" i="21"/>
  <c r="U50" i="21" s="1"/>
  <c r="S49" i="21"/>
  <c r="R49" i="21"/>
  <c r="Q49" i="21"/>
  <c r="P49" i="21"/>
  <c r="E49" i="21"/>
  <c r="T48" i="21"/>
  <c r="S48" i="21"/>
  <c r="R48" i="21"/>
  <c r="Q48" i="21"/>
  <c r="P48" i="21"/>
  <c r="E48" i="21"/>
  <c r="U48" i="21" s="1"/>
  <c r="S47" i="21"/>
  <c r="R47" i="21"/>
  <c r="Q47" i="21"/>
  <c r="P47" i="21"/>
  <c r="E47" i="21"/>
  <c r="T47" i="21" s="1"/>
  <c r="U46" i="21"/>
  <c r="S46" i="21"/>
  <c r="R46" i="21"/>
  <c r="Q46" i="21"/>
  <c r="P46" i="21"/>
  <c r="E46" i="21"/>
  <c r="T46" i="21" s="1"/>
  <c r="S45" i="21"/>
  <c r="R45" i="21"/>
  <c r="Q45" i="21"/>
  <c r="P45" i="21"/>
  <c r="E45" i="21"/>
  <c r="U45" i="21" s="1"/>
  <c r="S44" i="21"/>
  <c r="R44" i="21"/>
  <c r="Q44" i="21"/>
  <c r="P44" i="21"/>
  <c r="E44" i="21"/>
  <c r="U44" i="21" s="1"/>
  <c r="S43" i="21"/>
  <c r="R43" i="21"/>
  <c r="Q43" i="21"/>
  <c r="P43" i="21"/>
  <c r="E43" i="21"/>
  <c r="U43" i="21" s="1"/>
  <c r="T42" i="21"/>
  <c r="S42" i="21"/>
  <c r="R42" i="21"/>
  <c r="Q42" i="21"/>
  <c r="P42" i="21"/>
  <c r="E42" i="21"/>
  <c r="U42" i="21" s="1"/>
  <c r="W40" i="21"/>
  <c r="V40" i="21"/>
  <c r="O40" i="21"/>
  <c r="N40" i="21"/>
  <c r="M40" i="21"/>
  <c r="L40" i="21"/>
  <c r="K40" i="21"/>
  <c r="J40" i="21"/>
  <c r="I40" i="21"/>
  <c r="H40" i="21"/>
  <c r="R40" i="21" s="1"/>
  <c r="G40" i="21"/>
  <c r="F40" i="21"/>
  <c r="E40" i="21"/>
  <c r="C40" i="21"/>
  <c r="B40" i="21"/>
  <c r="S39" i="21"/>
  <c r="R39" i="21"/>
  <c r="Q39" i="21"/>
  <c r="P39" i="21"/>
  <c r="E39" i="21"/>
  <c r="S38" i="21"/>
  <c r="R38" i="21"/>
  <c r="Q38" i="21"/>
  <c r="P38" i="21"/>
  <c r="E38" i="21"/>
  <c r="T38" i="21" s="1"/>
  <c r="T37" i="21"/>
  <c r="S37" i="21"/>
  <c r="R37" i="21"/>
  <c r="Q37" i="21"/>
  <c r="P37" i="21"/>
  <c r="E37" i="21"/>
  <c r="U37" i="21" s="1"/>
  <c r="S36" i="21"/>
  <c r="R36" i="21"/>
  <c r="Q36" i="21"/>
  <c r="U36" i="21" s="1"/>
  <c r="P36" i="21"/>
  <c r="T36" i="21" s="1"/>
  <c r="E36" i="21"/>
  <c r="S35" i="21"/>
  <c r="R35" i="21"/>
  <c r="Q35" i="21"/>
  <c r="P35" i="21"/>
  <c r="E35" i="21"/>
  <c r="T35" i="21" s="1"/>
  <c r="W33" i="21"/>
  <c r="V33" i="21"/>
  <c r="O33" i="21"/>
  <c r="N33" i="21"/>
  <c r="M33" i="21"/>
  <c r="L33" i="21"/>
  <c r="K33" i="21"/>
  <c r="J33" i="21"/>
  <c r="R33" i="21" s="1"/>
  <c r="I33" i="21"/>
  <c r="S33" i="21" s="1"/>
  <c r="H33" i="21"/>
  <c r="G33" i="21"/>
  <c r="F33" i="21"/>
  <c r="C33" i="21"/>
  <c r="B33" i="21"/>
  <c r="E33" i="21" s="1"/>
  <c r="S32" i="21"/>
  <c r="R32" i="21"/>
  <c r="Q32" i="21"/>
  <c r="U32" i="21" s="1"/>
  <c r="P32" i="21"/>
  <c r="E32" i="21"/>
  <c r="W30" i="21"/>
  <c r="V30" i="21"/>
  <c r="O30" i="21"/>
  <c r="N30" i="21"/>
  <c r="M30" i="21"/>
  <c r="L30" i="21"/>
  <c r="K30" i="21"/>
  <c r="J30" i="21"/>
  <c r="I30" i="21"/>
  <c r="H30" i="21"/>
  <c r="R30" i="21" s="1"/>
  <c r="G30" i="21"/>
  <c r="F30" i="21"/>
  <c r="E30" i="21"/>
  <c r="C30" i="21"/>
  <c r="B30" i="21"/>
  <c r="S29" i="21"/>
  <c r="R29" i="21"/>
  <c r="Q29" i="21"/>
  <c r="P29" i="21"/>
  <c r="E29" i="21"/>
  <c r="S28" i="21"/>
  <c r="R28" i="21"/>
  <c r="Q28" i="21"/>
  <c r="P28" i="21"/>
  <c r="E28" i="21"/>
  <c r="T28" i="21" s="1"/>
  <c r="T27" i="21"/>
  <c r="S27" i="21"/>
  <c r="R27" i="21"/>
  <c r="Q27" i="21"/>
  <c r="P27" i="21"/>
  <c r="E27" i="21"/>
  <c r="U27" i="21" s="1"/>
  <c r="U26" i="21"/>
  <c r="T26" i="21"/>
  <c r="S26" i="21"/>
  <c r="R26" i="21"/>
  <c r="Q26" i="21"/>
  <c r="P26" i="21"/>
  <c r="E26" i="21"/>
  <c r="W24" i="21"/>
  <c r="V24" i="21"/>
  <c r="O24" i="21"/>
  <c r="N24" i="21"/>
  <c r="M24" i="21"/>
  <c r="L24" i="21"/>
  <c r="K24" i="21"/>
  <c r="J24" i="21"/>
  <c r="I24" i="21"/>
  <c r="S24" i="21" s="1"/>
  <c r="H24" i="21"/>
  <c r="G24" i="21"/>
  <c r="F24" i="21"/>
  <c r="C24" i="21"/>
  <c r="B24" i="21"/>
  <c r="S23" i="21"/>
  <c r="R23" i="21"/>
  <c r="Q23" i="21"/>
  <c r="P23" i="21"/>
  <c r="E23" i="21"/>
  <c r="T23" i="21" s="1"/>
  <c r="U22" i="21"/>
  <c r="S22" i="21"/>
  <c r="R22" i="21"/>
  <c r="Q22" i="21"/>
  <c r="P22" i="21"/>
  <c r="E22" i="21"/>
  <c r="T22" i="21" s="1"/>
  <c r="U21" i="21"/>
  <c r="T21" i="21"/>
  <c r="S21" i="21"/>
  <c r="R21" i="21"/>
  <c r="Q21" i="21"/>
  <c r="P21" i="21"/>
  <c r="E21" i="21"/>
  <c r="T20" i="21"/>
  <c r="S20" i="21"/>
  <c r="R20" i="21"/>
  <c r="Q20" i="21"/>
  <c r="P20" i="21"/>
  <c r="E20" i="21"/>
  <c r="U20" i="21" s="1"/>
  <c r="S19" i="21"/>
  <c r="R19" i="21"/>
  <c r="Q19" i="21"/>
  <c r="P19" i="21"/>
  <c r="E19" i="21"/>
  <c r="T19" i="21" s="1"/>
  <c r="S18" i="21"/>
  <c r="R18" i="21"/>
  <c r="Q18" i="21"/>
  <c r="P18" i="21"/>
  <c r="E18" i="21"/>
  <c r="T18" i="21" s="1"/>
  <c r="W16" i="21"/>
  <c r="V16" i="21"/>
  <c r="O16" i="21"/>
  <c r="N16" i="21"/>
  <c r="M16" i="21"/>
  <c r="L16" i="21"/>
  <c r="K16" i="21"/>
  <c r="J16" i="21"/>
  <c r="I16" i="21"/>
  <c r="Q16" i="21" s="1"/>
  <c r="H16" i="21"/>
  <c r="R16" i="21" s="1"/>
  <c r="G16" i="21"/>
  <c r="F16" i="21"/>
  <c r="C16" i="21"/>
  <c r="B16" i="21"/>
  <c r="E16" i="21" s="1"/>
  <c r="T15" i="21"/>
  <c r="S15" i="21"/>
  <c r="R15" i="21"/>
  <c r="Q15" i="21"/>
  <c r="P15" i="21"/>
  <c r="E15" i="21"/>
  <c r="U15" i="21" s="1"/>
  <c r="S14" i="21"/>
  <c r="R14" i="21"/>
  <c r="Q14" i="21"/>
  <c r="P14" i="21"/>
  <c r="E14" i="21"/>
  <c r="T14" i="21" s="1"/>
  <c r="S13" i="21"/>
  <c r="R13" i="21"/>
  <c r="Q13" i="21"/>
  <c r="P13" i="21"/>
  <c r="E13" i="21"/>
  <c r="T13" i="21" s="1"/>
  <c r="U12" i="21"/>
  <c r="T12" i="21"/>
  <c r="S12" i="21"/>
  <c r="R12" i="21"/>
  <c r="Q12" i="21"/>
  <c r="P12" i="21"/>
  <c r="E12" i="21"/>
  <c r="T11" i="21"/>
  <c r="S11" i="21"/>
  <c r="R11" i="21"/>
  <c r="Q11" i="21"/>
  <c r="P11" i="21"/>
  <c r="E11" i="21"/>
  <c r="U11" i="21" s="1"/>
  <c r="S10" i="21"/>
  <c r="R10" i="21"/>
  <c r="Q10" i="21"/>
  <c r="P10" i="21"/>
  <c r="E10" i="21"/>
  <c r="T10" i="21" s="1"/>
  <c r="S9" i="21"/>
  <c r="R9" i="21"/>
  <c r="Q9" i="21"/>
  <c r="P9" i="21"/>
  <c r="E9" i="21"/>
  <c r="T9" i="21" s="1"/>
  <c r="U93" i="20"/>
  <c r="T93" i="20"/>
  <c r="S93" i="20"/>
  <c r="R93" i="20"/>
  <c r="Q93" i="20"/>
  <c r="P93" i="20"/>
  <c r="E93" i="20"/>
  <c r="T92" i="20"/>
  <c r="S92" i="20"/>
  <c r="R92" i="20"/>
  <c r="Q92" i="20"/>
  <c r="P92" i="20"/>
  <c r="E92" i="20"/>
  <c r="U92" i="20" s="1"/>
  <c r="S91" i="20"/>
  <c r="R91" i="20"/>
  <c r="Q91" i="20"/>
  <c r="P91" i="20"/>
  <c r="E91" i="20"/>
  <c r="T91" i="20" s="1"/>
  <c r="S90" i="20"/>
  <c r="R90" i="20"/>
  <c r="Q90" i="20"/>
  <c r="P90" i="20"/>
  <c r="E90" i="20"/>
  <c r="T90" i="20" s="1"/>
  <c r="U89" i="20"/>
  <c r="T89" i="20"/>
  <c r="S89" i="20"/>
  <c r="R89" i="20"/>
  <c r="Q89" i="20"/>
  <c r="P89" i="20"/>
  <c r="E89" i="20"/>
  <c r="T88" i="20"/>
  <c r="S88" i="20"/>
  <c r="R88" i="20"/>
  <c r="Q88" i="20"/>
  <c r="P88" i="20"/>
  <c r="E88" i="20"/>
  <c r="U88" i="20" s="1"/>
  <c r="S87" i="20"/>
  <c r="R87" i="20"/>
  <c r="Q87" i="20"/>
  <c r="P87" i="20"/>
  <c r="E87" i="20"/>
  <c r="T87" i="20" s="1"/>
  <c r="S86" i="20"/>
  <c r="R86" i="20"/>
  <c r="Q86" i="20"/>
  <c r="P86" i="20"/>
  <c r="E86" i="20"/>
  <c r="T86" i="20" s="1"/>
  <c r="W72" i="20"/>
  <c r="V72" i="20"/>
  <c r="O72" i="20"/>
  <c r="N72" i="20"/>
  <c r="M72" i="20"/>
  <c r="L72" i="20"/>
  <c r="K72" i="20"/>
  <c r="J72" i="20"/>
  <c r="I72" i="20"/>
  <c r="Q72" i="20" s="1"/>
  <c r="H72" i="20"/>
  <c r="R72" i="20" s="1"/>
  <c r="G72" i="20"/>
  <c r="F72" i="20"/>
  <c r="C72" i="20"/>
  <c r="E72" i="20" s="1"/>
  <c r="B72" i="20"/>
  <c r="W71" i="20"/>
  <c r="V71" i="20"/>
  <c r="S71" i="20"/>
  <c r="O71" i="20"/>
  <c r="N71" i="20"/>
  <c r="M71" i="20"/>
  <c r="L71" i="20"/>
  <c r="K71" i="20"/>
  <c r="J71" i="20"/>
  <c r="I71" i="20"/>
  <c r="H71" i="20"/>
  <c r="P71" i="20" s="1"/>
  <c r="G71" i="20"/>
  <c r="F71" i="20"/>
  <c r="C71" i="20"/>
  <c r="B71" i="20"/>
  <c r="E71" i="20" s="1"/>
  <c r="W70" i="20"/>
  <c r="V70" i="20"/>
  <c r="S70" i="20"/>
  <c r="O70" i="20"/>
  <c r="N70" i="20"/>
  <c r="M70" i="20"/>
  <c r="L70" i="20"/>
  <c r="K70" i="20"/>
  <c r="J70" i="20"/>
  <c r="R70" i="20" s="1"/>
  <c r="I70" i="20"/>
  <c r="H70" i="20"/>
  <c r="G70" i="20"/>
  <c r="F70" i="20"/>
  <c r="C70" i="20"/>
  <c r="B70" i="20"/>
  <c r="E70" i="20" s="1"/>
  <c r="S69" i="20"/>
  <c r="R69" i="20"/>
  <c r="Q69" i="20"/>
  <c r="P69" i="20"/>
  <c r="E69" i="20"/>
  <c r="T69" i="20" s="1"/>
  <c r="W67" i="20"/>
  <c r="V67" i="20"/>
  <c r="O67" i="20"/>
  <c r="N67" i="20"/>
  <c r="M67" i="20"/>
  <c r="L67" i="20"/>
  <c r="K67" i="20"/>
  <c r="J67" i="20"/>
  <c r="I67" i="20"/>
  <c r="H67" i="20"/>
  <c r="G67" i="20"/>
  <c r="F67" i="20"/>
  <c r="C67" i="20"/>
  <c r="B67" i="20"/>
  <c r="W66" i="20"/>
  <c r="V66" i="20"/>
  <c r="S66" i="20"/>
  <c r="O66" i="20"/>
  <c r="N66" i="20"/>
  <c r="M66" i="20"/>
  <c r="L66" i="20"/>
  <c r="K66" i="20"/>
  <c r="J66" i="20"/>
  <c r="I66" i="20"/>
  <c r="Q66" i="20" s="1"/>
  <c r="H66" i="20"/>
  <c r="P66" i="20" s="1"/>
  <c r="G66" i="20"/>
  <c r="F66" i="20"/>
  <c r="C66" i="20"/>
  <c r="B66" i="20"/>
  <c r="S65" i="20"/>
  <c r="R65" i="20"/>
  <c r="Q65" i="20"/>
  <c r="P65" i="20"/>
  <c r="E65" i="20"/>
  <c r="T65" i="20" s="1"/>
  <c r="S64" i="20"/>
  <c r="R64" i="20"/>
  <c r="Q64" i="20"/>
  <c r="P64" i="20"/>
  <c r="E64" i="20"/>
  <c r="T64" i="20" s="1"/>
  <c r="U63" i="20"/>
  <c r="T63" i="20"/>
  <c r="S63" i="20"/>
  <c r="R63" i="20"/>
  <c r="Q63" i="20"/>
  <c r="P63" i="20"/>
  <c r="E63" i="20"/>
  <c r="T62" i="20"/>
  <c r="S62" i="20"/>
  <c r="R62" i="20"/>
  <c r="Q62" i="20"/>
  <c r="P62" i="20"/>
  <c r="E62" i="20"/>
  <c r="U62" i="20" s="1"/>
  <c r="S61" i="20"/>
  <c r="R61" i="20"/>
  <c r="Q61" i="20"/>
  <c r="P61" i="20"/>
  <c r="E61" i="20"/>
  <c r="U61" i="20" s="1"/>
  <c r="V59" i="20"/>
  <c r="O59" i="20"/>
  <c r="N59" i="20"/>
  <c r="M59" i="20"/>
  <c r="L59" i="20"/>
  <c r="K59" i="20"/>
  <c r="J59" i="20"/>
  <c r="I59" i="20"/>
  <c r="H59" i="20"/>
  <c r="R59" i="20" s="1"/>
  <c r="G59" i="20"/>
  <c r="F59" i="20"/>
  <c r="C59" i="20"/>
  <c r="B59" i="20"/>
  <c r="E59" i="20" s="1"/>
  <c r="S58" i="20"/>
  <c r="R58" i="20"/>
  <c r="Q58" i="20"/>
  <c r="P58" i="20"/>
  <c r="E58" i="20"/>
  <c r="U58" i="20" s="1"/>
  <c r="S57" i="20"/>
  <c r="R57" i="20"/>
  <c r="Q57" i="20"/>
  <c r="P57" i="20"/>
  <c r="E57" i="20"/>
  <c r="T57" i="20" s="1"/>
  <c r="S56" i="20"/>
  <c r="R56" i="20"/>
  <c r="Q56" i="20"/>
  <c r="P56" i="20"/>
  <c r="E56" i="20"/>
  <c r="T56" i="20" s="1"/>
  <c r="U55" i="20"/>
  <c r="T55" i="20"/>
  <c r="S55" i="20"/>
  <c r="R55" i="20"/>
  <c r="Q55" i="20"/>
  <c r="P55" i="20"/>
  <c r="E55" i="20"/>
  <c r="W53" i="20"/>
  <c r="V53" i="20"/>
  <c r="O53" i="20"/>
  <c r="N53" i="20"/>
  <c r="M53" i="20"/>
  <c r="L53" i="20"/>
  <c r="K53" i="20"/>
  <c r="J53" i="20"/>
  <c r="I53" i="20"/>
  <c r="S53" i="20" s="1"/>
  <c r="H53" i="20"/>
  <c r="G53" i="20"/>
  <c r="F53" i="20"/>
  <c r="C53" i="20"/>
  <c r="B53" i="20"/>
  <c r="S52" i="20"/>
  <c r="R52" i="20"/>
  <c r="Q52" i="20"/>
  <c r="P52" i="20"/>
  <c r="E52" i="20"/>
  <c r="T52" i="20" s="1"/>
  <c r="S51" i="20"/>
  <c r="R51" i="20"/>
  <c r="Q51" i="20"/>
  <c r="P51" i="20"/>
  <c r="E51" i="20"/>
  <c r="S50" i="20"/>
  <c r="R50" i="20"/>
  <c r="Q50" i="20"/>
  <c r="P50" i="20"/>
  <c r="E50" i="20"/>
  <c r="U50" i="20" s="1"/>
  <c r="T49" i="20"/>
  <c r="S49" i="20"/>
  <c r="R49" i="20"/>
  <c r="Q49" i="20"/>
  <c r="P49" i="20"/>
  <c r="E49" i="20"/>
  <c r="U49" i="20" s="1"/>
  <c r="S48" i="20"/>
  <c r="R48" i="20"/>
  <c r="Q48" i="20"/>
  <c r="P48" i="20"/>
  <c r="E48" i="20"/>
  <c r="T48" i="20" s="1"/>
  <c r="S47" i="20"/>
  <c r="R47" i="20"/>
  <c r="Q47" i="20"/>
  <c r="P47" i="20"/>
  <c r="E47" i="20"/>
  <c r="S46" i="20"/>
  <c r="R46" i="20"/>
  <c r="Q46" i="20"/>
  <c r="P46" i="20"/>
  <c r="E46" i="20"/>
  <c r="U46" i="20" s="1"/>
  <c r="T45" i="20"/>
  <c r="S45" i="20"/>
  <c r="R45" i="20"/>
  <c r="Q45" i="20"/>
  <c r="P45" i="20"/>
  <c r="E45" i="20"/>
  <c r="U45" i="20" s="1"/>
  <c r="S44" i="20"/>
  <c r="R44" i="20"/>
  <c r="Q44" i="20"/>
  <c r="P44" i="20"/>
  <c r="E44" i="20"/>
  <c r="T44" i="20" s="1"/>
  <c r="S43" i="20"/>
  <c r="R43" i="20"/>
  <c r="Q43" i="20"/>
  <c r="P43" i="20"/>
  <c r="E43" i="20"/>
  <c r="S42" i="20"/>
  <c r="R42" i="20"/>
  <c r="Q42" i="20"/>
  <c r="P42" i="20"/>
  <c r="E42" i="20"/>
  <c r="U42" i="20" s="1"/>
  <c r="W40" i="20"/>
  <c r="V40" i="20"/>
  <c r="O40" i="20"/>
  <c r="N40" i="20"/>
  <c r="M40" i="20"/>
  <c r="L40" i="20"/>
  <c r="K40" i="20"/>
  <c r="J40" i="20"/>
  <c r="I40" i="20"/>
  <c r="S40" i="20" s="1"/>
  <c r="H40" i="20"/>
  <c r="G40" i="20"/>
  <c r="F40" i="20"/>
  <c r="C40" i="20"/>
  <c r="B40" i="20"/>
  <c r="S39" i="20"/>
  <c r="R39" i="20"/>
  <c r="Q39" i="20"/>
  <c r="P39" i="20"/>
  <c r="E39" i="20"/>
  <c r="T39" i="20" s="1"/>
  <c r="S38" i="20"/>
  <c r="R38" i="20"/>
  <c r="Q38" i="20"/>
  <c r="P38" i="20"/>
  <c r="E38" i="20"/>
  <c r="T38" i="20" s="1"/>
  <c r="S37" i="20"/>
  <c r="R37" i="20"/>
  <c r="Q37" i="20"/>
  <c r="P37" i="20"/>
  <c r="E37" i="20"/>
  <c r="S36" i="20"/>
  <c r="R36" i="20"/>
  <c r="Q36" i="20"/>
  <c r="P36" i="20"/>
  <c r="T36" i="20" s="1"/>
  <c r="E36" i="20"/>
  <c r="S35" i="20"/>
  <c r="R35" i="20"/>
  <c r="Q35" i="20"/>
  <c r="P35" i="20"/>
  <c r="E35" i="20"/>
  <c r="U35" i="20" s="1"/>
  <c r="W33" i="20"/>
  <c r="V33" i="20"/>
  <c r="O33" i="20"/>
  <c r="N33" i="20"/>
  <c r="M33" i="20"/>
  <c r="L33" i="20"/>
  <c r="K33" i="20"/>
  <c r="J33" i="20"/>
  <c r="I33" i="20"/>
  <c r="S33" i="20" s="1"/>
  <c r="H33" i="20"/>
  <c r="G33" i="20"/>
  <c r="F33" i="20"/>
  <c r="E33" i="20"/>
  <c r="C33" i="20"/>
  <c r="B33" i="20"/>
  <c r="S32" i="20"/>
  <c r="R32" i="20"/>
  <c r="Q32" i="20"/>
  <c r="P32" i="20"/>
  <c r="E32" i="20"/>
  <c r="W30" i="20"/>
  <c r="V30" i="20"/>
  <c r="O30" i="20"/>
  <c r="N30" i="20"/>
  <c r="M30" i="20"/>
  <c r="L30" i="20"/>
  <c r="K30" i="20"/>
  <c r="J30" i="20"/>
  <c r="I30" i="20"/>
  <c r="S30" i="20" s="1"/>
  <c r="H30" i="20"/>
  <c r="G30" i="20"/>
  <c r="F30" i="20"/>
  <c r="C30" i="20"/>
  <c r="B30" i="20"/>
  <c r="S29" i="20"/>
  <c r="R29" i="20"/>
  <c r="Q29" i="20"/>
  <c r="P29" i="20"/>
  <c r="E29" i="20"/>
  <c r="T29" i="20" s="1"/>
  <c r="S28" i="20"/>
  <c r="R28" i="20"/>
  <c r="Q28" i="20"/>
  <c r="P28" i="20"/>
  <c r="E28" i="20"/>
  <c r="T28" i="20" s="1"/>
  <c r="S27" i="20"/>
  <c r="R27" i="20"/>
  <c r="Q27" i="20"/>
  <c r="P27" i="20"/>
  <c r="E27" i="20"/>
  <c r="T26" i="20"/>
  <c r="S26" i="20"/>
  <c r="R26" i="20"/>
  <c r="Q26" i="20"/>
  <c r="P26" i="20"/>
  <c r="E26" i="20"/>
  <c r="U26" i="20" s="1"/>
  <c r="W24" i="20"/>
  <c r="V24" i="20"/>
  <c r="O24" i="20"/>
  <c r="N24" i="20"/>
  <c r="M24" i="20"/>
  <c r="L24" i="20"/>
  <c r="K24" i="20"/>
  <c r="J24" i="20"/>
  <c r="I24" i="20"/>
  <c r="H24" i="20"/>
  <c r="G24" i="20"/>
  <c r="F24" i="20"/>
  <c r="C24" i="20"/>
  <c r="B24" i="20"/>
  <c r="U23" i="20"/>
  <c r="S23" i="20"/>
  <c r="R23" i="20"/>
  <c r="Q23" i="20"/>
  <c r="P23" i="20"/>
  <c r="E23" i="20"/>
  <c r="T23" i="20" s="1"/>
  <c r="U22" i="20"/>
  <c r="S22" i="20"/>
  <c r="R22" i="20"/>
  <c r="Q22" i="20"/>
  <c r="P22" i="20"/>
  <c r="E22" i="20"/>
  <c r="T22" i="20" s="1"/>
  <c r="S21" i="20"/>
  <c r="R21" i="20"/>
  <c r="Q21" i="20"/>
  <c r="P21" i="20"/>
  <c r="E21" i="20"/>
  <c r="U21" i="20" s="1"/>
  <c r="S20" i="20"/>
  <c r="R20" i="20"/>
  <c r="Q20" i="20"/>
  <c r="P20" i="20"/>
  <c r="E20" i="20"/>
  <c r="T20" i="20" s="1"/>
  <c r="U19" i="20"/>
  <c r="S19" i="20"/>
  <c r="R19" i="20"/>
  <c r="Q19" i="20"/>
  <c r="P19" i="20"/>
  <c r="E19" i="20"/>
  <c r="T19" i="20" s="1"/>
  <c r="U18" i="20"/>
  <c r="S18" i="20"/>
  <c r="R18" i="20"/>
  <c r="Q18" i="20"/>
  <c r="P18" i="20"/>
  <c r="E18" i="20"/>
  <c r="T18" i="20" s="1"/>
  <c r="W16" i="20"/>
  <c r="V16" i="20"/>
  <c r="O16" i="20"/>
  <c r="N16" i="20"/>
  <c r="M16" i="20"/>
  <c r="L16" i="20"/>
  <c r="K16" i="20"/>
  <c r="J16" i="20"/>
  <c r="I16" i="20"/>
  <c r="S16" i="20" s="1"/>
  <c r="H16" i="20"/>
  <c r="G16" i="20"/>
  <c r="F16" i="20"/>
  <c r="C16" i="20"/>
  <c r="B16" i="20"/>
  <c r="S15" i="20"/>
  <c r="R15" i="20"/>
  <c r="Q15" i="20"/>
  <c r="P15" i="20"/>
  <c r="E15" i="20"/>
  <c r="T15" i="20" s="1"/>
  <c r="U14" i="20"/>
  <c r="S14" i="20"/>
  <c r="R14" i="20"/>
  <c r="Q14" i="20"/>
  <c r="P14" i="20"/>
  <c r="E14" i="20"/>
  <c r="T14" i="20" s="1"/>
  <c r="T13" i="20"/>
  <c r="S13" i="20"/>
  <c r="R13" i="20"/>
  <c r="Q13" i="20"/>
  <c r="P13" i="20"/>
  <c r="E13" i="20"/>
  <c r="U13" i="20" s="1"/>
  <c r="T12" i="20"/>
  <c r="S12" i="20"/>
  <c r="R12" i="20"/>
  <c r="Q12" i="20"/>
  <c r="P12" i="20"/>
  <c r="E12" i="20"/>
  <c r="U12" i="20" s="1"/>
  <c r="S11" i="20"/>
  <c r="R11" i="20"/>
  <c r="Q11" i="20"/>
  <c r="P11" i="20"/>
  <c r="E11" i="20"/>
  <c r="T11" i="20" s="1"/>
  <c r="S10" i="20"/>
  <c r="R10" i="20"/>
  <c r="Q10" i="20"/>
  <c r="P10" i="20"/>
  <c r="E10" i="20"/>
  <c r="T10" i="20" s="1"/>
  <c r="U9" i="20"/>
  <c r="S9" i="20"/>
  <c r="R9" i="20"/>
  <c r="Q9" i="20"/>
  <c r="P9" i="20"/>
  <c r="E9" i="20"/>
  <c r="T9" i="20" s="1"/>
  <c r="S93" i="19"/>
  <c r="R93" i="19"/>
  <c r="Q93" i="19"/>
  <c r="P93" i="19"/>
  <c r="E93" i="19"/>
  <c r="U93" i="19" s="1"/>
  <c r="S92" i="19"/>
  <c r="R92" i="19"/>
  <c r="Q92" i="19"/>
  <c r="P92" i="19"/>
  <c r="E92" i="19"/>
  <c r="T92" i="19" s="1"/>
  <c r="U91" i="19"/>
  <c r="S91" i="19"/>
  <c r="R91" i="19"/>
  <c r="Q91" i="19"/>
  <c r="P91" i="19"/>
  <c r="E91" i="19"/>
  <c r="T91" i="19" s="1"/>
  <c r="U90" i="19"/>
  <c r="S90" i="19"/>
  <c r="R90" i="19"/>
  <c r="Q90" i="19"/>
  <c r="P90" i="19"/>
  <c r="E90" i="19"/>
  <c r="T90" i="19" s="1"/>
  <c r="S89" i="19"/>
  <c r="R89" i="19"/>
  <c r="Q89" i="19"/>
  <c r="P89" i="19"/>
  <c r="E89" i="19"/>
  <c r="U89" i="19" s="1"/>
  <c r="S88" i="19"/>
  <c r="R88" i="19"/>
  <c r="Q88" i="19"/>
  <c r="P88" i="19"/>
  <c r="E88" i="19"/>
  <c r="T88" i="19" s="1"/>
  <c r="U87" i="19"/>
  <c r="S87" i="19"/>
  <c r="R87" i="19"/>
  <c r="Q87" i="19"/>
  <c r="P87" i="19"/>
  <c r="E87" i="19"/>
  <c r="T87" i="19" s="1"/>
  <c r="U86" i="19"/>
  <c r="S86" i="19"/>
  <c r="R86" i="19"/>
  <c r="Q86" i="19"/>
  <c r="P86" i="19"/>
  <c r="E86" i="19"/>
  <c r="T86" i="19" s="1"/>
  <c r="W72" i="19"/>
  <c r="V72" i="19"/>
  <c r="O72" i="19"/>
  <c r="N72" i="19"/>
  <c r="M72" i="19"/>
  <c r="L72" i="19"/>
  <c r="K72" i="19"/>
  <c r="J72" i="19"/>
  <c r="I72" i="19"/>
  <c r="H72" i="19"/>
  <c r="G72" i="19"/>
  <c r="F72" i="19"/>
  <c r="C72" i="19"/>
  <c r="B72" i="19"/>
  <c r="W71" i="19"/>
  <c r="V71" i="19"/>
  <c r="O71" i="19"/>
  <c r="N71" i="19"/>
  <c r="M71" i="19"/>
  <c r="L71" i="19"/>
  <c r="K71" i="19"/>
  <c r="S71" i="19" s="1"/>
  <c r="J71" i="19"/>
  <c r="R71" i="19" s="1"/>
  <c r="I71" i="19"/>
  <c r="H71" i="19"/>
  <c r="G71" i="19"/>
  <c r="F71" i="19"/>
  <c r="C71" i="19"/>
  <c r="B71" i="19"/>
  <c r="E71" i="19" s="1"/>
  <c r="W70" i="19"/>
  <c r="V70" i="19"/>
  <c r="O70" i="19"/>
  <c r="N70" i="19"/>
  <c r="M70" i="19"/>
  <c r="L70" i="19"/>
  <c r="K70" i="19"/>
  <c r="J70" i="19"/>
  <c r="R70" i="19" s="1"/>
  <c r="I70" i="19"/>
  <c r="S70" i="19" s="1"/>
  <c r="H70" i="19"/>
  <c r="G70" i="19"/>
  <c r="F70" i="19"/>
  <c r="E70" i="19"/>
  <c r="C70" i="19"/>
  <c r="B70" i="19"/>
  <c r="S69" i="19"/>
  <c r="R69" i="19"/>
  <c r="Q69" i="19"/>
  <c r="U69" i="19" s="1"/>
  <c r="P69" i="19"/>
  <c r="T69" i="19" s="1"/>
  <c r="E69" i="19"/>
  <c r="W67" i="19"/>
  <c r="V67" i="19"/>
  <c r="O67" i="19"/>
  <c r="N67" i="19"/>
  <c r="M67" i="19"/>
  <c r="L67" i="19"/>
  <c r="K67" i="19"/>
  <c r="J67" i="19"/>
  <c r="I67" i="19"/>
  <c r="H67" i="19"/>
  <c r="G67" i="19"/>
  <c r="F67" i="19"/>
  <c r="C67" i="19"/>
  <c r="B67" i="19"/>
  <c r="W66" i="19"/>
  <c r="V66" i="19"/>
  <c r="O66" i="19"/>
  <c r="N66" i="19"/>
  <c r="M66" i="19"/>
  <c r="L66" i="19"/>
  <c r="K66" i="19"/>
  <c r="J66" i="19"/>
  <c r="I66" i="19"/>
  <c r="H66" i="19"/>
  <c r="G66" i="19"/>
  <c r="F66" i="19"/>
  <c r="C66" i="19"/>
  <c r="B66" i="19"/>
  <c r="S65" i="19"/>
  <c r="R65" i="19"/>
  <c r="Q65" i="19"/>
  <c r="P65" i="19"/>
  <c r="E65" i="19"/>
  <c r="T65" i="19" s="1"/>
  <c r="U64" i="19"/>
  <c r="T64" i="19"/>
  <c r="S64" i="19"/>
  <c r="R64" i="19"/>
  <c r="Q64" i="19"/>
  <c r="P64" i="19"/>
  <c r="E64" i="19"/>
  <c r="T63" i="19"/>
  <c r="S63" i="19"/>
  <c r="R63" i="19"/>
  <c r="Q63" i="19"/>
  <c r="P63" i="19"/>
  <c r="E63" i="19"/>
  <c r="U63" i="19" s="1"/>
  <c r="S62" i="19"/>
  <c r="R62" i="19"/>
  <c r="Q62" i="19"/>
  <c r="P62" i="19"/>
  <c r="E62" i="19"/>
  <c r="T62" i="19" s="1"/>
  <c r="S61" i="19"/>
  <c r="R61" i="19"/>
  <c r="Q61" i="19"/>
  <c r="P61" i="19"/>
  <c r="E61" i="19"/>
  <c r="T61" i="19" s="1"/>
  <c r="V59" i="19"/>
  <c r="O59" i="19"/>
  <c r="N59" i="19"/>
  <c r="M59" i="19"/>
  <c r="L59" i="19"/>
  <c r="K59" i="19"/>
  <c r="J59" i="19"/>
  <c r="I59" i="19"/>
  <c r="Q59" i="19" s="1"/>
  <c r="H59" i="19"/>
  <c r="G59" i="19"/>
  <c r="F59" i="19"/>
  <c r="C59" i="19"/>
  <c r="B59" i="19"/>
  <c r="S58" i="19"/>
  <c r="R58" i="19"/>
  <c r="Q58" i="19"/>
  <c r="P58" i="19"/>
  <c r="E58" i="19"/>
  <c r="T58" i="19" s="1"/>
  <c r="S57" i="19"/>
  <c r="R57" i="19"/>
  <c r="Q57" i="19"/>
  <c r="P57" i="19"/>
  <c r="E57" i="19"/>
  <c r="T57" i="19" s="1"/>
  <c r="U56" i="19"/>
  <c r="T56" i="19"/>
  <c r="S56" i="19"/>
  <c r="R56" i="19"/>
  <c r="Q56" i="19"/>
  <c r="P56" i="19"/>
  <c r="E56" i="19"/>
  <c r="T55" i="19"/>
  <c r="S55" i="19"/>
  <c r="R55" i="19"/>
  <c r="Q55" i="19"/>
  <c r="P55" i="19"/>
  <c r="E55" i="19"/>
  <c r="U55" i="19" s="1"/>
  <c r="W53" i="19"/>
  <c r="V53" i="19"/>
  <c r="O53" i="19"/>
  <c r="N53" i="19"/>
  <c r="M53" i="19"/>
  <c r="L53" i="19"/>
  <c r="K53" i="19"/>
  <c r="J53" i="19"/>
  <c r="I53" i="19"/>
  <c r="H53" i="19"/>
  <c r="G53" i="19"/>
  <c r="F53" i="19"/>
  <c r="C53" i="19"/>
  <c r="B53" i="19"/>
  <c r="S52" i="19"/>
  <c r="R52" i="19"/>
  <c r="Q52" i="19"/>
  <c r="P52" i="19"/>
  <c r="E52" i="19"/>
  <c r="T52" i="19" s="1"/>
  <c r="U51" i="19"/>
  <c r="T51" i="19"/>
  <c r="S51" i="19"/>
  <c r="R51" i="19"/>
  <c r="Q51" i="19"/>
  <c r="P51" i="19"/>
  <c r="E51" i="19"/>
  <c r="T50" i="19"/>
  <c r="S50" i="19"/>
  <c r="R50" i="19"/>
  <c r="Q50" i="19"/>
  <c r="P50" i="19"/>
  <c r="E50" i="19"/>
  <c r="U50" i="19" s="1"/>
  <c r="S49" i="19"/>
  <c r="R49" i="19"/>
  <c r="Q49" i="19"/>
  <c r="P49" i="19"/>
  <c r="E49" i="19"/>
  <c r="T49" i="19" s="1"/>
  <c r="S48" i="19"/>
  <c r="R48" i="19"/>
  <c r="Q48" i="19"/>
  <c r="P48" i="19"/>
  <c r="E48" i="19"/>
  <c r="T48" i="19" s="1"/>
  <c r="U47" i="19"/>
  <c r="T47" i="19"/>
  <c r="S47" i="19"/>
  <c r="R47" i="19"/>
  <c r="Q47" i="19"/>
  <c r="P47" i="19"/>
  <c r="E47" i="19"/>
  <c r="T46" i="19"/>
  <c r="S46" i="19"/>
  <c r="R46" i="19"/>
  <c r="Q46" i="19"/>
  <c r="P46" i="19"/>
  <c r="E46" i="19"/>
  <c r="U46" i="19" s="1"/>
  <c r="S45" i="19"/>
  <c r="R45" i="19"/>
  <c r="Q45" i="19"/>
  <c r="P45" i="19"/>
  <c r="E45" i="19"/>
  <c r="T45" i="19" s="1"/>
  <c r="S44" i="19"/>
  <c r="R44" i="19"/>
  <c r="Q44" i="19"/>
  <c r="P44" i="19"/>
  <c r="E44" i="19"/>
  <c r="T44" i="19" s="1"/>
  <c r="U43" i="19"/>
  <c r="T43" i="19"/>
  <c r="S43" i="19"/>
  <c r="R43" i="19"/>
  <c r="Q43" i="19"/>
  <c r="P43" i="19"/>
  <c r="E43" i="19"/>
  <c r="T42" i="19"/>
  <c r="S42" i="19"/>
  <c r="R42" i="19"/>
  <c r="Q42" i="19"/>
  <c r="P42" i="19"/>
  <c r="E42" i="19"/>
  <c r="U42" i="19" s="1"/>
  <c r="W40" i="19"/>
  <c r="V40" i="19"/>
  <c r="O40" i="19"/>
  <c r="N40" i="19"/>
  <c r="M40" i="19"/>
  <c r="L40" i="19"/>
  <c r="K40" i="19"/>
  <c r="J40" i="19"/>
  <c r="I40" i="19"/>
  <c r="H40" i="19"/>
  <c r="P40" i="19" s="1"/>
  <c r="G40" i="19"/>
  <c r="F40" i="19"/>
  <c r="C40" i="19"/>
  <c r="B40" i="19"/>
  <c r="E40" i="19" s="1"/>
  <c r="U39" i="19"/>
  <c r="S39" i="19"/>
  <c r="R39" i="19"/>
  <c r="Q39" i="19"/>
  <c r="P39" i="19"/>
  <c r="E39" i="19"/>
  <c r="T39" i="19" s="1"/>
  <c r="S38" i="19"/>
  <c r="R38" i="19"/>
  <c r="Q38" i="19"/>
  <c r="P38" i="19"/>
  <c r="E38" i="19"/>
  <c r="U38" i="19" s="1"/>
  <c r="S37" i="19"/>
  <c r="R37" i="19"/>
  <c r="Q37" i="19"/>
  <c r="P37" i="19"/>
  <c r="E37" i="19"/>
  <c r="S36" i="19"/>
  <c r="R36" i="19"/>
  <c r="Q36" i="19"/>
  <c r="P36" i="19"/>
  <c r="E36" i="19"/>
  <c r="T36" i="19" s="1"/>
  <c r="U35" i="19"/>
  <c r="S35" i="19"/>
  <c r="R35" i="19"/>
  <c r="Q35" i="19"/>
  <c r="P35" i="19"/>
  <c r="E35" i="19"/>
  <c r="T35" i="19" s="1"/>
  <c r="W33" i="19"/>
  <c r="V33" i="19"/>
  <c r="O33" i="19"/>
  <c r="N33" i="19"/>
  <c r="M33" i="19"/>
  <c r="L33" i="19"/>
  <c r="K33" i="19"/>
  <c r="J33" i="19"/>
  <c r="I33" i="19"/>
  <c r="H33" i="19"/>
  <c r="R33" i="19" s="1"/>
  <c r="G33" i="19"/>
  <c r="F33" i="19"/>
  <c r="E33" i="19"/>
  <c r="C33" i="19"/>
  <c r="B33" i="19"/>
  <c r="S32" i="19"/>
  <c r="R32" i="19"/>
  <c r="Q32" i="19"/>
  <c r="P32" i="19"/>
  <c r="T32" i="19" s="1"/>
  <c r="E32" i="19"/>
  <c r="W30" i="19"/>
  <c r="V30" i="19"/>
  <c r="O30" i="19"/>
  <c r="N30" i="19"/>
  <c r="M30" i="19"/>
  <c r="L30" i="19"/>
  <c r="K30" i="19"/>
  <c r="J30" i="19"/>
  <c r="I30" i="19"/>
  <c r="H30" i="19"/>
  <c r="G30" i="19"/>
  <c r="F30" i="19"/>
  <c r="C30" i="19"/>
  <c r="B30" i="19"/>
  <c r="U29" i="19"/>
  <c r="S29" i="19"/>
  <c r="R29" i="19"/>
  <c r="Q29" i="19"/>
  <c r="P29" i="19"/>
  <c r="E29" i="19"/>
  <c r="T29" i="19" s="1"/>
  <c r="U28" i="19"/>
  <c r="T28" i="19"/>
  <c r="S28" i="19"/>
  <c r="R28" i="19"/>
  <c r="Q28" i="19"/>
  <c r="P28" i="19"/>
  <c r="E28" i="19"/>
  <c r="S27" i="19"/>
  <c r="R27" i="19"/>
  <c r="Q27" i="19"/>
  <c r="P27" i="19"/>
  <c r="E27" i="19"/>
  <c r="U27" i="19" s="1"/>
  <c r="S26" i="19"/>
  <c r="R26" i="19"/>
  <c r="Q26" i="19"/>
  <c r="P26" i="19"/>
  <c r="E26" i="19"/>
  <c r="T26" i="19" s="1"/>
  <c r="W24" i="19"/>
  <c r="V24" i="19"/>
  <c r="O24" i="19"/>
  <c r="N24" i="19"/>
  <c r="M24" i="19"/>
  <c r="L24" i="19"/>
  <c r="K24" i="19"/>
  <c r="J24" i="19"/>
  <c r="I24" i="19"/>
  <c r="S24" i="19" s="1"/>
  <c r="H24" i="19"/>
  <c r="G24" i="19"/>
  <c r="F24" i="19"/>
  <c r="E24" i="19"/>
  <c r="C24" i="19"/>
  <c r="B24" i="19"/>
  <c r="U23" i="19"/>
  <c r="T23" i="19"/>
  <c r="S23" i="19"/>
  <c r="R23" i="19"/>
  <c r="Q23" i="19"/>
  <c r="P23" i="19"/>
  <c r="E23" i="19"/>
  <c r="T22" i="19"/>
  <c r="S22" i="19"/>
  <c r="R22" i="19"/>
  <c r="Q22" i="19"/>
  <c r="P22" i="19"/>
  <c r="E22" i="19"/>
  <c r="U22" i="19" s="1"/>
  <c r="S21" i="19"/>
  <c r="R21" i="19"/>
  <c r="Q21" i="19"/>
  <c r="P21" i="19"/>
  <c r="E21" i="19"/>
  <c r="T21" i="19" s="1"/>
  <c r="U20" i="19"/>
  <c r="S20" i="19"/>
  <c r="R20" i="19"/>
  <c r="Q20" i="19"/>
  <c r="P20" i="19"/>
  <c r="E20" i="19"/>
  <c r="T20" i="19" s="1"/>
  <c r="U19" i="19"/>
  <c r="T19" i="19"/>
  <c r="S19" i="19"/>
  <c r="R19" i="19"/>
  <c r="Q19" i="19"/>
  <c r="P19" i="19"/>
  <c r="E19" i="19"/>
  <c r="T18" i="19"/>
  <c r="S18" i="19"/>
  <c r="R18" i="19"/>
  <c r="Q18" i="19"/>
  <c r="P18" i="19"/>
  <c r="E18" i="19"/>
  <c r="U18" i="19" s="1"/>
  <c r="W16" i="19"/>
  <c r="V16" i="19"/>
  <c r="O16" i="19"/>
  <c r="N16" i="19"/>
  <c r="M16" i="19"/>
  <c r="L16" i="19"/>
  <c r="K16" i="19"/>
  <c r="J16" i="19"/>
  <c r="I16" i="19"/>
  <c r="H16" i="19"/>
  <c r="G16" i="19"/>
  <c r="F16" i="19"/>
  <c r="C16" i="19"/>
  <c r="B16" i="19"/>
  <c r="S15" i="19"/>
  <c r="R15" i="19"/>
  <c r="Q15" i="19"/>
  <c r="P15" i="19"/>
  <c r="E15" i="19"/>
  <c r="U14" i="19"/>
  <c r="T14" i="19"/>
  <c r="S14" i="19"/>
  <c r="R14" i="19"/>
  <c r="Q14" i="19"/>
  <c r="P14" i="19"/>
  <c r="E14" i="19"/>
  <c r="T13" i="19"/>
  <c r="S13" i="19"/>
  <c r="R13" i="19"/>
  <c r="Q13" i="19"/>
  <c r="P13" i="19"/>
  <c r="E13" i="19"/>
  <c r="U13" i="19" s="1"/>
  <c r="S12" i="19"/>
  <c r="R12" i="19"/>
  <c r="Q12" i="19"/>
  <c r="P12" i="19"/>
  <c r="E12" i="19"/>
  <c r="T12" i="19" s="1"/>
  <c r="S11" i="19"/>
  <c r="R11" i="19"/>
  <c r="Q11" i="19"/>
  <c r="P11" i="19"/>
  <c r="E11" i="19"/>
  <c r="S10" i="19"/>
  <c r="R10" i="19"/>
  <c r="Q10" i="19"/>
  <c r="P10" i="19"/>
  <c r="E10" i="19"/>
  <c r="T9" i="19"/>
  <c r="S9" i="19"/>
  <c r="R9" i="19"/>
  <c r="Q9" i="19"/>
  <c r="P9" i="19"/>
  <c r="E9" i="19"/>
  <c r="S93" i="18"/>
  <c r="R93" i="18"/>
  <c r="Q93" i="18"/>
  <c r="P93" i="18"/>
  <c r="E93" i="18"/>
  <c r="T93" i="18" s="1"/>
  <c r="U92" i="18"/>
  <c r="S92" i="18"/>
  <c r="R92" i="18"/>
  <c r="Q92" i="18"/>
  <c r="P92" i="18"/>
  <c r="E92" i="18"/>
  <c r="T92" i="18" s="1"/>
  <c r="T91" i="18"/>
  <c r="S91" i="18"/>
  <c r="R91" i="18"/>
  <c r="Q91" i="18"/>
  <c r="P91" i="18"/>
  <c r="E91" i="18"/>
  <c r="U91" i="18" s="1"/>
  <c r="T90" i="18"/>
  <c r="S90" i="18"/>
  <c r="R90" i="18"/>
  <c r="Q90" i="18"/>
  <c r="P90" i="18"/>
  <c r="E90" i="18"/>
  <c r="U90" i="18" s="1"/>
  <c r="S89" i="18"/>
  <c r="R89" i="18"/>
  <c r="Q89" i="18"/>
  <c r="P89" i="18"/>
  <c r="E89" i="18"/>
  <c r="T89" i="18" s="1"/>
  <c r="U88" i="18"/>
  <c r="S88" i="18"/>
  <c r="R88" i="18"/>
  <c r="Q88" i="18"/>
  <c r="P88" i="18"/>
  <c r="E88" i="18"/>
  <c r="T88" i="18" s="1"/>
  <c r="T87" i="18"/>
  <c r="S87" i="18"/>
  <c r="R87" i="18"/>
  <c r="Q87" i="18"/>
  <c r="P87" i="18"/>
  <c r="E87" i="18"/>
  <c r="U87" i="18" s="1"/>
  <c r="T86" i="18"/>
  <c r="S86" i="18"/>
  <c r="R86" i="18"/>
  <c r="Q86" i="18"/>
  <c r="P86" i="18"/>
  <c r="E86" i="18"/>
  <c r="U86" i="18" s="1"/>
  <c r="W72" i="18"/>
  <c r="V72" i="18"/>
  <c r="O72" i="18"/>
  <c r="N72" i="18"/>
  <c r="M72" i="18"/>
  <c r="L72" i="18"/>
  <c r="K72" i="18"/>
  <c r="J72" i="18"/>
  <c r="I72" i="18"/>
  <c r="H72" i="18"/>
  <c r="G72" i="18"/>
  <c r="F72" i="18"/>
  <c r="C72" i="18"/>
  <c r="B72" i="18"/>
  <c r="W71" i="18"/>
  <c r="V71" i="18"/>
  <c r="O71" i="18"/>
  <c r="N71" i="18"/>
  <c r="M71" i="18"/>
  <c r="L71" i="18"/>
  <c r="K71" i="18"/>
  <c r="J71" i="18"/>
  <c r="R71" i="18" s="1"/>
  <c r="I71" i="18"/>
  <c r="H71" i="18"/>
  <c r="G71" i="18"/>
  <c r="F71" i="18"/>
  <c r="C71" i="18"/>
  <c r="B71" i="18"/>
  <c r="E71" i="18" s="1"/>
  <c r="W70" i="18"/>
  <c r="V70" i="18"/>
  <c r="O70" i="18"/>
  <c r="N70" i="18"/>
  <c r="M70" i="18"/>
  <c r="L70" i="18"/>
  <c r="K70" i="18"/>
  <c r="J70" i="18"/>
  <c r="I70" i="18"/>
  <c r="Q70" i="18" s="1"/>
  <c r="H70" i="18"/>
  <c r="G70" i="18"/>
  <c r="F70" i="18"/>
  <c r="E70" i="18"/>
  <c r="C70" i="18"/>
  <c r="B70" i="18"/>
  <c r="S69" i="18"/>
  <c r="R69" i="18"/>
  <c r="Q69" i="18"/>
  <c r="P69" i="18"/>
  <c r="E69" i="18"/>
  <c r="W67" i="18"/>
  <c r="V67" i="18"/>
  <c r="O67" i="18"/>
  <c r="N67" i="18"/>
  <c r="M67" i="18"/>
  <c r="L67" i="18"/>
  <c r="K67" i="18"/>
  <c r="J67" i="18"/>
  <c r="I67" i="18"/>
  <c r="H67" i="18"/>
  <c r="G67" i="18"/>
  <c r="F67" i="18"/>
  <c r="C67" i="18"/>
  <c r="B67" i="18"/>
  <c r="W66" i="18"/>
  <c r="V66" i="18"/>
  <c r="O66" i="18"/>
  <c r="N66" i="18"/>
  <c r="M66" i="18"/>
  <c r="L66" i="18"/>
  <c r="K66" i="18"/>
  <c r="J66" i="18"/>
  <c r="I66" i="18"/>
  <c r="S66" i="18" s="1"/>
  <c r="H66" i="18"/>
  <c r="G66" i="18"/>
  <c r="F66" i="18"/>
  <c r="C66" i="18"/>
  <c r="E66" i="18" s="1"/>
  <c r="B66" i="18"/>
  <c r="S65" i="18"/>
  <c r="R65" i="18"/>
  <c r="Q65" i="18"/>
  <c r="P65" i="18"/>
  <c r="E65" i="18"/>
  <c r="T64" i="18"/>
  <c r="S64" i="18"/>
  <c r="R64" i="18"/>
  <c r="Q64" i="18"/>
  <c r="P64" i="18"/>
  <c r="E64" i="18"/>
  <c r="U64" i="18" s="1"/>
  <c r="S63" i="18"/>
  <c r="R63" i="18"/>
  <c r="Q63" i="18"/>
  <c r="P63" i="18"/>
  <c r="E63" i="18"/>
  <c r="T63" i="18" s="1"/>
  <c r="S62" i="18"/>
  <c r="R62" i="18"/>
  <c r="Q62" i="18"/>
  <c r="P62" i="18"/>
  <c r="E62" i="18"/>
  <c r="T62" i="18" s="1"/>
  <c r="S61" i="18"/>
  <c r="R61" i="18"/>
  <c r="Q61" i="18"/>
  <c r="P61" i="18"/>
  <c r="E61" i="18"/>
  <c r="V59" i="18"/>
  <c r="O59" i="18"/>
  <c r="N59" i="18"/>
  <c r="M59" i="18"/>
  <c r="L59" i="18"/>
  <c r="K59" i="18"/>
  <c r="J59" i="18"/>
  <c r="I59" i="18"/>
  <c r="Q59" i="18" s="1"/>
  <c r="H59" i="18"/>
  <c r="G59" i="18"/>
  <c r="F59" i="18"/>
  <c r="C59" i="18"/>
  <c r="B59" i="18"/>
  <c r="S58" i="18"/>
  <c r="R58" i="18"/>
  <c r="Q58" i="18"/>
  <c r="P58" i="18"/>
  <c r="E58" i="18"/>
  <c r="T58" i="18" s="1"/>
  <c r="S57" i="18"/>
  <c r="R57" i="18"/>
  <c r="Q57" i="18"/>
  <c r="P57" i="18"/>
  <c r="E57" i="18"/>
  <c r="T56" i="18"/>
  <c r="S56" i="18"/>
  <c r="R56" i="18"/>
  <c r="Q56" i="18"/>
  <c r="P56" i="18"/>
  <c r="E56" i="18"/>
  <c r="U56" i="18" s="1"/>
  <c r="S55" i="18"/>
  <c r="R55" i="18"/>
  <c r="Q55" i="18"/>
  <c r="P55" i="18"/>
  <c r="E55" i="18"/>
  <c r="T55" i="18" s="1"/>
  <c r="W53" i="18"/>
  <c r="V53" i="18"/>
  <c r="O53" i="18"/>
  <c r="N53" i="18"/>
  <c r="M53" i="18"/>
  <c r="L53" i="18"/>
  <c r="K53" i="18"/>
  <c r="J53" i="18"/>
  <c r="I53" i="18"/>
  <c r="S53" i="18" s="1"/>
  <c r="H53" i="18"/>
  <c r="G53" i="18"/>
  <c r="F53" i="18"/>
  <c r="C53" i="18"/>
  <c r="E53" i="18" s="1"/>
  <c r="B53" i="18"/>
  <c r="S52" i="18"/>
  <c r="R52" i="18"/>
  <c r="Q52" i="18"/>
  <c r="P52" i="18"/>
  <c r="E52" i="18"/>
  <c r="T51" i="18"/>
  <c r="S51" i="18"/>
  <c r="R51" i="18"/>
  <c r="Q51" i="18"/>
  <c r="P51" i="18"/>
  <c r="E51" i="18"/>
  <c r="U51" i="18" s="1"/>
  <c r="S50" i="18"/>
  <c r="R50" i="18"/>
  <c r="Q50" i="18"/>
  <c r="P50" i="18"/>
  <c r="E50" i="18"/>
  <c r="T50" i="18" s="1"/>
  <c r="S49" i="18"/>
  <c r="R49" i="18"/>
  <c r="Q49" i="18"/>
  <c r="P49" i="18"/>
  <c r="E49" i="18"/>
  <c r="T49" i="18" s="1"/>
  <c r="S48" i="18"/>
  <c r="R48" i="18"/>
  <c r="Q48" i="18"/>
  <c r="P48" i="18"/>
  <c r="E48" i="18"/>
  <c r="S47" i="18"/>
  <c r="R47" i="18"/>
  <c r="Q47" i="18"/>
  <c r="P47" i="18"/>
  <c r="E47" i="18"/>
  <c r="U47" i="18" s="1"/>
  <c r="S46" i="18"/>
  <c r="R46" i="18"/>
  <c r="Q46" i="18"/>
  <c r="P46" i="18"/>
  <c r="E46" i="18"/>
  <c r="T46" i="18" s="1"/>
  <c r="S45" i="18"/>
  <c r="R45" i="18"/>
  <c r="Q45" i="18"/>
  <c r="P45" i="18"/>
  <c r="E45" i="18"/>
  <c r="S44" i="18"/>
  <c r="R44" i="18"/>
  <c r="Q44" i="18"/>
  <c r="P44" i="18"/>
  <c r="E44" i="18"/>
  <c r="T43" i="18"/>
  <c r="S43" i="18"/>
  <c r="R43" i="18"/>
  <c r="Q43" i="18"/>
  <c r="P43" i="18"/>
  <c r="E43" i="18"/>
  <c r="S42" i="18"/>
  <c r="R42" i="18"/>
  <c r="Q42" i="18"/>
  <c r="P42" i="18"/>
  <c r="E42" i="18"/>
  <c r="T42" i="18" s="1"/>
  <c r="W40" i="18"/>
  <c r="V40" i="18"/>
  <c r="O40" i="18"/>
  <c r="N40" i="18"/>
  <c r="M40" i="18"/>
  <c r="L40" i="18"/>
  <c r="K40" i="18"/>
  <c r="J40" i="18"/>
  <c r="I40" i="18"/>
  <c r="S40" i="18" s="1"/>
  <c r="H40" i="18"/>
  <c r="G40" i="18"/>
  <c r="F40" i="18"/>
  <c r="E40" i="18"/>
  <c r="C40" i="18"/>
  <c r="B40" i="18"/>
  <c r="S39" i="18"/>
  <c r="R39" i="18"/>
  <c r="Q39" i="18"/>
  <c r="P39" i="18"/>
  <c r="E39" i="18"/>
  <c r="S38" i="18"/>
  <c r="R38" i="18"/>
  <c r="Q38" i="18"/>
  <c r="P38" i="18"/>
  <c r="E38" i="18"/>
  <c r="S37" i="18"/>
  <c r="R37" i="18"/>
  <c r="Q37" i="18"/>
  <c r="P37" i="18"/>
  <c r="E37" i="18"/>
  <c r="T37" i="18" s="1"/>
  <c r="S36" i="18"/>
  <c r="R36" i="18"/>
  <c r="Q36" i="18"/>
  <c r="U36" i="18" s="1"/>
  <c r="P36" i="18"/>
  <c r="E36" i="18"/>
  <c r="T36" i="18" s="1"/>
  <c r="S35" i="18"/>
  <c r="R35" i="18"/>
  <c r="Q35" i="18"/>
  <c r="P35" i="18"/>
  <c r="E35" i="18"/>
  <c r="W33" i="18"/>
  <c r="V33" i="18"/>
  <c r="O33" i="18"/>
  <c r="N33" i="18"/>
  <c r="M33" i="18"/>
  <c r="L33" i="18"/>
  <c r="K33" i="18"/>
  <c r="J33" i="18"/>
  <c r="I33" i="18"/>
  <c r="Q33" i="18" s="1"/>
  <c r="H33" i="18"/>
  <c r="G33" i="18"/>
  <c r="F33" i="18"/>
  <c r="C33" i="18"/>
  <c r="B33" i="18"/>
  <c r="E33" i="18" s="1"/>
  <c r="S32" i="18"/>
  <c r="R32" i="18"/>
  <c r="Q32" i="18"/>
  <c r="P32" i="18"/>
  <c r="E32" i="18"/>
  <c r="T32" i="18" s="1"/>
  <c r="W30" i="18"/>
  <c r="V30" i="18"/>
  <c r="O30" i="18"/>
  <c r="N30" i="18"/>
  <c r="M30" i="18"/>
  <c r="L30" i="18"/>
  <c r="K30" i="18"/>
  <c r="J30" i="18"/>
  <c r="I30" i="18"/>
  <c r="S30" i="18" s="1"/>
  <c r="H30" i="18"/>
  <c r="G30" i="18"/>
  <c r="F30" i="18"/>
  <c r="E30" i="18"/>
  <c r="C30" i="18"/>
  <c r="B30" i="18"/>
  <c r="U29" i="18"/>
  <c r="T29" i="18"/>
  <c r="S29" i="18"/>
  <c r="R29" i="18"/>
  <c r="Q29" i="18"/>
  <c r="P29" i="18"/>
  <c r="E29" i="18"/>
  <c r="S28" i="18"/>
  <c r="R28" i="18"/>
  <c r="Q28" i="18"/>
  <c r="P28" i="18"/>
  <c r="E28" i="18"/>
  <c r="S27" i="18"/>
  <c r="R27" i="18"/>
  <c r="Q27" i="18"/>
  <c r="P27" i="18"/>
  <c r="E27" i="18"/>
  <c r="T27" i="18" s="1"/>
  <c r="U26" i="18"/>
  <c r="S26" i="18"/>
  <c r="R26" i="18"/>
  <c r="Q26" i="18"/>
  <c r="P26" i="18"/>
  <c r="E26" i="18"/>
  <c r="T26" i="18" s="1"/>
  <c r="W24" i="18"/>
  <c r="V24" i="18"/>
  <c r="O24" i="18"/>
  <c r="N24" i="18"/>
  <c r="M24" i="18"/>
  <c r="L24" i="18"/>
  <c r="K24" i="18"/>
  <c r="J24" i="18"/>
  <c r="I24" i="18"/>
  <c r="H24" i="18"/>
  <c r="R24" i="18" s="1"/>
  <c r="G24" i="18"/>
  <c r="F24" i="18"/>
  <c r="E24" i="18"/>
  <c r="C24" i="18"/>
  <c r="B24" i="18"/>
  <c r="S23" i="18"/>
  <c r="R23" i="18"/>
  <c r="Q23" i="18"/>
  <c r="P23" i="18"/>
  <c r="E23" i="18"/>
  <c r="S22" i="18"/>
  <c r="R22" i="18"/>
  <c r="Q22" i="18"/>
  <c r="P22" i="18"/>
  <c r="E22" i="18"/>
  <c r="T22" i="18" s="1"/>
  <c r="U21" i="18"/>
  <c r="S21" i="18"/>
  <c r="R21" i="18"/>
  <c r="Q21" i="18"/>
  <c r="P21" i="18"/>
  <c r="E21" i="18"/>
  <c r="T21" i="18" s="1"/>
  <c r="U20" i="18"/>
  <c r="T20" i="18"/>
  <c r="S20" i="18"/>
  <c r="R20" i="18"/>
  <c r="Q20" i="18"/>
  <c r="P20" i="18"/>
  <c r="E20" i="18"/>
  <c r="S19" i="18"/>
  <c r="R19" i="18"/>
  <c r="Q19" i="18"/>
  <c r="P19" i="18"/>
  <c r="E19" i="18"/>
  <c r="U19" i="18" s="1"/>
  <c r="S18" i="18"/>
  <c r="R18" i="18"/>
  <c r="Q18" i="18"/>
  <c r="P18" i="18"/>
  <c r="E18" i="18"/>
  <c r="T18" i="18" s="1"/>
  <c r="W16" i="18"/>
  <c r="V16" i="18"/>
  <c r="O16" i="18"/>
  <c r="N16" i="18"/>
  <c r="M16" i="18"/>
  <c r="L16" i="18"/>
  <c r="K16" i="18"/>
  <c r="J16" i="18"/>
  <c r="I16" i="18"/>
  <c r="H16" i="18"/>
  <c r="P16" i="18" s="1"/>
  <c r="G16" i="18"/>
  <c r="F16" i="18"/>
  <c r="C16" i="18"/>
  <c r="B16" i="18"/>
  <c r="E16" i="18" s="1"/>
  <c r="U15" i="18"/>
  <c r="T15" i="18"/>
  <c r="S15" i="18"/>
  <c r="R15" i="18"/>
  <c r="Q15" i="18"/>
  <c r="P15" i="18"/>
  <c r="E15" i="18"/>
  <c r="T14" i="18"/>
  <c r="S14" i="18"/>
  <c r="R14" i="18"/>
  <c r="Q14" i="18"/>
  <c r="P14" i="18"/>
  <c r="E14" i="18"/>
  <c r="U14" i="18" s="1"/>
  <c r="S13" i="18"/>
  <c r="R13" i="18"/>
  <c r="Q13" i="18"/>
  <c r="P13" i="18"/>
  <c r="E13" i="18"/>
  <c r="T13" i="18" s="1"/>
  <c r="U12" i="18"/>
  <c r="S12" i="18"/>
  <c r="R12" i="18"/>
  <c r="Q12" i="18"/>
  <c r="P12" i="18"/>
  <c r="E12" i="18"/>
  <c r="T12" i="18" s="1"/>
  <c r="U11" i="18"/>
  <c r="T11" i="18"/>
  <c r="S11" i="18"/>
  <c r="R11" i="18"/>
  <c r="Q11" i="18"/>
  <c r="P11" i="18"/>
  <c r="E11" i="18"/>
  <c r="S10" i="18"/>
  <c r="R10" i="18"/>
  <c r="Q10" i="18"/>
  <c r="P10" i="18"/>
  <c r="T10" i="18" s="1"/>
  <c r="E10" i="18"/>
  <c r="S9" i="18"/>
  <c r="R9" i="18"/>
  <c r="Q9" i="18"/>
  <c r="P9" i="18"/>
  <c r="E9" i="18"/>
  <c r="U9" i="18" s="1"/>
  <c r="U93" i="17"/>
  <c r="S93" i="17"/>
  <c r="R93" i="17"/>
  <c r="Q93" i="17"/>
  <c r="P93" i="17"/>
  <c r="E93" i="17"/>
  <c r="T93" i="17" s="1"/>
  <c r="U92" i="17"/>
  <c r="T92" i="17"/>
  <c r="S92" i="17"/>
  <c r="R92" i="17"/>
  <c r="Q92" i="17"/>
  <c r="P92" i="17"/>
  <c r="E92" i="17"/>
  <c r="S91" i="17"/>
  <c r="R91" i="17"/>
  <c r="Q91" i="17"/>
  <c r="P91" i="17"/>
  <c r="E91" i="17"/>
  <c r="U91" i="17" s="1"/>
  <c r="S90" i="17"/>
  <c r="R90" i="17"/>
  <c r="Q90" i="17"/>
  <c r="P90" i="17"/>
  <c r="E90" i="17"/>
  <c r="T90" i="17" s="1"/>
  <c r="U89" i="17"/>
  <c r="S89" i="17"/>
  <c r="R89" i="17"/>
  <c r="Q89" i="17"/>
  <c r="P89" i="17"/>
  <c r="E89" i="17"/>
  <c r="T89" i="17" s="1"/>
  <c r="U88" i="17"/>
  <c r="T88" i="17"/>
  <c r="S88" i="17"/>
  <c r="R88" i="17"/>
  <c r="Q88" i="17"/>
  <c r="P88" i="17"/>
  <c r="E88" i="17"/>
  <c r="S87" i="17"/>
  <c r="R87" i="17"/>
  <c r="Q87" i="17"/>
  <c r="P87" i="17"/>
  <c r="E87" i="17"/>
  <c r="U87" i="17" s="1"/>
  <c r="S86" i="17"/>
  <c r="R86" i="17"/>
  <c r="Q86" i="17"/>
  <c r="P86" i="17"/>
  <c r="E86" i="17"/>
  <c r="T86" i="17" s="1"/>
  <c r="W72" i="17"/>
  <c r="V72" i="17"/>
  <c r="O72" i="17"/>
  <c r="N72" i="17"/>
  <c r="M72" i="17"/>
  <c r="L72" i="17"/>
  <c r="K72" i="17"/>
  <c r="J72" i="17"/>
  <c r="I72" i="17"/>
  <c r="H72" i="17"/>
  <c r="G72" i="17"/>
  <c r="F72" i="17"/>
  <c r="C72" i="17"/>
  <c r="B72" i="17"/>
  <c r="W71" i="17"/>
  <c r="V71" i="17"/>
  <c r="O71" i="17"/>
  <c r="N71" i="17"/>
  <c r="M71" i="17"/>
  <c r="L71" i="17"/>
  <c r="K71" i="17"/>
  <c r="J71" i="17"/>
  <c r="I71" i="17"/>
  <c r="Q71" i="17" s="1"/>
  <c r="H71" i="17"/>
  <c r="R71" i="17" s="1"/>
  <c r="G71" i="17"/>
  <c r="F71" i="17"/>
  <c r="E71" i="17"/>
  <c r="C71" i="17"/>
  <c r="B71" i="17"/>
  <c r="W70" i="17"/>
  <c r="V70" i="17"/>
  <c r="O70" i="17"/>
  <c r="N70" i="17"/>
  <c r="M70" i="17"/>
  <c r="L70" i="17"/>
  <c r="K70" i="17"/>
  <c r="S70" i="17" s="1"/>
  <c r="J70" i="17"/>
  <c r="I70" i="17"/>
  <c r="H70" i="17"/>
  <c r="P70" i="17" s="1"/>
  <c r="G70" i="17"/>
  <c r="F70" i="17"/>
  <c r="C70" i="17"/>
  <c r="B70" i="17"/>
  <c r="S69" i="17"/>
  <c r="R69" i="17"/>
  <c r="Q69" i="17"/>
  <c r="P69" i="17"/>
  <c r="E69" i="17"/>
  <c r="W67" i="17"/>
  <c r="V67" i="17"/>
  <c r="O67" i="17"/>
  <c r="N67" i="17"/>
  <c r="M67" i="17"/>
  <c r="L67" i="17"/>
  <c r="K67" i="17"/>
  <c r="J67" i="17"/>
  <c r="I67" i="17"/>
  <c r="H67" i="17"/>
  <c r="G67" i="17"/>
  <c r="F67" i="17"/>
  <c r="C67" i="17"/>
  <c r="B67" i="17"/>
  <c r="W66" i="17"/>
  <c r="V66" i="17"/>
  <c r="O66" i="17"/>
  <c r="N66" i="17"/>
  <c r="M66" i="17"/>
  <c r="L66" i="17"/>
  <c r="K66" i="17"/>
  <c r="J66" i="17"/>
  <c r="I66" i="17"/>
  <c r="Q66" i="17" s="1"/>
  <c r="H66" i="17"/>
  <c r="R66" i="17" s="1"/>
  <c r="G66" i="17"/>
  <c r="F66" i="17"/>
  <c r="E66" i="17"/>
  <c r="C66" i="17"/>
  <c r="B66" i="17"/>
  <c r="S65" i="17"/>
  <c r="R65" i="17"/>
  <c r="Q65" i="17"/>
  <c r="P65" i="17"/>
  <c r="E65" i="17"/>
  <c r="U65" i="17" s="1"/>
  <c r="S64" i="17"/>
  <c r="R64" i="17"/>
  <c r="Q64" i="17"/>
  <c r="P64" i="17"/>
  <c r="E64" i="17"/>
  <c r="T64" i="17" s="1"/>
  <c r="U63" i="17"/>
  <c r="S63" i="17"/>
  <c r="R63" i="17"/>
  <c r="Q63" i="17"/>
  <c r="P63" i="17"/>
  <c r="E63" i="17"/>
  <c r="T63" i="17" s="1"/>
  <c r="U62" i="17"/>
  <c r="S62" i="17"/>
  <c r="R62" i="17"/>
  <c r="Q62" i="17"/>
  <c r="P62" i="17"/>
  <c r="E62" i="17"/>
  <c r="T62" i="17" s="1"/>
  <c r="S61" i="17"/>
  <c r="R61" i="17"/>
  <c r="Q61" i="17"/>
  <c r="P61" i="17"/>
  <c r="E61" i="17"/>
  <c r="T61" i="17" s="1"/>
  <c r="V59" i="17"/>
  <c r="O59" i="17"/>
  <c r="N59" i="17"/>
  <c r="M59" i="17"/>
  <c r="L59" i="17"/>
  <c r="K59" i="17"/>
  <c r="J59" i="17"/>
  <c r="I59" i="17"/>
  <c r="S59" i="17" s="1"/>
  <c r="H59" i="17"/>
  <c r="G59" i="17"/>
  <c r="F59" i="17"/>
  <c r="C59" i="17"/>
  <c r="B59" i="17"/>
  <c r="S58" i="17"/>
  <c r="R58" i="17"/>
  <c r="Q58" i="17"/>
  <c r="P58" i="17"/>
  <c r="E58" i="17"/>
  <c r="U58" i="17" s="1"/>
  <c r="S57" i="17"/>
  <c r="R57" i="17"/>
  <c r="Q57" i="17"/>
  <c r="P57" i="17"/>
  <c r="E57" i="17"/>
  <c r="U57" i="17" s="1"/>
  <c r="S56" i="17"/>
  <c r="R56" i="17"/>
  <c r="Q56" i="17"/>
  <c r="P56" i="17"/>
  <c r="E56" i="17"/>
  <c r="T56" i="17" s="1"/>
  <c r="U55" i="17"/>
  <c r="S55" i="17"/>
  <c r="R55" i="17"/>
  <c r="Q55" i="17"/>
  <c r="P55" i="17"/>
  <c r="E55" i="17"/>
  <c r="T55" i="17" s="1"/>
  <c r="W53" i="17"/>
  <c r="V53" i="17"/>
  <c r="O53" i="17"/>
  <c r="N53" i="17"/>
  <c r="M53" i="17"/>
  <c r="L53" i="17"/>
  <c r="K53" i="17"/>
  <c r="J53" i="17"/>
  <c r="I53" i="17"/>
  <c r="Q53" i="17" s="1"/>
  <c r="H53" i="17"/>
  <c r="R53" i="17" s="1"/>
  <c r="G53" i="17"/>
  <c r="F53" i="17"/>
  <c r="C53" i="17"/>
  <c r="E53" i="17" s="1"/>
  <c r="B53" i="17"/>
  <c r="S52" i="17"/>
  <c r="R52" i="17"/>
  <c r="Q52" i="17"/>
  <c r="P52" i="17"/>
  <c r="E52" i="17"/>
  <c r="S51" i="17"/>
  <c r="R51" i="17"/>
  <c r="Q51" i="17"/>
  <c r="P51" i="17"/>
  <c r="E51" i="17"/>
  <c r="T51" i="17" s="1"/>
  <c r="S50" i="17"/>
  <c r="R50" i="17"/>
  <c r="Q50" i="17"/>
  <c r="P50" i="17"/>
  <c r="E50" i="17"/>
  <c r="T50" i="17" s="1"/>
  <c r="T49" i="17"/>
  <c r="S49" i="17"/>
  <c r="R49" i="17"/>
  <c r="Q49" i="17"/>
  <c r="P49" i="17"/>
  <c r="E49" i="17"/>
  <c r="U49" i="17" s="1"/>
  <c r="S48" i="17"/>
  <c r="R48" i="17"/>
  <c r="Q48" i="17"/>
  <c r="P48" i="17"/>
  <c r="E48" i="17"/>
  <c r="S47" i="17"/>
  <c r="R47" i="17"/>
  <c r="Q47" i="17"/>
  <c r="P47" i="17"/>
  <c r="E47" i="17"/>
  <c r="T47" i="17" s="1"/>
  <c r="S46" i="17"/>
  <c r="R46" i="17"/>
  <c r="Q46" i="17"/>
  <c r="P46" i="17"/>
  <c r="E46" i="17"/>
  <c r="T46" i="17" s="1"/>
  <c r="T45" i="17"/>
  <c r="S45" i="17"/>
  <c r="R45" i="17"/>
  <c r="Q45" i="17"/>
  <c r="P45" i="17"/>
  <c r="E45" i="17"/>
  <c r="U45" i="17" s="1"/>
  <c r="S44" i="17"/>
  <c r="R44" i="17"/>
  <c r="Q44" i="17"/>
  <c r="P44" i="17"/>
  <c r="E44" i="17"/>
  <c r="S43" i="17"/>
  <c r="R43" i="17"/>
  <c r="Q43" i="17"/>
  <c r="P43" i="17"/>
  <c r="E43" i="17"/>
  <c r="U43" i="17" s="1"/>
  <c r="S42" i="17"/>
  <c r="R42" i="17"/>
  <c r="Q42" i="17"/>
  <c r="P42" i="17"/>
  <c r="E42" i="17"/>
  <c r="T42" i="17" s="1"/>
  <c r="W40" i="17"/>
  <c r="V40" i="17"/>
  <c r="O40" i="17"/>
  <c r="N40" i="17"/>
  <c r="M40" i="17"/>
  <c r="L40" i="17"/>
  <c r="K40" i="17"/>
  <c r="J40" i="17"/>
  <c r="I40" i="17"/>
  <c r="H40" i="17"/>
  <c r="R40" i="17" s="1"/>
  <c r="G40" i="17"/>
  <c r="F40" i="17"/>
  <c r="E40" i="17"/>
  <c r="C40" i="17"/>
  <c r="B40" i="17"/>
  <c r="S39" i="17"/>
  <c r="R39" i="17"/>
  <c r="Q39" i="17"/>
  <c r="P39" i="17"/>
  <c r="E39" i="17"/>
  <c r="S38" i="17"/>
  <c r="R38" i="17"/>
  <c r="Q38" i="17"/>
  <c r="P38" i="17"/>
  <c r="E38" i="17"/>
  <c r="T38" i="17" s="1"/>
  <c r="S37" i="17"/>
  <c r="R37" i="17"/>
  <c r="Q37" i="17"/>
  <c r="P37" i="17"/>
  <c r="E37" i="17"/>
  <c r="T37" i="17" s="1"/>
  <c r="S36" i="17"/>
  <c r="R36" i="17"/>
  <c r="Q36" i="17"/>
  <c r="P36" i="17"/>
  <c r="E36" i="17"/>
  <c r="S35" i="17"/>
  <c r="R35" i="17"/>
  <c r="Q35" i="17"/>
  <c r="P35" i="17"/>
  <c r="E35" i="17"/>
  <c r="W33" i="17"/>
  <c r="V33" i="17"/>
  <c r="O33" i="17"/>
  <c r="N33" i="17"/>
  <c r="M33" i="17"/>
  <c r="L33" i="17"/>
  <c r="K33" i="17"/>
  <c r="S33" i="17" s="1"/>
  <c r="J33" i="17"/>
  <c r="I33" i="17"/>
  <c r="H33" i="17"/>
  <c r="P33" i="17" s="1"/>
  <c r="G33" i="17"/>
  <c r="F33" i="17"/>
  <c r="C33" i="17"/>
  <c r="B33" i="17"/>
  <c r="E33" i="17" s="1"/>
  <c r="S32" i="17"/>
  <c r="R32" i="17"/>
  <c r="Q32" i="17"/>
  <c r="U32" i="17" s="1"/>
  <c r="P32" i="17"/>
  <c r="E32" i="17"/>
  <c r="W30" i="17"/>
  <c r="V30" i="17"/>
  <c r="O30" i="17"/>
  <c r="N30" i="17"/>
  <c r="M30" i="17"/>
  <c r="L30" i="17"/>
  <c r="K30" i="17"/>
  <c r="J30" i="17"/>
  <c r="I30" i="17"/>
  <c r="H30" i="17"/>
  <c r="R30" i="17" s="1"/>
  <c r="G30" i="17"/>
  <c r="F30" i="17"/>
  <c r="C30" i="17"/>
  <c r="B30" i="17"/>
  <c r="E30" i="17" s="1"/>
  <c r="T29" i="17"/>
  <c r="S29" i="17"/>
  <c r="R29" i="17"/>
  <c r="Q29" i="17"/>
  <c r="P29" i="17"/>
  <c r="E29" i="17"/>
  <c r="U29" i="17" s="1"/>
  <c r="S28" i="17"/>
  <c r="R28" i="17"/>
  <c r="Q28" i="17"/>
  <c r="P28" i="17"/>
  <c r="E28" i="17"/>
  <c r="T28" i="17" s="1"/>
  <c r="S27" i="17"/>
  <c r="R27" i="17"/>
  <c r="Q27" i="17"/>
  <c r="P27" i="17"/>
  <c r="E27" i="17"/>
  <c r="T27" i="17" s="1"/>
  <c r="S26" i="17"/>
  <c r="R26" i="17"/>
  <c r="Q26" i="17"/>
  <c r="P26" i="17"/>
  <c r="E26" i="17"/>
  <c r="W24" i="17"/>
  <c r="V24" i="17"/>
  <c r="O24" i="17"/>
  <c r="N24" i="17"/>
  <c r="M24" i="17"/>
  <c r="L24" i="17"/>
  <c r="K24" i="17"/>
  <c r="J24" i="17"/>
  <c r="I24" i="17"/>
  <c r="H24" i="17"/>
  <c r="G24" i="17"/>
  <c r="F24" i="17"/>
  <c r="C24" i="17"/>
  <c r="B24" i="17"/>
  <c r="E24" i="17" s="1"/>
  <c r="S23" i="17"/>
  <c r="R23" i="17"/>
  <c r="Q23" i="17"/>
  <c r="P23" i="17"/>
  <c r="E23" i="17"/>
  <c r="T23" i="17" s="1"/>
  <c r="U22" i="17"/>
  <c r="S22" i="17"/>
  <c r="R22" i="17"/>
  <c r="Q22" i="17"/>
  <c r="P22" i="17"/>
  <c r="E22" i="17"/>
  <c r="T22" i="17" s="1"/>
  <c r="S21" i="17"/>
  <c r="R21" i="17"/>
  <c r="Q21" i="17"/>
  <c r="P21" i="17"/>
  <c r="E21" i="17"/>
  <c r="U21" i="17" s="1"/>
  <c r="S20" i="17"/>
  <c r="R20" i="17"/>
  <c r="Q20" i="17"/>
  <c r="P20" i="17"/>
  <c r="E20" i="17"/>
  <c r="U20" i="17" s="1"/>
  <c r="S19" i="17"/>
  <c r="R19" i="17"/>
  <c r="Q19" i="17"/>
  <c r="P19" i="17"/>
  <c r="E19" i="17"/>
  <c r="T19" i="17" s="1"/>
  <c r="U18" i="17"/>
  <c r="S18" i="17"/>
  <c r="R18" i="17"/>
  <c r="Q18" i="17"/>
  <c r="P18" i="17"/>
  <c r="E18" i="17"/>
  <c r="T18" i="17" s="1"/>
  <c r="W16" i="17"/>
  <c r="V16" i="17"/>
  <c r="O16" i="17"/>
  <c r="N16" i="17"/>
  <c r="M16" i="17"/>
  <c r="L16" i="17"/>
  <c r="K16" i="17"/>
  <c r="J16" i="17"/>
  <c r="I16" i="17"/>
  <c r="H16" i="17"/>
  <c r="R16" i="17" s="1"/>
  <c r="G16" i="17"/>
  <c r="F16" i="17"/>
  <c r="C16" i="17"/>
  <c r="E16" i="17" s="1"/>
  <c r="B16" i="17"/>
  <c r="S15" i="17"/>
  <c r="R15" i="17"/>
  <c r="Q15" i="17"/>
  <c r="P15" i="17"/>
  <c r="E15" i="17"/>
  <c r="U15" i="17" s="1"/>
  <c r="S14" i="17"/>
  <c r="R14" i="17"/>
  <c r="Q14" i="17"/>
  <c r="P14" i="17"/>
  <c r="E14" i="17"/>
  <c r="T14" i="17" s="1"/>
  <c r="U13" i="17"/>
  <c r="S13" i="17"/>
  <c r="R13" i="17"/>
  <c r="Q13" i="17"/>
  <c r="P13" i="17"/>
  <c r="E13" i="17"/>
  <c r="T13" i="17" s="1"/>
  <c r="S12" i="17"/>
  <c r="R12" i="17"/>
  <c r="Q12" i="17"/>
  <c r="P12" i="17"/>
  <c r="E12" i="17"/>
  <c r="U12" i="17" s="1"/>
  <c r="S11" i="17"/>
  <c r="R11" i="17"/>
  <c r="Q11" i="17"/>
  <c r="P11" i="17"/>
  <c r="E11" i="17"/>
  <c r="U11" i="17" s="1"/>
  <c r="S10" i="17"/>
  <c r="R10" i="17"/>
  <c r="Q10" i="17"/>
  <c r="P10" i="17"/>
  <c r="E10" i="17"/>
  <c r="T10" i="17" s="1"/>
  <c r="U9" i="17"/>
  <c r="S9" i="17"/>
  <c r="R9" i="17"/>
  <c r="Q9" i="17"/>
  <c r="P9" i="17"/>
  <c r="E9" i="17"/>
  <c r="T9" i="17" s="1"/>
  <c r="S93" i="16"/>
  <c r="R93" i="16"/>
  <c r="Q93" i="16"/>
  <c r="P93" i="16"/>
  <c r="E93" i="16"/>
  <c r="U93" i="16" s="1"/>
  <c r="S92" i="16"/>
  <c r="R92" i="16"/>
  <c r="Q92" i="16"/>
  <c r="P92" i="16"/>
  <c r="E92" i="16"/>
  <c r="U92" i="16" s="1"/>
  <c r="S91" i="16"/>
  <c r="R91" i="16"/>
  <c r="Q91" i="16"/>
  <c r="P91" i="16"/>
  <c r="E91" i="16"/>
  <c r="T91" i="16" s="1"/>
  <c r="U90" i="16"/>
  <c r="S90" i="16"/>
  <c r="R90" i="16"/>
  <c r="Q90" i="16"/>
  <c r="P90" i="16"/>
  <c r="E90" i="16"/>
  <c r="T90" i="16" s="1"/>
  <c r="S89" i="16"/>
  <c r="R89" i="16"/>
  <c r="Q89" i="16"/>
  <c r="P89" i="16"/>
  <c r="E89" i="16"/>
  <c r="U89" i="16" s="1"/>
  <c r="S88" i="16"/>
  <c r="R88" i="16"/>
  <c r="Q88" i="16"/>
  <c r="P88" i="16"/>
  <c r="E88" i="16"/>
  <c r="U88" i="16" s="1"/>
  <c r="S87" i="16"/>
  <c r="R87" i="16"/>
  <c r="Q87" i="16"/>
  <c r="P87" i="16"/>
  <c r="E87" i="16"/>
  <c r="T87" i="16" s="1"/>
  <c r="U86" i="16"/>
  <c r="S86" i="16"/>
  <c r="R86" i="16"/>
  <c r="Q86" i="16"/>
  <c r="P86" i="16"/>
  <c r="E86" i="16"/>
  <c r="T86" i="16" s="1"/>
  <c r="W72" i="16"/>
  <c r="V72" i="16"/>
  <c r="O72" i="16"/>
  <c r="N72" i="16"/>
  <c r="M72" i="16"/>
  <c r="L72" i="16"/>
  <c r="K72" i="16"/>
  <c r="J72" i="16"/>
  <c r="I72" i="16"/>
  <c r="H72" i="16"/>
  <c r="G72" i="16"/>
  <c r="F72" i="16"/>
  <c r="C72" i="16"/>
  <c r="E72" i="16" s="1"/>
  <c r="B72" i="16"/>
  <c r="W71" i="16"/>
  <c r="V71" i="16"/>
  <c r="O71" i="16"/>
  <c r="N71" i="16"/>
  <c r="M71" i="16"/>
  <c r="L71" i="16"/>
  <c r="K71" i="16"/>
  <c r="S71" i="16" s="1"/>
  <c r="J71" i="16"/>
  <c r="I71" i="16"/>
  <c r="H71" i="16"/>
  <c r="G71" i="16"/>
  <c r="F71" i="16"/>
  <c r="C71" i="16"/>
  <c r="B71" i="16"/>
  <c r="E71" i="16" s="1"/>
  <c r="W70" i="16"/>
  <c r="V70" i="16"/>
  <c r="O70" i="16"/>
  <c r="N70" i="16"/>
  <c r="M70" i="16"/>
  <c r="L70" i="16"/>
  <c r="K70" i="16"/>
  <c r="J70" i="16"/>
  <c r="R70" i="16" s="1"/>
  <c r="I70" i="16"/>
  <c r="Q70" i="16" s="1"/>
  <c r="H70" i="16"/>
  <c r="G70" i="16"/>
  <c r="F70" i="16"/>
  <c r="C70" i="16"/>
  <c r="B70" i="16"/>
  <c r="E70" i="16" s="1"/>
  <c r="S69" i="16"/>
  <c r="R69" i="16"/>
  <c r="Q69" i="16"/>
  <c r="U69" i="16" s="1"/>
  <c r="P69" i="16"/>
  <c r="E69" i="16"/>
  <c r="W67" i="16"/>
  <c r="V67" i="16"/>
  <c r="O67" i="16"/>
  <c r="N67" i="16"/>
  <c r="M67" i="16"/>
  <c r="L67" i="16"/>
  <c r="K67" i="16"/>
  <c r="J67" i="16"/>
  <c r="I67" i="16"/>
  <c r="H67" i="16"/>
  <c r="G67" i="16"/>
  <c r="F67" i="16"/>
  <c r="C67" i="16"/>
  <c r="E67" i="16" s="1"/>
  <c r="B67" i="16"/>
  <c r="W66" i="16"/>
  <c r="V66" i="16"/>
  <c r="O66" i="16"/>
  <c r="N66" i="16"/>
  <c r="M66" i="16"/>
  <c r="L66" i="16"/>
  <c r="K66" i="16"/>
  <c r="J66" i="16"/>
  <c r="I66" i="16"/>
  <c r="S66" i="16" s="1"/>
  <c r="H66" i="16"/>
  <c r="G66" i="16"/>
  <c r="F66" i="16"/>
  <c r="C66" i="16"/>
  <c r="B66" i="16"/>
  <c r="E66" i="16" s="1"/>
  <c r="S65" i="16"/>
  <c r="R65" i="16"/>
  <c r="Q65" i="16"/>
  <c r="P65" i="16"/>
  <c r="E65" i="16"/>
  <c r="T65" i="16" s="1"/>
  <c r="S64" i="16"/>
  <c r="R64" i="16"/>
  <c r="Q64" i="16"/>
  <c r="P64" i="16"/>
  <c r="E64" i="16"/>
  <c r="T64" i="16" s="1"/>
  <c r="U63" i="16"/>
  <c r="T63" i="16"/>
  <c r="S63" i="16"/>
  <c r="R63" i="16"/>
  <c r="Q63" i="16"/>
  <c r="P63" i="16"/>
  <c r="E63" i="16"/>
  <c r="S62" i="16"/>
  <c r="R62" i="16"/>
  <c r="Q62" i="16"/>
  <c r="P62" i="16"/>
  <c r="E62" i="16"/>
  <c r="S61" i="16"/>
  <c r="R61" i="16"/>
  <c r="Q61" i="16"/>
  <c r="P61" i="16"/>
  <c r="E61" i="16"/>
  <c r="U61" i="16" s="1"/>
  <c r="V59" i="16"/>
  <c r="O59" i="16"/>
  <c r="N59" i="16"/>
  <c r="M59" i="16"/>
  <c r="L59" i="16"/>
  <c r="K59" i="16"/>
  <c r="J59" i="16"/>
  <c r="I59" i="16"/>
  <c r="H59" i="16"/>
  <c r="R59" i="16" s="1"/>
  <c r="G59" i="16"/>
  <c r="F59" i="16"/>
  <c r="C59" i="16"/>
  <c r="B59" i="16"/>
  <c r="S58" i="16"/>
  <c r="R58" i="16"/>
  <c r="Q58" i="16"/>
  <c r="P58" i="16"/>
  <c r="E58" i="16"/>
  <c r="S57" i="16"/>
  <c r="R57" i="16"/>
  <c r="Q57" i="16"/>
  <c r="P57" i="16"/>
  <c r="E57" i="16"/>
  <c r="T57" i="16" s="1"/>
  <c r="S56" i="16"/>
  <c r="R56" i="16"/>
  <c r="Q56" i="16"/>
  <c r="P56" i="16"/>
  <c r="E56" i="16"/>
  <c r="T56" i="16" s="1"/>
  <c r="U55" i="16"/>
  <c r="T55" i="16"/>
  <c r="S55" i="16"/>
  <c r="R55" i="16"/>
  <c r="Q55" i="16"/>
  <c r="P55" i="16"/>
  <c r="E55" i="16"/>
  <c r="W53" i="16"/>
  <c r="V53" i="16"/>
  <c r="O53" i="16"/>
  <c r="N53" i="16"/>
  <c r="M53" i="16"/>
  <c r="L53" i="16"/>
  <c r="K53" i="16"/>
  <c r="J53" i="16"/>
  <c r="I53" i="16"/>
  <c r="S53" i="16" s="1"/>
  <c r="H53" i="16"/>
  <c r="G53" i="16"/>
  <c r="F53" i="16"/>
  <c r="C53" i="16"/>
  <c r="B53" i="16"/>
  <c r="S52" i="16"/>
  <c r="R52" i="16"/>
  <c r="Q52" i="16"/>
  <c r="P52" i="16"/>
  <c r="E52" i="16"/>
  <c r="T52" i="16" s="1"/>
  <c r="S51" i="16"/>
  <c r="R51" i="16"/>
  <c r="Q51" i="16"/>
  <c r="P51" i="16"/>
  <c r="E51" i="16"/>
  <c r="T51" i="16" s="1"/>
  <c r="U50" i="16"/>
  <c r="T50" i="16"/>
  <c r="S50" i="16"/>
  <c r="R50" i="16"/>
  <c r="Q50" i="16"/>
  <c r="P50" i="16"/>
  <c r="E50" i="16"/>
  <c r="S49" i="16"/>
  <c r="R49" i="16"/>
  <c r="Q49" i="16"/>
  <c r="P49" i="16"/>
  <c r="E49" i="16"/>
  <c r="S48" i="16"/>
  <c r="R48" i="16"/>
  <c r="Q48" i="16"/>
  <c r="P48" i="16"/>
  <c r="E48" i="16"/>
  <c r="T48" i="16" s="1"/>
  <c r="S47" i="16"/>
  <c r="R47" i="16"/>
  <c r="Q47" i="16"/>
  <c r="P47" i="16"/>
  <c r="E47" i="16"/>
  <c r="T47" i="16" s="1"/>
  <c r="U46" i="16"/>
  <c r="T46" i="16"/>
  <c r="S46" i="16"/>
  <c r="R46" i="16"/>
  <c r="Q46" i="16"/>
  <c r="P46" i="16"/>
  <c r="E46" i="16"/>
  <c r="S45" i="16"/>
  <c r="R45" i="16"/>
  <c r="Q45" i="16"/>
  <c r="P45" i="16"/>
  <c r="E45" i="16"/>
  <c r="S44" i="16"/>
  <c r="R44" i="16"/>
  <c r="Q44" i="16"/>
  <c r="P44" i="16"/>
  <c r="E44" i="16"/>
  <c r="T44" i="16" s="1"/>
  <c r="S43" i="16"/>
  <c r="R43" i="16"/>
  <c r="Q43" i="16"/>
  <c r="P43" i="16"/>
  <c r="E43" i="16"/>
  <c r="T43" i="16" s="1"/>
  <c r="U42" i="16"/>
  <c r="T42" i="16"/>
  <c r="S42" i="16"/>
  <c r="R42" i="16"/>
  <c r="Q42" i="16"/>
  <c r="P42" i="16"/>
  <c r="E42" i="16"/>
  <c r="W40" i="16"/>
  <c r="V40" i="16"/>
  <c r="S40" i="16"/>
  <c r="O40" i="16"/>
  <c r="N40" i="16"/>
  <c r="M40" i="16"/>
  <c r="L40" i="16"/>
  <c r="K40" i="16"/>
  <c r="J40" i="16"/>
  <c r="I40" i="16"/>
  <c r="H40" i="16"/>
  <c r="P40" i="16" s="1"/>
  <c r="G40" i="16"/>
  <c r="F40" i="16"/>
  <c r="C40" i="16"/>
  <c r="B40" i="16"/>
  <c r="S39" i="16"/>
  <c r="R39" i="16"/>
  <c r="Q39" i="16"/>
  <c r="P39" i="16"/>
  <c r="E39" i="16"/>
  <c r="T39" i="16" s="1"/>
  <c r="U38" i="16"/>
  <c r="S38" i="16"/>
  <c r="R38" i="16"/>
  <c r="Q38" i="16"/>
  <c r="P38" i="16"/>
  <c r="E38" i="16"/>
  <c r="T38" i="16" s="1"/>
  <c r="U37" i="16"/>
  <c r="S37" i="16"/>
  <c r="R37" i="16"/>
  <c r="Q37" i="16"/>
  <c r="P37" i="16"/>
  <c r="E37" i="16"/>
  <c r="T37" i="16" s="1"/>
  <c r="S36" i="16"/>
  <c r="R36" i="16"/>
  <c r="Q36" i="16"/>
  <c r="P36" i="16"/>
  <c r="E36" i="16"/>
  <c r="U36" i="16" s="1"/>
  <c r="S35" i="16"/>
  <c r="R35" i="16"/>
  <c r="Q35" i="16"/>
  <c r="P35" i="16"/>
  <c r="E35" i="16"/>
  <c r="U35" i="16" s="1"/>
  <c r="W33" i="16"/>
  <c r="V33" i="16"/>
  <c r="O33" i="16"/>
  <c r="N33" i="16"/>
  <c r="M33" i="16"/>
  <c r="L33" i="16"/>
  <c r="K33" i="16"/>
  <c r="J33" i="16"/>
  <c r="R33" i="16" s="1"/>
  <c r="I33" i="16"/>
  <c r="S33" i="16" s="1"/>
  <c r="H33" i="16"/>
  <c r="G33" i="16"/>
  <c r="F33" i="16"/>
  <c r="C33" i="16"/>
  <c r="B33" i="16"/>
  <c r="E33" i="16" s="1"/>
  <c r="S32" i="16"/>
  <c r="R32" i="16"/>
  <c r="Q32" i="16"/>
  <c r="P32" i="16"/>
  <c r="T32" i="16" s="1"/>
  <c r="E32" i="16"/>
  <c r="W30" i="16"/>
  <c r="V30" i="16"/>
  <c r="O30" i="16"/>
  <c r="N30" i="16"/>
  <c r="M30" i="16"/>
  <c r="L30" i="16"/>
  <c r="K30" i="16"/>
  <c r="J30" i="16"/>
  <c r="I30" i="16"/>
  <c r="S30" i="16" s="1"/>
  <c r="H30" i="16"/>
  <c r="G30" i="16"/>
  <c r="F30" i="16"/>
  <c r="C30" i="16"/>
  <c r="B30" i="16"/>
  <c r="E30" i="16" s="1"/>
  <c r="S29" i="16"/>
  <c r="R29" i="16"/>
  <c r="Q29" i="16"/>
  <c r="P29" i="16"/>
  <c r="E29" i="16"/>
  <c r="T29" i="16" s="1"/>
  <c r="S28" i="16"/>
  <c r="R28" i="16"/>
  <c r="Q28" i="16"/>
  <c r="P28" i="16"/>
  <c r="E28" i="16"/>
  <c r="T28" i="16" s="1"/>
  <c r="U27" i="16"/>
  <c r="T27" i="16"/>
  <c r="S27" i="16"/>
  <c r="R27" i="16"/>
  <c r="Q27" i="16"/>
  <c r="P27" i="16"/>
  <c r="E27" i="16"/>
  <c r="S26" i="16"/>
  <c r="R26" i="16"/>
  <c r="Q26" i="16"/>
  <c r="P26" i="16"/>
  <c r="E26" i="16"/>
  <c r="W24" i="16"/>
  <c r="V24" i="16"/>
  <c r="O24" i="16"/>
  <c r="N24" i="16"/>
  <c r="M24" i="16"/>
  <c r="L24" i="16"/>
  <c r="K24" i="16"/>
  <c r="J24" i="16"/>
  <c r="I24" i="16"/>
  <c r="H24" i="16"/>
  <c r="G24" i="16"/>
  <c r="F24" i="16"/>
  <c r="C24" i="16"/>
  <c r="B24" i="16"/>
  <c r="E24" i="16" s="1"/>
  <c r="U23" i="16"/>
  <c r="S23" i="16"/>
  <c r="R23" i="16"/>
  <c r="Q23" i="16"/>
  <c r="P23" i="16"/>
  <c r="E23" i="16"/>
  <c r="T23" i="16" s="1"/>
  <c r="T22" i="16"/>
  <c r="S22" i="16"/>
  <c r="R22" i="16"/>
  <c r="Q22" i="16"/>
  <c r="P22" i="16"/>
  <c r="E22" i="16"/>
  <c r="U22" i="16" s="1"/>
  <c r="S21" i="16"/>
  <c r="R21" i="16"/>
  <c r="Q21" i="16"/>
  <c r="P21" i="16"/>
  <c r="E21" i="16"/>
  <c r="U21" i="16" s="1"/>
  <c r="S20" i="16"/>
  <c r="R20" i="16"/>
  <c r="Q20" i="16"/>
  <c r="P20" i="16"/>
  <c r="E20" i="16"/>
  <c r="U19" i="16"/>
  <c r="S19" i="16"/>
  <c r="R19" i="16"/>
  <c r="Q19" i="16"/>
  <c r="P19" i="16"/>
  <c r="E19" i="16"/>
  <c r="T19" i="16" s="1"/>
  <c r="T18" i="16"/>
  <c r="S18" i="16"/>
  <c r="R18" i="16"/>
  <c r="Q18" i="16"/>
  <c r="P18" i="16"/>
  <c r="E18" i="16"/>
  <c r="U18" i="16" s="1"/>
  <c r="W16" i="16"/>
  <c r="V16" i="16"/>
  <c r="O16" i="16"/>
  <c r="N16" i="16"/>
  <c r="M16" i="16"/>
  <c r="L16" i="16"/>
  <c r="K16" i="16"/>
  <c r="S16" i="16" s="1"/>
  <c r="J16" i="16"/>
  <c r="I16" i="16"/>
  <c r="H16" i="16"/>
  <c r="G16" i="16"/>
  <c r="F16" i="16"/>
  <c r="C16" i="16"/>
  <c r="B16" i="16"/>
  <c r="S15" i="16"/>
  <c r="R15" i="16"/>
  <c r="Q15" i="16"/>
  <c r="P15" i="16"/>
  <c r="E15" i="16"/>
  <c r="U14" i="16"/>
  <c r="S14" i="16"/>
  <c r="R14" i="16"/>
  <c r="Q14" i="16"/>
  <c r="P14" i="16"/>
  <c r="E14" i="16"/>
  <c r="T14" i="16" s="1"/>
  <c r="T13" i="16"/>
  <c r="S13" i="16"/>
  <c r="R13" i="16"/>
  <c r="Q13" i="16"/>
  <c r="P13" i="16"/>
  <c r="E13" i="16"/>
  <c r="U13" i="16" s="1"/>
  <c r="S12" i="16"/>
  <c r="R12" i="16"/>
  <c r="Q12" i="16"/>
  <c r="P12" i="16"/>
  <c r="E12" i="16"/>
  <c r="U12" i="16" s="1"/>
  <c r="S11" i="16"/>
  <c r="R11" i="16"/>
  <c r="Q11" i="16"/>
  <c r="P11" i="16"/>
  <c r="E11" i="16"/>
  <c r="U10" i="16"/>
  <c r="S10" i="16"/>
  <c r="R10" i="16"/>
  <c r="Q10" i="16"/>
  <c r="P10" i="16"/>
  <c r="E10" i="16"/>
  <c r="T9" i="16"/>
  <c r="S9" i="16"/>
  <c r="R9" i="16"/>
  <c r="Q9" i="16"/>
  <c r="P9" i="16"/>
  <c r="E9" i="16"/>
  <c r="U9" i="16" s="1"/>
  <c r="S93" i="15"/>
  <c r="R93" i="15"/>
  <c r="Q93" i="15"/>
  <c r="P93" i="15"/>
  <c r="E93" i="15"/>
  <c r="U93" i="15" s="1"/>
  <c r="S92" i="15"/>
  <c r="R92" i="15"/>
  <c r="Q92" i="15"/>
  <c r="P92" i="15"/>
  <c r="E92" i="15"/>
  <c r="U91" i="15"/>
  <c r="S91" i="15"/>
  <c r="R91" i="15"/>
  <c r="Q91" i="15"/>
  <c r="P91" i="15"/>
  <c r="E91" i="15"/>
  <c r="T91" i="15" s="1"/>
  <c r="S90" i="15"/>
  <c r="R90" i="15"/>
  <c r="Q90" i="15"/>
  <c r="P90" i="15"/>
  <c r="E90" i="15"/>
  <c r="T90" i="15" s="1"/>
  <c r="S89" i="15"/>
  <c r="R89" i="15"/>
  <c r="Q89" i="15"/>
  <c r="P89" i="15"/>
  <c r="E89" i="15"/>
  <c r="U89" i="15" s="1"/>
  <c r="U88" i="15"/>
  <c r="S88" i="15"/>
  <c r="R88" i="15"/>
  <c r="Q88" i="15"/>
  <c r="P88" i="15"/>
  <c r="E88" i="15"/>
  <c r="T88" i="15" s="1"/>
  <c r="T87" i="15"/>
  <c r="S87" i="15"/>
  <c r="R87" i="15"/>
  <c r="Q87" i="15"/>
  <c r="P87" i="15"/>
  <c r="E87" i="15"/>
  <c r="U87" i="15" s="1"/>
  <c r="S86" i="15"/>
  <c r="R86" i="15"/>
  <c r="Q86" i="15"/>
  <c r="P86" i="15"/>
  <c r="E86" i="15"/>
  <c r="T86" i="15" s="1"/>
  <c r="W72" i="15"/>
  <c r="V72" i="15"/>
  <c r="O72" i="15"/>
  <c r="N72" i="15"/>
  <c r="M72" i="15"/>
  <c r="L72" i="15"/>
  <c r="K72" i="15"/>
  <c r="J72" i="15"/>
  <c r="I72" i="15"/>
  <c r="H72" i="15"/>
  <c r="G72" i="15"/>
  <c r="F72" i="15"/>
  <c r="C72" i="15"/>
  <c r="B72" i="15"/>
  <c r="E72" i="15" s="1"/>
  <c r="W71" i="15"/>
  <c r="V71" i="15"/>
  <c r="O71" i="15"/>
  <c r="N71" i="15"/>
  <c r="M71" i="15"/>
  <c r="L71" i="15"/>
  <c r="K71" i="15"/>
  <c r="J71" i="15"/>
  <c r="R71" i="15" s="1"/>
  <c r="I71" i="15"/>
  <c r="H71" i="15"/>
  <c r="G71" i="15"/>
  <c r="F71" i="15"/>
  <c r="E71" i="15"/>
  <c r="C71" i="15"/>
  <c r="B71" i="15"/>
  <c r="W70" i="15"/>
  <c r="V70" i="15"/>
  <c r="O70" i="15"/>
  <c r="N70" i="15"/>
  <c r="M70" i="15"/>
  <c r="L70" i="15"/>
  <c r="K70" i="15"/>
  <c r="J70" i="15"/>
  <c r="I70" i="15"/>
  <c r="Q70" i="15" s="1"/>
  <c r="H70" i="15"/>
  <c r="G70" i="15"/>
  <c r="F70" i="15"/>
  <c r="C70" i="15"/>
  <c r="B70" i="15"/>
  <c r="S69" i="15"/>
  <c r="R69" i="15"/>
  <c r="Q69" i="15"/>
  <c r="P69" i="15"/>
  <c r="E69" i="15"/>
  <c r="W67" i="15"/>
  <c r="V67" i="15"/>
  <c r="O67" i="15"/>
  <c r="N67" i="15"/>
  <c r="M67" i="15"/>
  <c r="L67" i="15"/>
  <c r="K67" i="15"/>
  <c r="J67" i="15"/>
  <c r="I67" i="15"/>
  <c r="H67" i="15"/>
  <c r="G67" i="15"/>
  <c r="F67" i="15"/>
  <c r="C67" i="15"/>
  <c r="B67" i="15"/>
  <c r="E67" i="15" s="1"/>
  <c r="W66" i="15"/>
  <c r="V66" i="15"/>
  <c r="O66" i="15"/>
  <c r="N66" i="15"/>
  <c r="M66" i="15"/>
  <c r="L66" i="15"/>
  <c r="K66" i="15"/>
  <c r="J66" i="15"/>
  <c r="I66" i="15"/>
  <c r="H66" i="15"/>
  <c r="G66" i="15"/>
  <c r="F66" i="15"/>
  <c r="C66" i="15"/>
  <c r="B66" i="15"/>
  <c r="E66" i="15" s="1"/>
  <c r="S65" i="15"/>
  <c r="R65" i="15"/>
  <c r="Q65" i="15"/>
  <c r="P65" i="15"/>
  <c r="E65" i="15"/>
  <c r="U65" i="15" s="1"/>
  <c r="S64" i="15"/>
  <c r="R64" i="15"/>
  <c r="Q64" i="15"/>
  <c r="P64" i="15"/>
  <c r="E64" i="15"/>
  <c r="T64" i="15" s="1"/>
  <c r="S63" i="15"/>
  <c r="R63" i="15"/>
  <c r="Q63" i="15"/>
  <c r="P63" i="15"/>
  <c r="E63" i="15"/>
  <c r="U63" i="15" s="1"/>
  <c r="S62" i="15"/>
  <c r="R62" i="15"/>
  <c r="Q62" i="15"/>
  <c r="P62" i="15"/>
  <c r="E62" i="15"/>
  <c r="S61" i="15"/>
  <c r="R61" i="15"/>
  <c r="Q61" i="15"/>
  <c r="P61" i="15"/>
  <c r="E61" i="15"/>
  <c r="U61" i="15" s="1"/>
  <c r="V59" i="15"/>
  <c r="O59" i="15"/>
  <c r="N59" i="15"/>
  <c r="M59" i="15"/>
  <c r="L59" i="15"/>
  <c r="K59" i="15"/>
  <c r="J59" i="15"/>
  <c r="I59" i="15"/>
  <c r="H59" i="15"/>
  <c r="G59" i="15"/>
  <c r="F59" i="15"/>
  <c r="C59" i="15"/>
  <c r="B59" i="15"/>
  <c r="S58" i="15"/>
  <c r="R58" i="15"/>
  <c r="Q58" i="15"/>
  <c r="P58" i="15"/>
  <c r="E58" i="15"/>
  <c r="U58" i="15" s="1"/>
  <c r="S57" i="15"/>
  <c r="R57" i="15"/>
  <c r="Q57" i="15"/>
  <c r="P57" i="15"/>
  <c r="E57" i="15"/>
  <c r="U57" i="15" s="1"/>
  <c r="S56" i="15"/>
  <c r="R56" i="15"/>
  <c r="Q56" i="15"/>
  <c r="P56" i="15"/>
  <c r="E56" i="15"/>
  <c r="T56" i="15" s="1"/>
  <c r="S55" i="15"/>
  <c r="R55" i="15"/>
  <c r="Q55" i="15"/>
  <c r="P55" i="15"/>
  <c r="E55" i="15"/>
  <c r="U55" i="15" s="1"/>
  <c r="W53" i="15"/>
  <c r="V53" i="15"/>
  <c r="O53" i="15"/>
  <c r="N53" i="15"/>
  <c r="M53" i="15"/>
  <c r="L53" i="15"/>
  <c r="K53" i="15"/>
  <c r="J53" i="15"/>
  <c r="I53" i="15"/>
  <c r="H53" i="15"/>
  <c r="G53" i="15"/>
  <c r="F53" i="15"/>
  <c r="C53" i="15"/>
  <c r="B53" i="15"/>
  <c r="T52" i="15"/>
  <c r="S52" i="15"/>
  <c r="R52" i="15"/>
  <c r="Q52" i="15"/>
  <c r="P52" i="15"/>
  <c r="E52" i="15"/>
  <c r="U52" i="15" s="1"/>
  <c r="S51" i="15"/>
  <c r="R51" i="15"/>
  <c r="Q51" i="15"/>
  <c r="P51" i="15"/>
  <c r="E51" i="15"/>
  <c r="T51" i="15" s="1"/>
  <c r="S50" i="15"/>
  <c r="R50" i="15"/>
  <c r="Q50" i="15"/>
  <c r="P50" i="15"/>
  <c r="E50" i="15"/>
  <c r="U50" i="15" s="1"/>
  <c r="U49" i="15"/>
  <c r="T49" i="15"/>
  <c r="S49" i="15"/>
  <c r="R49" i="15"/>
  <c r="Q49" i="15"/>
  <c r="P49" i="15"/>
  <c r="E49" i="15"/>
  <c r="T48" i="15"/>
  <c r="S48" i="15"/>
  <c r="R48" i="15"/>
  <c r="Q48" i="15"/>
  <c r="P48" i="15"/>
  <c r="E48" i="15"/>
  <c r="U48" i="15" s="1"/>
  <c r="S47" i="15"/>
  <c r="R47" i="15"/>
  <c r="Q47" i="15"/>
  <c r="P47" i="15"/>
  <c r="E47" i="15"/>
  <c r="T47" i="15" s="1"/>
  <c r="S46" i="15"/>
  <c r="R46" i="15"/>
  <c r="Q46" i="15"/>
  <c r="P46" i="15"/>
  <c r="E46" i="15"/>
  <c r="U46" i="15" s="1"/>
  <c r="U45" i="15"/>
  <c r="T45" i="15"/>
  <c r="S45" i="15"/>
  <c r="R45" i="15"/>
  <c r="Q45" i="15"/>
  <c r="P45" i="15"/>
  <c r="E45" i="15"/>
  <c r="S44" i="15"/>
  <c r="R44" i="15"/>
  <c r="Q44" i="15"/>
  <c r="U44" i="15" s="1"/>
  <c r="P44" i="15"/>
  <c r="E44" i="15"/>
  <c r="S43" i="15"/>
  <c r="R43" i="15"/>
  <c r="Q43" i="15"/>
  <c r="P43" i="15"/>
  <c r="E43" i="15"/>
  <c r="U43" i="15" s="1"/>
  <c r="S42" i="15"/>
  <c r="R42" i="15"/>
  <c r="Q42" i="15"/>
  <c r="P42" i="15"/>
  <c r="E42" i="15"/>
  <c r="U42" i="15" s="1"/>
  <c r="W40" i="15"/>
  <c r="V40" i="15"/>
  <c r="O40" i="15"/>
  <c r="N40" i="15"/>
  <c r="M40" i="15"/>
  <c r="L40" i="15"/>
  <c r="K40" i="15"/>
  <c r="J40" i="15"/>
  <c r="I40" i="15"/>
  <c r="H40" i="15"/>
  <c r="P40" i="15" s="1"/>
  <c r="G40" i="15"/>
  <c r="F40" i="15"/>
  <c r="C40" i="15"/>
  <c r="B40" i="15"/>
  <c r="E40" i="15" s="1"/>
  <c r="T39" i="15"/>
  <c r="S39" i="15"/>
  <c r="R39" i="15"/>
  <c r="Q39" i="15"/>
  <c r="P39" i="15"/>
  <c r="E39" i="15"/>
  <c r="U39" i="15" s="1"/>
  <c r="S38" i="15"/>
  <c r="R38" i="15"/>
  <c r="Q38" i="15"/>
  <c r="P38" i="15"/>
  <c r="E38" i="15"/>
  <c r="T38" i="15" s="1"/>
  <c r="S37" i="15"/>
  <c r="R37" i="15"/>
  <c r="Q37" i="15"/>
  <c r="P37" i="15"/>
  <c r="E37" i="15"/>
  <c r="U37" i="15" s="1"/>
  <c r="S36" i="15"/>
  <c r="R36" i="15"/>
  <c r="Q36" i="15"/>
  <c r="U36" i="15" s="1"/>
  <c r="P36" i="15"/>
  <c r="E36" i="15"/>
  <c r="S35" i="15"/>
  <c r="R35" i="15"/>
  <c r="Q35" i="15"/>
  <c r="P35" i="15"/>
  <c r="E35" i="15"/>
  <c r="W33" i="15"/>
  <c r="V33" i="15"/>
  <c r="O33" i="15"/>
  <c r="N33" i="15"/>
  <c r="M33" i="15"/>
  <c r="L33" i="15"/>
  <c r="K33" i="15"/>
  <c r="S33" i="15" s="1"/>
  <c r="J33" i="15"/>
  <c r="I33" i="15"/>
  <c r="H33" i="15"/>
  <c r="G33" i="15"/>
  <c r="F33" i="15"/>
  <c r="C33" i="15"/>
  <c r="B33" i="15"/>
  <c r="S32" i="15"/>
  <c r="R32" i="15"/>
  <c r="Q32" i="15"/>
  <c r="P32" i="15"/>
  <c r="E32" i="15"/>
  <c r="W30" i="15"/>
  <c r="V30" i="15"/>
  <c r="O30" i="15"/>
  <c r="N30" i="15"/>
  <c r="M30" i="15"/>
  <c r="L30" i="15"/>
  <c r="K30" i="15"/>
  <c r="J30" i="15"/>
  <c r="I30" i="15"/>
  <c r="Q30" i="15" s="1"/>
  <c r="H30" i="15"/>
  <c r="G30" i="15"/>
  <c r="F30" i="15"/>
  <c r="E30" i="15"/>
  <c r="C30" i="15"/>
  <c r="B30" i="15"/>
  <c r="U29" i="15"/>
  <c r="T29" i="15"/>
  <c r="S29" i="15"/>
  <c r="R29" i="15"/>
  <c r="Q29" i="15"/>
  <c r="P29" i="15"/>
  <c r="E29" i="15"/>
  <c r="S28" i="15"/>
  <c r="R28" i="15"/>
  <c r="Q28" i="15"/>
  <c r="P28" i="15"/>
  <c r="E28" i="15"/>
  <c r="T28" i="15" s="1"/>
  <c r="S27" i="15"/>
  <c r="R27" i="15"/>
  <c r="Q27" i="15"/>
  <c r="P27" i="15"/>
  <c r="E27" i="15"/>
  <c r="U27" i="15" s="1"/>
  <c r="U26" i="15"/>
  <c r="T26" i="15"/>
  <c r="S26" i="15"/>
  <c r="R26" i="15"/>
  <c r="Q26" i="15"/>
  <c r="P26" i="15"/>
  <c r="E26" i="15"/>
  <c r="W24" i="15"/>
  <c r="V24" i="15"/>
  <c r="O24" i="15"/>
  <c r="N24" i="15"/>
  <c r="M24" i="15"/>
  <c r="L24" i="15"/>
  <c r="K24" i="15"/>
  <c r="J24" i="15"/>
  <c r="I24" i="15"/>
  <c r="H24" i="15"/>
  <c r="P24" i="15" s="1"/>
  <c r="G24" i="15"/>
  <c r="F24" i="15"/>
  <c r="C24" i="15"/>
  <c r="E24" i="15" s="1"/>
  <c r="B24" i="15"/>
  <c r="S23" i="15"/>
  <c r="R23" i="15"/>
  <c r="Q23" i="15"/>
  <c r="P23" i="15"/>
  <c r="E23" i="15"/>
  <c r="T23" i="15" s="1"/>
  <c r="S22" i="15"/>
  <c r="R22" i="15"/>
  <c r="Q22" i="15"/>
  <c r="P22" i="15"/>
  <c r="E22" i="15"/>
  <c r="U22" i="15" s="1"/>
  <c r="U21" i="15"/>
  <c r="T21" i="15"/>
  <c r="S21" i="15"/>
  <c r="R21" i="15"/>
  <c r="Q21" i="15"/>
  <c r="P21" i="15"/>
  <c r="E21" i="15"/>
  <c r="S20" i="15"/>
  <c r="R20" i="15"/>
  <c r="Q20" i="15"/>
  <c r="P20" i="15"/>
  <c r="E20" i="15"/>
  <c r="U20" i="15" s="1"/>
  <c r="S19" i="15"/>
  <c r="R19" i="15"/>
  <c r="Q19" i="15"/>
  <c r="P19" i="15"/>
  <c r="E19" i="15"/>
  <c r="T19" i="15" s="1"/>
  <c r="S18" i="15"/>
  <c r="R18" i="15"/>
  <c r="Q18" i="15"/>
  <c r="P18" i="15"/>
  <c r="E18" i="15"/>
  <c r="U18" i="15" s="1"/>
  <c r="W16" i="15"/>
  <c r="V16" i="15"/>
  <c r="O16" i="15"/>
  <c r="N16" i="15"/>
  <c r="M16" i="15"/>
  <c r="L16" i="15"/>
  <c r="K16" i="15"/>
  <c r="J16" i="15"/>
  <c r="I16" i="15"/>
  <c r="H16" i="15"/>
  <c r="P16" i="15" s="1"/>
  <c r="G16" i="15"/>
  <c r="F16" i="15"/>
  <c r="E16" i="15"/>
  <c r="C16" i="15"/>
  <c r="B16" i="15"/>
  <c r="S15" i="15"/>
  <c r="R15" i="15"/>
  <c r="Q15" i="15"/>
  <c r="P15" i="15"/>
  <c r="E15" i="15"/>
  <c r="U15" i="15" s="1"/>
  <c r="S14" i="15"/>
  <c r="R14" i="15"/>
  <c r="Q14" i="15"/>
  <c r="P14" i="15"/>
  <c r="E14" i="15"/>
  <c r="T14" i="15" s="1"/>
  <c r="S13" i="15"/>
  <c r="R13" i="15"/>
  <c r="Q13" i="15"/>
  <c r="P13" i="15"/>
  <c r="E13" i="15"/>
  <c r="U13" i="15" s="1"/>
  <c r="U12" i="15"/>
  <c r="T12" i="15"/>
  <c r="S12" i="15"/>
  <c r="R12" i="15"/>
  <c r="Q12" i="15"/>
  <c r="P12" i="15"/>
  <c r="E12" i="15"/>
  <c r="S11" i="15"/>
  <c r="R11" i="15"/>
  <c r="Q11" i="15"/>
  <c r="P11" i="15"/>
  <c r="E11" i="15"/>
  <c r="U11" i="15" s="1"/>
  <c r="S10" i="15"/>
  <c r="R10" i="15"/>
  <c r="Q10" i="15"/>
  <c r="P10" i="15"/>
  <c r="E10" i="15"/>
  <c r="S9" i="15"/>
  <c r="R9" i="15"/>
  <c r="Q9" i="15"/>
  <c r="P9" i="15"/>
  <c r="E9" i="15"/>
  <c r="U9" i="15" s="1"/>
  <c r="U93" i="14"/>
  <c r="T93" i="14"/>
  <c r="S93" i="14"/>
  <c r="R93" i="14"/>
  <c r="Q93" i="14"/>
  <c r="P93" i="14"/>
  <c r="E93" i="14"/>
  <c r="S92" i="14"/>
  <c r="R92" i="14"/>
  <c r="Q92" i="14"/>
  <c r="P92" i="14"/>
  <c r="E92" i="14"/>
  <c r="S91" i="14"/>
  <c r="R91" i="14"/>
  <c r="Q91" i="14"/>
  <c r="P91" i="14"/>
  <c r="E91" i="14"/>
  <c r="T91" i="14" s="1"/>
  <c r="S90" i="14"/>
  <c r="R90" i="14"/>
  <c r="Q90" i="14"/>
  <c r="P90" i="14"/>
  <c r="E90" i="14"/>
  <c r="U90" i="14" s="1"/>
  <c r="S89" i="14"/>
  <c r="R89" i="14"/>
  <c r="Q89" i="14"/>
  <c r="P89" i="14"/>
  <c r="E89" i="14"/>
  <c r="U89" i="14" s="1"/>
  <c r="S88" i="14"/>
  <c r="R88" i="14"/>
  <c r="Q88" i="14"/>
  <c r="P88" i="14"/>
  <c r="E88" i="14"/>
  <c r="U88" i="14" s="1"/>
  <c r="S87" i="14"/>
  <c r="R87" i="14"/>
  <c r="Q87" i="14"/>
  <c r="P87" i="14"/>
  <c r="E87" i="14"/>
  <c r="T87" i="14" s="1"/>
  <c r="S86" i="14"/>
  <c r="R86" i="14"/>
  <c r="Q86" i="14"/>
  <c r="P86" i="14"/>
  <c r="E86" i="14"/>
  <c r="U86" i="14" s="1"/>
  <c r="W72" i="14"/>
  <c r="V72" i="14"/>
  <c r="O72" i="14"/>
  <c r="N72" i="14"/>
  <c r="M72" i="14"/>
  <c r="L72" i="14"/>
  <c r="K72" i="14"/>
  <c r="J72" i="14"/>
  <c r="I72" i="14"/>
  <c r="H72" i="14"/>
  <c r="G72" i="14"/>
  <c r="F72" i="14"/>
  <c r="C72" i="14"/>
  <c r="B72" i="14"/>
  <c r="E72" i="14" s="1"/>
  <c r="W71" i="14"/>
  <c r="V71" i="14"/>
  <c r="O71" i="14"/>
  <c r="N71" i="14"/>
  <c r="M71" i="14"/>
  <c r="L71" i="14"/>
  <c r="K71" i="14"/>
  <c r="J71" i="14"/>
  <c r="I71" i="14"/>
  <c r="Q71" i="14" s="1"/>
  <c r="H71" i="14"/>
  <c r="G71" i="14"/>
  <c r="F71" i="14"/>
  <c r="C71" i="14"/>
  <c r="B71" i="14"/>
  <c r="E71" i="14" s="1"/>
  <c r="W70" i="14"/>
  <c r="V70" i="14"/>
  <c r="O70" i="14"/>
  <c r="N70" i="14"/>
  <c r="M70" i="14"/>
  <c r="L70" i="14"/>
  <c r="K70" i="14"/>
  <c r="S70" i="14" s="1"/>
  <c r="J70" i="14"/>
  <c r="R70" i="14" s="1"/>
  <c r="I70" i="14"/>
  <c r="H70" i="14"/>
  <c r="G70" i="14"/>
  <c r="F70" i="14"/>
  <c r="C70" i="14"/>
  <c r="B70" i="14"/>
  <c r="E70" i="14" s="1"/>
  <c r="S69" i="14"/>
  <c r="R69" i="14"/>
  <c r="Q69" i="14"/>
  <c r="P69" i="14"/>
  <c r="E69" i="14"/>
  <c r="T69" i="14" s="1"/>
  <c r="W67" i="14"/>
  <c r="V67" i="14"/>
  <c r="O67" i="14"/>
  <c r="N67" i="14"/>
  <c r="M67" i="14"/>
  <c r="L67" i="14"/>
  <c r="K67" i="14"/>
  <c r="J67" i="14"/>
  <c r="I67" i="14"/>
  <c r="H67" i="14"/>
  <c r="G67" i="14"/>
  <c r="F67" i="14"/>
  <c r="C67" i="14"/>
  <c r="B67" i="14"/>
  <c r="W66" i="14"/>
  <c r="V66" i="14"/>
  <c r="O66" i="14"/>
  <c r="N66" i="14"/>
  <c r="M66" i="14"/>
  <c r="L66" i="14"/>
  <c r="K66" i="14"/>
  <c r="J66" i="14"/>
  <c r="I66" i="14"/>
  <c r="H66" i="14"/>
  <c r="G66" i="14"/>
  <c r="F66" i="14"/>
  <c r="C66" i="14"/>
  <c r="B66" i="14"/>
  <c r="E66" i="14" s="1"/>
  <c r="S65" i="14"/>
  <c r="R65" i="14"/>
  <c r="Q65" i="14"/>
  <c r="P65" i="14"/>
  <c r="E65" i="14"/>
  <c r="T65" i="14" s="1"/>
  <c r="S64" i="14"/>
  <c r="R64" i="14"/>
  <c r="Q64" i="14"/>
  <c r="P64" i="14"/>
  <c r="E64" i="14"/>
  <c r="S63" i="14"/>
  <c r="R63" i="14"/>
  <c r="Q63" i="14"/>
  <c r="P63" i="14"/>
  <c r="E63" i="14"/>
  <c r="U63" i="14" s="1"/>
  <c r="T62" i="14"/>
  <c r="S62" i="14"/>
  <c r="R62" i="14"/>
  <c r="Q62" i="14"/>
  <c r="P62" i="14"/>
  <c r="E62" i="14"/>
  <c r="U62" i="14" s="1"/>
  <c r="S61" i="14"/>
  <c r="R61" i="14"/>
  <c r="Q61" i="14"/>
  <c r="P61" i="14"/>
  <c r="E61" i="14"/>
  <c r="U61" i="14" s="1"/>
  <c r="V59" i="14"/>
  <c r="O59" i="14"/>
  <c r="N59" i="14"/>
  <c r="M59" i="14"/>
  <c r="L59" i="14"/>
  <c r="K59" i="14"/>
  <c r="J59" i="14"/>
  <c r="I59" i="14"/>
  <c r="H59" i="14"/>
  <c r="R59" i="14" s="1"/>
  <c r="G59" i="14"/>
  <c r="F59" i="14"/>
  <c r="C59" i="14"/>
  <c r="B59" i="14"/>
  <c r="E59" i="14" s="1"/>
  <c r="S58" i="14"/>
  <c r="R58" i="14"/>
  <c r="Q58" i="14"/>
  <c r="P58" i="14"/>
  <c r="E58" i="14"/>
  <c r="U58" i="14" s="1"/>
  <c r="S57" i="14"/>
  <c r="R57" i="14"/>
  <c r="Q57" i="14"/>
  <c r="P57" i="14"/>
  <c r="E57" i="14"/>
  <c r="T57" i="14" s="1"/>
  <c r="S56" i="14"/>
  <c r="R56" i="14"/>
  <c r="Q56" i="14"/>
  <c r="P56" i="14"/>
  <c r="E56" i="14"/>
  <c r="U55" i="14"/>
  <c r="S55" i="14"/>
  <c r="R55" i="14"/>
  <c r="Q55" i="14"/>
  <c r="P55" i="14"/>
  <c r="E55" i="14"/>
  <c r="T55" i="14" s="1"/>
  <c r="W53" i="14"/>
  <c r="V53" i="14"/>
  <c r="O53" i="14"/>
  <c r="N53" i="14"/>
  <c r="M53" i="14"/>
  <c r="L53" i="14"/>
  <c r="K53" i="14"/>
  <c r="J53" i="14"/>
  <c r="I53" i="14"/>
  <c r="S53" i="14" s="1"/>
  <c r="H53" i="14"/>
  <c r="G53" i="14"/>
  <c r="F53" i="14"/>
  <c r="C53" i="14"/>
  <c r="B53" i="14"/>
  <c r="S52" i="14"/>
  <c r="R52" i="14"/>
  <c r="Q52" i="14"/>
  <c r="P52" i="14"/>
  <c r="E52" i="14"/>
  <c r="T52" i="14" s="1"/>
  <c r="S51" i="14"/>
  <c r="R51" i="14"/>
  <c r="Q51" i="14"/>
  <c r="P51" i="14"/>
  <c r="E51" i="14"/>
  <c r="U50" i="14"/>
  <c r="S50" i="14"/>
  <c r="R50" i="14"/>
  <c r="Q50" i="14"/>
  <c r="P50" i="14"/>
  <c r="E50" i="14"/>
  <c r="T50" i="14" s="1"/>
  <c r="T49" i="14"/>
  <c r="S49" i="14"/>
  <c r="R49" i="14"/>
  <c r="Q49" i="14"/>
  <c r="P49" i="14"/>
  <c r="E49" i="14"/>
  <c r="U49" i="14" s="1"/>
  <c r="S48" i="14"/>
  <c r="R48" i="14"/>
  <c r="Q48" i="14"/>
  <c r="P48" i="14"/>
  <c r="E48" i="14"/>
  <c r="T48" i="14" s="1"/>
  <c r="S47" i="14"/>
  <c r="R47" i="14"/>
  <c r="Q47" i="14"/>
  <c r="P47" i="14"/>
  <c r="E47" i="14"/>
  <c r="U46" i="14"/>
  <c r="S46" i="14"/>
  <c r="R46" i="14"/>
  <c r="Q46" i="14"/>
  <c r="P46" i="14"/>
  <c r="E46" i="14"/>
  <c r="T46" i="14" s="1"/>
  <c r="T45" i="14"/>
  <c r="S45" i="14"/>
  <c r="R45" i="14"/>
  <c r="Q45" i="14"/>
  <c r="P45" i="14"/>
  <c r="E45" i="14"/>
  <c r="U45" i="14" s="1"/>
  <c r="S44" i="14"/>
  <c r="R44" i="14"/>
  <c r="Q44" i="14"/>
  <c r="P44" i="14"/>
  <c r="E44" i="14"/>
  <c r="T44" i="14" s="1"/>
  <c r="S43" i="14"/>
  <c r="R43" i="14"/>
  <c r="Q43" i="14"/>
  <c r="P43" i="14"/>
  <c r="E43" i="14"/>
  <c r="U42" i="14"/>
  <c r="S42" i="14"/>
  <c r="R42" i="14"/>
  <c r="Q42" i="14"/>
  <c r="P42" i="14"/>
  <c r="E42" i="14"/>
  <c r="T42" i="14" s="1"/>
  <c r="W40" i="14"/>
  <c r="V40" i="14"/>
  <c r="O40" i="14"/>
  <c r="N40" i="14"/>
  <c r="M40" i="14"/>
  <c r="L40" i="14"/>
  <c r="K40" i="14"/>
  <c r="J40" i="14"/>
  <c r="I40" i="14"/>
  <c r="Q40" i="14" s="1"/>
  <c r="H40" i="14"/>
  <c r="G40" i="14"/>
  <c r="F40" i="14"/>
  <c r="C40" i="14"/>
  <c r="B40" i="14"/>
  <c r="E40" i="14" s="1"/>
  <c r="S39" i="14"/>
  <c r="R39" i="14"/>
  <c r="Q39" i="14"/>
  <c r="P39" i="14"/>
  <c r="E39" i="14"/>
  <c r="T39" i="14" s="1"/>
  <c r="S38" i="14"/>
  <c r="R38" i="14"/>
  <c r="Q38" i="14"/>
  <c r="P38" i="14"/>
  <c r="E38" i="14"/>
  <c r="U37" i="14"/>
  <c r="S37" i="14"/>
  <c r="R37" i="14"/>
  <c r="Q37" i="14"/>
  <c r="P37" i="14"/>
  <c r="E37" i="14"/>
  <c r="T37" i="14" s="1"/>
  <c r="S36" i="14"/>
  <c r="R36" i="14"/>
  <c r="Q36" i="14"/>
  <c r="P36" i="14"/>
  <c r="E36" i="14"/>
  <c r="U36" i="14" s="1"/>
  <c r="S35" i="14"/>
  <c r="R35" i="14"/>
  <c r="Q35" i="14"/>
  <c r="P35" i="14"/>
  <c r="E35" i="14"/>
  <c r="U35" i="14" s="1"/>
  <c r="W33" i="14"/>
  <c r="V33" i="14"/>
  <c r="O33" i="14"/>
  <c r="N33" i="14"/>
  <c r="M33" i="14"/>
  <c r="L33" i="14"/>
  <c r="K33" i="14"/>
  <c r="J33" i="14"/>
  <c r="R33" i="14" s="1"/>
  <c r="I33" i="14"/>
  <c r="H33" i="14"/>
  <c r="G33" i="14"/>
  <c r="F33" i="14"/>
  <c r="C33" i="14"/>
  <c r="B33" i="14"/>
  <c r="E33" i="14" s="1"/>
  <c r="S32" i="14"/>
  <c r="R32" i="14"/>
  <c r="Q32" i="14"/>
  <c r="P32" i="14"/>
  <c r="E32" i="14"/>
  <c r="W30" i="14"/>
  <c r="V30" i="14"/>
  <c r="S30" i="14"/>
  <c r="O30" i="14"/>
  <c r="N30" i="14"/>
  <c r="M30" i="14"/>
  <c r="L30" i="14"/>
  <c r="K30" i="14"/>
  <c r="J30" i="14"/>
  <c r="I30" i="14"/>
  <c r="H30" i="14"/>
  <c r="P30" i="14" s="1"/>
  <c r="G30" i="14"/>
  <c r="F30" i="14"/>
  <c r="C30" i="14"/>
  <c r="B30" i="14"/>
  <c r="E30" i="14" s="1"/>
  <c r="S29" i="14"/>
  <c r="R29" i="14"/>
  <c r="Q29" i="14"/>
  <c r="P29" i="14"/>
  <c r="E29" i="14"/>
  <c r="T29" i="14" s="1"/>
  <c r="S28" i="14"/>
  <c r="R28" i="14"/>
  <c r="Q28" i="14"/>
  <c r="P28" i="14"/>
  <c r="E28" i="14"/>
  <c r="T28" i="14" s="1"/>
  <c r="U27" i="14"/>
  <c r="T27" i="14"/>
  <c r="S27" i="14"/>
  <c r="R27" i="14"/>
  <c r="Q27" i="14"/>
  <c r="P27" i="14"/>
  <c r="E27" i="14"/>
  <c r="T26" i="14"/>
  <c r="S26" i="14"/>
  <c r="R26" i="14"/>
  <c r="Q26" i="14"/>
  <c r="P26" i="14"/>
  <c r="E26" i="14"/>
  <c r="U26" i="14" s="1"/>
  <c r="W24" i="14"/>
  <c r="V24" i="14"/>
  <c r="O24" i="14"/>
  <c r="N24" i="14"/>
  <c r="M24" i="14"/>
  <c r="L24" i="14"/>
  <c r="K24" i="14"/>
  <c r="J24" i="14"/>
  <c r="I24" i="14"/>
  <c r="H24" i="14"/>
  <c r="P24" i="14" s="1"/>
  <c r="G24" i="14"/>
  <c r="F24" i="14"/>
  <c r="C24" i="14"/>
  <c r="B24" i="14"/>
  <c r="E24" i="14" s="1"/>
  <c r="U23" i="14"/>
  <c r="S23" i="14"/>
  <c r="R23" i="14"/>
  <c r="Q23" i="14"/>
  <c r="P23" i="14"/>
  <c r="E23" i="14"/>
  <c r="T23" i="14" s="1"/>
  <c r="S22" i="14"/>
  <c r="R22" i="14"/>
  <c r="Q22" i="14"/>
  <c r="P22" i="14"/>
  <c r="E22" i="14"/>
  <c r="U22" i="14" s="1"/>
  <c r="S21" i="14"/>
  <c r="R21" i="14"/>
  <c r="Q21" i="14"/>
  <c r="P21" i="14"/>
  <c r="E21" i="14"/>
  <c r="U21" i="14" s="1"/>
  <c r="S20" i="14"/>
  <c r="R20" i="14"/>
  <c r="Q20" i="14"/>
  <c r="P20" i="14"/>
  <c r="E20" i="14"/>
  <c r="T20" i="14" s="1"/>
  <c r="U19" i="14"/>
  <c r="S19" i="14"/>
  <c r="R19" i="14"/>
  <c r="Q19" i="14"/>
  <c r="P19" i="14"/>
  <c r="E19" i="14"/>
  <c r="T19" i="14" s="1"/>
  <c r="S18" i="14"/>
  <c r="R18" i="14"/>
  <c r="Q18" i="14"/>
  <c r="P18" i="14"/>
  <c r="E18" i="14"/>
  <c r="U18" i="14" s="1"/>
  <c r="W16" i="14"/>
  <c r="V16" i="14"/>
  <c r="O16" i="14"/>
  <c r="N16" i="14"/>
  <c r="M16" i="14"/>
  <c r="L16" i="14"/>
  <c r="K16" i="14"/>
  <c r="S16" i="14" s="1"/>
  <c r="J16" i="14"/>
  <c r="I16" i="14"/>
  <c r="H16" i="14"/>
  <c r="G16" i="14"/>
  <c r="F16" i="14"/>
  <c r="C16" i="14"/>
  <c r="B16" i="14"/>
  <c r="E16" i="14" s="1"/>
  <c r="S15" i="14"/>
  <c r="R15" i="14"/>
  <c r="Q15" i="14"/>
  <c r="P15" i="14"/>
  <c r="E15" i="14"/>
  <c r="T15" i="14" s="1"/>
  <c r="U14" i="14"/>
  <c r="S14" i="14"/>
  <c r="R14" i="14"/>
  <c r="Q14" i="14"/>
  <c r="P14" i="14"/>
  <c r="E14" i="14"/>
  <c r="T14" i="14" s="1"/>
  <c r="S13" i="14"/>
  <c r="R13" i="14"/>
  <c r="Q13" i="14"/>
  <c r="P13" i="14"/>
  <c r="E13" i="14"/>
  <c r="U13" i="14" s="1"/>
  <c r="S12" i="14"/>
  <c r="R12" i="14"/>
  <c r="Q12" i="14"/>
  <c r="P12" i="14"/>
  <c r="E12" i="14"/>
  <c r="U12" i="14" s="1"/>
  <c r="S11" i="14"/>
  <c r="R11" i="14"/>
  <c r="Q11" i="14"/>
  <c r="P11" i="14"/>
  <c r="E11" i="14"/>
  <c r="T11" i="14" s="1"/>
  <c r="S10" i="14"/>
  <c r="R10" i="14"/>
  <c r="Q10" i="14"/>
  <c r="P10" i="14"/>
  <c r="E10" i="14"/>
  <c r="S9" i="14"/>
  <c r="R9" i="14"/>
  <c r="Q9" i="14"/>
  <c r="P9" i="14"/>
  <c r="E9" i="14"/>
  <c r="T93" i="13"/>
  <c r="S93" i="13"/>
  <c r="R93" i="13"/>
  <c r="Q93" i="13"/>
  <c r="P93" i="13"/>
  <c r="E93" i="13"/>
  <c r="U93" i="13" s="1"/>
  <c r="S92" i="13"/>
  <c r="R92" i="13"/>
  <c r="Q92" i="13"/>
  <c r="P92" i="13"/>
  <c r="E92" i="13"/>
  <c r="T92" i="13" s="1"/>
  <c r="S91" i="13"/>
  <c r="R91" i="13"/>
  <c r="Q91" i="13"/>
  <c r="P91" i="13"/>
  <c r="E91" i="13"/>
  <c r="T91" i="13" s="1"/>
  <c r="S90" i="13"/>
  <c r="R90" i="13"/>
  <c r="Q90" i="13"/>
  <c r="P90" i="13"/>
  <c r="E90" i="13"/>
  <c r="T89" i="13"/>
  <c r="S89" i="13"/>
  <c r="R89" i="13"/>
  <c r="Q89" i="13"/>
  <c r="P89" i="13"/>
  <c r="E89" i="13"/>
  <c r="U89" i="13" s="1"/>
  <c r="S88" i="13"/>
  <c r="R88" i="13"/>
  <c r="Q88" i="13"/>
  <c r="P88" i="13"/>
  <c r="E88" i="13"/>
  <c r="T88" i="13" s="1"/>
  <c r="S87" i="13"/>
  <c r="R87" i="13"/>
  <c r="Q87" i="13"/>
  <c r="P87" i="13"/>
  <c r="E87" i="13"/>
  <c r="T87" i="13" s="1"/>
  <c r="S86" i="13"/>
  <c r="R86" i="13"/>
  <c r="Q86" i="13"/>
  <c r="P86" i="13"/>
  <c r="E86" i="13"/>
  <c r="W72" i="13"/>
  <c r="V72" i="13"/>
  <c r="O72" i="13"/>
  <c r="N72" i="13"/>
  <c r="M72" i="13"/>
  <c r="L72" i="13"/>
  <c r="K72" i="13"/>
  <c r="J72" i="13"/>
  <c r="I72" i="13"/>
  <c r="S72" i="13" s="1"/>
  <c r="H72" i="13"/>
  <c r="G72" i="13"/>
  <c r="F72" i="13"/>
  <c r="C72" i="13"/>
  <c r="B72" i="13"/>
  <c r="E72" i="13" s="1"/>
  <c r="W71" i="13"/>
  <c r="V71" i="13"/>
  <c r="S71" i="13"/>
  <c r="O71" i="13"/>
  <c r="N71" i="13"/>
  <c r="M71" i="13"/>
  <c r="L71" i="13"/>
  <c r="K71" i="13"/>
  <c r="J71" i="13"/>
  <c r="R71" i="13" s="1"/>
  <c r="I71" i="13"/>
  <c r="H71" i="13"/>
  <c r="G71" i="13"/>
  <c r="F71" i="13"/>
  <c r="C71" i="13"/>
  <c r="B71" i="13"/>
  <c r="W70" i="13"/>
  <c r="V70" i="13"/>
  <c r="O70" i="13"/>
  <c r="N70" i="13"/>
  <c r="M70" i="13"/>
  <c r="L70" i="13"/>
  <c r="K70" i="13"/>
  <c r="J70" i="13"/>
  <c r="I70" i="13"/>
  <c r="S70" i="13" s="1"/>
  <c r="H70" i="13"/>
  <c r="P70" i="13" s="1"/>
  <c r="G70" i="13"/>
  <c r="F70" i="13"/>
  <c r="C70" i="13"/>
  <c r="B70" i="13"/>
  <c r="E70" i="13" s="1"/>
  <c r="S69" i="13"/>
  <c r="R69" i="13"/>
  <c r="Q69" i="13"/>
  <c r="U69" i="13" s="1"/>
  <c r="P69" i="13"/>
  <c r="T69" i="13" s="1"/>
  <c r="E69" i="13"/>
  <c r="W67" i="13"/>
  <c r="V67" i="13"/>
  <c r="O67" i="13"/>
  <c r="N67" i="13"/>
  <c r="M67" i="13"/>
  <c r="L67" i="13"/>
  <c r="K67" i="13"/>
  <c r="J67" i="13"/>
  <c r="I67" i="13"/>
  <c r="H67" i="13"/>
  <c r="G67" i="13"/>
  <c r="F67" i="13"/>
  <c r="C67" i="13"/>
  <c r="B67" i="13"/>
  <c r="W66" i="13"/>
  <c r="V66" i="13"/>
  <c r="O66" i="13"/>
  <c r="N66" i="13"/>
  <c r="M66" i="13"/>
  <c r="L66" i="13"/>
  <c r="K66" i="13"/>
  <c r="J66" i="13"/>
  <c r="I66" i="13"/>
  <c r="H66" i="13"/>
  <c r="G66" i="13"/>
  <c r="F66" i="13"/>
  <c r="C66" i="13"/>
  <c r="B66" i="13"/>
  <c r="E66" i="13" s="1"/>
  <c r="U65" i="13"/>
  <c r="S65" i="13"/>
  <c r="R65" i="13"/>
  <c r="Q65" i="13"/>
  <c r="P65" i="13"/>
  <c r="E65" i="13"/>
  <c r="T65" i="13" s="1"/>
  <c r="T64" i="13"/>
  <c r="S64" i="13"/>
  <c r="R64" i="13"/>
  <c r="Q64" i="13"/>
  <c r="P64" i="13"/>
  <c r="E64" i="13"/>
  <c r="U64" i="13" s="1"/>
  <c r="S63" i="13"/>
  <c r="R63" i="13"/>
  <c r="Q63" i="13"/>
  <c r="P63" i="13"/>
  <c r="E63" i="13"/>
  <c r="U63" i="13" s="1"/>
  <c r="S62" i="13"/>
  <c r="R62" i="13"/>
  <c r="Q62" i="13"/>
  <c r="P62" i="13"/>
  <c r="E62" i="13"/>
  <c r="T62" i="13" s="1"/>
  <c r="U61" i="13"/>
  <c r="S61" i="13"/>
  <c r="R61" i="13"/>
  <c r="Q61" i="13"/>
  <c r="P61" i="13"/>
  <c r="E61" i="13"/>
  <c r="T61" i="13" s="1"/>
  <c r="V59" i="13"/>
  <c r="O59" i="13"/>
  <c r="N59" i="13"/>
  <c r="M59" i="13"/>
  <c r="L59" i="13"/>
  <c r="K59" i="13"/>
  <c r="J59" i="13"/>
  <c r="I59" i="13"/>
  <c r="H59" i="13"/>
  <c r="G59" i="13"/>
  <c r="F59" i="13"/>
  <c r="C59" i="13"/>
  <c r="B59" i="13"/>
  <c r="S58" i="13"/>
  <c r="R58" i="13"/>
  <c r="Q58" i="13"/>
  <c r="P58" i="13"/>
  <c r="E58" i="13"/>
  <c r="T58" i="13" s="1"/>
  <c r="S57" i="13"/>
  <c r="R57" i="13"/>
  <c r="Q57" i="13"/>
  <c r="P57" i="13"/>
  <c r="E57" i="13"/>
  <c r="T57" i="13" s="1"/>
  <c r="S56" i="13"/>
  <c r="R56" i="13"/>
  <c r="Q56" i="13"/>
  <c r="P56" i="13"/>
  <c r="E56" i="13"/>
  <c r="U56" i="13" s="1"/>
  <c r="S55" i="13"/>
  <c r="R55" i="13"/>
  <c r="Q55" i="13"/>
  <c r="P55" i="13"/>
  <c r="E55" i="13"/>
  <c r="U55" i="13" s="1"/>
  <c r="W53" i="13"/>
  <c r="V53" i="13"/>
  <c r="O53" i="13"/>
  <c r="N53" i="13"/>
  <c r="M53" i="13"/>
  <c r="L53" i="13"/>
  <c r="K53" i="13"/>
  <c r="J53" i="13"/>
  <c r="I53" i="13"/>
  <c r="H53" i="13"/>
  <c r="G53" i="13"/>
  <c r="F53" i="13"/>
  <c r="C53" i="13"/>
  <c r="B53" i="13"/>
  <c r="U52" i="13"/>
  <c r="S52" i="13"/>
  <c r="R52" i="13"/>
  <c r="Q52" i="13"/>
  <c r="P52" i="13"/>
  <c r="E52" i="13"/>
  <c r="T52" i="13" s="1"/>
  <c r="S51" i="13"/>
  <c r="R51" i="13"/>
  <c r="Q51" i="13"/>
  <c r="U51" i="13" s="1"/>
  <c r="P51" i="13"/>
  <c r="T51" i="13" s="1"/>
  <c r="E51" i="13"/>
  <c r="S50" i="13"/>
  <c r="R50" i="13"/>
  <c r="Q50" i="13"/>
  <c r="P50" i="13"/>
  <c r="E50" i="13"/>
  <c r="U50" i="13" s="1"/>
  <c r="S49" i="13"/>
  <c r="R49" i="13"/>
  <c r="Q49" i="13"/>
  <c r="P49" i="13"/>
  <c r="E49" i="13"/>
  <c r="T49" i="13" s="1"/>
  <c r="S48" i="13"/>
  <c r="R48" i="13"/>
  <c r="Q48" i="13"/>
  <c r="P48" i="13"/>
  <c r="E48" i="13"/>
  <c r="T48" i="13" s="1"/>
  <c r="S47" i="13"/>
  <c r="R47" i="13"/>
  <c r="Q47" i="13"/>
  <c r="P47" i="13"/>
  <c r="E47" i="13"/>
  <c r="U47" i="13" s="1"/>
  <c r="S46" i="13"/>
  <c r="R46" i="13"/>
  <c r="Q46" i="13"/>
  <c r="P46" i="13"/>
  <c r="E46" i="13"/>
  <c r="U46" i="13" s="1"/>
  <c r="S45" i="13"/>
  <c r="R45" i="13"/>
  <c r="Q45" i="13"/>
  <c r="P45" i="13"/>
  <c r="E45" i="13"/>
  <c r="T45" i="13" s="1"/>
  <c r="S44" i="13"/>
  <c r="R44" i="13"/>
  <c r="Q44" i="13"/>
  <c r="P44" i="13"/>
  <c r="E44" i="13"/>
  <c r="S43" i="13"/>
  <c r="R43" i="13"/>
  <c r="Q43" i="13"/>
  <c r="P43" i="13"/>
  <c r="E43" i="13"/>
  <c r="T42" i="13"/>
  <c r="S42" i="13"/>
  <c r="R42" i="13"/>
  <c r="Q42" i="13"/>
  <c r="P42" i="13"/>
  <c r="E42" i="13"/>
  <c r="U42" i="13" s="1"/>
  <c r="W40" i="13"/>
  <c r="V40" i="13"/>
  <c r="O40" i="13"/>
  <c r="N40" i="13"/>
  <c r="M40" i="13"/>
  <c r="L40" i="13"/>
  <c r="K40" i="13"/>
  <c r="J40" i="13"/>
  <c r="I40" i="13"/>
  <c r="H40" i="13"/>
  <c r="P40" i="13" s="1"/>
  <c r="G40" i="13"/>
  <c r="F40" i="13"/>
  <c r="C40" i="13"/>
  <c r="B40" i="13"/>
  <c r="E40" i="13" s="1"/>
  <c r="S39" i="13"/>
  <c r="R39" i="13"/>
  <c r="Q39" i="13"/>
  <c r="P39" i="13"/>
  <c r="E39" i="13"/>
  <c r="T39" i="13" s="1"/>
  <c r="S38" i="13"/>
  <c r="R38" i="13"/>
  <c r="Q38" i="13"/>
  <c r="P38" i="13"/>
  <c r="E38" i="13"/>
  <c r="T37" i="13"/>
  <c r="S37" i="13"/>
  <c r="R37" i="13"/>
  <c r="Q37" i="13"/>
  <c r="P37" i="13"/>
  <c r="E37" i="13"/>
  <c r="U37" i="13" s="1"/>
  <c r="S36" i="13"/>
  <c r="R36" i="13"/>
  <c r="Q36" i="13"/>
  <c r="P36" i="13"/>
  <c r="E36" i="13"/>
  <c r="T36" i="13" s="1"/>
  <c r="S35" i="13"/>
  <c r="R35" i="13"/>
  <c r="Q35" i="13"/>
  <c r="P35" i="13"/>
  <c r="E35" i="13"/>
  <c r="T35" i="13" s="1"/>
  <c r="W33" i="13"/>
  <c r="V33" i="13"/>
  <c r="O33" i="13"/>
  <c r="N33" i="13"/>
  <c r="M33" i="13"/>
  <c r="L33" i="13"/>
  <c r="K33" i="13"/>
  <c r="J33" i="13"/>
  <c r="I33" i="13"/>
  <c r="H33" i="13"/>
  <c r="G33" i="13"/>
  <c r="F33" i="13"/>
  <c r="E33" i="13"/>
  <c r="C33" i="13"/>
  <c r="B33" i="13"/>
  <c r="S32" i="13"/>
  <c r="R32" i="13"/>
  <c r="Q32" i="13"/>
  <c r="P32" i="13"/>
  <c r="T32" i="13" s="1"/>
  <c r="E32" i="13"/>
  <c r="U32" i="13" s="1"/>
  <c r="W30" i="13"/>
  <c r="V30" i="13"/>
  <c r="O30" i="13"/>
  <c r="N30" i="13"/>
  <c r="M30" i="13"/>
  <c r="L30" i="13"/>
  <c r="K30" i="13"/>
  <c r="J30" i="13"/>
  <c r="I30" i="13"/>
  <c r="H30" i="13"/>
  <c r="P30" i="13" s="1"/>
  <c r="G30" i="13"/>
  <c r="F30" i="13"/>
  <c r="C30" i="13"/>
  <c r="B30" i="13"/>
  <c r="E30" i="13" s="1"/>
  <c r="S29" i="13"/>
  <c r="R29" i="13"/>
  <c r="Q29" i="13"/>
  <c r="P29" i="13"/>
  <c r="E29" i="13"/>
  <c r="T29" i="13" s="1"/>
  <c r="U28" i="13"/>
  <c r="T28" i="13"/>
  <c r="S28" i="13"/>
  <c r="R28" i="13"/>
  <c r="Q28" i="13"/>
  <c r="P28" i="13"/>
  <c r="E28" i="13"/>
  <c r="S27" i="13"/>
  <c r="R27" i="13"/>
  <c r="Q27" i="13"/>
  <c r="P27" i="13"/>
  <c r="E27" i="13"/>
  <c r="U27" i="13" s="1"/>
  <c r="S26" i="13"/>
  <c r="R26" i="13"/>
  <c r="Q26" i="13"/>
  <c r="P26" i="13"/>
  <c r="E26" i="13"/>
  <c r="T26" i="13" s="1"/>
  <c r="W24" i="13"/>
  <c r="V24" i="13"/>
  <c r="O24" i="13"/>
  <c r="N24" i="13"/>
  <c r="M24" i="13"/>
  <c r="L24" i="13"/>
  <c r="K24" i="13"/>
  <c r="J24" i="13"/>
  <c r="I24" i="13"/>
  <c r="S24" i="13" s="1"/>
  <c r="H24" i="13"/>
  <c r="P24" i="13" s="1"/>
  <c r="G24" i="13"/>
  <c r="F24" i="13"/>
  <c r="C24" i="13"/>
  <c r="B24" i="13"/>
  <c r="E24" i="13" s="1"/>
  <c r="T23" i="13"/>
  <c r="S23" i="13"/>
  <c r="R23" i="13"/>
  <c r="Q23" i="13"/>
  <c r="P23" i="13"/>
  <c r="E23" i="13"/>
  <c r="U23" i="13" s="1"/>
  <c r="S22" i="13"/>
  <c r="R22" i="13"/>
  <c r="Q22" i="13"/>
  <c r="P22" i="13"/>
  <c r="E22" i="13"/>
  <c r="U22" i="13" s="1"/>
  <c r="S21" i="13"/>
  <c r="R21" i="13"/>
  <c r="Q21" i="13"/>
  <c r="P21" i="13"/>
  <c r="E21" i="13"/>
  <c r="T21" i="13" s="1"/>
  <c r="U20" i="13"/>
  <c r="S20" i="13"/>
  <c r="R20" i="13"/>
  <c r="Q20" i="13"/>
  <c r="P20" i="13"/>
  <c r="E20" i="13"/>
  <c r="T20" i="13" s="1"/>
  <c r="T19" i="13"/>
  <c r="S19" i="13"/>
  <c r="R19" i="13"/>
  <c r="Q19" i="13"/>
  <c r="P19" i="13"/>
  <c r="E19" i="13"/>
  <c r="U19" i="13" s="1"/>
  <c r="S18" i="13"/>
  <c r="R18" i="13"/>
  <c r="Q18" i="13"/>
  <c r="P18" i="13"/>
  <c r="E18" i="13"/>
  <c r="U18" i="13" s="1"/>
  <c r="W16" i="13"/>
  <c r="V16" i="13"/>
  <c r="S16" i="13"/>
  <c r="O16" i="13"/>
  <c r="N16" i="13"/>
  <c r="M16" i="13"/>
  <c r="L16" i="13"/>
  <c r="K16" i="13"/>
  <c r="J16" i="13"/>
  <c r="R16" i="13" s="1"/>
  <c r="I16" i="13"/>
  <c r="H16" i="13"/>
  <c r="G16" i="13"/>
  <c r="F16" i="13"/>
  <c r="C16" i="13"/>
  <c r="B16" i="13"/>
  <c r="E16" i="13" s="1"/>
  <c r="U15" i="13"/>
  <c r="S15" i="13"/>
  <c r="R15" i="13"/>
  <c r="Q15" i="13"/>
  <c r="P15" i="13"/>
  <c r="E15" i="13"/>
  <c r="T15" i="13" s="1"/>
  <c r="T14" i="13"/>
  <c r="S14" i="13"/>
  <c r="R14" i="13"/>
  <c r="Q14" i="13"/>
  <c r="P14" i="13"/>
  <c r="E14" i="13"/>
  <c r="U14" i="13" s="1"/>
  <c r="S13" i="13"/>
  <c r="R13" i="13"/>
  <c r="Q13" i="13"/>
  <c r="P13" i="13"/>
  <c r="E13" i="13"/>
  <c r="U13" i="13" s="1"/>
  <c r="S12" i="13"/>
  <c r="R12" i="13"/>
  <c r="Q12" i="13"/>
  <c r="P12" i="13"/>
  <c r="E12" i="13"/>
  <c r="T12" i="13" s="1"/>
  <c r="S11" i="13"/>
  <c r="R11" i="13"/>
  <c r="Q11" i="13"/>
  <c r="P11" i="13"/>
  <c r="E11" i="13"/>
  <c r="T11" i="13" s="1"/>
  <c r="S10" i="13"/>
  <c r="R10" i="13"/>
  <c r="Q10" i="13"/>
  <c r="U10" i="13" s="1"/>
  <c r="P10" i="13"/>
  <c r="T10" i="13" s="1"/>
  <c r="E10" i="13"/>
  <c r="S9" i="13"/>
  <c r="R9" i="13"/>
  <c r="Q9" i="13"/>
  <c r="P9" i="13"/>
  <c r="E9" i="13"/>
  <c r="T9" i="13" s="1"/>
  <c r="S93" i="12"/>
  <c r="R93" i="12"/>
  <c r="Q93" i="12"/>
  <c r="P93" i="12"/>
  <c r="E93" i="12"/>
  <c r="T93" i="12" s="1"/>
  <c r="S92" i="12"/>
  <c r="R92" i="12"/>
  <c r="Q92" i="12"/>
  <c r="P92" i="12"/>
  <c r="E92" i="12"/>
  <c r="T92" i="12" s="1"/>
  <c r="S91" i="12"/>
  <c r="R91" i="12"/>
  <c r="Q91" i="12"/>
  <c r="P91" i="12"/>
  <c r="E91" i="12"/>
  <c r="U91" i="12" s="1"/>
  <c r="S90" i="12"/>
  <c r="R90" i="12"/>
  <c r="Q90" i="12"/>
  <c r="P90" i="12"/>
  <c r="E90" i="12"/>
  <c r="U90" i="12" s="1"/>
  <c r="S89" i="12"/>
  <c r="R89" i="12"/>
  <c r="Q89" i="12"/>
  <c r="P89" i="12"/>
  <c r="E89" i="12"/>
  <c r="T89" i="12" s="1"/>
  <c r="S88" i="12"/>
  <c r="R88" i="12"/>
  <c r="Q88" i="12"/>
  <c r="P88" i="12"/>
  <c r="E88" i="12"/>
  <c r="T88" i="12" s="1"/>
  <c r="S87" i="12"/>
  <c r="R87" i="12"/>
  <c r="Q87" i="12"/>
  <c r="P87" i="12"/>
  <c r="E87" i="12"/>
  <c r="U87" i="12" s="1"/>
  <c r="S86" i="12"/>
  <c r="R86" i="12"/>
  <c r="Q86" i="12"/>
  <c r="P86" i="12"/>
  <c r="E86" i="12"/>
  <c r="U86" i="12" s="1"/>
  <c r="W72" i="12"/>
  <c r="V72" i="12"/>
  <c r="O72" i="12"/>
  <c r="N72" i="12"/>
  <c r="M72" i="12"/>
  <c r="L72" i="12"/>
  <c r="K72" i="12"/>
  <c r="S72" i="12" s="1"/>
  <c r="J72" i="12"/>
  <c r="I72" i="12"/>
  <c r="H72" i="12"/>
  <c r="G72" i="12"/>
  <c r="F72" i="12"/>
  <c r="C72" i="12"/>
  <c r="B72" i="12"/>
  <c r="E72" i="12" s="1"/>
  <c r="W71" i="12"/>
  <c r="V71" i="12"/>
  <c r="O71" i="12"/>
  <c r="N71" i="12"/>
  <c r="M71" i="12"/>
  <c r="L71" i="12"/>
  <c r="K71" i="12"/>
  <c r="J71" i="12"/>
  <c r="R71" i="12" s="1"/>
  <c r="I71" i="12"/>
  <c r="S71" i="12" s="1"/>
  <c r="H71" i="12"/>
  <c r="G71" i="12"/>
  <c r="F71" i="12"/>
  <c r="C71" i="12"/>
  <c r="B71" i="12"/>
  <c r="E71" i="12" s="1"/>
  <c r="W70" i="12"/>
  <c r="V70" i="12"/>
  <c r="O70" i="12"/>
  <c r="N70" i="12"/>
  <c r="M70" i="12"/>
  <c r="L70" i="12"/>
  <c r="K70" i="12"/>
  <c r="J70" i="12"/>
  <c r="I70" i="12"/>
  <c r="Q70" i="12" s="1"/>
  <c r="H70" i="12"/>
  <c r="R70" i="12" s="1"/>
  <c r="G70" i="12"/>
  <c r="F70" i="12"/>
  <c r="C70" i="12"/>
  <c r="B70" i="12"/>
  <c r="E70" i="12" s="1"/>
  <c r="S69" i="12"/>
  <c r="R69" i="12"/>
  <c r="Q69" i="12"/>
  <c r="P69" i="12"/>
  <c r="T69" i="12" s="1"/>
  <c r="E69" i="12"/>
  <c r="W67" i="12"/>
  <c r="V67" i="12"/>
  <c r="O67" i="12"/>
  <c r="N67" i="12"/>
  <c r="M67" i="12"/>
  <c r="L67" i="12"/>
  <c r="K67" i="12"/>
  <c r="J67" i="12"/>
  <c r="I67" i="12"/>
  <c r="H67" i="12"/>
  <c r="G67" i="12"/>
  <c r="F67" i="12"/>
  <c r="C67" i="12"/>
  <c r="B67" i="12"/>
  <c r="E67" i="12" s="1"/>
  <c r="W66" i="12"/>
  <c r="V66" i="12"/>
  <c r="O66" i="12"/>
  <c r="N66" i="12"/>
  <c r="M66" i="12"/>
  <c r="L66" i="12"/>
  <c r="K66" i="12"/>
  <c r="J66" i="12"/>
  <c r="I66" i="12"/>
  <c r="S66" i="12" s="1"/>
  <c r="H66" i="12"/>
  <c r="G66" i="12"/>
  <c r="F66" i="12"/>
  <c r="C66" i="12"/>
  <c r="B66" i="12"/>
  <c r="E66" i="12" s="1"/>
  <c r="S65" i="12"/>
  <c r="R65" i="12"/>
  <c r="Q65" i="12"/>
  <c r="P65" i="12"/>
  <c r="E65" i="12"/>
  <c r="U65" i="12" s="1"/>
  <c r="T64" i="12"/>
  <c r="S64" i="12"/>
  <c r="R64" i="12"/>
  <c r="Q64" i="12"/>
  <c r="P64" i="12"/>
  <c r="E64" i="12"/>
  <c r="U64" i="12" s="1"/>
  <c r="S63" i="12"/>
  <c r="R63" i="12"/>
  <c r="Q63" i="12"/>
  <c r="P63" i="12"/>
  <c r="E63" i="12"/>
  <c r="T63" i="12" s="1"/>
  <c r="S62" i="12"/>
  <c r="R62" i="12"/>
  <c r="Q62" i="12"/>
  <c r="P62" i="12"/>
  <c r="E62" i="12"/>
  <c r="S61" i="12"/>
  <c r="R61" i="12"/>
  <c r="Q61" i="12"/>
  <c r="P61" i="12"/>
  <c r="E61" i="12"/>
  <c r="U61" i="12" s="1"/>
  <c r="V59" i="12"/>
  <c r="O59" i="12"/>
  <c r="N59" i="12"/>
  <c r="M59" i="12"/>
  <c r="L59" i="12"/>
  <c r="K59" i="12"/>
  <c r="J59" i="12"/>
  <c r="I59" i="12"/>
  <c r="Q59" i="12" s="1"/>
  <c r="H59" i="12"/>
  <c r="G59" i="12"/>
  <c r="F59" i="12"/>
  <c r="C59" i="12"/>
  <c r="B59" i="12"/>
  <c r="S58" i="12"/>
  <c r="R58" i="12"/>
  <c r="Q58" i="12"/>
  <c r="P58" i="12"/>
  <c r="E58" i="12"/>
  <c r="T58" i="12" s="1"/>
  <c r="S57" i="12"/>
  <c r="R57" i="12"/>
  <c r="Q57" i="12"/>
  <c r="P57" i="12"/>
  <c r="E57" i="12"/>
  <c r="T57" i="12" s="1"/>
  <c r="T56" i="12"/>
  <c r="S56" i="12"/>
  <c r="R56" i="12"/>
  <c r="Q56" i="12"/>
  <c r="P56" i="12"/>
  <c r="E56" i="12"/>
  <c r="U56" i="12" s="1"/>
  <c r="S55" i="12"/>
  <c r="R55" i="12"/>
  <c r="Q55" i="12"/>
  <c r="P55" i="12"/>
  <c r="E55" i="12"/>
  <c r="T55" i="12" s="1"/>
  <c r="W53" i="12"/>
  <c r="V53" i="12"/>
  <c r="O53" i="12"/>
  <c r="N53" i="12"/>
  <c r="M53" i="12"/>
  <c r="L53" i="12"/>
  <c r="K53" i="12"/>
  <c r="J53" i="12"/>
  <c r="I53" i="12"/>
  <c r="S53" i="12" s="1"/>
  <c r="H53" i="12"/>
  <c r="G53" i="12"/>
  <c r="F53" i="12"/>
  <c r="C53" i="12"/>
  <c r="B53" i="12"/>
  <c r="E53" i="12" s="1"/>
  <c r="S52" i="12"/>
  <c r="R52" i="12"/>
  <c r="Q52" i="12"/>
  <c r="P52" i="12"/>
  <c r="E52" i="12"/>
  <c r="U52" i="12" s="1"/>
  <c r="S51" i="12"/>
  <c r="R51" i="12"/>
  <c r="Q51" i="12"/>
  <c r="P51" i="12"/>
  <c r="E51" i="12"/>
  <c r="U51" i="12" s="1"/>
  <c r="S50" i="12"/>
  <c r="R50" i="12"/>
  <c r="Q50" i="12"/>
  <c r="P50" i="12"/>
  <c r="E50" i="12"/>
  <c r="T50" i="12" s="1"/>
  <c r="S49" i="12"/>
  <c r="R49" i="12"/>
  <c r="Q49" i="12"/>
  <c r="P49" i="12"/>
  <c r="E49" i="12"/>
  <c r="T49" i="12" s="1"/>
  <c r="U48" i="12"/>
  <c r="S48" i="12"/>
  <c r="R48" i="12"/>
  <c r="Q48" i="12"/>
  <c r="P48" i="12"/>
  <c r="E48" i="12"/>
  <c r="T48" i="12" s="1"/>
  <c r="S47" i="12"/>
  <c r="R47" i="12"/>
  <c r="Q47" i="12"/>
  <c r="P47" i="12"/>
  <c r="E47" i="12"/>
  <c r="U47" i="12" s="1"/>
  <c r="S46" i="12"/>
  <c r="R46" i="12"/>
  <c r="Q46" i="12"/>
  <c r="P46" i="12"/>
  <c r="E46" i="12"/>
  <c r="T46" i="12" s="1"/>
  <c r="S45" i="12"/>
  <c r="R45" i="12"/>
  <c r="Q45" i="12"/>
  <c r="P45" i="12"/>
  <c r="E45" i="12"/>
  <c r="T45" i="12" s="1"/>
  <c r="S44" i="12"/>
  <c r="R44" i="12"/>
  <c r="Q44" i="12"/>
  <c r="U44" i="12" s="1"/>
  <c r="P44" i="12"/>
  <c r="E44" i="12"/>
  <c r="S43" i="12"/>
  <c r="R43" i="12"/>
  <c r="Q43" i="12"/>
  <c r="P43" i="12"/>
  <c r="E43" i="12"/>
  <c r="T43" i="12" s="1"/>
  <c r="S42" i="12"/>
  <c r="R42" i="12"/>
  <c r="Q42" i="12"/>
  <c r="P42" i="12"/>
  <c r="E42" i="12"/>
  <c r="T42" i="12" s="1"/>
  <c r="W40" i="12"/>
  <c r="V40" i="12"/>
  <c r="O40" i="12"/>
  <c r="N40" i="12"/>
  <c r="M40" i="12"/>
  <c r="L40" i="12"/>
  <c r="K40" i="12"/>
  <c r="J40" i="12"/>
  <c r="I40" i="12"/>
  <c r="S40" i="12" s="1"/>
  <c r="H40" i="12"/>
  <c r="P40" i="12" s="1"/>
  <c r="G40" i="12"/>
  <c r="F40" i="12"/>
  <c r="C40" i="12"/>
  <c r="B40" i="12"/>
  <c r="E40" i="12" s="1"/>
  <c r="T39" i="12"/>
  <c r="S39" i="12"/>
  <c r="R39" i="12"/>
  <c r="Q39" i="12"/>
  <c r="P39" i="12"/>
  <c r="E39" i="12"/>
  <c r="U39" i="12" s="1"/>
  <c r="T38" i="12"/>
  <c r="S38" i="12"/>
  <c r="R38" i="12"/>
  <c r="Q38" i="12"/>
  <c r="P38" i="12"/>
  <c r="E38" i="12"/>
  <c r="U38" i="12" s="1"/>
  <c r="S37" i="12"/>
  <c r="R37" i="12"/>
  <c r="Q37" i="12"/>
  <c r="P37" i="12"/>
  <c r="E37" i="12"/>
  <c r="T37" i="12" s="1"/>
  <c r="S36" i="12"/>
  <c r="R36" i="12"/>
  <c r="Q36" i="12"/>
  <c r="P36" i="12"/>
  <c r="E36" i="12"/>
  <c r="T36" i="12" s="1"/>
  <c r="S35" i="12"/>
  <c r="R35" i="12"/>
  <c r="Q35" i="12"/>
  <c r="U35" i="12" s="1"/>
  <c r="P35" i="12"/>
  <c r="T35" i="12" s="1"/>
  <c r="E35" i="12"/>
  <c r="W33" i="12"/>
  <c r="V33" i="12"/>
  <c r="S33" i="12"/>
  <c r="O33" i="12"/>
  <c r="N33" i="12"/>
  <c r="M33" i="12"/>
  <c r="L33" i="12"/>
  <c r="K33" i="12"/>
  <c r="J33" i="12"/>
  <c r="I33" i="12"/>
  <c r="H33" i="12"/>
  <c r="G33" i="12"/>
  <c r="F33" i="12"/>
  <c r="C33" i="12"/>
  <c r="B33" i="12"/>
  <c r="E33" i="12" s="1"/>
  <c r="S32" i="12"/>
  <c r="R32" i="12"/>
  <c r="Q32" i="12"/>
  <c r="P32" i="12"/>
  <c r="E32" i="12"/>
  <c r="T32" i="12" s="1"/>
  <c r="W30" i="12"/>
  <c r="V30" i="12"/>
  <c r="O30" i="12"/>
  <c r="N30" i="12"/>
  <c r="M30" i="12"/>
  <c r="L30" i="12"/>
  <c r="K30" i="12"/>
  <c r="J30" i="12"/>
  <c r="I30" i="12"/>
  <c r="S30" i="12" s="1"/>
  <c r="H30" i="12"/>
  <c r="P30" i="12" s="1"/>
  <c r="G30" i="12"/>
  <c r="F30" i="12"/>
  <c r="C30" i="12"/>
  <c r="B30" i="12"/>
  <c r="E30" i="12" s="1"/>
  <c r="T29" i="12"/>
  <c r="S29" i="12"/>
  <c r="R29" i="12"/>
  <c r="Q29" i="12"/>
  <c r="P29" i="12"/>
  <c r="E29" i="12"/>
  <c r="U29" i="12" s="1"/>
  <c r="T28" i="12"/>
  <c r="S28" i="12"/>
  <c r="R28" i="12"/>
  <c r="Q28" i="12"/>
  <c r="P28" i="12"/>
  <c r="E28" i="12"/>
  <c r="U28" i="12" s="1"/>
  <c r="S27" i="12"/>
  <c r="R27" i="12"/>
  <c r="Q27" i="12"/>
  <c r="P27" i="12"/>
  <c r="E27" i="12"/>
  <c r="T27" i="12" s="1"/>
  <c r="U26" i="12"/>
  <c r="S26" i="12"/>
  <c r="R26" i="12"/>
  <c r="Q26" i="12"/>
  <c r="P26" i="12"/>
  <c r="E26" i="12"/>
  <c r="T26" i="12" s="1"/>
  <c r="W24" i="12"/>
  <c r="V24" i="12"/>
  <c r="O24" i="12"/>
  <c r="N24" i="12"/>
  <c r="M24" i="12"/>
  <c r="L24" i="12"/>
  <c r="K24" i="12"/>
  <c r="J24" i="12"/>
  <c r="I24" i="12"/>
  <c r="H24" i="12"/>
  <c r="R24" i="12" s="1"/>
  <c r="G24" i="12"/>
  <c r="F24" i="12"/>
  <c r="C24" i="12"/>
  <c r="B24" i="12"/>
  <c r="E24" i="12" s="1"/>
  <c r="T23" i="12"/>
  <c r="S23" i="12"/>
  <c r="R23" i="12"/>
  <c r="Q23" i="12"/>
  <c r="P23" i="12"/>
  <c r="E23" i="12"/>
  <c r="U23" i="12" s="1"/>
  <c r="S22" i="12"/>
  <c r="R22" i="12"/>
  <c r="Q22" i="12"/>
  <c r="P22" i="12"/>
  <c r="E22" i="12"/>
  <c r="T22" i="12" s="1"/>
  <c r="U21" i="12"/>
  <c r="S21" i="12"/>
  <c r="R21" i="12"/>
  <c r="Q21" i="12"/>
  <c r="P21" i="12"/>
  <c r="E21" i="12"/>
  <c r="T21" i="12" s="1"/>
  <c r="T20" i="12"/>
  <c r="S20" i="12"/>
  <c r="R20" i="12"/>
  <c r="Q20" i="12"/>
  <c r="P20" i="12"/>
  <c r="E20" i="12"/>
  <c r="U20" i="12" s="1"/>
  <c r="T19" i="12"/>
  <c r="S19" i="12"/>
  <c r="R19" i="12"/>
  <c r="Q19" i="12"/>
  <c r="P19" i="12"/>
  <c r="E19" i="12"/>
  <c r="U19" i="12" s="1"/>
  <c r="S18" i="12"/>
  <c r="R18" i="12"/>
  <c r="Q18" i="12"/>
  <c r="P18" i="12"/>
  <c r="E18" i="12"/>
  <c r="T18" i="12" s="1"/>
  <c r="W16" i="12"/>
  <c r="V16" i="12"/>
  <c r="O16" i="12"/>
  <c r="N16" i="12"/>
  <c r="M16" i="12"/>
  <c r="L16" i="12"/>
  <c r="K16" i="12"/>
  <c r="J16" i="12"/>
  <c r="I16" i="12"/>
  <c r="H16" i="12"/>
  <c r="G16" i="12"/>
  <c r="F16" i="12"/>
  <c r="C16" i="12"/>
  <c r="B16" i="12"/>
  <c r="E16" i="12" s="1"/>
  <c r="U15" i="12"/>
  <c r="T15" i="12"/>
  <c r="S15" i="12"/>
  <c r="R15" i="12"/>
  <c r="Q15" i="12"/>
  <c r="P15" i="12"/>
  <c r="E15" i="12"/>
  <c r="T14" i="12"/>
  <c r="S14" i="12"/>
  <c r="R14" i="12"/>
  <c r="Q14" i="12"/>
  <c r="P14" i="12"/>
  <c r="E14" i="12"/>
  <c r="U14" i="12" s="1"/>
  <c r="S13" i="12"/>
  <c r="R13" i="12"/>
  <c r="Q13" i="12"/>
  <c r="P13" i="12"/>
  <c r="E13" i="12"/>
  <c r="T13" i="12" s="1"/>
  <c r="S12" i="12"/>
  <c r="R12" i="12"/>
  <c r="Q12" i="12"/>
  <c r="P12" i="12"/>
  <c r="E12" i="12"/>
  <c r="T12" i="12" s="1"/>
  <c r="U11" i="12"/>
  <c r="T11" i="12"/>
  <c r="S11" i="12"/>
  <c r="R11" i="12"/>
  <c r="Q11" i="12"/>
  <c r="P11" i="12"/>
  <c r="E11" i="12"/>
  <c r="S10" i="12"/>
  <c r="R10" i="12"/>
  <c r="Q10" i="12"/>
  <c r="P10" i="12"/>
  <c r="T10" i="12" s="1"/>
  <c r="E10" i="12"/>
  <c r="S9" i="12"/>
  <c r="R9" i="12"/>
  <c r="Q9" i="12"/>
  <c r="P9" i="12"/>
  <c r="E9" i="12"/>
  <c r="U9" i="12" s="1"/>
  <c r="U93" i="11"/>
  <c r="S93" i="11"/>
  <c r="R93" i="11"/>
  <c r="Q93" i="11"/>
  <c r="P93" i="11"/>
  <c r="E93" i="11"/>
  <c r="T93" i="11" s="1"/>
  <c r="U92" i="11"/>
  <c r="T92" i="11"/>
  <c r="S92" i="11"/>
  <c r="R92" i="11"/>
  <c r="Q92" i="11"/>
  <c r="P92" i="11"/>
  <c r="E92" i="11"/>
  <c r="S91" i="11"/>
  <c r="R91" i="11"/>
  <c r="Q91" i="11"/>
  <c r="P91" i="11"/>
  <c r="E91" i="11"/>
  <c r="U91" i="11" s="1"/>
  <c r="S90" i="11"/>
  <c r="R90" i="11"/>
  <c r="Q90" i="11"/>
  <c r="P90" i="11"/>
  <c r="E90" i="11"/>
  <c r="T90" i="11" s="1"/>
  <c r="U89" i="11"/>
  <c r="S89" i="11"/>
  <c r="R89" i="11"/>
  <c r="Q89" i="11"/>
  <c r="P89" i="11"/>
  <c r="E89" i="11"/>
  <c r="T89" i="11" s="1"/>
  <c r="U88" i="11"/>
  <c r="T88" i="11"/>
  <c r="S88" i="11"/>
  <c r="R88" i="11"/>
  <c r="Q88" i="11"/>
  <c r="P88" i="11"/>
  <c r="E88" i="11"/>
  <c r="S87" i="11"/>
  <c r="R87" i="11"/>
  <c r="Q87" i="11"/>
  <c r="P87" i="11"/>
  <c r="E87" i="11"/>
  <c r="U87" i="11" s="1"/>
  <c r="S86" i="11"/>
  <c r="R86" i="11"/>
  <c r="Q86" i="11"/>
  <c r="P86" i="11"/>
  <c r="E86" i="11"/>
  <c r="T86" i="11" s="1"/>
  <c r="W72" i="11"/>
  <c r="V72" i="11"/>
  <c r="O72" i="11"/>
  <c r="N72" i="11"/>
  <c r="M72" i="11"/>
  <c r="L72" i="11"/>
  <c r="K72" i="11"/>
  <c r="J72" i="11"/>
  <c r="I72" i="11"/>
  <c r="S72" i="11" s="1"/>
  <c r="H72" i="11"/>
  <c r="G72" i="11"/>
  <c r="F72" i="11"/>
  <c r="C72" i="11"/>
  <c r="B72" i="11"/>
  <c r="W71" i="11"/>
  <c r="V71" i="11"/>
  <c r="O71" i="11"/>
  <c r="N71" i="11"/>
  <c r="M71" i="11"/>
  <c r="L71" i="11"/>
  <c r="K71" i="11"/>
  <c r="J71" i="11"/>
  <c r="I71" i="11"/>
  <c r="H71" i="11"/>
  <c r="R71" i="11" s="1"/>
  <c r="G71" i="11"/>
  <c r="F71" i="11"/>
  <c r="C71" i="11"/>
  <c r="B71" i="11"/>
  <c r="E71" i="11" s="1"/>
  <c r="W70" i="11"/>
  <c r="V70" i="11"/>
  <c r="S70" i="11"/>
  <c r="O70" i="11"/>
  <c r="N70" i="11"/>
  <c r="M70" i="11"/>
  <c r="L70" i="11"/>
  <c r="K70" i="11"/>
  <c r="J70" i="11"/>
  <c r="I70" i="11"/>
  <c r="H70" i="11"/>
  <c r="P70" i="11" s="1"/>
  <c r="G70" i="11"/>
  <c r="F70" i="11"/>
  <c r="C70" i="11"/>
  <c r="B70" i="11"/>
  <c r="E70" i="11" s="1"/>
  <c r="S69" i="11"/>
  <c r="R69" i="11"/>
  <c r="Q69" i="11"/>
  <c r="P69" i="11"/>
  <c r="E69" i="11"/>
  <c r="W67" i="11"/>
  <c r="V67" i="11"/>
  <c r="O67" i="11"/>
  <c r="N67" i="11"/>
  <c r="M67" i="11"/>
  <c r="L67" i="11"/>
  <c r="K67" i="11"/>
  <c r="J67" i="11"/>
  <c r="I67" i="11"/>
  <c r="S67" i="11" s="1"/>
  <c r="H67" i="11"/>
  <c r="G67" i="11"/>
  <c r="F67" i="11"/>
  <c r="C67" i="11"/>
  <c r="B67" i="11"/>
  <c r="W66" i="11"/>
  <c r="V66" i="11"/>
  <c r="O66" i="11"/>
  <c r="N66" i="11"/>
  <c r="M66" i="11"/>
  <c r="L66" i="11"/>
  <c r="K66" i="11"/>
  <c r="J66" i="11"/>
  <c r="I66" i="11"/>
  <c r="Q66" i="11" s="1"/>
  <c r="H66" i="11"/>
  <c r="R66" i="11" s="1"/>
  <c r="G66" i="11"/>
  <c r="F66" i="11"/>
  <c r="E66" i="11"/>
  <c r="C66" i="11"/>
  <c r="B66" i="11"/>
  <c r="S65" i="11"/>
  <c r="R65" i="11"/>
  <c r="Q65" i="11"/>
  <c r="P65" i="11"/>
  <c r="E65" i="11"/>
  <c r="U65" i="11" s="1"/>
  <c r="S64" i="11"/>
  <c r="R64" i="11"/>
  <c r="Q64" i="11"/>
  <c r="P64" i="11"/>
  <c r="E64" i="11"/>
  <c r="T64" i="11" s="1"/>
  <c r="S63" i="11"/>
  <c r="R63" i="11"/>
  <c r="Q63" i="11"/>
  <c r="P63" i="11"/>
  <c r="E63" i="11"/>
  <c r="T63" i="11" s="1"/>
  <c r="U62" i="11"/>
  <c r="S62" i="11"/>
  <c r="R62" i="11"/>
  <c r="Q62" i="11"/>
  <c r="P62" i="11"/>
  <c r="E62" i="11"/>
  <c r="T62" i="11" s="1"/>
  <c r="S61" i="11"/>
  <c r="R61" i="11"/>
  <c r="Q61" i="11"/>
  <c r="P61" i="11"/>
  <c r="E61" i="11"/>
  <c r="T61" i="11" s="1"/>
  <c r="V59" i="11"/>
  <c r="O59" i="11"/>
  <c r="N59" i="11"/>
  <c r="M59" i="11"/>
  <c r="L59" i="11"/>
  <c r="K59" i="11"/>
  <c r="J59" i="11"/>
  <c r="I59" i="11"/>
  <c r="S59" i="11" s="1"/>
  <c r="H59" i="11"/>
  <c r="G59" i="11"/>
  <c r="F59" i="11"/>
  <c r="C59" i="11"/>
  <c r="B59" i="11"/>
  <c r="S58" i="11"/>
  <c r="R58" i="11"/>
  <c r="Q58" i="11"/>
  <c r="P58" i="11"/>
  <c r="E58" i="11"/>
  <c r="T58" i="11" s="1"/>
  <c r="S57" i="11"/>
  <c r="R57" i="11"/>
  <c r="Q57" i="11"/>
  <c r="P57" i="11"/>
  <c r="E57" i="11"/>
  <c r="U57" i="11" s="1"/>
  <c r="S56" i="11"/>
  <c r="R56" i="11"/>
  <c r="Q56" i="11"/>
  <c r="P56" i="11"/>
  <c r="E56" i="11"/>
  <c r="T56" i="11" s="1"/>
  <c r="S55" i="11"/>
  <c r="R55" i="11"/>
  <c r="Q55" i="11"/>
  <c r="P55" i="11"/>
  <c r="E55" i="11"/>
  <c r="T55" i="11" s="1"/>
  <c r="W53" i="11"/>
  <c r="V53" i="11"/>
  <c r="O53" i="11"/>
  <c r="N53" i="11"/>
  <c r="M53" i="11"/>
  <c r="L53" i="11"/>
  <c r="K53" i="11"/>
  <c r="J53" i="11"/>
  <c r="I53" i="11"/>
  <c r="H53" i="11"/>
  <c r="R53" i="11" s="1"/>
  <c r="G53" i="11"/>
  <c r="F53" i="11"/>
  <c r="C53" i="11"/>
  <c r="B53" i="11"/>
  <c r="E53" i="11" s="1"/>
  <c r="S52" i="11"/>
  <c r="R52" i="11"/>
  <c r="Q52" i="11"/>
  <c r="P52" i="11"/>
  <c r="E52" i="11"/>
  <c r="U52" i="11" s="1"/>
  <c r="S51" i="11"/>
  <c r="R51" i="11"/>
  <c r="Q51" i="11"/>
  <c r="P51" i="11"/>
  <c r="E51" i="11"/>
  <c r="T51" i="11" s="1"/>
  <c r="U50" i="11"/>
  <c r="S50" i="11"/>
  <c r="R50" i="11"/>
  <c r="Q50" i="11"/>
  <c r="P50" i="11"/>
  <c r="E50" i="11"/>
  <c r="T50" i="11" s="1"/>
  <c r="T49" i="11"/>
  <c r="S49" i="11"/>
  <c r="R49" i="11"/>
  <c r="Q49" i="11"/>
  <c r="P49" i="11"/>
  <c r="E49" i="11"/>
  <c r="U49" i="11" s="1"/>
  <c r="S48" i="11"/>
  <c r="R48" i="11"/>
  <c r="Q48" i="11"/>
  <c r="P48" i="11"/>
  <c r="E48" i="11"/>
  <c r="U48" i="11" s="1"/>
  <c r="S47" i="11"/>
  <c r="R47" i="11"/>
  <c r="Q47" i="11"/>
  <c r="P47" i="11"/>
  <c r="E47" i="11"/>
  <c r="T47" i="11" s="1"/>
  <c r="S46" i="11"/>
  <c r="R46" i="11"/>
  <c r="Q46" i="11"/>
  <c r="P46" i="11"/>
  <c r="E46" i="11"/>
  <c r="T46" i="11" s="1"/>
  <c r="T45" i="11"/>
  <c r="S45" i="11"/>
  <c r="R45" i="11"/>
  <c r="Q45" i="11"/>
  <c r="P45" i="11"/>
  <c r="E45" i="11"/>
  <c r="U45" i="11" s="1"/>
  <c r="S44" i="11"/>
  <c r="R44" i="11"/>
  <c r="Q44" i="11"/>
  <c r="P44" i="11"/>
  <c r="T44" i="11" s="1"/>
  <c r="E44" i="11"/>
  <c r="S43" i="11"/>
  <c r="R43" i="11"/>
  <c r="Q43" i="11"/>
  <c r="P43" i="11"/>
  <c r="E43" i="11"/>
  <c r="U43" i="11" s="1"/>
  <c r="U42" i="11"/>
  <c r="S42" i="11"/>
  <c r="R42" i="11"/>
  <c r="Q42" i="11"/>
  <c r="P42" i="11"/>
  <c r="E42" i="11"/>
  <c r="T42" i="11" s="1"/>
  <c r="W40" i="11"/>
  <c r="V40" i="11"/>
  <c r="O40" i="11"/>
  <c r="N40" i="11"/>
  <c r="M40" i="11"/>
  <c r="L40" i="11"/>
  <c r="K40" i="11"/>
  <c r="J40" i="11"/>
  <c r="I40" i="11"/>
  <c r="H40" i="11"/>
  <c r="R40" i="11" s="1"/>
  <c r="G40" i="11"/>
  <c r="F40" i="11"/>
  <c r="C40" i="11"/>
  <c r="B40" i="11"/>
  <c r="E40" i="11" s="1"/>
  <c r="T39" i="11"/>
  <c r="S39" i="11"/>
  <c r="R39" i="11"/>
  <c r="Q39" i="11"/>
  <c r="P39" i="11"/>
  <c r="E39" i="11"/>
  <c r="U39" i="11" s="1"/>
  <c r="S38" i="11"/>
  <c r="R38" i="11"/>
  <c r="Q38" i="11"/>
  <c r="P38" i="11"/>
  <c r="E38" i="11"/>
  <c r="T38" i="11" s="1"/>
  <c r="U37" i="11"/>
  <c r="S37" i="11"/>
  <c r="R37" i="11"/>
  <c r="Q37" i="11"/>
  <c r="P37" i="11"/>
  <c r="E37" i="11"/>
  <c r="T37" i="11" s="1"/>
  <c r="S36" i="11"/>
  <c r="R36" i="11"/>
  <c r="Q36" i="11"/>
  <c r="U36" i="11" s="1"/>
  <c r="P36" i="11"/>
  <c r="T36" i="11" s="1"/>
  <c r="E36" i="11"/>
  <c r="S35" i="11"/>
  <c r="R35" i="11"/>
  <c r="Q35" i="11"/>
  <c r="P35" i="11"/>
  <c r="E35" i="11"/>
  <c r="W33" i="11"/>
  <c r="V33" i="11"/>
  <c r="O33" i="11"/>
  <c r="N33" i="11"/>
  <c r="M33" i="11"/>
  <c r="L33" i="11"/>
  <c r="K33" i="11"/>
  <c r="J33" i="11"/>
  <c r="R33" i="11" s="1"/>
  <c r="I33" i="11"/>
  <c r="Q33" i="11" s="1"/>
  <c r="H33" i="11"/>
  <c r="G33" i="11"/>
  <c r="F33" i="11"/>
  <c r="C33" i="11"/>
  <c r="B33" i="11"/>
  <c r="E33" i="11" s="1"/>
  <c r="S32" i="11"/>
  <c r="R32" i="11"/>
  <c r="Q32" i="11"/>
  <c r="U32" i="11" s="1"/>
  <c r="P32" i="11"/>
  <c r="E32" i="11"/>
  <c r="T32" i="11" s="1"/>
  <c r="W30" i="11"/>
  <c r="V30" i="11"/>
  <c r="O30" i="11"/>
  <c r="N30" i="11"/>
  <c r="M30" i="11"/>
  <c r="L30" i="11"/>
  <c r="K30" i="11"/>
  <c r="J30" i="11"/>
  <c r="I30" i="11"/>
  <c r="H30" i="11"/>
  <c r="R30" i="11" s="1"/>
  <c r="G30" i="11"/>
  <c r="F30" i="11"/>
  <c r="E30" i="11"/>
  <c r="C30" i="11"/>
  <c r="B30" i="11"/>
  <c r="S29" i="11"/>
  <c r="R29" i="11"/>
  <c r="Q29" i="11"/>
  <c r="P29" i="11"/>
  <c r="E29" i="11"/>
  <c r="S28" i="11"/>
  <c r="R28" i="11"/>
  <c r="Q28" i="11"/>
  <c r="P28" i="11"/>
  <c r="E28" i="11"/>
  <c r="T28" i="11" s="1"/>
  <c r="S27" i="11"/>
  <c r="R27" i="11"/>
  <c r="Q27" i="11"/>
  <c r="P27" i="11"/>
  <c r="E27" i="11"/>
  <c r="T27" i="11" s="1"/>
  <c r="U26" i="11"/>
  <c r="T26" i="11"/>
  <c r="S26" i="11"/>
  <c r="R26" i="11"/>
  <c r="Q26" i="11"/>
  <c r="P26" i="11"/>
  <c r="E26" i="11"/>
  <c r="W24" i="11"/>
  <c r="V24" i="11"/>
  <c r="S24" i="11"/>
  <c r="O24" i="11"/>
  <c r="N24" i="11"/>
  <c r="M24" i="11"/>
  <c r="L24" i="11"/>
  <c r="K24" i="11"/>
  <c r="J24" i="11"/>
  <c r="I24" i="11"/>
  <c r="H24" i="11"/>
  <c r="P24" i="11" s="1"/>
  <c r="G24" i="11"/>
  <c r="F24" i="11"/>
  <c r="C24" i="11"/>
  <c r="B24" i="11"/>
  <c r="S23" i="11"/>
  <c r="R23" i="11"/>
  <c r="Q23" i="11"/>
  <c r="P23" i="11"/>
  <c r="E23" i="11"/>
  <c r="T23" i="11" s="1"/>
  <c r="S22" i="11"/>
  <c r="R22" i="11"/>
  <c r="Q22" i="11"/>
  <c r="P22" i="11"/>
  <c r="E22" i="11"/>
  <c r="T22" i="11" s="1"/>
  <c r="U21" i="11"/>
  <c r="S21" i="11"/>
  <c r="R21" i="11"/>
  <c r="Q21" i="11"/>
  <c r="P21" i="11"/>
  <c r="E21" i="11"/>
  <c r="T21" i="11" s="1"/>
  <c r="S20" i="11"/>
  <c r="R20" i="11"/>
  <c r="Q20" i="11"/>
  <c r="P20" i="11"/>
  <c r="E20" i="11"/>
  <c r="U20" i="11" s="1"/>
  <c r="S19" i="11"/>
  <c r="R19" i="11"/>
  <c r="Q19" i="11"/>
  <c r="P19" i="11"/>
  <c r="E19" i="11"/>
  <c r="T19" i="11" s="1"/>
  <c r="S18" i="11"/>
  <c r="R18" i="11"/>
  <c r="Q18" i="11"/>
  <c r="P18" i="11"/>
  <c r="E18" i="11"/>
  <c r="T18" i="11" s="1"/>
  <c r="W16" i="11"/>
  <c r="V16" i="11"/>
  <c r="O16" i="11"/>
  <c r="N16" i="11"/>
  <c r="M16" i="11"/>
  <c r="L16" i="11"/>
  <c r="K16" i="11"/>
  <c r="J16" i="11"/>
  <c r="I16" i="11"/>
  <c r="Q16" i="11" s="1"/>
  <c r="H16" i="11"/>
  <c r="R16" i="11" s="1"/>
  <c r="G16" i="11"/>
  <c r="F16" i="11"/>
  <c r="E16" i="11"/>
  <c r="C16" i="11"/>
  <c r="B16" i="11"/>
  <c r="S15" i="11"/>
  <c r="R15" i="11"/>
  <c r="Q15" i="11"/>
  <c r="P15" i="11"/>
  <c r="E15" i="11"/>
  <c r="U15" i="11" s="1"/>
  <c r="S14" i="11"/>
  <c r="R14" i="11"/>
  <c r="Q14" i="11"/>
  <c r="P14" i="11"/>
  <c r="E14" i="11"/>
  <c r="T14" i="11" s="1"/>
  <c r="S13" i="11"/>
  <c r="R13" i="11"/>
  <c r="Q13" i="11"/>
  <c r="P13" i="11"/>
  <c r="E13" i="11"/>
  <c r="T13" i="11" s="1"/>
  <c r="U12" i="11"/>
  <c r="T12" i="11"/>
  <c r="S12" i="11"/>
  <c r="R12" i="11"/>
  <c r="Q12" i="11"/>
  <c r="P12" i="11"/>
  <c r="E12" i="11"/>
  <c r="S11" i="11"/>
  <c r="R11" i="11"/>
  <c r="Q11" i="11"/>
  <c r="P11" i="11"/>
  <c r="E11" i="11"/>
  <c r="U11" i="11" s="1"/>
  <c r="S10" i="11"/>
  <c r="R10" i="11"/>
  <c r="Q10" i="11"/>
  <c r="P10" i="11"/>
  <c r="E10" i="11"/>
  <c r="T10" i="11" s="1"/>
  <c r="U9" i="11"/>
  <c r="S9" i="11"/>
  <c r="R9" i="11"/>
  <c r="Q9" i="11"/>
  <c r="P9" i="11"/>
  <c r="E9" i="11"/>
  <c r="T9" i="11" s="1"/>
  <c r="U93" i="10"/>
  <c r="T93" i="10"/>
  <c r="S93" i="10"/>
  <c r="R93" i="10"/>
  <c r="Q93" i="10"/>
  <c r="P93" i="10"/>
  <c r="E93" i="10"/>
  <c r="S92" i="10"/>
  <c r="R92" i="10"/>
  <c r="Q92" i="10"/>
  <c r="P92" i="10"/>
  <c r="E92" i="10"/>
  <c r="U92" i="10" s="1"/>
  <c r="S91" i="10"/>
  <c r="R91" i="10"/>
  <c r="Q91" i="10"/>
  <c r="P91" i="10"/>
  <c r="E91" i="10"/>
  <c r="T91" i="10" s="1"/>
  <c r="U90" i="10"/>
  <c r="S90" i="10"/>
  <c r="R90" i="10"/>
  <c r="Q90" i="10"/>
  <c r="P90" i="10"/>
  <c r="E90" i="10"/>
  <c r="T90" i="10" s="1"/>
  <c r="S89" i="10"/>
  <c r="R89" i="10"/>
  <c r="Q89" i="10"/>
  <c r="P89" i="10"/>
  <c r="E89" i="10"/>
  <c r="U89" i="10" s="1"/>
  <c r="S88" i="10"/>
  <c r="R88" i="10"/>
  <c r="Q88" i="10"/>
  <c r="P88" i="10"/>
  <c r="E88" i="10"/>
  <c r="U88" i="10" s="1"/>
  <c r="S87" i="10"/>
  <c r="R87" i="10"/>
  <c r="Q87" i="10"/>
  <c r="P87" i="10"/>
  <c r="E87" i="10"/>
  <c r="T87" i="10" s="1"/>
  <c r="S86" i="10"/>
  <c r="R86" i="10"/>
  <c r="Q86" i="10"/>
  <c r="P86" i="10"/>
  <c r="E86" i="10"/>
  <c r="T86" i="10" s="1"/>
  <c r="W72" i="10"/>
  <c r="V72" i="10"/>
  <c r="O72" i="10"/>
  <c r="N72" i="10"/>
  <c r="M72" i="10"/>
  <c r="L72" i="10"/>
  <c r="K72" i="10"/>
  <c r="J72" i="10"/>
  <c r="I72" i="10"/>
  <c r="H72" i="10"/>
  <c r="G72" i="10"/>
  <c r="F72" i="10"/>
  <c r="C72" i="10"/>
  <c r="E72" i="10" s="1"/>
  <c r="B72" i="10"/>
  <c r="W71" i="10"/>
  <c r="V71" i="10"/>
  <c r="O71" i="10"/>
  <c r="N71" i="10"/>
  <c r="M71" i="10"/>
  <c r="L71" i="10"/>
  <c r="K71" i="10"/>
  <c r="J71" i="10"/>
  <c r="I71" i="10"/>
  <c r="Q71" i="10" s="1"/>
  <c r="H71" i="10"/>
  <c r="G71" i="10"/>
  <c r="F71" i="10"/>
  <c r="C71" i="10"/>
  <c r="B71" i="10"/>
  <c r="W70" i="10"/>
  <c r="V70" i="10"/>
  <c r="O70" i="10"/>
  <c r="N70" i="10"/>
  <c r="M70" i="10"/>
  <c r="L70" i="10"/>
  <c r="K70" i="10"/>
  <c r="J70" i="10"/>
  <c r="R70" i="10" s="1"/>
  <c r="I70" i="10"/>
  <c r="H70" i="10"/>
  <c r="G70" i="10"/>
  <c r="F70" i="10"/>
  <c r="C70" i="10"/>
  <c r="B70" i="10"/>
  <c r="E70" i="10" s="1"/>
  <c r="S69" i="10"/>
  <c r="R69" i="10"/>
  <c r="Q69" i="10"/>
  <c r="P69" i="10"/>
  <c r="E69" i="10"/>
  <c r="W67" i="10"/>
  <c r="V67" i="10"/>
  <c r="O67" i="10"/>
  <c r="N67" i="10"/>
  <c r="M67" i="10"/>
  <c r="L67" i="10"/>
  <c r="K67" i="10"/>
  <c r="J67" i="10"/>
  <c r="I67" i="10"/>
  <c r="H67" i="10"/>
  <c r="G67" i="10"/>
  <c r="F67" i="10"/>
  <c r="C67" i="10"/>
  <c r="B67" i="10"/>
  <c r="W66" i="10"/>
  <c r="V66" i="10"/>
  <c r="O66" i="10"/>
  <c r="N66" i="10"/>
  <c r="M66" i="10"/>
  <c r="L66" i="10"/>
  <c r="K66" i="10"/>
  <c r="J66" i="10"/>
  <c r="I66" i="10"/>
  <c r="H66" i="10"/>
  <c r="G66" i="10"/>
  <c r="F66" i="10"/>
  <c r="C66" i="10"/>
  <c r="B66" i="10"/>
  <c r="E66" i="10" s="1"/>
  <c r="S65" i="10"/>
  <c r="R65" i="10"/>
  <c r="Q65" i="10"/>
  <c r="P65" i="10"/>
  <c r="E65" i="10"/>
  <c r="T65" i="10" s="1"/>
  <c r="T64" i="10"/>
  <c r="S64" i="10"/>
  <c r="R64" i="10"/>
  <c r="Q64" i="10"/>
  <c r="P64" i="10"/>
  <c r="E64" i="10"/>
  <c r="U64" i="10" s="1"/>
  <c r="S63" i="10"/>
  <c r="R63" i="10"/>
  <c r="Q63" i="10"/>
  <c r="P63" i="10"/>
  <c r="E63" i="10"/>
  <c r="S62" i="10"/>
  <c r="R62" i="10"/>
  <c r="Q62" i="10"/>
  <c r="P62" i="10"/>
  <c r="E62" i="10"/>
  <c r="U62" i="10" s="1"/>
  <c r="S61" i="10"/>
  <c r="R61" i="10"/>
  <c r="Q61" i="10"/>
  <c r="P61" i="10"/>
  <c r="E61" i="10"/>
  <c r="U61" i="10" s="1"/>
  <c r="V59" i="10"/>
  <c r="O59" i="10"/>
  <c r="N59" i="10"/>
  <c r="M59" i="10"/>
  <c r="L59" i="10"/>
  <c r="K59" i="10"/>
  <c r="J59" i="10"/>
  <c r="I59" i="10"/>
  <c r="H59" i="10"/>
  <c r="R59" i="10" s="1"/>
  <c r="G59" i="10"/>
  <c r="F59" i="10"/>
  <c r="C59" i="10"/>
  <c r="E59" i="10" s="1"/>
  <c r="B59" i="10"/>
  <c r="S58" i="10"/>
  <c r="R58" i="10"/>
  <c r="Q58" i="10"/>
  <c r="P58" i="10"/>
  <c r="E58" i="10"/>
  <c r="U58" i="10" s="1"/>
  <c r="S57" i="10"/>
  <c r="R57" i="10"/>
  <c r="Q57" i="10"/>
  <c r="P57" i="10"/>
  <c r="E57" i="10"/>
  <c r="T57" i="10" s="1"/>
  <c r="S56" i="10"/>
  <c r="R56" i="10"/>
  <c r="Q56" i="10"/>
  <c r="P56" i="10"/>
  <c r="E56" i="10"/>
  <c r="U55" i="10"/>
  <c r="T55" i="10"/>
  <c r="S55" i="10"/>
  <c r="R55" i="10"/>
  <c r="Q55" i="10"/>
  <c r="P55" i="10"/>
  <c r="E55" i="10"/>
  <c r="W53" i="10"/>
  <c r="V53" i="10"/>
  <c r="S53" i="10"/>
  <c r="O53" i="10"/>
  <c r="N53" i="10"/>
  <c r="M53" i="10"/>
  <c r="L53" i="10"/>
  <c r="K53" i="10"/>
  <c r="J53" i="10"/>
  <c r="I53" i="10"/>
  <c r="H53" i="10"/>
  <c r="G53" i="10"/>
  <c r="F53" i="10"/>
  <c r="C53" i="10"/>
  <c r="B53" i="10"/>
  <c r="S52" i="10"/>
  <c r="R52" i="10"/>
  <c r="Q52" i="10"/>
  <c r="P52" i="10"/>
  <c r="E52" i="10"/>
  <c r="T52" i="10" s="1"/>
  <c r="S51" i="10"/>
  <c r="R51" i="10"/>
  <c r="Q51" i="10"/>
  <c r="P51" i="10"/>
  <c r="E51" i="10"/>
  <c r="T50" i="10"/>
  <c r="S50" i="10"/>
  <c r="R50" i="10"/>
  <c r="Q50" i="10"/>
  <c r="P50" i="10"/>
  <c r="E50" i="10"/>
  <c r="U50" i="10" s="1"/>
  <c r="S49" i="10"/>
  <c r="R49" i="10"/>
  <c r="Q49" i="10"/>
  <c r="P49" i="10"/>
  <c r="E49" i="10"/>
  <c r="U49" i="10" s="1"/>
  <c r="S48" i="10"/>
  <c r="R48" i="10"/>
  <c r="Q48" i="10"/>
  <c r="P48" i="10"/>
  <c r="E48" i="10"/>
  <c r="T48" i="10" s="1"/>
  <c r="U47" i="10"/>
  <c r="S47" i="10"/>
  <c r="R47" i="10"/>
  <c r="Q47" i="10"/>
  <c r="P47" i="10"/>
  <c r="E47" i="10"/>
  <c r="T47" i="10" s="1"/>
  <c r="U46" i="10"/>
  <c r="S46" i="10"/>
  <c r="R46" i="10"/>
  <c r="Q46" i="10"/>
  <c r="P46" i="10"/>
  <c r="E46" i="10"/>
  <c r="T46" i="10" s="1"/>
  <c r="S45" i="10"/>
  <c r="R45" i="10"/>
  <c r="Q45" i="10"/>
  <c r="P45" i="10"/>
  <c r="E45" i="10"/>
  <c r="U45" i="10" s="1"/>
  <c r="S44" i="10"/>
  <c r="R44" i="10"/>
  <c r="Q44" i="10"/>
  <c r="P44" i="10"/>
  <c r="E44" i="10"/>
  <c r="T44" i="10" s="1"/>
  <c r="T43" i="10"/>
  <c r="S43" i="10"/>
  <c r="R43" i="10"/>
  <c r="Q43" i="10"/>
  <c r="P43" i="10"/>
  <c r="E43" i="10"/>
  <c r="U43" i="10" s="1"/>
  <c r="U42" i="10"/>
  <c r="S42" i="10"/>
  <c r="R42" i="10"/>
  <c r="Q42" i="10"/>
  <c r="P42" i="10"/>
  <c r="E42" i="10"/>
  <c r="T42" i="10" s="1"/>
  <c r="W40" i="10"/>
  <c r="V40" i="10"/>
  <c r="O40" i="10"/>
  <c r="N40" i="10"/>
  <c r="M40" i="10"/>
  <c r="L40" i="10"/>
  <c r="K40" i="10"/>
  <c r="J40" i="10"/>
  <c r="I40" i="10"/>
  <c r="H40" i="10"/>
  <c r="G40" i="10"/>
  <c r="F40" i="10"/>
  <c r="C40" i="10"/>
  <c r="B40" i="10"/>
  <c r="E40" i="10" s="1"/>
  <c r="S39" i="10"/>
  <c r="R39" i="10"/>
  <c r="Q39" i="10"/>
  <c r="P39" i="10"/>
  <c r="E39" i="10"/>
  <c r="T39" i="10" s="1"/>
  <c r="S38" i="10"/>
  <c r="R38" i="10"/>
  <c r="Q38" i="10"/>
  <c r="U38" i="10" s="1"/>
  <c r="P38" i="10"/>
  <c r="T38" i="10" s="1"/>
  <c r="E38" i="10"/>
  <c r="U37" i="10"/>
  <c r="S37" i="10"/>
  <c r="R37" i="10"/>
  <c r="Q37" i="10"/>
  <c r="P37" i="10"/>
  <c r="E37" i="10"/>
  <c r="T37" i="10" s="1"/>
  <c r="S36" i="10"/>
  <c r="R36" i="10"/>
  <c r="Q36" i="10"/>
  <c r="P36" i="10"/>
  <c r="E36" i="10"/>
  <c r="U36" i="10" s="1"/>
  <c r="S35" i="10"/>
  <c r="R35" i="10"/>
  <c r="Q35" i="10"/>
  <c r="P35" i="10"/>
  <c r="E35" i="10"/>
  <c r="U35" i="10" s="1"/>
  <c r="W33" i="10"/>
  <c r="V33" i="10"/>
  <c r="O33" i="10"/>
  <c r="N33" i="10"/>
  <c r="M33" i="10"/>
  <c r="L33" i="10"/>
  <c r="K33" i="10"/>
  <c r="J33" i="10"/>
  <c r="R33" i="10" s="1"/>
  <c r="I33" i="10"/>
  <c r="S33" i="10" s="1"/>
  <c r="H33" i="10"/>
  <c r="G33" i="10"/>
  <c r="F33" i="10"/>
  <c r="E33" i="10"/>
  <c r="C33" i="10"/>
  <c r="B33" i="10"/>
  <c r="S32" i="10"/>
  <c r="R32" i="10"/>
  <c r="Q32" i="10"/>
  <c r="U32" i="10" s="1"/>
  <c r="P32" i="10"/>
  <c r="T32" i="10" s="1"/>
  <c r="E32" i="10"/>
  <c r="W30" i="10"/>
  <c r="V30" i="10"/>
  <c r="O30" i="10"/>
  <c r="N30" i="10"/>
  <c r="M30" i="10"/>
  <c r="L30" i="10"/>
  <c r="K30" i="10"/>
  <c r="J30" i="10"/>
  <c r="I30" i="10"/>
  <c r="S30" i="10" s="1"/>
  <c r="H30" i="10"/>
  <c r="G30" i="10"/>
  <c r="F30" i="10"/>
  <c r="C30" i="10"/>
  <c r="B30" i="10"/>
  <c r="S29" i="10"/>
  <c r="R29" i="10"/>
  <c r="Q29" i="10"/>
  <c r="P29" i="10"/>
  <c r="E29" i="10"/>
  <c r="T29" i="10" s="1"/>
  <c r="S28" i="10"/>
  <c r="R28" i="10"/>
  <c r="Q28" i="10"/>
  <c r="P28" i="10"/>
  <c r="E28" i="10"/>
  <c r="T28" i="10" s="1"/>
  <c r="T27" i="10"/>
  <c r="S27" i="10"/>
  <c r="R27" i="10"/>
  <c r="Q27" i="10"/>
  <c r="P27" i="10"/>
  <c r="E27" i="10"/>
  <c r="U27" i="10" s="1"/>
  <c r="S26" i="10"/>
  <c r="R26" i="10"/>
  <c r="Q26" i="10"/>
  <c r="P26" i="10"/>
  <c r="E26" i="10"/>
  <c r="U26" i="10" s="1"/>
  <c r="W24" i="10"/>
  <c r="V24" i="10"/>
  <c r="O24" i="10"/>
  <c r="N24" i="10"/>
  <c r="M24" i="10"/>
  <c r="L24" i="10"/>
  <c r="K24" i="10"/>
  <c r="J24" i="10"/>
  <c r="I24" i="10"/>
  <c r="Q24" i="10" s="1"/>
  <c r="H24" i="10"/>
  <c r="G24" i="10"/>
  <c r="F24" i="10"/>
  <c r="C24" i="10"/>
  <c r="B24" i="10"/>
  <c r="E24" i="10" s="1"/>
  <c r="S23" i="10"/>
  <c r="R23" i="10"/>
  <c r="Q23" i="10"/>
  <c r="P23" i="10"/>
  <c r="E23" i="10"/>
  <c r="U22" i="10"/>
  <c r="T22" i="10"/>
  <c r="S22" i="10"/>
  <c r="R22" i="10"/>
  <c r="Q22" i="10"/>
  <c r="P22" i="10"/>
  <c r="E22" i="10"/>
  <c r="S21" i="10"/>
  <c r="R21" i="10"/>
  <c r="Q21" i="10"/>
  <c r="P21" i="10"/>
  <c r="E21" i="10"/>
  <c r="U21" i="10" s="1"/>
  <c r="S20" i="10"/>
  <c r="R20" i="10"/>
  <c r="Q20" i="10"/>
  <c r="P20" i="10"/>
  <c r="E20" i="10"/>
  <c r="T20" i="10" s="1"/>
  <c r="S19" i="10"/>
  <c r="R19" i="10"/>
  <c r="Q19" i="10"/>
  <c r="P19" i="10"/>
  <c r="E19" i="10"/>
  <c r="U18" i="10"/>
  <c r="T18" i="10"/>
  <c r="S18" i="10"/>
  <c r="R18" i="10"/>
  <c r="Q18" i="10"/>
  <c r="P18" i="10"/>
  <c r="E18" i="10"/>
  <c r="W16" i="10"/>
  <c r="V16" i="10"/>
  <c r="O16" i="10"/>
  <c r="N16" i="10"/>
  <c r="M16" i="10"/>
  <c r="L16" i="10"/>
  <c r="K16" i="10"/>
  <c r="J16" i="10"/>
  <c r="I16" i="10"/>
  <c r="Q16" i="10" s="1"/>
  <c r="H16" i="10"/>
  <c r="G16" i="10"/>
  <c r="F16" i="10"/>
  <c r="C16" i="10"/>
  <c r="B16" i="10"/>
  <c r="E16" i="10" s="1"/>
  <c r="S15" i="10"/>
  <c r="R15" i="10"/>
  <c r="Q15" i="10"/>
  <c r="P15" i="10"/>
  <c r="E15" i="10"/>
  <c r="T15" i="10" s="1"/>
  <c r="S14" i="10"/>
  <c r="R14" i="10"/>
  <c r="Q14" i="10"/>
  <c r="P14" i="10"/>
  <c r="E14" i="10"/>
  <c r="U14" i="10" s="1"/>
  <c r="S13" i="10"/>
  <c r="R13" i="10"/>
  <c r="Q13" i="10"/>
  <c r="P13" i="10"/>
  <c r="E13" i="10"/>
  <c r="S12" i="10"/>
  <c r="R12" i="10"/>
  <c r="Q12" i="10"/>
  <c r="P12" i="10"/>
  <c r="E12" i="10"/>
  <c r="U12" i="10" s="1"/>
  <c r="S11" i="10"/>
  <c r="R11" i="10"/>
  <c r="Q11" i="10"/>
  <c r="P11" i="10"/>
  <c r="E11" i="10"/>
  <c r="T11" i="10" s="1"/>
  <c r="S10" i="10"/>
  <c r="R10" i="10"/>
  <c r="Q10" i="10"/>
  <c r="U10" i="10" s="1"/>
  <c r="P10" i="10"/>
  <c r="T10" i="10" s="1"/>
  <c r="E10" i="10"/>
  <c r="U9" i="10"/>
  <c r="S9" i="10"/>
  <c r="R9" i="10"/>
  <c r="Q9" i="10"/>
  <c r="P9" i="10"/>
  <c r="E9" i="10"/>
  <c r="T9" i="10" s="1"/>
  <c r="S93" i="9"/>
  <c r="R93" i="9"/>
  <c r="Q93" i="9"/>
  <c r="P93" i="9"/>
  <c r="E93" i="9"/>
  <c r="U93" i="9" s="1"/>
  <c r="S92" i="9"/>
  <c r="R92" i="9"/>
  <c r="Q92" i="9"/>
  <c r="P92" i="9"/>
  <c r="E92" i="9"/>
  <c r="T92" i="9" s="1"/>
  <c r="U91" i="9"/>
  <c r="T91" i="9"/>
  <c r="S91" i="9"/>
  <c r="R91" i="9"/>
  <c r="Q91" i="9"/>
  <c r="P91" i="9"/>
  <c r="E91" i="9"/>
  <c r="U90" i="9"/>
  <c r="S90" i="9"/>
  <c r="R90" i="9"/>
  <c r="Q90" i="9"/>
  <c r="P90" i="9"/>
  <c r="E90" i="9"/>
  <c r="T90" i="9" s="1"/>
  <c r="S89" i="9"/>
  <c r="R89" i="9"/>
  <c r="Q89" i="9"/>
  <c r="P89" i="9"/>
  <c r="E89" i="9"/>
  <c r="U89" i="9" s="1"/>
  <c r="S88" i="9"/>
  <c r="R88" i="9"/>
  <c r="Q88" i="9"/>
  <c r="P88" i="9"/>
  <c r="E88" i="9"/>
  <c r="T88" i="9" s="1"/>
  <c r="U87" i="9"/>
  <c r="T87" i="9"/>
  <c r="S87" i="9"/>
  <c r="R87" i="9"/>
  <c r="Q87" i="9"/>
  <c r="P87" i="9"/>
  <c r="E87" i="9"/>
  <c r="U86" i="9"/>
  <c r="S86" i="9"/>
  <c r="R86" i="9"/>
  <c r="Q86" i="9"/>
  <c r="P86" i="9"/>
  <c r="E86" i="9"/>
  <c r="T86" i="9" s="1"/>
  <c r="W72" i="9"/>
  <c r="V72" i="9"/>
  <c r="O72" i="9"/>
  <c r="N72" i="9"/>
  <c r="M72" i="9"/>
  <c r="L72" i="9"/>
  <c r="K72" i="9"/>
  <c r="J72" i="9"/>
  <c r="I72" i="9"/>
  <c r="H72" i="9"/>
  <c r="G72" i="9"/>
  <c r="F72" i="9"/>
  <c r="C72" i="9"/>
  <c r="B72" i="9"/>
  <c r="E72" i="9" s="1"/>
  <c r="W71" i="9"/>
  <c r="V71" i="9"/>
  <c r="O71" i="9"/>
  <c r="N71" i="9"/>
  <c r="M71" i="9"/>
  <c r="L71" i="9"/>
  <c r="K71" i="9"/>
  <c r="J71" i="9"/>
  <c r="R71" i="9" s="1"/>
  <c r="I71" i="9"/>
  <c r="S71" i="9" s="1"/>
  <c r="H71" i="9"/>
  <c r="P71" i="9" s="1"/>
  <c r="G71" i="9"/>
  <c r="F71" i="9"/>
  <c r="C71" i="9"/>
  <c r="B71" i="9"/>
  <c r="E71" i="9" s="1"/>
  <c r="W70" i="9"/>
  <c r="V70" i="9"/>
  <c r="O70" i="9"/>
  <c r="N70" i="9"/>
  <c r="M70" i="9"/>
  <c r="L70" i="9"/>
  <c r="K70" i="9"/>
  <c r="J70" i="9"/>
  <c r="R70" i="9" s="1"/>
  <c r="I70" i="9"/>
  <c r="S70" i="9" s="1"/>
  <c r="H70" i="9"/>
  <c r="P70" i="9" s="1"/>
  <c r="G70" i="9"/>
  <c r="F70" i="9"/>
  <c r="E70" i="9"/>
  <c r="C70" i="9"/>
  <c r="B70" i="9"/>
  <c r="S69" i="9"/>
  <c r="R69" i="9"/>
  <c r="Q69" i="9"/>
  <c r="U69" i="9" s="1"/>
  <c r="P69" i="9"/>
  <c r="E69" i="9"/>
  <c r="W67" i="9"/>
  <c r="V67" i="9"/>
  <c r="O67" i="9"/>
  <c r="N67" i="9"/>
  <c r="M67" i="9"/>
  <c r="L67" i="9"/>
  <c r="K67" i="9"/>
  <c r="J67" i="9"/>
  <c r="I67" i="9"/>
  <c r="H67" i="9"/>
  <c r="G67" i="9"/>
  <c r="F67" i="9"/>
  <c r="C67" i="9"/>
  <c r="B67" i="9"/>
  <c r="W66" i="9"/>
  <c r="V66" i="9"/>
  <c r="S66" i="9"/>
  <c r="O66" i="9"/>
  <c r="N66" i="9"/>
  <c r="M66" i="9"/>
  <c r="L66" i="9"/>
  <c r="K66" i="9"/>
  <c r="J66" i="9"/>
  <c r="I66" i="9"/>
  <c r="Q66" i="9" s="1"/>
  <c r="H66" i="9"/>
  <c r="G66" i="9"/>
  <c r="F66" i="9"/>
  <c r="C66" i="9"/>
  <c r="B66" i="9"/>
  <c r="E66" i="9" s="1"/>
  <c r="S65" i="9"/>
  <c r="R65" i="9"/>
  <c r="Q65" i="9"/>
  <c r="P65" i="9"/>
  <c r="E65" i="9"/>
  <c r="U65" i="9" s="1"/>
  <c r="U64" i="9"/>
  <c r="S64" i="9"/>
  <c r="R64" i="9"/>
  <c r="Q64" i="9"/>
  <c r="P64" i="9"/>
  <c r="E64" i="9"/>
  <c r="T64" i="9" s="1"/>
  <c r="S63" i="9"/>
  <c r="R63" i="9"/>
  <c r="Q63" i="9"/>
  <c r="P63" i="9"/>
  <c r="E63" i="9"/>
  <c r="U63" i="9" s="1"/>
  <c r="S62" i="9"/>
  <c r="R62" i="9"/>
  <c r="Q62" i="9"/>
  <c r="P62" i="9"/>
  <c r="E62" i="9"/>
  <c r="T62" i="9" s="1"/>
  <c r="S61" i="9"/>
  <c r="R61" i="9"/>
  <c r="Q61" i="9"/>
  <c r="P61" i="9"/>
  <c r="E61" i="9"/>
  <c r="U61" i="9" s="1"/>
  <c r="V59" i="9"/>
  <c r="O59" i="9"/>
  <c r="N59" i="9"/>
  <c r="M59" i="9"/>
  <c r="L59" i="9"/>
  <c r="K59" i="9"/>
  <c r="J59" i="9"/>
  <c r="I59" i="9"/>
  <c r="S59" i="9" s="1"/>
  <c r="H59" i="9"/>
  <c r="G59" i="9"/>
  <c r="F59" i="9"/>
  <c r="C59" i="9"/>
  <c r="B59" i="9"/>
  <c r="S58" i="9"/>
  <c r="R58" i="9"/>
  <c r="Q58" i="9"/>
  <c r="P58" i="9"/>
  <c r="E58" i="9"/>
  <c r="T58" i="9" s="1"/>
  <c r="U57" i="9"/>
  <c r="S57" i="9"/>
  <c r="R57" i="9"/>
  <c r="Q57" i="9"/>
  <c r="P57" i="9"/>
  <c r="E57" i="9"/>
  <c r="T57" i="9" s="1"/>
  <c r="S56" i="9"/>
  <c r="R56" i="9"/>
  <c r="Q56" i="9"/>
  <c r="P56" i="9"/>
  <c r="E56" i="9"/>
  <c r="U56" i="9" s="1"/>
  <c r="S55" i="9"/>
  <c r="R55" i="9"/>
  <c r="Q55" i="9"/>
  <c r="P55" i="9"/>
  <c r="E55" i="9"/>
  <c r="U55" i="9" s="1"/>
  <c r="W53" i="9"/>
  <c r="V53" i="9"/>
  <c r="O53" i="9"/>
  <c r="N53" i="9"/>
  <c r="M53" i="9"/>
  <c r="L53" i="9"/>
  <c r="K53" i="9"/>
  <c r="J53" i="9"/>
  <c r="I53" i="9"/>
  <c r="H53" i="9"/>
  <c r="G53" i="9"/>
  <c r="F53" i="9"/>
  <c r="C53" i="9"/>
  <c r="B53" i="9"/>
  <c r="U52" i="9"/>
  <c r="T52" i="9"/>
  <c r="S52" i="9"/>
  <c r="R52" i="9"/>
  <c r="Q52" i="9"/>
  <c r="P52" i="9"/>
  <c r="E52" i="9"/>
  <c r="S51" i="9"/>
  <c r="R51" i="9"/>
  <c r="Q51" i="9"/>
  <c r="P51" i="9"/>
  <c r="E51" i="9"/>
  <c r="S50" i="9"/>
  <c r="R50" i="9"/>
  <c r="Q50" i="9"/>
  <c r="P50" i="9"/>
  <c r="E50" i="9"/>
  <c r="U50" i="9" s="1"/>
  <c r="S49" i="9"/>
  <c r="R49" i="9"/>
  <c r="Q49" i="9"/>
  <c r="P49" i="9"/>
  <c r="E49" i="9"/>
  <c r="T49" i="9" s="1"/>
  <c r="S48" i="9"/>
  <c r="R48" i="9"/>
  <c r="Q48" i="9"/>
  <c r="P48" i="9"/>
  <c r="E48" i="9"/>
  <c r="U48" i="9" s="1"/>
  <c r="T47" i="9"/>
  <c r="S47" i="9"/>
  <c r="R47" i="9"/>
  <c r="Q47" i="9"/>
  <c r="P47" i="9"/>
  <c r="E47" i="9"/>
  <c r="U47" i="9" s="1"/>
  <c r="S46" i="9"/>
  <c r="R46" i="9"/>
  <c r="Q46" i="9"/>
  <c r="P46" i="9"/>
  <c r="E46" i="9"/>
  <c r="U46" i="9" s="1"/>
  <c r="S45" i="9"/>
  <c r="R45" i="9"/>
  <c r="Q45" i="9"/>
  <c r="P45" i="9"/>
  <c r="E45" i="9"/>
  <c r="T45" i="9" s="1"/>
  <c r="S44" i="9"/>
  <c r="R44" i="9"/>
  <c r="Q44" i="9"/>
  <c r="P44" i="9"/>
  <c r="E44" i="9"/>
  <c r="T43" i="9"/>
  <c r="S43" i="9"/>
  <c r="R43" i="9"/>
  <c r="Q43" i="9"/>
  <c r="P43" i="9"/>
  <c r="E43" i="9"/>
  <c r="U43" i="9" s="1"/>
  <c r="S42" i="9"/>
  <c r="R42" i="9"/>
  <c r="Q42" i="9"/>
  <c r="P42" i="9"/>
  <c r="E42" i="9"/>
  <c r="U42" i="9" s="1"/>
  <c r="W40" i="9"/>
  <c r="V40" i="9"/>
  <c r="O40" i="9"/>
  <c r="N40" i="9"/>
  <c r="M40" i="9"/>
  <c r="L40" i="9"/>
  <c r="K40" i="9"/>
  <c r="J40" i="9"/>
  <c r="I40" i="9"/>
  <c r="H40" i="9"/>
  <c r="G40" i="9"/>
  <c r="F40" i="9"/>
  <c r="C40" i="9"/>
  <c r="B40" i="9"/>
  <c r="E40" i="9" s="1"/>
  <c r="S39" i="9"/>
  <c r="R39" i="9"/>
  <c r="Q39" i="9"/>
  <c r="P39" i="9"/>
  <c r="E39" i="9"/>
  <c r="U39" i="9" s="1"/>
  <c r="U38" i="9"/>
  <c r="S38" i="9"/>
  <c r="R38" i="9"/>
  <c r="Q38" i="9"/>
  <c r="P38" i="9"/>
  <c r="E38" i="9"/>
  <c r="T38" i="9" s="1"/>
  <c r="S37" i="9"/>
  <c r="R37" i="9"/>
  <c r="Q37" i="9"/>
  <c r="P37" i="9"/>
  <c r="E37" i="9"/>
  <c r="U37" i="9" s="1"/>
  <c r="S36" i="9"/>
  <c r="R36" i="9"/>
  <c r="Q36" i="9"/>
  <c r="P36" i="9"/>
  <c r="E36" i="9"/>
  <c r="U35" i="9"/>
  <c r="T35" i="9"/>
  <c r="S35" i="9"/>
  <c r="R35" i="9"/>
  <c r="Q35" i="9"/>
  <c r="P35" i="9"/>
  <c r="E35" i="9"/>
  <c r="W33" i="9"/>
  <c r="V33" i="9"/>
  <c r="O33" i="9"/>
  <c r="N33" i="9"/>
  <c r="M33" i="9"/>
  <c r="L33" i="9"/>
  <c r="K33" i="9"/>
  <c r="J33" i="9"/>
  <c r="I33" i="9"/>
  <c r="H33" i="9"/>
  <c r="R33" i="9" s="1"/>
  <c r="G33" i="9"/>
  <c r="F33" i="9"/>
  <c r="C33" i="9"/>
  <c r="B33" i="9"/>
  <c r="S32" i="9"/>
  <c r="R32" i="9"/>
  <c r="Q32" i="9"/>
  <c r="P32" i="9"/>
  <c r="E32" i="9"/>
  <c r="U32" i="9" s="1"/>
  <c r="W30" i="9"/>
  <c r="V30" i="9"/>
  <c r="O30" i="9"/>
  <c r="N30" i="9"/>
  <c r="M30" i="9"/>
  <c r="L30" i="9"/>
  <c r="K30" i="9"/>
  <c r="J30" i="9"/>
  <c r="I30" i="9"/>
  <c r="H30" i="9"/>
  <c r="G30" i="9"/>
  <c r="F30" i="9"/>
  <c r="C30" i="9"/>
  <c r="B30" i="9"/>
  <c r="E30" i="9" s="1"/>
  <c r="S29" i="9"/>
  <c r="R29" i="9"/>
  <c r="Q29" i="9"/>
  <c r="P29" i="9"/>
  <c r="E29" i="9"/>
  <c r="U29" i="9" s="1"/>
  <c r="U28" i="9"/>
  <c r="S28" i="9"/>
  <c r="R28" i="9"/>
  <c r="Q28" i="9"/>
  <c r="P28" i="9"/>
  <c r="E28" i="9"/>
  <c r="T28" i="9" s="1"/>
  <c r="S27" i="9"/>
  <c r="R27" i="9"/>
  <c r="Q27" i="9"/>
  <c r="P27" i="9"/>
  <c r="E27" i="9"/>
  <c r="U27" i="9" s="1"/>
  <c r="S26" i="9"/>
  <c r="R26" i="9"/>
  <c r="Q26" i="9"/>
  <c r="P26" i="9"/>
  <c r="E26" i="9"/>
  <c r="T26" i="9" s="1"/>
  <c r="W24" i="9"/>
  <c r="V24" i="9"/>
  <c r="O24" i="9"/>
  <c r="N24" i="9"/>
  <c r="M24" i="9"/>
  <c r="L24" i="9"/>
  <c r="K24" i="9"/>
  <c r="J24" i="9"/>
  <c r="I24" i="9"/>
  <c r="S24" i="9" s="1"/>
  <c r="H24" i="9"/>
  <c r="G24" i="9"/>
  <c r="F24" i="9"/>
  <c r="C24" i="9"/>
  <c r="B24" i="9"/>
  <c r="E24" i="9" s="1"/>
  <c r="S23" i="9"/>
  <c r="R23" i="9"/>
  <c r="Q23" i="9"/>
  <c r="P23" i="9"/>
  <c r="E23" i="9"/>
  <c r="U23" i="9" s="1"/>
  <c r="S22" i="9"/>
  <c r="R22" i="9"/>
  <c r="Q22" i="9"/>
  <c r="P22" i="9"/>
  <c r="E22" i="9"/>
  <c r="U22" i="9" s="1"/>
  <c r="S21" i="9"/>
  <c r="R21" i="9"/>
  <c r="Q21" i="9"/>
  <c r="P21" i="9"/>
  <c r="E21" i="9"/>
  <c r="T21" i="9" s="1"/>
  <c r="S20" i="9"/>
  <c r="R20" i="9"/>
  <c r="Q20" i="9"/>
  <c r="P20" i="9"/>
  <c r="E20" i="9"/>
  <c r="T20" i="9" s="1"/>
  <c r="S19" i="9"/>
  <c r="R19" i="9"/>
  <c r="Q19" i="9"/>
  <c r="P19" i="9"/>
  <c r="E19" i="9"/>
  <c r="U19" i="9" s="1"/>
  <c r="S18" i="9"/>
  <c r="R18" i="9"/>
  <c r="Q18" i="9"/>
  <c r="P18" i="9"/>
  <c r="E18" i="9"/>
  <c r="U18" i="9" s="1"/>
  <c r="W16" i="9"/>
  <c r="V16" i="9"/>
  <c r="O16" i="9"/>
  <c r="N16" i="9"/>
  <c r="M16" i="9"/>
  <c r="L16" i="9"/>
  <c r="K16" i="9"/>
  <c r="J16" i="9"/>
  <c r="I16" i="9"/>
  <c r="H16" i="9"/>
  <c r="G16" i="9"/>
  <c r="F16" i="9"/>
  <c r="C16" i="9"/>
  <c r="B16" i="9"/>
  <c r="U15" i="9"/>
  <c r="S15" i="9"/>
  <c r="R15" i="9"/>
  <c r="Q15" i="9"/>
  <c r="P15" i="9"/>
  <c r="E15" i="9"/>
  <c r="T15" i="9" s="1"/>
  <c r="S14" i="9"/>
  <c r="R14" i="9"/>
  <c r="Q14" i="9"/>
  <c r="P14" i="9"/>
  <c r="E14" i="9"/>
  <c r="T14" i="9" s="1"/>
  <c r="S13" i="9"/>
  <c r="R13" i="9"/>
  <c r="Q13" i="9"/>
  <c r="P13" i="9"/>
  <c r="E13" i="9"/>
  <c r="U13" i="9" s="1"/>
  <c r="S12" i="9"/>
  <c r="R12" i="9"/>
  <c r="Q12" i="9"/>
  <c r="P12" i="9"/>
  <c r="E12" i="9"/>
  <c r="T12" i="9" s="1"/>
  <c r="U11" i="9"/>
  <c r="S11" i="9"/>
  <c r="R11" i="9"/>
  <c r="Q11" i="9"/>
  <c r="P11" i="9"/>
  <c r="E11" i="9"/>
  <c r="T11" i="9" s="1"/>
  <c r="S10" i="9"/>
  <c r="R10" i="9"/>
  <c r="Q10" i="9"/>
  <c r="P10" i="9"/>
  <c r="T10" i="9" s="1"/>
  <c r="E10" i="9"/>
  <c r="S9" i="9"/>
  <c r="R9" i="9"/>
  <c r="Q9" i="9"/>
  <c r="P9" i="9"/>
  <c r="E9" i="9"/>
  <c r="S93" i="8"/>
  <c r="R93" i="8"/>
  <c r="Q93" i="8"/>
  <c r="P93" i="8"/>
  <c r="E93" i="8"/>
  <c r="T93" i="8" s="1"/>
  <c r="S92" i="8"/>
  <c r="R92" i="8"/>
  <c r="Q92" i="8"/>
  <c r="P92" i="8"/>
  <c r="E92" i="8"/>
  <c r="U92" i="8" s="1"/>
  <c r="U91" i="8"/>
  <c r="S91" i="8"/>
  <c r="R91" i="8"/>
  <c r="Q91" i="8"/>
  <c r="P91" i="8"/>
  <c r="E91" i="8"/>
  <c r="T91" i="8" s="1"/>
  <c r="S90" i="8"/>
  <c r="R90" i="8"/>
  <c r="Q90" i="8"/>
  <c r="P90" i="8"/>
  <c r="E90" i="8"/>
  <c r="U90" i="8" s="1"/>
  <c r="S89" i="8"/>
  <c r="R89" i="8"/>
  <c r="Q89" i="8"/>
  <c r="P89" i="8"/>
  <c r="E89" i="8"/>
  <c r="T89" i="8" s="1"/>
  <c r="S88" i="8"/>
  <c r="R88" i="8"/>
  <c r="Q88" i="8"/>
  <c r="P88" i="8"/>
  <c r="E88" i="8"/>
  <c r="U88" i="8" s="1"/>
  <c r="U87" i="8"/>
  <c r="S87" i="8"/>
  <c r="R87" i="8"/>
  <c r="Q87" i="8"/>
  <c r="P87" i="8"/>
  <c r="E87" i="8"/>
  <c r="T87" i="8" s="1"/>
  <c r="S86" i="8"/>
  <c r="R86" i="8"/>
  <c r="Q86" i="8"/>
  <c r="P86" i="8"/>
  <c r="E86" i="8"/>
  <c r="U86" i="8" s="1"/>
  <c r="W72" i="8"/>
  <c r="V72" i="8"/>
  <c r="O72" i="8"/>
  <c r="N72" i="8"/>
  <c r="M72" i="8"/>
  <c r="L72" i="8"/>
  <c r="K72" i="8"/>
  <c r="J72" i="8"/>
  <c r="I72" i="8"/>
  <c r="H72" i="8"/>
  <c r="G72" i="8"/>
  <c r="F72" i="8"/>
  <c r="C72" i="8"/>
  <c r="B72" i="8"/>
  <c r="W71" i="8"/>
  <c r="V71" i="8"/>
  <c r="O71" i="8"/>
  <c r="N71" i="8"/>
  <c r="M71" i="8"/>
  <c r="L71" i="8"/>
  <c r="K71" i="8"/>
  <c r="J71" i="8"/>
  <c r="I71" i="8"/>
  <c r="H71" i="8"/>
  <c r="G71" i="8"/>
  <c r="F71" i="8"/>
  <c r="C71" i="8"/>
  <c r="B71" i="8"/>
  <c r="E71" i="8" s="1"/>
  <c r="W70" i="8"/>
  <c r="V70" i="8"/>
  <c r="O70" i="8"/>
  <c r="N70" i="8"/>
  <c r="M70" i="8"/>
  <c r="L70" i="8"/>
  <c r="K70" i="8"/>
  <c r="J70" i="8"/>
  <c r="I70" i="8"/>
  <c r="H70" i="8"/>
  <c r="G70" i="8"/>
  <c r="F70" i="8"/>
  <c r="C70" i="8"/>
  <c r="E70" i="8" s="1"/>
  <c r="B70" i="8"/>
  <c r="S69" i="8"/>
  <c r="R69" i="8"/>
  <c r="Q69" i="8"/>
  <c r="P69" i="8"/>
  <c r="E69" i="8"/>
  <c r="U69" i="8" s="1"/>
  <c r="W67" i="8"/>
  <c r="V67" i="8"/>
  <c r="O67" i="8"/>
  <c r="N67" i="8"/>
  <c r="M67" i="8"/>
  <c r="L67" i="8"/>
  <c r="K67" i="8"/>
  <c r="J67" i="8"/>
  <c r="I67" i="8"/>
  <c r="H67" i="8"/>
  <c r="G67" i="8"/>
  <c r="F67" i="8"/>
  <c r="C67" i="8"/>
  <c r="B67" i="8"/>
  <c r="W66" i="8"/>
  <c r="V66" i="8"/>
  <c r="O66" i="8"/>
  <c r="N66" i="8"/>
  <c r="M66" i="8"/>
  <c r="L66" i="8"/>
  <c r="K66" i="8"/>
  <c r="J66" i="8"/>
  <c r="I66" i="8"/>
  <c r="S66" i="8" s="1"/>
  <c r="H66" i="8"/>
  <c r="G66" i="8"/>
  <c r="F66" i="8"/>
  <c r="C66" i="8"/>
  <c r="E66" i="8" s="1"/>
  <c r="B66" i="8"/>
  <c r="S65" i="8"/>
  <c r="R65" i="8"/>
  <c r="Q65" i="8"/>
  <c r="P65" i="8"/>
  <c r="E65" i="8"/>
  <c r="T65" i="8" s="1"/>
  <c r="S64" i="8"/>
  <c r="R64" i="8"/>
  <c r="Q64" i="8"/>
  <c r="P64" i="8"/>
  <c r="E64" i="8"/>
  <c r="U64" i="8" s="1"/>
  <c r="S63" i="8"/>
  <c r="R63" i="8"/>
  <c r="Q63" i="8"/>
  <c r="P63" i="8"/>
  <c r="E63" i="8"/>
  <c r="T63" i="8" s="1"/>
  <c r="S62" i="8"/>
  <c r="R62" i="8"/>
  <c r="Q62" i="8"/>
  <c r="P62" i="8"/>
  <c r="E62" i="8"/>
  <c r="T62" i="8" s="1"/>
  <c r="S61" i="8"/>
  <c r="R61" i="8"/>
  <c r="Q61" i="8"/>
  <c r="P61" i="8"/>
  <c r="E61" i="8"/>
  <c r="U61" i="8" s="1"/>
  <c r="V59" i="8"/>
  <c r="O59" i="8"/>
  <c r="N59" i="8"/>
  <c r="M59" i="8"/>
  <c r="L59" i="8"/>
  <c r="K59" i="8"/>
  <c r="J59" i="8"/>
  <c r="I59" i="8"/>
  <c r="Q59" i="8" s="1"/>
  <c r="H59" i="8"/>
  <c r="P59" i="8" s="1"/>
  <c r="G59" i="8"/>
  <c r="F59" i="8"/>
  <c r="C59" i="8"/>
  <c r="B59" i="8"/>
  <c r="S58" i="8"/>
  <c r="R58" i="8"/>
  <c r="Q58" i="8"/>
  <c r="P58" i="8"/>
  <c r="E58" i="8"/>
  <c r="T58" i="8" s="1"/>
  <c r="S57" i="8"/>
  <c r="R57" i="8"/>
  <c r="Q57" i="8"/>
  <c r="P57" i="8"/>
  <c r="E57" i="8"/>
  <c r="T57" i="8" s="1"/>
  <c r="S56" i="8"/>
  <c r="R56" i="8"/>
  <c r="Q56" i="8"/>
  <c r="P56" i="8"/>
  <c r="E56" i="8"/>
  <c r="U56" i="8" s="1"/>
  <c r="S55" i="8"/>
  <c r="R55" i="8"/>
  <c r="Q55" i="8"/>
  <c r="P55" i="8"/>
  <c r="E55" i="8"/>
  <c r="T55" i="8" s="1"/>
  <c r="W53" i="8"/>
  <c r="V53" i="8"/>
  <c r="O53" i="8"/>
  <c r="N53" i="8"/>
  <c r="M53" i="8"/>
  <c r="L53" i="8"/>
  <c r="K53" i="8"/>
  <c r="J53" i="8"/>
  <c r="I53" i="8"/>
  <c r="S53" i="8" s="1"/>
  <c r="H53" i="8"/>
  <c r="G53" i="8"/>
  <c r="F53" i="8"/>
  <c r="C53" i="8"/>
  <c r="B53" i="8"/>
  <c r="E53" i="8" s="1"/>
  <c r="S52" i="8"/>
  <c r="R52" i="8"/>
  <c r="Q52" i="8"/>
  <c r="P52" i="8"/>
  <c r="E52" i="8"/>
  <c r="U52" i="8" s="1"/>
  <c r="S51" i="8"/>
  <c r="R51" i="8"/>
  <c r="Q51" i="8"/>
  <c r="P51" i="8"/>
  <c r="E51" i="8"/>
  <c r="U51" i="8" s="1"/>
  <c r="S50" i="8"/>
  <c r="R50" i="8"/>
  <c r="Q50" i="8"/>
  <c r="P50" i="8"/>
  <c r="E50" i="8"/>
  <c r="T50" i="8" s="1"/>
  <c r="S49" i="8"/>
  <c r="R49" i="8"/>
  <c r="Q49" i="8"/>
  <c r="P49" i="8"/>
  <c r="E49" i="8"/>
  <c r="T49" i="8" s="1"/>
  <c r="U48" i="8"/>
  <c r="S48" i="8"/>
  <c r="R48" i="8"/>
  <c r="Q48" i="8"/>
  <c r="P48" i="8"/>
  <c r="E48" i="8"/>
  <c r="T48" i="8" s="1"/>
  <c r="S47" i="8"/>
  <c r="R47" i="8"/>
  <c r="Q47" i="8"/>
  <c r="P47" i="8"/>
  <c r="E47" i="8"/>
  <c r="U47" i="8" s="1"/>
  <c r="S46" i="8"/>
  <c r="R46" i="8"/>
  <c r="Q46" i="8"/>
  <c r="P46" i="8"/>
  <c r="E46" i="8"/>
  <c r="T46" i="8" s="1"/>
  <c r="S45" i="8"/>
  <c r="R45" i="8"/>
  <c r="Q45" i="8"/>
  <c r="P45" i="8"/>
  <c r="E45" i="8"/>
  <c r="T45" i="8" s="1"/>
  <c r="S44" i="8"/>
  <c r="R44" i="8"/>
  <c r="Q44" i="8"/>
  <c r="P44" i="8"/>
  <c r="E44" i="8"/>
  <c r="S43" i="8"/>
  <c r="R43" i="8"/>
  <c r="Q43" i="8"/>
  <c r="P43" i="8"/>
  <c r="E43" i="8"/>
  <c r="S42" i="8"/>
  <c r="R42" i="8"/>
  <c r="Q42" i="8"/>
  <c r="P42" i="8"/>
  <c r="E42" i="8"/>
  <c r="T42" i="8" s="1"/>
  <c r="W40" i="8"/>
  <c r="V40" i="8"/>
  <c r="O40" i="8"/>
  <c r="N40" i="8"/>
  <c r="M40" i="8"/>
  <c r="L40" i="8"/>
  <c r="K40" i="8"/>
  <c r="J40" i="8"/>
  <c r="I40" i="8"/>
  <c r="S40" i="8" s="1"/>
  <c r="H40" i="8"/>
  <c r="P40" i="8" s="1"/>
  <c r="G40" i="8"/>
  <c r="F40" i="8"/>
  <c r="C40" i="8"/>
  <c r="B40" i="8"/>
  <c r="E40" i="8" s="1"/>
  <c r="U39" i="8"/>
  <c r="T39" i="8"/>
  <c r="S39" i="8"/>
  <c r="R39" i="8"/>
  <c r="Q39" i="8"/>
  <c r="P39" i="8"/>
  <c r="E39" i="8"/>
  <c r="S38" i="8"/>
  <c r="R38" i="8"/>
  <c r="Q38" i="8"/>
  <c r="P38" i="8"/>
  <c r="E38" i="8"/>
  <c r="S37" i="8"/>
  <c r="R37" i="8"/>
  <c r="Q37" i="8"/>
  <c r="P37" i="8"/>
  <c r="E37" i="8"/>
  <c r="T37" i="8" s="1"/>
  <c r="U36" i="8"/>
  <c r="T36" i="8"/>
  <c r="S36" i="8"/>
  <c r="R36" i="8"/>
  <c r="Q36" i="8"/>
  <c r="P36" i="8"/>
  <c r="E36" i="8"/>
  <c r="U35" i="8"/>
  <c r="T35" i="8"/>
  <c r="S35" i="8"/>
  <c r="R35" i="8"/>
  <c r="Q35" i="8"/>
  <c r="P35" i="8"/>
  <c r="E35" i="8"/>
  <c r="W33" i="8"/>
  <c r="V33" i="8"/>
  <c r="O33" i="8"/>
  <c r="N33" i="8"/>
  <c r="M33" i="8"/>
  <c r="L33" i="8"/>
  <c r="K33" i="8"/>
  <c r="J33" i="8"/>
  <c r="I33" i="8"/>
  <c r="H33" i="8"/>
  <c r="G33" i="8"/>
  <c r="F33" i="8"/>
  <c r="C33" i="8"/>
  <c r="B33" i="8"/>
  <c r="S32" i="8"/>
  <c r="R32" i="8"/>
  <c r="Q32" i="8"/>
  <c r="P32" i="8"/>
  <c r="E32" i="8"/>
  <c r="T32" i="8" s="1"/>
  <c r="W30" i="8"/>
  <c r="V30" i="8"/>
  <c r="O30" i="8"/>
  <c r="N30" i="8"/>
  <c r="M30" i="8"/>
  <c r="L30" i="8"/>
  <c r="K30" i="8"/>
  <c r="J30" i="8"/>
  <c r="I30" i="8"/>
  <c r="S30" i="8" s="1"/>
  <c r="H30" i="8"/>
  <c r="G30" i="8"/>
  <c r="F30" i="8"/>
  <c r="C30" i="8"/>
  <c r="B30" i="8"/>
  <c r="E30" i="8" s="1"/>
  <c r="S29" i="8"/>
  <c r="R29" i="8"/>
  <c r="Q29" i="8"/>
  <c r="U29" i="8" s="1"/>
  <c r="P29" i="8"/>
  <c r="T29" i="8" s="1"/>
  <c r="E29" i="8"/>
  <c r="S28" i="8"/>
  <c r="R28" i="8"/>
  <c r="Q28" i="8"/>
  <c r="P28" i="8"/>
  <c r="E28" i="8"/>
  <c r="U28" i="8" s="1"/>
  <c r="S27" i="8"/>
  <c r="R27" i="8"/>
  <c r="Q27" i="8"/>
  <c r="P27" i="8"/>
  <c r="E27" i="8"/>
  <c r="T27" i="8" s="1"/>
  <c r="U26" i="8"/>
  <c r="T26" i="8"/>
  <c r="S26" i="8"/>
  <c r="R26" i="8"/>
  <c r="Q26" i="8"/>
  <c r="P26" i="8"/>
  <c r="E26" i="8"/>
  <c r="W24" i="8"/>
  <c r="V24" i="8"/>
  <c r="O24" i="8"/>
  <c r="N24" i="8"/>
  <c r="M24" i="8"/>
  <c r="L24" i="8"/>
  <c r="K24" i="8"/>
  <c r="J24" i="8"/>
  <c r="I24" i="8"/>
  <c r="H24" i="8"/>
  <c r="R24" i="8" s="1"/>
  <c r="G24" i="8"/>
  <c r="F24" i="8"/>
  <c r="C24" i="8"/>
  <c r="B24" i="8"/>
  <c r="S23" i="8"/>
  <c r="R23" i="8"/>
  <c r="Q23" i="8"/>
  <c r="P23" i="8"/>
  <c r="E23" i="8"/>
  <c r="U23" i="8" s="1"/>
  <c r="S22" i="8"/>
  <c r="R22" i="8"/>
  <c r="Q22" i="8"/>
  <c r="P22" i="8"/>
  <c r="E22" i="8"/>
  <c r="T22" i="8" s="1"/>
  <c r="S21" i="8"/>
  <c r="R21" i="8"/>
  <c r="Q21" i="8"/>
  <c r="P21" i="8"/>
  <c r="E21" i="8"/>
  <c r="T21" i="8" s="1"/>
  <c r="T20" i="8"/>
  <c r="S20" i="8"/>
  <c r="R20" i="8"/>
  <c r="Q20" i="8"/>
  <c r="P20" i="8"/>
  <c r="E20" i="8"/>
  <c r="U20" i="8" s="1"/>
  <c r="S19" i="8"/>
  <c r="R19" i="8"/>
  <c r="Q19" i="8"/>
  <c r="P19" i="8"/>
  <c r="E19" i="8"/>
  <c r="U19" i="8" s="1"/>
  <c r="S18" i="8"/>
  <c r="R18" i="8"/>
  <c r="Q18" i="8"/>
  <c r="P18" i="8"/>
  <c r="E18" i="8"/>
  <c r="T18" i="8" s="1"/>
  <c r="W16" i="8"/>
  <c r="V16" i="8"/>
  <c r="O16" i="8"/>
  <c r="N16" i="8"/>
  <c r="M16" i="8"/>
  <c r="L16" i="8"/>
  <c r="K16" i="8"/>
  <c r="J16" i="8"/>
  <c r="I16" i="8"/>
  <c r="S16" i="8" s="1"/>
  <c r="H16" i="8"/>
  <c r="G16" i="8"/>
  <c r="F16" i="8"/>
  <c r="C16" i="8"/>
  <c r="B16" i="8"/>
  <c r="E16" i="8" s="1"/>
  <c r="T15" i="8"/>
  <c r="S15" i="8"/>
  <c r="R15" i="8"/>
  <c r="Q15" i="8"/>
  <c r="P15" i="8"/>
  <c r="E15" i="8"/>
  <c r="U15" i="8" s="1"/>
  <c r="S14" i="8"/>
  <c r="R14" i="8"/>
  <c r="Q14" i="8"/>
  <c r="P14" i="8"/>
  <c r="E14" i="8"/>
  <c r="U14" i="8" s="1"/>
  <c r="S13" i="8"/>
  <c r="R13" i="8"/>
  <c r="Q13" i="8"/>
  <c r="P13" i="8"/>
  <c r="E13" i="8"/>
  <c r="T13" i="8" s="1"/>
  <c r="U12" i="8"/>
  <c r="S12" i="8"/>
  <c r="R12" i="8"/>
  <c r="Q12" i="8"/>
  <c r="P12" i="8"/>
  <c r="E12" i="8"/>
  <c r="T12" i="8" s="1"/>
  <c r="S11" i="8"/>
  <c r="R11" i="8"/>
  <c r="Q11" i="8"/>
  <c r="P11" i="8"/>
  <c r="E11" i="8"/>
  <c r="S10" i="8"/>
  <c r="R10" i="8"/>
  <c r="Q10" i="8"/>
  <c r="P10" i="8"/>
  <c r="E10" i="8"/>
  <c r="U10" i="8" s="1"/>
  <c r="S9" i="8"/>
  <c r="R9" i="8"/>
  <c r="Q9" i="8"/>
  <c r="P9" i="8"/>
  <c r="E9" i="8"/>
  <c r="U9" i="8" s="1"/>
  <c r="S93" i="7"/>
  <c r="R93" i="7"/>
  <c r="Q93" i="7"/>
  <c r="P93" i="7"/>
  <c r="E93" i="7"/>
  <c r="T93" i="7" s="1"/>
  <c r="S92" i="7"/>
  <c r="R92" i="7"/>
  <c r="Q92" i="7"/>
  <c r="P92" i="7"/>
  <c r="E92" i="7"/>
  <c r="U92" i="7" s="1"/>
  <c r="S91" i="7"/>
  <c r="R91" i="7"/>
  <c r="Q91" i="7"/>
  <c r="P91" i="7"/>
  <c r="E91" i="7"/>
  <c r="U91" i="7" s="1"/>
  <c r="S90" i="7"/>
  <c r="R90" i="7"/>
  <c r="Q90" i="7"/>
  <c r="P90" i="7"/>
  <c r="E90" i="7"/>
  <c r="T90" i="7" s="1"/>
  <c r="S89" i="7"/>
  <c r="R89" i="7"/>
  <c r="Q89" i="7"/>
  <c r="P89" i="7"/>
  <c r="E89" i="7"/>
  <c r="T89" i="7" s="1"/>
  <c r="U88" i="7"/>
  <c r="S88" i="7"/>
  <c r="R88" i="7"/>
  <c r="Q88" i="7"/>
  <c r="P88" i="7"/>
  <c r="E88" i="7"/>
  <c r="T88" i="7" s="1"/>
  <c r="S87" i="7"/>
  <c r="R87" i="7"/>
  <c r="Q87" i="7"/>
  <c r="P87" i="7"/>
  <c r="E87" i="7"/>
  <c r="U87" i="7" s="1"/>
  <c r="S86" i="7"/>
  <c r="R86" i="7"/>
  <c r="Q86" i="7"/>
  <c r="P86" i="7"/>
  <c r="E86" i="7"/>
  <c r="T86" i="7" s="1"/>
  <c r="W72" i="7"/>
  <c r="V72" i="7"/>
  <c r="O72" i="7"/>
  <c r="N72" i="7"/>
  <c r="M72" i="7"/>
  <c r="L72" i="7"/>
  <c r="K72" i="7"/>
  <c r="J72" i="7"/>
  <c r="R72" i="7" s="1"/>
  <c r="I72" i="7"/>
  <c r="S72" i="7" s="1"/>
  <c r="H72" i="7"/>
  <c r="G72" i="7"/>
  <c r="F72" i="7"/>
  <c r="C72" i="7"/>
  <c r="B72" i="7"/>
  <c r="W71" i="7"/>
  <c r="V71" i="7"/>
  <c r="O71" i="7"/>
  <c r="N71" i="7"/>
  <c r="M71" i="7"/>
  <c r="L71" i="7"/>
  <c r="K71" i="7"/>
  <c r="J71" i="7"/>
  <c r="I71" i="7"/>
  <c r="Q71" i="7" s="1"/>
  <c r="H71" i="7"/>
  <c r="R71" i="7" s="1"/>
  <c r="G71" i="7"/>
  <c r="F71" i="7"/>
  <c r="C71" i="7"/>
  <c r="E71" i="7" s="1"/>
  <c r="B71" i="7"/>
  <c r="W70" i="7"/>
  <c r="V70" i="7"/>
  <c r="S70" i="7"/>
  <c r="O70" i="7"/>
  <c r="N70" i="7"/>
  <c r="M70" i="7"/>
  <c r="L70" i="7"/>
  <c r="K70" i="7"/>
  <c r="J70" i="7"/>
  <c r="I70" i="7"/>
  <c r="H70" i="7"/>
  <c r="P70" i="7" s="1"/>
  <c r="G70" i="7"/>
  <c r="F70" i="7"/>
  <c r="C70" i="7"/>
  <c r="B70" i="7"/>
  <c r="E70" i="7" s="1"/>
  <c r="S69" i="7"/>
  <c r="R69" i="7"/>
  <c r="Q69" i="7"/>
  <c r="P69" i="7"/>
  <c r="E69" i="7"/>
  <c r="T69" i="7" s="1"/>
  <c r="W67" i="7"/>
  <c r="V67" i="7"/>
  <c r="O67" i="7"/>
  <c r="N67" i="7"/>
  <c r="M67" i="7"/>
  <c r="L67" i="7"/>
  <c r="K67" i="7"/>
  <c r="J67" i="7"/>
  <c r="I67" i="7"/>
  <c r="S67" i="7" s="1"/>
  <c r="H67" i="7"/>
  <c r="G67" i="7"/>
  <c r="F67" i="7"/>
  <c r="C67" i="7"/>
  <c r="B67" i="7"/>
  <c r="W66" i="7"/>
  <c r="V66" i="7"/>
  <c r="O66" i="7"/>
  <c r="N66" i="7"/>
  <c r="M66" i="7"/>
  <c r="L66" i="7"/>
  <c r="K66" i="7"/>
  <c r="J66" i="7"/>
  <c r="I66" i="7"/>
  <c r="Q66" i="7" s="1"/>
  <c r="H66" i="7"/>
  <c r="R66" i="7" s="1"/>
  <c r="G66" i="7"/>
  <c r="F66" i="7"/>
  <c r="C66" i="7"/>
  <c r="E66" i="7" s="1"/>
  <c r="B66" i="7"/>
  <c r="S65" i="7"/>
  <c r="R65" i="7"/>
  <c r="Q65" i="7"/>
  <c r="P65" i="7"/>
  <c r="E65" i="7"/>
  <c r="U65" i="7" s="1"/>
  <c r="S64" i="7"/>
  <c r="R64" i="7"/>
  <c r="Q64" i="7"/>
  <c r="P64" i="7"/>
  <c r="E64" i="7"/>
  <c r="T64" i="7" s="1"/>
  <c r="U63" i="7"/>
  <c r="S63" i="7"/>
  <c r="R63" i="7"/>
  <c r="Q63" i="7"/>
  <c r="P63" i="7"/>
  <c r="E63" i="7"/>
  <c r="T63" i="7" s="1"/>
  <c r="U62" i="7"/>
  <c r="S62" i="7"/>
  <c r="R62" i="7"/>
  <c r="Q62" i="7"/>
  <c r="P62" i="7"/>
  <c r="E62" i="7"/>
  <c r="T62" i="7" s="1"/>
  <c r="S61" i="7"/>
  <c r="R61" i="7"/>
  <c r="Q61" i="7"/>
  <c r="P61" i="7"/>
  <c r="E61" i="7"/>
  <c r="V59" i="7"/>
  <c r="O59" i="7"/>
  <c r="N59" i="7"/>
  <c r="M59" i="7"/>
  <c r="L59" i="7"/>
  <c r="K59" i="7"/>
  <c r="J59" i="7"/>
  <c r="I59" i="7"/>
  <c r="S59" i="7" s="1"/>
  <c r="H59" i="7"/>
  <c r="G59" i="7"/>
  <c r="F59" i="7"/>
  <c r="C59" i="7"/>
  <c r="B59" i="7"/>
  <c r="S58" i="7"/>
  <c r="R58" i="7"/>
  <c r="Q58" i="7"/>
  <c r="P58" i="7"/>
  <c r="E58" i="7"/>
  <c r="U58" i="7" s="1"/>
  <c r="S57" i="7"/>
  <c r="R57" i="7"/>
  <c r="Q57" i="7"/>
  <c r="P57" i="7"/>
  <c r="E57" i="7"/>
  <c r="S56" i="7"/>
  <c r="R56" i="7"/>
  <c r="Q56" i="7"/>
  <c r="P56" i="7"/>
  <c r="E56" i="7"/>
  <c r="T56" i="7" s="1"/>
  <c r="U55" i="7"/>
  <c r="S55" i="7"/>
  <c r="R55" i="7"/>
  <c r="Q55" i="7"/>
  <c r="P55" i="7"/>
  <c r="E55" i="7"/>
  <c r="T55" i="7" s="1"/>
  <c r="W53" i="7"/>
  <c r="V53" i="7"/>
  <c r="O53" i="7"/>
  <c r="N53" i="7"/>
  <c r="M53" i="7"/>
  <c r="L53" i="7"/>
  <c r="K53" i="7"/>
  <c r="J53" i="7"/>
  <c r="I53" i="7"/>
  <c r="H53" i="7"/>
  <c r="R53" i="7" s="1"/>
  <c r="G53" i="7"/>
  <c r="F53" i="7"/>
  <c r="C53" i="7"/>
  <c r="B53" i="7"/>
  <c r="S52" i="7"/>
  <c r="R52" i="7"/>
  <c r="Q52" i="7"/>
  <c r="P52" i="7"/>
  <c r="E52" i="7"/>
  <c r="S51" i="7"/>
  <c r="R51" i="7"/>
  <c r="Q51" i="7"/>
  <c r="P51" i="7"/>
  <c r="E51" i="7"/>
  <c r="T51" i="7" s="1"/>
  <c r="S50" i="7"/>
  <c r="R50" i="7"/>
  <c r="Q50" i="7"/>
  <c r="P50" i="7"/>
  <c r="E50" i="7"/>
  <c r="T50" i="7" s="1"/>
  <c r="S49" i="7"/>
  <c r="R49" i="7"/>
  <c r="Q49" i="7"/>
  <c r="P49" i="7"/>
  <c r="E49" i="7"/>
  <c r="U49" i="7" s="1"/>
  <c r="S48" i="7"/>
  <c r="R48" i="7"/>
  <c r="Q48" i="7"/>
  <c r="P48" i="7"/>
  <c r="E48" i="7"/>
  <c r="S47" i="7"/>
  <c r="R47" i="7"/>
  <c r="Q47" i="7"/>
  <c r="P47" i="7"/>
  <c r="E47" i="7"/>
  <c r="T47" i="7" s="1"/>
  <c r="S46" i="7"/>
  <c r="R46" i="7"/>
  <c r="Q46" i="7"/>
  <c r="P46" i="7"/>
  <c r="E46" i="7"/>
  <c r="T46" i="7" s="1"/>
  <c r="S45" i="7"/>
  <c r="R45" i="7"/>
  <c r="Q45" i="7"/>
  <c r="P45" i="7"/>
  <c r="E45" i="7"/>
  <c r="U45" i="7" s="1"/>
  <c r="S44" i="7"/>
  <c r="R44" i="7"/>
  <c r="Q44" i="7"/>
  <c r="P44" i="7"/>
  <c r="E44" i="7"/>
  <c r="S43" i="7"/>
  <c r="R43" i="7"/>
  <c r="Q43" i="7"/>
  <c r="P43" i="7"/>
  <c r="E43" i="7"/>
  <c r="S42" i="7"/>
  <c r="R42" i="7"/>
  <c r="Q42" i="7"/>
  <c r="P42" i="7"/>
  <c r="E42" i="7"/>
  <c r="T42" i="7" s="1"/>
  <c r="W40" i="7"/>
  <c r="V40" i="7"/>
  <c r="O40" i="7"/>
  <c r="N40" i="7"/>
  <c r="M40" i="7"/>
  <c r="L40" i="7"/>
  <c r="K40" i="7"/>
  <c r="J40" i="7"/>
  <c r="I40" i="7"/>
  <c r="H40" i="7"/>
  <c r="R40" i="7" s="1"/>
  <c r="G40" i="7"/>
  <c r="F40" i="7"/>
  <c r="C40" i="7"/>
  <c r="E40" i="7" s="1"/>
  <c r="B40" i="7"/>
  <c r="S39" i="7"/>
  <c r="R39" i="7"/>
  <c r="Q39" i="7"/>
  <c r="P39" i="7"/>
  <c r="E39" i="7"/>
  <c r="S38" i="7"/>
  <c r="R38" i="7"/>
  <c r="Q38" i="7"/>
  <c r="P38" i="7"/>
  <c r="E38" i="7"/>
  <c r="T38" i="7" s="1"/>
  <c r="S37" i="7"/>
  <c r="R37" i="7"/>
  <c r="Q37" i="7"/>
  <c r="P37" i="7"/>
  <c r="E37" i="7"/>
  <c r="U37" i="7" s="1"/>
  <c r="U36" i="7"/>
  <c r="T36" i="7"/>
  <c r="S36" i="7"/>
  <c r="R36" i="7"/>
  <c r="Q36" i="7"/>
  <c r="P36" i="7"/>
  <c r="E36" i="7"/>
  <c r="S35" i="7"/>
  <c r="R35" i="7"/>
  <c r="Q35" i="7"/>
  <c r="P35" i="7"/>
  <c r="E35" i="7"/>
  <c r="W33" i="7"/>
  <c r="V33" i="7"/>
  <c r="O33" i="7"/>
  <c r="N33" i="7"/>
  <c r="M33" i="7"/>
  <c r="L33" i="7"/>
  <c r="K33" i="7"/>
  <c r="J33" i="7"/>
  <c r="I33" i="7"/>
  <c r="S33" i="7" s="1"/>
  <c r="H33" i="7"/>
  <c r="G33" i="7"/>
  <c r="F33" i="7"/>
  <c r="C33" i="7"/>
  <c r="B33" i="7"/>
  <c r="E33" i="7" s="1"/>
  <c r="S32" i="7"/>
  <c r="R32" i="7"/>
  <c r="Q32" i="7"/>
  <c r="P32" i="7"/>
  <c r="E32" i="7"/>
  <c r="W30" i="7"/>
  <c r="V30" i="7"/>
  <c r="O30" i="7"/>
  <c r="N30" i="7"/>
  <c r="M30" i="7"/>
  <c r="L30" i="7"/>
  <c r="K30" i="7"/>
  <c r="J30" i="7"/>
  <c r="I30" i="7"/>
  <c r="H30" i="7"/>
  <c r="R30" i="7" s="1"/>
  <c r="G30" i="7"/>
  <c r="F30" i="7"/>
  <c r="C30" i="7"/>
  <c r="B30" i="7"/>
  <c r="E30" i="7" s="1"/>
  <c r="S29" i="7"/>
  <c r="R29" i="7"/>
  <c r="Q29" i="7"/>
  <c r="P29" i="7"/>
  <c r="E29" i="7"/>
  <c r="U29" i="7" s="1"/>
  <c r="S28" i="7"/>
  <c r="R28" i="7"/>
  <c r="Q28" i="7"/>
  <c r="P28" i="7"/>
  <c r="E28" i="7"/>
  <c r="T28" i="7" s="1"/>
  <c r="S27" i="7"/>
  <c r="R27" i="7"/>
  <c r="Q27" i="7"/>
  <c r="P27" i="7"/>
  <c r="E27" i="7"/>
  <c r="U27" i="7" s="1"/>
  <c r="U26" i="7"/>
  <c r="S26" i="7"/>
  <c r="R26" i="7"/>
  <c r="Q26" i="7"/>
  <c r="P26" i="7"/>
  <c r="E26" i="7"/>
  <c r="T26" i="7" s="1"/>
  <c r="W24" i="7"/>
  <c r="V24" i="7"/>
  <c r="S24" i="7"/>
  <c r="O24" i="7"/>
  <c r="N24" i="7"/>
  <c r="M24" i="7"/>
  <c r="L24" i="7"/>
  <c r="K24" i="7"/>
  <c r="J24" i="7"/>
  <c r="I24" i="7"/>
  <c r="H24" i="7"/>
  <c r="G24" i="7"/>
  <c r="F24" i="7"/>
  <c r="C24" i="7"/>
  <c r="B24" i="7"/>
  <c r="S23" i="7"/>
  <c r="R23" i="7"/>
  <c r="Q23" i="7"/>
  <c r="P23" i="7"/>
  <c r="E23" i="7"/>
  <c r="T23" i="7" s="1"/>
  <c r="T22" i="7"/>
  <c r="S22" i="7"/>
  <c r="R22" i="7"/>
  <c r="Q22" i="7"/>
  <c r="P22" i="7"/>
  <c r="E22" i="7"/>
  <c r="U22" i="7" s="1"/>
  <c r="S21" i="7"/>
  <c r="R21" i="7"/>
  <c r="Q21" i="7"/>
  <c r="P21" i="7"/>
  <c r="E21" i="7"/>
  <c r="U21" i="7" s="1"/>
  <c r="T20" i="7"/>
  <c r="S20" i="7"/>
  <c r="R20" i="7"/>
  <c r="Q20" i="7"/>
  <c r="P20" i="7"/>
  <c r="E20" i="7"/>
  <c r="U20" i="7" s="1"/>
  <c r="U19" i="7"/>
  <c r="S19" i="7"/>
  <c r="R19" i="7"/>
  <c r="Q19" i="7"/>
  <c r="P19" i="7"/>
  <c r="E19" i="7"/>
  <c r="U18" i="7"/>
  <c r="S18" i="7"/>
  <c r="R18" i="7"/>
  <c r="Q18" i="7"/>
  <c r="P18" i="7"/>
  <c r="E18" i="7"/>
  <c r="T18" i="7" s="1"/>
  <c r="W16" i="7"/>
  <c r="V16" i="7"/>
  <c r="O16" i="7"/>
  <c r="N16" i="7"/>
  <c r="M16" i="7"/>
  <c r="L16" i="7"/>
  <c r="K16" i="7"/>
  <c r="J16" i="7"/>
  <c r="I16" i="7"/>
  <c r="H16" i="7"/>
  <c r="G16" i="7"/>
  <c r="F16" i="7"/>
  <c r="C16" i="7"/>
  <c r="B16" i="7"/>
  <c r="S15" i="7"/>
  <c r="R15" i="7"/>
  <c r="Q15" i="7"/>
  <c r="P15" i="7"/>
  <c r="E15" i="7"/>
  <c r="T15" i="7" s="1"/>
  <c r="S14" i="7"/>
  <c r="R14" i="7"/>
  <c r="Q14" i="7"/>
  <c r="P14" i="7"/>
  <c r="E14" i="7"/>
  <c r="U14" i="7" s="1"/>
  <c r="S13" i="7"/>
  <c r="R13" i="7"/>
  <c r="Q13" i="7"/>
  <c r="P13" i="7"/>
  <c r="E13" i="7"/>
  <c r="T13" i="7" s="1"/>
  <c r="S12" i="7"/>
  <c r="R12" i="7"/>
  <c r="Q12" i="7"/>
  <c r="P12" i="7"/>
  <c r="E12" i="7"/>
  <c r="T12" i="7" s="1"/>
  <c r="S11" i="7"/>
  <c r="R11" i="7"/>
  <c r="Q11" i="7"/>
  <c r="P11" i="7"/>
  <c r="E11" i="7"/>
  <c r="T11" i="7" s="1"/>
  <c r="S10" i="7"/>
  <c r="R10" i="7"/>
  <c r="Q10" i="7"/>
  <c r="P10" i="7"/>
  <c r="T10" i="7" s="1"/>
  <c r="E10" i="7"/>
  <c r="S9" i="7"/>
  <c r="R9" i="7"/>
  <c r="Q9" i="7"/>
  <c r="P9" i="7"/>
  <c r="E9" i="7"/>
  <c r="U9" i="7" s="1"/>
  <c r="S93" i="6"/>
  <c r="R93" i="6"/>
  <c r="Q93" i="6"/>
  <c r="P93" i="6"/>
  <c r="E93" i="6"/>
  <c r="U93" i="6" s="1"/>
  <c r="S92" i="6"/>
  <c r="R92" i="6"/>
  <c r="Q92" i="6"/>
  <c r="P92" i="6"/>
  <c r="E92" i="6"/>
  <c r="T92" i="6" s="1"/>
  <c r="T91" i="6"/>
  <c r="S91" i="6"/>
  <c r="R91" i="6"/>
  <c r="Q91" i="6"/>
  <c r="P91" i="6"/>
  <c r="E91" i="6"/>
  <c r="U91" i="6" s="1"/>
  <c r="S90" i="6"/>
  <c r="R90" i="6"/>
  <c r="Q90" i="6"/>
  <c r="P90" i="6"/>
  <c r="E90" i="6"/>
  <c r="T90" i="6" s="1"/>
  <c r="S89" i="6"/>
  <c r="R89" i="6"/>
  <c r="Q89" i="6"/>
  <c r="P89" i="6"/>
  <c r="E89" i="6"/>
  <c r="U89" i="6" s="1"/>
  <c r="S88" i="6"/>
  <c r="R88" i="6"/>
  <c r="Q88" i="6"/>
  <c r="P88" i="6"/>
  <c r="E88" i="6"/>
  <c r="T88" i="6" s="1"/>
  <c r="T87" i="6"/>
  <c r="S87" i="6"/>
  <c r="R87" i="6"/>
  <c r="Q87" i="6"/>
  <c r="P87" i="6"/>
  <c r="E87" i="6"/>
  <c r="U87" i="6" s="1"/>
  <c r="S86" i="6"/>
  <c r="R86" i="6"/>
  <c r="Q86" i="6"/>
  <c r="P86" i="6"/>
  <c r="E86" i="6"/>
  <c r="T86" i="6" s="1"/>
  <c r="W72" i="6"/>
  <c r="V72" i="6"/>
  <c r="O72" i="6"/>
  <c r="N72" i="6"/>
  <c r="M72" i="6"/>
  <c r="L72" i="6"/>
  <c r="K72" i="6"/>
  <c r="J72" i="6"/>
  <c r="I72" i="6"/>
  <c r="H72" i="6"/>
  <c r="G72" i="6"/>
  <c r="F72" i="6"/>
  <c r="C72" i="6"/>
  <c r="B72" i="6"/>
  <c r="W71" i="6"/>
  <c r="V71" i="6"/>
  <c r="O71" i="6"/>
  <c r="N71" i="6"/>
  <c r="M71" i="6"/>
  <c r="L71" i="6"/>
  <c r="K71" i="6"/>
  <c r="J71" i="6"/>
  <c r="I71" i="6"/>
  <c r="Q71" i="6" s="1"/>
  <c r="H71" i="6"/>
  <c r="P71" i="6" s="1"/>
  <c r="G71" i="6"/>
  <c r="F71" i="6"/>
  <c r="C71" i="6"/>
  <c r="B71" i="6"/>
  <c r="E71" i="6" s="1"/>
  <c r="W70" i="6"/>
  <c r="V70" i="6"/>
  <c r="O70" i="6"/>
  <c r="N70" i="6"/>
  <c r="M70" i="6"/>
  <c r="L70" i="6"/>
  <c r="K70" i="6"/>
  <c r="J70" i="6"/>
  <c r="R70" i="6" s="1"/>
  <c r="I70" i="6"/>
  <c r="S70" i="6" s="1"/>
  <c r="H70" i="6"/>
  <c r="G70" i="6"/>
  <c r="F70" i="6"/>
  <c r="C70" i="6"/>
  <c r="E70" i="6" s="1"/>
  <c r="B70" i="6"/>
  <c r="S69" i="6"/>
  <c r="R69" i="6"/>
  <c r="Q69" i="6"/>
  <c r="P69" i="6"/>
  <c r="E69" i="6"/>
  <c r="T69" i="6" s="1"/>
  <c r="W67" i="6"/>
  <c r="V67" i="6"/>
  <c r="O67" i="6"/>
  <c r="N67" i="6"/>
  <c r="M67" i="6"/>
  <c r="L67" i="6"/>
  <c r="K67" i="6"/>
  <c r="J67" i="6"/>
  <c r="I67" i="6"/>
  <c r="Q67" i="6" s="1"/>
  <c r="H67" i="6"/>
  <c r="G67" i="6"/>
  <c r="F67" i="6"/>
  <c r="C67" i="6"/>
  <c r="B67" i="6"/>
  <c r="W66" i="6"/>
  <c r="V66" i="6"/>
  <c r="O66" i="6"/>
  <c r="N66" i="6"/>
  <c r="M66" i="6"/>
  <c r="L66" i="6"/>
  <c r="K66" i="6"/>
  <c r="J66" i="6"/>
  <c r="I66" i="6"/>
  <c r="Q66" i="6" s="1"/>
  <c r="H66" i="6"/>
  <c r="G66" i="6"/>
  <c r="F66" i="6"/>
  <c r="C66" i="6"/>
  <c r="B66" i="6"/>
  <c r="E66" i="6" s="1"/>
  <c r="T65" i="6"/>
  <c r="S65" i="6"/>
  <c r="R65" i="6"/>
  <c r="Q65" i="6"/>
  <c r="P65" i="6"/>
  <c r="E65" i="6"/>
  <c r="U65" i="6" s="1"/>
  <c r="U64" i="6"/>
  <c r="S64" i="6"/>
  <c r="R64" i="6"/>
  <c r="Q64" i="6"/>
  <c r="P64" i="6"/>
  <c r="E64" i="6"/>
  <c r="T64" i="6" s="1"/>
  <c r="S63" i="6"/>
  <c r="R63" i="6"/>
  <c r="Q63" i="6"/>
  <c r="P63" i="6"/>
  <c r="E63" i="6"/>
  <c r="U63" i="6" s="1"/>
  <c r="S62" i="6"/>
  <c r="R62" i="6"/>
  <c r="Q62" i="6"/>
  <c r="P62" i="6"/>
  <c r="E62" i="6"/>
  <c r="T62" i="6" s="1"/>
  <c r="T61" i="6"/>
  <c r="S61" i="6"/>
  <c r="R61" i="6"/>
  <c r="Q61" i="6"/>
  <c r="P61" i="6"/>
  <c r="E61" i="6"/>
  <c r="U61" i="6" s="1"/>
  <c r="V59" i="6"/>
  <c r="O59" i="6"/>
  <c r="N59" i="6"/>
  <c r="M59" i="6"/>
  <c r="L59" i="6"/>
  <c r="K59" i="6"/>
  <c r="J59" i="6"/>
  <c r="I59" i="6"/>
  <c r="S59" i="6" s="1"/>
  <c r="H59" i="6"/>
  <c r="G59" i="6"/>
  <c r="F59" i="6"/>
  <c r="C59" i="6"/>
  <c r="B59" i="6"/>
  <c r="E59" i="6" s="1"/>
  <c r="S58" i="6"/>
  <c r="R58" i="6"/>
  <c r="Q58" i="6"/>
  <c r="P58" i="6"/>
  <c r="E58" i="6"/>
  <c r="T58" i="6" s="1"/>
  <c r="T57" i="6"/>
  <c r="S57" i="6"/>
  <c r="R57" i="6"/>
  <c r="Q57" i="6"/>
  <c r="P57" i="6"/>
  <c r="E57" i="6"/>
  <c r="U57" i="6" s="1"/>
  <c r="S56" i="6"/>
  <c r="R56" i="6"/>
  <c r="Q56" i="6"/>
  <c r="P56" i="6"/>
  <c r="E56" i="6"/>
  <c r="T56" i="6" s="1"/>
  <c r="T55" i="6"/>
  <c r="S55" i="6"/>
  <c r="R55" i="6"/>
  <c r="Q55" i="6"/>
  <c r="P55" i="6"/>
  <c r="E55" i="6"/>
  <c r="U55" i="6" s="1"/>
  <c r="W53" i="6"/>
  <c r="V53" i="6"/>
  <c r="O53" i="6"/>
  <c r="N53" i="6"/>
  <c r="M53" i="6"/>
  <c r="L53" i="6"/>
  <c r="K53" i="6"/>
  <c r="S53" i="6" s="1"/>
  <c r="J53" i="6"/>
  <c r="I53" i="6"/>
  <c r="H53" i="6"/>
  <c r="G53" i="6"/>
  <c r="F53" i="6"/>
  <c r="C53" i="6"/>
  <c r="B53" i="6"/>
  <c r="E53" i="6" s="1"/>
  <c r="T52" i="6"/>
  <c r="S52" i="6"/>
  <c r="R52" i="6"/>
  <c r="Q52" i="6"/>
  <c r="P52" i="6"/>
  <c r="E52" i="6"/>
  <c r="U52" i="6" s="1"/>
  <c r="S51" i="6"/>
  <c r="R51" i="6"/>
  <c r="Q51" i="6"/>
  <c r="U51" i="6" s="1"/>
  <c r="P51" i="6"/>
  <c r="E51" i="6"/>
  <c r="T51" i="6" s="1"/>
  <c r="S50" i="6"/>
  <c r="R50" i="6"/>
  <c r="Q50" i="6"/>
  <c r="P50" i="6"/>
  <c r="E50" i="6"/>
  <c r="U50" i="6" s="1"/>
  <c r="S49" i="6"/>
  <c r="R49" i="6"/>
  <c r="Q49" i="6"/>
  <c r="P49" i="6"/>
  <c r="E49" i="6"/>
  <c r="T49" i="6" s="1"/>
  <c r="S48" i="6"/>
  <c r="R48" i="6"/>
  <c r="Q48" i="6"/>
  <c r="P48" i="6"/>
  <c r="E48" i="6"/>
  <c r="U48" i="6" s="1"/>
  <c r="S47" i="6"/>
  <c r="R47" i="6"/>
  <c r="Q47" i="6"/>
  <c r="P47" i="6"/>
  <c r="E47" i="6"/>
  <c r="T47" i="6" s="1"/>
  <c r="S46" i="6"/>
  <c r="R46" i="6"/>
  <c r="Q46" i="6"/>
  <c r="P46" i="6"/>
  <c r="E46" i="6"/>
  <c r="U46" i="6" s="1"/>
  <c r="S45" i="6"/>
  <c r="R45" i="6"/>
  <c r="Q45" i="6"/>
  <c r="P45" i="6"/>
  <c r="E45" i="6"/>
  <c r="T45" i="6" s="1"/>
  <c r="T44" i="6"/>
  <c r="S44" i="6"/>
  <c r="R44" i="6"/>
  <c r="Q44" i="6"/>
  <c r="P44" i="6"/>
  <c r="E44" i="6"/>
  <c r="U44" i="6" s="1"/>
  <c r="S43" i="6"/>
  <c r="R43" i="6"/>
  <c r="Q43" i="6"/>
  <c r="P43" i="6"/>
  <c r="E43" i="6"/>
  <c r="U43" i="6" s="1"/>
  <c r="T42" i="6"/>
  <c r="S42" i="6"/>
  <c r="R42" i="6"/>
  <c r="Q42" i="6"/>
  <c r="P42" i="6"/>
  <c r="E42" i="6"/>
  <c r="U42" i="6" s="1"/>
  <c r="W40" i="6"/>
  <c r="V40" i="6"/>
  <c r="O40" i="6"/>
  <c r="N40" i="6"/>
  <c r="M40" i="6"/>
  <c r="L40" i="6"/>
  <c r="K40" i="6"/>
  <c r="J40" i="6"/>
  <c r="I40" i="6"/>
  <c r="Q40" i="6" s="1"/>
  <c r="H40" i="6"/>
  <c r="G40" i="6"/>
  <c r="F40" i="6"/>
  <c r="C40" i="6"/>
  <c r="B40" i="6"/>
  <c r="E40" i="6" s="1"/>
  <c r="S39" i="6"/>
  <c r="R39" i="6"/>
  <c r="Q39" i="6"/>
  <c r="P39" i="6"/>
  <c r="E39" i="6"/>
  <c r="U39" i="6" s="1"/>
  <c r="S38" i="6"/>
  <c r="R38" i="6"/>
  <c r="Q38" i="6"/>
  <c r="P38" i="6"/>
  <c r="E38" i="6"/>
  <c r="T38" i="6" s="1"/>
  <c r="S37" i="6"/>
  <c r="R37" i="6"/>
  <c r="Q37" i="6"/>
  <c r="P37" i="6"/>
  <c r="E37" i="6"/>
  <c r="T37" i="6" s="1"/>
  <c r="S36" i="6"/>
  <c r="R36" i="6"/>
  <c r="Q36" i="6"/>
  <c r="P36" i="6"/>
  <c r="E36" i="6"/>
  <c r="T36" i="6" s="1"/>
  <c r="S35" i="6"/>
  <c r="R35" i="6"/>
  <c r="Q35" i="6"/>
  <c r="P35" i="6"/>
  <c r="E35" i="6"/>
  <c r="U35" i="6" s="1"/>
  <c r="W33" i="6"/>
  <c r="V33" i="6"/>
  <c r="O33" i="6"/>
  <c r="N33" i="6"/>
  <c r="M33" i="6"/>
  <c r="L33" i="6"/>
  <c r="K33" i="6"/>
  <c r="J33" i="6"/>
  <c r="I33" i="6"/>
  <c r="H33" i="6"/>
  <c r="G33" i="6"/>
  <c r="F33" i="6"/>
  <c r="E33" i="6"/>
  <c r="C33" i="6"/>
  <c r="B33" i="6"/>
  <c r="S32" i="6"/>
  <c r="R32" i="6"/>
  <c r="Q32" i="6"/>
  <c r="P32" i="6"/>
  <c r="E32" i="6"/>
  <c r="W30" i="6"/>
  <c r="V30" i="6"/>
  <c r="O30" i="6"/>
  <c r="N30" i="6"/>
  <c r="M30" i="6"/>
  <c r="L30" i="6"/>
  <c r="K30" i="6"/>
  <c r="J30" i="6"/>
  <c r="I30" i="6"/>
  <c r="S30" i="6" s="1"/>
  <c r="H30" i="6"/>
  <c r="G30" i="6"/>
  <c r="F30" i="6"/>
  <c r="C30" i="6"/>
  <c r="B30" i="6"/>
  <c r="S29" i="6"/>
  <c r="R29" i="6"/>
  <c r="Q29" i="6"/>
  <c r="P29" i="6"/>
  <c r="E29" i="6"/>
  <c r="U29" i="6" s="1"/>
  <c r="S28" i="6"/>
  <c r="R28" i="6"/>
  <c r="Q28" i="6"/>
  <c r="P28" i="6"/>
  <c r="E28" i="6"/>
  <c r="T28" i="6" s="1"/>
  <c r="S27" i="6"/>
  <c r="R27" i="6"/>
  <c r="Q27" i="6"/>
  <c r="P27" i="6"/>
  <c r="E27" i="6"/>
  <c r="T27" i="6" s="1"/>
  <c r="S26" i="6"/>
  <c r="R26" i="6"/>
  <c r="Q26" i="6"/>
  <c r="P26" i="6"/>
  <c r="E26" i="6"/>
  <c r="T26" i="6" s="1"/>
  <c r="W24" i="6"/>
  <c r="V24" i="6"/>
  <c r="O24" i="6"/>
  <c r="N24" i="6"/>
  <c r="M24" i="6"/>
  <c r="L24" i="6"/>
  <c r="K24" i="6"/>
  <c r="J24" i="6"/>
  <c r="I24" i="6"/>
  <c r="Q24" i="6" s="1"/>
  <c r="H24" i="6"/>
  <c r="G24" i="6"/>
  <c r="F24" i="6"/>
  <c r="C24" i="6"/>
  <c r="B24" i="6"/>
  <c r="E24" i="6" s="1"/>
  <c r="S23" i="6"/>
  <c r="R23" i="6"/>
  <c r="Q23" i="6"/>
  <c r="P23" i="6"/>
  <c r="E23" i="6"/>
  <c r="T23" i="6" s="1"/>
  <c r="T22" i="6"/>
  <c r="S22" i="6"/>
  <c r="R22" i="6"/>
  <c r="Q22" i="6"/>
  <c r="P22" i="6"/>
  <c r="E22" i="6"/>
  <c r="U22" i="6" s="1"/>
  <c r="S21" i="6"/>
  <c r="R21" i="6"/>
  <c r="Q21" i="6"/>
  <c r="P21" i="6"/>
  <c r="E21" i="6"/>
  <c r="T21" i="6" s="1"/>
  <c r="T20" i="6"/>
  <c r="S20" i="6"/>
  <c r="R20" i="6"/>
  <c r="Q20" i="6"/>
  <c r="P20" i="6"/>
  <c r="E20" i="6"/>
  <c r="U20" i="6" s="1"/>
  <c r="S19" i="6"/>
  <c r="R19" i="6"/>
  <c r="Q19" i="6"/>
  <c r="U19" i="6" s="1"/>
  <c r="P19" i="6"/>
  <c r="E19" i="6"/>
  <c r="U18" i="6"/>
  <c r="S18" i="6"/>
  <c r="R18" i="6"/>
  <c r="Q18" i="6"/>
  <c r="P18" i="6"/>
  <c r="E18" i="6"/>
  <c r="T18" i="6" s="1"/>
  <c r="W16" i="6"/>
  <c r="V16" i="6"/>
  <c r="O16" i="6"/>
  <c r="N16" i="6"/>
  <c r="M16" i="6"/>
  <c r="L16" i="6"/>
  <c r="K16" i="6"/>
  <c r="S16" i="6" s="1"/>
  <c r="J16" i="6"/>
  <c r="I16" i="6"/>
  <c r="H16" i="6"/>
  <c r="G16" i="6"/>
  <c r="F16" i="6"/>
  <c r="C16" i="6"/>
  <c r="B16" i="6"/>
  <c r="E16" i="6" s="1"/>
  <c r="T15" i="6"/>
  <c r="S15" i="6"/>
  <c r="R15" i="6"/>
  <c r="Q15" i="6"/>
  <c r="P15" i="6"/>
  <c r="E15" i="6"/>
  <c r="U15" i="6" s="1"/>
  <c r="S14" i="6"/>
  <c r="R14" i="6"/>
  <c r="Q14" i="6"/>
  <c r="P14" i="6"/>
  <c r="E14" i="6"/>
  <c r="T14" i="6" s="1"/>
  <c r="T13" i="6"/>
  <c r="S13" i="6"/>
  <c r="R13" i="6"/>
  <c r="Q13" i="6"/>
  <c r="P13" i="6"/>
  <c r="E13" i="6"/>
  <c r="U13" i="6" s="1"/>
  <c r="S12" i="6"/>
  <c r="R12" i="6"/>
  <c r="Q12" i="6"/>
  <c r="P12" i="6"/>
  <c r="E12" i="6"/>
  <c r="T12" i="6" s="1"/>
  <c r="T11" i="6"/>
  <c r="S11" i="6"/>
  <c r="R11" i="6"/>
  <c r="Q11" i="6"/>
  <c r="P11" i="6"/>
  <c r="E11" i="6"/>
  <c r="U11" i="6" s="1"/>
  <c r="S10" i="6"/>
  <c r="R10" i="6"/>
  <c r="Q10" i="6"/>
  <c r="U10" i="6" s="1"/>
  <c r="P10" i="6"/>
  <c r="E10" i="6"/>
  <c r="U9" i="6"/>
  <c r="S9" i="6"/>
  <c r="R9" i="6"/>
  <c r="Q9" i="6"/>
  <c r="P9" i="6"/>
  <c r="E9" i="6"/>
  <c r="T9" i="6" s="1"/>
  <c r="S93" i="5"/>
  <c r="R93" i="5"/>
  <c r="Q93" i="5"/>
  <c r="P93" i="5"/>
  <c r="E93" i="5"/>
  <c r="T93" i="5" s="1"/>
  <c r="T92" i="5"/>
  <c r="S92" i="5"/>
  <c r="R92" i="5"/>
  <c r="Q92" i="5"/>
  <c r="P92" i="5"/>
  <c r="E92" i="5"/>
  <c r="U92" i="5" s="1"/>
  <c r="U91" i="5"/>
  <c r="S91" i="5"/>
  <c r="R91" i="5"/>
  <c r="Q91" i="5"/>
  <c r="P91" i="5"/>
  <c r="E91" i="5"/>
  <c r="T91" i="5" s="1"/>
  <c r="U90" i="5"/>
  <c r="S90" i="5"/>
  <c r="R90" i="5"/>
  <c r="Q90" i="5"/>
  <c r="P90" i="5"/>
  <c r="E90" i="5"/>
  <c r="T90" i="5" s="1"/>
  <c r="S89" i="5"/>
  <c r="R89" i="5"/>
  <c r="Q89" i="5"/>
  <c r="P89" i="5"/>
  <c r="E89" i="5"/>
  <c r="T89" i="5" s="1"/>
  <c r="T88" i="5"/>
  <c r="S88" i="5"/>
  <c r="R88" i="5"/>
  <c r="Q88" i="5"/>
  <c r="P88" i="5"/>
  <c r="E88" i="5"/>
  <c r="U88" i="5" s="1"/>
  <c r="U87" i="5"/>
  <c r="S87" i="5"/>
  <c r="R87" i="5"/>
  <c r="Q87" i="5"/>
  <c r="P87" i="5"/>
  <c r="E87" i="5"/>
  <c r="T87" i="5" s="1"/>
  <c r="U86" i="5"/>
  <c r="S86" i="5"/>
  <c r="R86" i="5"/>
  <c r="Q86" i="5"/>
  <c r="P86" i="5"/>
  <c r="E86" i="5"/>
  <c r="T86" i="5" s="1"/>
  <c r="W72" i="5"/>
  <c r="V72" i="5"/>
  <c r="O72" i="5"/>
  <c r="N72" i="5"/>
  <c r="M72" i="5"/>
  <c r="L72" i="5"/>
  <c r="K72" i="5"/>
  <c r="S72" i="5" s="1"/>
  <c r="J72" i="5"/>
  <c r="I72" i="5"/>
  <c r="H72" i="5"/>
  <c r="G72" i="5"/>
  <c r="F72" i="5"/>
  <c r="C72" i="5"/>
  <c r="B72" i="5"/>
  <c r="E72" i="5" s="1"/>
  <c r="W71" i="5"/>
  <c r="V71" i="5"/>
  <c r="O71" i="5"/>
  <c r="N71" i="5"/>
  <c r="M71" i="5"/>
  <c r="L71" i="5"/>
  <c r="K71" i="5"/>
  <c r="J71" i="5"/>
  <c r="R71" i="5" s="1"/>
  <c r="I71" i="5"/>
  <c r="Q71" i="5" s="1"/>
  <c r="H71" i="5"/>
  <c r="G71" i="5"/>
  <c r="F71" i="5"/>
  <c r="C71" i="5"/>
  <c r="B71" i="5"/>
  <c r="E71" i="5" s="1"/>
  <c r="W70" i="5"/>
  <c r="V70" i="5"/>
  <c r="O70" i="5"/>
  <c r="N70" i="5"/>
  <c r="M70" i="5"/>
  <c r="L70" i="5"/>
  <c r="K70" i="5"/>
  <c r="J70" i="5"/>
  <c r="I70" i="5"/>
  <c r="H70" i="5"/>
  <c r="P70" i="5" s="1"/>
  <c r="G70" i="5"/>
  <c r="F70" i="5"/>
  <c r="C70" i="5"/>
  <c r="E70" i="5" s="1"/>
  <c r="B70" i="5"/>
  <c r="S69" i="5"/>
  <c r="R69" i="5"/>
  <c r="Q69" i="5"/>
  <c r="U69" i="5" s="1"/>
  <c r="P69" i="5"/>
  <c r="T69" i="5" s="1"/>
  <c r="E69" i="5"/>
  <c r="W67" i="5"/>
  <c r="V67" i="5"/>
  <c r="O67" i="5"/>
  <c r="N67" i="5"/>
  <c r="M67" i="5"/>
  <c r="L67" i="5"/>
  <c r="K67" i="5"/>
  <c r="S67" i="5" s="1"/>
  <c r="J67" i="5"/>
  <c r="I67" i="5"/>
  <c r="H67" i="5"/>
  <c r="G67" i="5"/>
  <c r="F67" i="5"/>
  <c r="C67" i="5"/>
  <c r="B67" i="5"/>
  <c r="E67" i="5" s="1"/>
  <c r="W66" i="5"/>
  <c r="V66" i="5"/>
  <c r="O66" i="5"/>
  <c r="N66" i="5"/>
  <c r="M66" i="5"/>
  <c r="L66" i="5"/>
  <c r="K66" i="5"/>
  <c r="J66" i="5"/>
  <c r="I66" i="5"/>
  <c r="H66" i="5"/>
  <c r="G66" i="5"/>
  <c r="F66" i="5"/>
  <c r="C66" i="5"/>
  <c r="B66" i="5"/>
  <c r="E66" i="5" s="1"/>
  <c r="U65" i="5"/>
  <c r="S65" i="5"/>
  <c r="R65" i="5"/>
  <c r="Q65" i="5"/>
  <c r="P65" i="5"/>
  <c r="E65" i="5"/>
  <c r="T65" i="5" s="1"/>
  <c r="T64" i="5"/>
  <c r="S64" i="5"/>
  <c r="R64" i="5"/>
  <c r="Q64" i="5"/>
  <c r="P64" i="5"/>
  <c r="E64" i="5"/>
  <c r="U64" i="5" s="1"/>
  <c r="S63" i="5"/>
  <c r="R63" i="5"/>
  <c r="Q63" i="5"/>
  <c r="P63" i="5"/>
  <c r="E63" i="5"/>
  <c r="T63" i="5" s="1"/>
  <c r="S62" i="5"/>
  <c r="R62" i="5"/>
  <c r="Q62" i="5"/>
  <c r="P62" i="5"/>
  <c r="E62" i="5"/>
  <c r="U62" i="5" s="1"/>
  <c r="U61" i="5"/>
  <c r="S61" i="5"/>
  <c r="R61" i="5"/>
  <c r="Q61" i="5"/>
  <c r="P61" i="5"/>
  <c r="E61" i="5"/>
  <c r="V59" i="5"/>
  <c r="O59" i="5"/>
  <c r="N59" i="5"/>
  <c r="M59" i="5"/>
  <c r="L59" i="5"/>
  <c r="K59" i="5"/>
  <c r="J59" i="5"/>
  <c r="I59" i="5"/>
  <c r="S59" i="5" s="1"/>
  <c r="H59" i="5"/>
  <c r="G59" i="5"/>
  <c r="F59" i="5"/>
  <c r="C59" i="5"/>
  <c r="B59" i="5"/>
  <c r="E59" i="5" s="1"/>
  <c r="S58" i="5"/>
  <c r="R58" i="5"/>
  <c r="Q58" i="5"/>
  <c r="P58" i="5"/>
  <c r="E58" i="5"/>
  <c r="U58" i="5" s="1"/>
  <c r="U57" i="5"/>
  <c r="S57" i="5"/>
  <c r="R57" i="5"/>
  <c r="Q57" i="5"/>
  <c r="P57" i="5"/>
  <c r="E57" i="5"/>
  <c r="T57" i="5" s="1"/>
  <c r="T56" i="5"/>
  <c r="S56" i="5"/>
  <c r="R56" i="5"/>
  <c r="Q56" i="5"/>
  <c r="P56" i="5"/>
  <c r="E56" i="5"/>
  <c r="U56" i="5" s="1"/>
  <c r="S55" i="5"/>
  <c r="R55" i="5"/>
  <c r="Q55" i="5"/>
  <c r="P55" i="5"/>
  <c r="E55" i="5"/>
  <c r="T55" i="5" s="1"/>
  <c r="W53" i="5"/>
  <c r="V53" i="5"/>
  <c r="O53" i="5"/>
  <c r="N53" i="5"/>
  <c r="M53" i="5"/>
  <c r="L53" i="5"/>
  <c r="K53" i="5"/>
  <c r="S53" i="5" s="1"/>
  <c r="J53" i="5"/>
  <c r="I53" i="5"/>
  <c r="H53" i="5"/>
  <c r="G53" i="5"/>
  <c r="F53" i="5"/>
  <c r="C53" i="5"/>
  <c r="B53" i="5"/>
  <c r="E53" i="5" s="1"/>
  <c r="U52" i="5"/>
  <c r="S52" i="5"/>
  <c r="R52" i="5"/>
  <c r="Q52" i="5"/>
  <c r="P52" i="5"/>
  <c r="E52" i="5"/>
  <c r="T52" i="5" s="1"/>
  <c r="S51" i="5"/>
  <c r="R51" i="5"/>
  <c r="Q51" i="5"/>
  <c r="U51" i="5" s="1"/>
  <c r="P51" i="5"/>
  <c r="E51" i="5"/>
  <c r="S50" i="5"/>
  <c r="R50" i="5"/>
  <c r="Q50" i="5"/>
  <c r="P50" i="5"/>
  <c r="E50" i="5"/>
  <c r="T50" i="5" s="1"/>
  <c r="S49" i="5"/>
  <c r="R49" i="5"/>
  <c r="Q49" i="5"/>
  <c r="P49" i="5"/>
  <c r="E49" i="5"/>
  <c r="U49" i="5" s="1"/>
  <c r="U48" i="5"/>
  <c r="S48" i="5"/>
  <c r="R48" i="5"/>
  <c r="Q48" i="5"/>
  <c r="P48" i="5"/>
  <c r="E48" i="5"/>
  <c r="T48" i="5" s="1"/>
  <c r="U47" i="5"/>
  <c r="S47" i="5"/>
  <c r="R47" i="5"/>
  <c r="Q47" i="5"/>
  <c r="P47" i="5"/>
  <c r="E47" i="5"/>
  <c r="T47" i="5" s="1"/>
  <c r="S46" i="5"/>
  <c r="R46" i="5"/>
  <c r="Q46" i="5"/>
  <c r="P46" i="5"/>
  <c r="E46" i="5"/>
  <c r="T46" i="5" s="1"/>
  <c r="S45" i="5"/>
  <c r="R45" i="5"/>
  <c r="Q45" i="5"/>
  <c r="P45" i="5"/>
  <c r="E45" i="5"/>
  <c r="U45" i="5" s="1"/>
  <c r="S44" i="5"/>
  <c r="R44" i="5"/>
  <c r="Q44" i="5"/>
  <c r="P44" i="5"/>
  <c r="E44" i="5"/>
  <c r="T44" i="5" s="1"/>
  <c r="S43" i="5"/>
  <c r="R43" i="5"/>
  <c r="Q43" i="5"/>
  <c r="U43" i="5" s="1"/>
  <c r="P43" i="5"/>
  <c r="T43" i="5" s="1"/>
  <c r="E43" i="5"/>
  <c r="S42" i="5"/>
  <c r="R42" i="5"/>
  <c r="Q42" i="5"/>
  <c r="P42" i="5"/>
  <c r="E42" i="5"/>
  <c r="T42" i="5" s="1"/>
  <c r="W40" i="5"/>
  <c r="V40" i="5"/>
  <c r="O40" i="5"/>
  <c r="N40" i="5"/>
  <c r="M40" i="5"/>
  <c r="L40" i="5"/>
  <c r="K40" i="5"/>
  <c r="J40" i="5"/>
  <c r="I40" i="5"/>
  <c r="H40" i="5"/>
  <c r="P40" i="5" s="1"/>
  <c r="G40" i="5"/>
  <c r="F40" i="5"/>
  <c r="C40" i="5"/>
  <c r="B40" i="5"/>
  <c r="E40" i="5" s="1"/>
  <c r="S39" i="5"/>
  <c r="R39" i="5"/>
  <c r="Q39" i="5"/>
  <c r="P39" i="5"/>
  <c r="E39" i="5"/>
  <c r="T39" i="5" s="1"/>
  <c r="S38" i="5"/>
  <c r="R38" i="5"/>
  <c r="Q38" i="5"/>
  <c r="P38" i="5"/>
  <c r="E38" i="5"/>
  <c r="T38" i="5" s="1"/>
  <c r="S37" i="5"/>
  <c r="R37" i="5"/>
  <c r="Q37" i="5"/>
  <c r="P37" i="5"/>
  <c r="E37" i="5"/>
  <c r="T37" i="5" s="1"/>
  <c r="S36" i="5"/>
  <c r="R36" i="5"/>
  <c r="Q36" i="5"/>
  <c r="P36" i="5"/>
  <c r="E36" i="5"/>
  <c r="U36" i="5" s="1"/>
  <c r="S35" i="5"/>
  <c r="R35" i="5"/>
  <c r="Q35" i="5"/>
  <c r="P35" i="5"/>
  <c r="E35" i="5"/>
  <c r="U35" i="5" s="1"/>
  <c r="W33" i="5"/>
  <c r="V33" i="5"/>
  <c r="O33" i="5"/>
  <c r="N33" i="5"/>
  <c r="M33" i="5"/>
  <c r="L33" i="5"/>
  <c r="K33" i="5"/>
  <c r="J33" i="5"/>
  <c r="I33" i="5"/>
  <c r="H33" i="5"/>
  <c r="G33" i="5"/>
  <c r="F33" i="5"/>
  <c r="C33" i="5"/>
  <c r="E33" i="5" s="1"/>
  <c r="B33" i="5"/>
  <c r="S32" i="5"/>
  <c r="R32" i="5"/>
  <c r="Q32" i="5"/>
  <c r="P32" i="5"/>
  <c r="E32" i="5"/>
  <c r="T32" i="5" s="1"/>
  <c r="W30" i="5"/>
  <c r="V30" i="5"/>
  <c r="O30" i="5"/>
  <c r="N30" i="5"/>
  <c r="M30" i="5"/>
  <c r="L30" i="5"/>
  <c r="K30" i="5"/>
  <c r="J30" i="5"/>
  <c r="I30" i="5"/>
  <c r="H30" i="5"/>
  <c r="P30" i="5" s="1"/>
  <c r="G30" i="5"/>
  <c r="F30" i="5"/>
  <c r="C30" i="5"/>
  <c r="B30" i="5"/>
  <c r="E30" i="5" s="1"/>
  <c r="S29" i="5"/>
  <c r="R29" i="5"/>
  <c r="Q29" i="5"/>
  <c r="P29" i="5"/>
  <c r="E29" i="5"/>
  <c r="T29" i="5" s="1"/>
  <c r="S28" i="5"/>
  <c r="R28" i="5"/>
  <c r="Q28" i="5"/>
  <c r="P28" i="5"/>
  <c r="E28" i="5"/>
  <c r="U28" i="5" s="1"/>
  <c r="S27" i="5"/>
  <c r="R27" i="5"/>
  <c r="Q27" i="5"/>
  <c r="P27" i="5"/>
  <c r="E27" i="5"/>
  <c r="T27" i="5" s="1"/>
  <c r="S26" i="5"/>
  <c r="R26" i="5"/>
  <c r="Q26" i="5"/>
  <c r="P26" i="5"/>
  <c r="E26" i="5"/>
  <c r="U26" i="5" s="1"/>
  <c r="W24" i="5"/>
  <c r="V24" i="5"/>
  <c r="O24" i="5"/>
  <c r="N24" i="5"/>
  <c r="M24" i="5"/>
  <c r="L24" i="5"/>
  <c r="K24" i="5"/>
  <c r="J24" i="5"/>
  <c r="I24" i="5"/>
  <c r="H24" i="5"/>
  <c r="G24" i="5"/>
  <c r="F24" i="5"/>
  <c r="C24" i="5"/>
  <c r="E24" i="5" s="1"/>
  <c r="B24" i="5"/>
  <c r="S23" i="5"/>
  <c r="R23" i="5"/>
  <c r="Q23" i="5"/>
  <c r="P23" i="5"/>
  <c r="E23" i="5"/>
  <c r="T23" i="5" s="1"/>
  <c r="S22" i="5"/>
  <c r="R22" i="5"/>
  <c r="Q22" i="5"/>
  <c r="P22" i="5"/>
  <c r="E22" i="5"/>
  <c r="T22" i="5" s="1"/>
  <c r="S21" i="5"/>
  <c r="R21" i="5"/>
  <c r="Q21" i="5"/>
  <c r="P21" i="5"/>
  <c r="E21" i="5"/>
  <c r="U21" i="5" s="1"/>
  <c r="S20" i="5"/>
  <c r="R20" i="5"/>
  <c r="Q20" i="5"/>
  <c r="P20" i="5"/>
  <c r="E20" i="5"/>
  <c r="T20" i="5" s="1"/>
  <c r="S19" i="5"/>
  <c r="R19" i="5"/>
  <c r="Q19" i="5"/>
  <c r="P19" i="5"/>
  <c r="E19" i="5"/>
  <c r="S18" i="5"/>
  <c r="R18" i="5"/>
  <c r="Q18" i="5"/>
  <c r="P18" i="5"/>
  <c r="E18" i="5"/>
  <c r="T18" i="5" s="1"/>
  <c r="W16" i="5"/>
  <c r="V16" i="5"/>
  <c r="O16" i="5"/>
  <c r="N16" i="5"/>
  <c r="M16" i="5"/>
  <c r="L16" i="5"/>
  <c r="K16" i="5"/>
  <c r="J16" i="5"/>
  <c r="I16" i="5"/>
  <c r="H16" i="5"/>
  <c r="G16" i="5"/>
  <c r="F16" i="5"/>
  <c r="C16" i="5"/>
  <c r="B16" i="5"/>
  <c r="E16" i="5" s="1"/>
  <c r="U15" i="5"/>
  <c r="S15" i="5"/>
  <c r="R15" i="5"/>
  <c r="Q15" i="5"/>
  <c r="P15" i="5"/>
  <c r="E15" i="5"/>
  <c r="T15" i="5" s="1"/>
  <c r="U14" i="5"/>
  <c r="T14" i="5"/>
  <c r="S14" i="5"/>
  <c r="R14" i="5"/>
  <c r="Q14" i="5"/>
  <c r="P14" i="5"/>
  <c r="E14" i="5"/>
  <c r="S13" i="5"/>
  <c r="R13" i="5"/>
  <c r="Q13" i="5"/>
  <c r="P13" i="5"/>
  <c r="E13" i="5"/>
  <c r="T13" i="5" s="1"/>
  <c r="S12" i="5"/>
  <c r="R12" i="5"/>
  <c r="Q12" i="5"/>
  <c r="P12" i="5"/>
  <c r="E12" i="5"/>
  <c r="U12" i="5" s="1"/>
  <c r="U11" i="5"/>
  <c r="S11" i="5"/>
  <c r="R11" i="5"/>
  <c r="Q11" i="5"/>
  <c r="P11" i="5"/>
  <c r="E11" i="5"/>
  <c r="T11" i="5" s="1"/>
  <c r="S10" i="5"/>
  <c r="R10" i="5"/>
  <c r="Q10" i="5"/>
  <c r="U10" i="5" s="1"/>
  <c r="P10" i="5"/>
  <c r="T10" i="5" s="1"/>
  <c r="E10" i="5"/>
  <c r="S9" i="5"/>
  <c r="R9" i="5"/>
  <c r="Q9" i="5"/>
  <c r="P9" i="5"/>
  <c r="E9" i="5"/>
  <c r="U9" i="5" s="1"/>
  <c r="S93" i="4"/>
  <c r="R93" i="4"/>
  <c r="Q93" i="4"/>
  <c r="P93" i="4"/>
  <c r="E93" i="4"/>
  <c r="U93" i="4" s="1"/>
  <c r="U92" i="4"/>
  <c r="S92" i="4"/>
  <c r="R92" i="4"/>
  <c r="Q92" i="4"/>
  <c r="P92" i="4"/>
  <c r="E92" i="4"/>
  <c r="T92" i="4" s="1"/>
  <c r="U91" i="4"/>
  <c r="T91" i="4"/>
  <c r="S91" i="4"/>
  <c r="R91" i="4"/>
  <c r="Q91" i="4"/>
  <c r="P91" i="4"/>
  <c r="E91" i="4"/>
  <c r="S90" i="4"/>
  <c r="R90" i="4"/>
  <c r="Q90" i="4"/>
  <c r="P90" i="4"/>
  <c r="E90" i="4"/>
  <c r="T90" i="4" s="1"/>
  <c r="S89" i="4"/>
  <c r="R89" i="4"/>
  <c r="Q89" i="4"/>
  <c r="P89" i="4"/>
  <c r="E89" i="4"/>
  <c r="U89" i="4" s="1"/>
  <c r="U88" i="4"/>
  <c r="S88" i="4"/>
  <c r="R88" i="4"/>
  <c r="Q88" i="4"/>
  <c r="P88" i="4"/>
  <c r="E88" i="4"/>
  <c r="T88" i="4" s="1"/>
  <c r="S87" i="4"/>
  <c r="R87" i="4"/>
  <c r="Q87" i="4"/>
  <c r="P87" i="4"/>
  <c r="E87" i="4"/>
  <c r="T87" i="4" s="1"/>
  <c r="S86" i="4"/>
  <c r="R86" i="4"/>
  <c r="Q86" i="4"/>
  <c r="P86" i="4"/>
  <c r="E86" i="4"/>
  <c r="T86" i="4" s="1"/>
  <c r="W72" i="4"/>
  <c r="V72" i="4"/>
  <c r="O72" i="4"/>
  <c r="N72" i="4"/>
  <c r="M72" i="4"/>
  <c r="L72" i="4"/>
  <c r="K72" i="4"/>
  <c r="J72" i="4"/>
  <c r="I72" i="4"/>
  <c r="H72" i="4"/>
  <c r="P72" i="4" s="1"/>
  <c r="G72" i="4"/>
  <c r="F72" i="4"/>
  <c r="C72" i="4"/>
  <c r="B72" i="4"/>
  <c r="E72" i="4" s="1"/>
  <c r="W71" i="4"/>
  <c r="V71" i="4"/>
  <c r="O71" i="4"/>
  <c r="N71" i="4"/>
  <c r="M71" i="4"/>
  <c r="L71" i="4"/>
  <c r="K71" i="4"/>
  <c r="J71" i="4"/>
  <c r="I71" i="4"/>
  <c r="H71" i="4"/>
  <c r="G71" i="4"/>
  <c r="F71" i="4"/>
  <c r="E71" i="4"/>
  <c r="C71" i="4"/>
  <c r="B71" i="4"/>
  <c r="W70" i="4"/>
  <c r="V70" i="4"/>
  <c r="O70" i="4"/>
  <c r="N70" i="4"/>
  <c r="M70" i="4"/>
  <c r="L70" i="4"/>
  <c r="K70" i="4"/>
  <c r="J70" i="4"/>
  <c r="I70" i="4"/>
  <c r="H70" i="4"/>
  <c r="G70" i="4"/>
  <c r="F70" i="4"/>
  <c r="C70" i="4"/>
  <c r="B70" i="4"/>
  <c r="S69" i="4"/>
  <c r="R69" i="4"/>
  <c r="Q69" i="4"/>
  <c r="P69" i="4"/>
  <c r="E69" i="4"/>
  <c r="T69" i="4" s="1"/>
  <c r="W67" i="4"/>
  <c r="V67" i="4"/>
  <c r="O67" i="4"/>
  <c r="N67" i="4"/>
  <c r="M67" i="4"/>
  <c r="L67" i="4"/>
  <c r="K67" i="4"/>
  <c r="J67" i="4"/>
  <c r="I67" i="4"/>
  <c r="H67" i="4"/>
  <c r="P67" i="4" s="1"/>
  <c r="G67" i="4"/>
  <c r="F67" i="4"/>
  <c r="C67" i="4"/>
  <c r="B67" i="4"/>
  <c r="E67" i="4" s="1"/>
  <c r="W66" i="4"/>
  <c r="V66" i="4"/>
  <c r="O66" i="4"/>
  <c r="N66" i="4"/>
  <c r="M66" i="4"/>
  <c r="L66" i="4"/>
  <c r="K66" i="4"/>
  <c r="J66" i="4"/>
  <c r="I66" i="4"/>
  <c r="H66" i="4"/>
  <c r="G66" i="4"/>
  <c r="F66" i="4"/>
  <c r="C66" i="4"/>
  <c r="B66" i="4"/>
  <c r="E66" i="4" s="1"/>
  <c r="T65" i="4"/>
  <c r="S65" i="4"/>
  <c r="R65" i="4"/>
  <c r="Q65" i="4"/>
  <c r="P65" i="4"/>
  <c r="E65" i="4"/>
  <c r="U65" i="4" s="1"/>
  <c r="S64" i="4"/>
  <c r="R64" i="4"/>
  <c r="Q64" i="4"/>
  <c r="P64" i="4"/>
  <c r="E64" i="4"/>
  <c r="T64" i="4" s="1"/>
  <c r="S63" i="4"/>
  <c r="R63" i="4"/>
  <c r="Q63" i="4"/>
  <c r="P63" i="4"/>
  <c r="E63" i="4"/>
  <c r="U63" i="4" s="1"/>
  <c r="U62" i="4"/>
  <c r="S62" i="4"/>
  <c r="R62" i="4"/>
  <c r="Q62" i="4"/>
  <c r="P62" i="4"/>
  <c r="E62" i="4"/>
  <c r="T62" i="4" s="1"/>
  <c r="U61" i="4"/>
  <c r="S61" i="4"/>
  <c r="R61" i="4"/>
  <c r="Q61" i="4"/>
  <c r="P61" i="4"/>
  <c r="E61" i="4"/>
  <c r="T61" i="4" s="1"/>
  <c r="V59" i="4"/>
  <c r="O59" i="4"/>
  <c r="N59" i="4"/>
  <c r="M59" i="4"/>
  <c r="L59" i="4"/>
  <c r="K59" i="4"/>
  <c r="J59" i="4"/>
  <c r="I59" i="4"/>
  <c r="H59" i="4"/>
  <c r="G59" i="4"/>
  <c r="F59" i="4"/>
  <c r="C59" i="4"/>
  <c r="B59" i="4"/>
  <c r="S58" i="4"/>
  <c r="R58" i="4"/>
  <c r="Q58" i="4"/>
  <c r="P58" i="4"/>
  <c r="E58" i="4"/>
  <c r="T58" i="4" s="1"/>
  <c r="S57" i="4"/>
  <c r="R57" i="4"/>
  <c r="Q57" i="4"/>
  <c r="P57" i="4"/>
  <c r="E57" i="4"/>
  <c r="T57" i="4" s="1"/>
  <c r="S56" i="4"/>
  <c r="R56" i="4"/>
  <c r="Q56" i="4"/>
  <c r="P56" i="4"/>
  <c r="E56" i="4"/>
  <c r="T56" i="4" s="1"/>
  <c r="S55" i="4"/>
  <c r="R55" i="4"/>
  <c r="Q55" i="4"/>
  <c r="P55" i="4"/>
  <c r="E55" i="4"/>
  <c r="U55" i="4" s="1"/>
  <c r="W53" i="4"/>
  <c r="V53" i="4"/>
  <c r="O53" i="4"/>
  <c r="N53" i="4"/>
  <c r="M53" i="4"/>
  <c r="L53" i="4"/>
  <c r="K53" i="4"/>
  <c r="J53" i="4"/>
  <c r="I53" i="4"/>
  <c r="H53" i="4"/>
  <c r="G53" i="4"/>
  <c r="F53" i="4"/>
  <c r="C53" i="4"/>
  <c r="B53" i="4"/>
  <c r="S52" i="4"/>
  <c r="R52" i="4"/>
  <c r="Q52" i="4"/>
  <c r="P52" i="4"/>
  <c r="E52" i="4"/>
  <c r="T52" i="4" s="1"/>
  <c r="S51" i="4"/>
  <c r="R51" i="4"/>
  <c r="Q51" i="4"/>
  <c r="P51" i="4"/>
  <c r="E51" i="4"/>
  <c r="T51" i="4" s="1"/>
  <c r="S50" i="4"/>
  <c r="R50" i="4"/>
  <c r="Q50" i="4"/>
  <c r="P50" i="4"/>
  <c r="E50" i="4"/>
  <c r="U50" i="4" s="1"/>
  <c r="S49" i="4"/>
  <c r="R49" i="4"/>
  <c r="Q49" i="4"/>
  <c r="P49" i="4"/>
  <c r="E49" i="4"/>
  <c r="T49" i="4" s="1"/>
  <c r="S48" i="4"/>
  <c r="R48" i="4"/>
  <c r="Q48" i="4"/>
  <c r="P48" i="4"/>
  <c r="E48" i="4"/>
  <c r="U48" i="4" s="1"/>
  <c r="S47" i="4"/>
  <c r="R47" i="4"/>
  <c r="Q47" i="4"/>
  <c r="P47" i="4"/>
  <c r="E47" i="4"/>
  <c r="T47" i="4" s="1"/>
  <c r="S46" i="4"/>
  <c r="R46" i="4"/>
  <c r="Q46" i="4"/>
  <c r="P46" i="4"/>
  <c r="E46" i="4"/>
  <c r="U46" i="4" s="1"/>
  <c r="S45" i="4"/>
  <c r="R45" i="4"/>
  <c r="Q45" i="4"/>
  <c r="P45" i="4"/>
  <c r="E45" i="4"/>
  <c r="T45" i="4" s="1"/>
  <c r="S44" i="4"/>
  <c r="R44" i="4"/>
  <c r="Q44" i="4"/>
  <c r="U44" i="4" s="1"/>
  <c r="P44" i="4"/>
  <c r="T44" i="4" s="1"/>
  <c r="E44" i="4"/>
  <c r="S43" i="4"/>
  <c r="R43" i="4"/>
  <c r="Q43" i="4"/>
  <c r="P43" i="4"/>
  <c r="E43" i="4"/>
  <c r="U43" i="4" s="1"/>
  <c r="S42" i="4"/>
  <c r="R42" i="4"/>
  <c r="Q42" i="4"/>
  <c r="P42" i="4"/>
  <c r="E42" i="4"/>
  <c r="U42" i="4" s="1"/>
  <c r="W40" i="4"/>
  <c r="V40" i="4"/>
  <c r="O40" i="4"/>
  <c r="N40" i="4"/>
  <c r="M40" i="4"/>
  <c r="L40" i="4"/>
  <c r="K40" i="4"/>
  <c r="J40" i="4"/>
  <c r="I40" i="4"/>
  <c r="Q40" i="4" s="1"/>
  <c r="H40" i="4"/>
  <c r="G40" i="4"/>
  <c r="F40" i="4"/>
  <c r="C40" i="4"/>
  <c r="B40" i="4"/>
  <c r="E40" i="4" s="1"/>
  <c r="U39" i="4"/>
  <c r="T39" i="4"/>
  <c r="S39" i="4"/>
  <c r="R39" i="4"/>
  <c r="Q39" i="4"/>
  <c r="P39" i="4"/>
  <c r="E39" i="4"/>
  <c r="S38" i="4"/>
  <c r="R38" i="4"/>
  <c r="Q38" i="4"/>
  <c r="P38" i="4"/>
  <c r="E38" i="4"/>
  <c r="T38" i="4" s="1"/>
  <c r="S37" i="4"/>
  <c r="R37" i="4"/>
  <c r="Q37" i="4"/>
  <c r="P37" i="4"/>
  <c r="E37" i="4"/>
  <c r="U37" i="4" s="1"/>
  <c r="U36" i="4"/>
  <c r="S36" i="4"/>
  <c r="R36" i="4"/>
  <c r="Q36" i="4"/>
  <c r="P36" i="4"/>
  <c r="E36" i="4"/>
  <c r="T36" i="4" s="1"/>
  <c r="T35" i="4"/>
  <c r="S35" i="4"/>
  <c r="R35" i="4"/>
  <c r="Q35" i="4"/>
  <c r="P35" i="4"/>
  <c r="E35" i="4"/>
  <c r="U35" i="4" s="1"/>
  <c r="W33" i="4"/>
  <c r="V33" i="4"/>
  <c r="O33" i="4"/>
  <c r="N33" i="4"/>
  <c r="M33" i="4"/>
  <c r="L33" i="4"/>
  <c r="K33" i="4"/>
  <c r="J33" i="4"/>
  <c r="I33" i="4"/>
  <c r="H33" i="4"/>
  <c r="G33" i="4"/>
  <c r="F33" i="4"/>
  <c r="C33" i="4"/>
  <c r="B33" i="4"/>
  <c r="S32" i="4"/>
  <c r="R32" i="4"/>
  <c r="Q32" i="4"/>
  <c r="P32" i="4"/>
  <c r="E32" i="4"/>
  <c r="U32" i="4" s="1"/>
  <c r="W30" i="4"/>
  <c r="V30" i="4"/>
  <c r="O30" i="4"/>
  <c r="N30" i="4"/>
  <c r="M30" i="4"/>
  <c r="L30" i="4"/>
  <c r="K30" i="4"/>
  <c r="J30" i="4"/>
  <c r="I30" i="4"/>
  <c r="H30" i="4"/>
  <c r="G30" i="4"/>
  <c r="F30" i="4"/>
  <c r="C30" i="4"/>
  <c r="B30" i="4"/>
  <c r="E30" i="4" s="1"/>
  <c r="S29" i="4"/>
  <c r="R29" i="4"/>
  <c r="Q29" i="4"/>
  <c r="U29" i="4" s="1"/>
  <c r="P29" i="4"/>
  <c r="T29" i="4" s="1"/>
  <c r="E29" i="4"/>
  <c r="S28" i="4"/>
  <c r="R28" i="4"/>
  <c r="Q28" i="4"/>
  <c r="P28" i="4"/>
  <c r="E28" i="4"/>
  <c r="T28" i="4" s="1"/>
  <c r="S27" i="4"/>
  <c r="R27" i="4"/>
  <c r="Q27" i="4"/>
  <c r="P27" i="4"/>
  <c r="E27" i="4"/>
  <c r="U27" i="4" s="1"/>
  <c r="U26" i="4"/>
  <c r="S26" i="4"/>
  <c r="R26" i="4"/>
  <c r="Q26" i="4"/>
  <c r="P26" i="4"/>
  <c r="E26" i="4"/>
  <c r="T26" i="4" s="1"/>
  <c r="W24" i="4"/>
  <c r="V24" i="4"/>
  <c r="O24" i="4"/>
  <c r="N24" i="4"/>
  <c r="M24" i="4"/>
  <c r="L24" i="4"/>
  <c r="K24" i="4"/>
  <c r="J24" i="4"/>
  <c r="I24" i="4"/>
  <c r="H24" i="4"/>
  <c r="G24" i="4"/>
  <c r="F24" i="4"/>
  <c r="C24" i="4"/>
  <c r="E24" i="4" s="1"/>
  <c r="B24" i="4"/>
  <c r="S23" i="4"/>
  <c r="R23" i="4"/>
  <c r="Q23" i="4"/>
  <c r="P23" i="4"/>
  <c r="E23" i="4"/>
  <c r="T23" i="4" s="1"/>
  <c r="S22" i="4"/>
  <c r="R22" i="4"/>
  <c r="Q22" i="4"/>
  <c r="P22" i="4"/>
  <c r="E22" i="4"/>
  <c r="U22" i="4" s="1"/>
  <c r="U21" i="4"/>
  <c r="S21" i="4"/>
  <c r="R21" i="4"/>
  <c r="Q21" i="4"/>
  <c r="P21" i="4"/>
  <c r="E21" i="4"/>
  <c r="T21" i="4" s="1"/>
  <c r="U20" i="4"/>
  <c r="S20" i="4"/>
  <c r="R20" i="4"/>
  <c r="Q20" i="4"/>
  <c r="P20" i="4"/>
  <c r="E20" i="4"/>
  <c r="T20" i="4" s="1"/>
  <c r="S19" i="4"/>
  <c r="R19" i="4"/>
  <c r="Q19" i="4"/>
  <c r="P19" i="4"/>
  <c r="E19" i="4"/>
  <c r="S18" i="4"/>
  <c r="R18" i="4"/>
  <c r="Q18" i="4"/>
  <c r="P18" i="4"/>
  <c r="E18" i="4"/>
  <c r="U18" i="4" s="1"/>
  <c r="W16" i="4"/>
  <c r="V16" i="4"/>
  <c r="O16" i="4"/>
  <c r="N16" i="4"/>
  <c r="M16" i="4"/>
  <c r="L16" i="4"/>
  <c r="K16" i="4"/>
  <c r="J16" i="4"/>
  <c r="I16" i="4"/>
  <c r="H16" i="4"/>
  <c r="G16" i="4"/>
  <c r="F16" i="4"/>
  <c r="E16" i="4"/>
  <c r="C16" i="4"/>
  <c r="B16" i="4"/>
  <c r="U15" i="4"/>
  <c r="S15" i="4"/>
  <c r="R15" i="4"/>
  <c r="Q15" i="4"/>
  <c r="P15" i="4"/>
  <c r="E15" i="4"/>
  <c r="T15" i="4" s="1"/>
  <c r="S14" i="4"/>
  <c r="R14" i="4"/>
  <c r="Q14" i="4"/>
  <c r="P14" i="4"/>
  <c r="E14" i="4"/>
  <c r="T14" i="4" s="1"/>
  <c r="S13" i="4"/>
  <c r="R13" i="4"/>
  <c r="Q13" i="4"/>
  <c r="P13" i="4"/>
  <c r="E13" i="4"/>
  <c r="U13" i="4" s="1"/>
  <c r="S12" i="4"/>
  <c r="R12" i="4"/>
  <c r="Q12" i="4"/>
  <c r="P12" i="4"/>
  <c r="E12" i="4"/>
  <c r="T12" i="4" s="1"/>
  <c r="S11" i="4"/>
  <c r="R11" i="4"/>
  <c r="Q11" i="4"/>
  <c r="P11" i="4"/>
  <c r="E11" i="4"/>
  <c r="T11" i="4" s="1"/>
  <c r="S10" i="4"/>
  <c r="R10" i="4"/>
  <c r="Q10" i="4"/>
  <c r="P10" i="4"/>
  <c r="E10" i="4"/>
  <c r="T10" i="4" s="1"/>
  <c r="S9" i="4"/>
  <c r="R9" i="4"/>
  <c r="Q9" i="4"/>
  <c r="P9" i="4"/>
  <c r="E9" i="4"/>
  <c r="U9" i="4" s="1"/>
  <c r="S93" i="3"/>
  <c r="R93" i="3"/>
  <c r="Q93" i="3"/>
  <c r="P93" i="3"/>
  <c r="E93" i="3"/>
  <c r="T93" i="3" s="1"/>
  <c r="S92" i="3"/>
  <c r="R92" i="3"/>
  <c r="Q92" i="3"/>
  <c r="P92" i="3"/>
  <c r="E92" i="3"/>
  <c r="U92" i="3" s="1"/>
  <c r="S91" i="3"/>
  <c r="R91" i="3"/>
  <c r="Q91" i="3"/>
  <c r="P91" i="3"/>
  <c r="E91" i="3"/>
  <c r="T91" i="3" s="1"/>
  <c r="S90" i="3"/>
  <c r="R90" i="3"/>
  <c r="Q90" i="3"/>
  <c r="P90" i="3"/>
  <c r="E90" i="3"/>
  <c r="U90" i="3" s="1"/>
  <c r="S89" i="3"/>
  <c r="R89" i="3"/>
  <c r="Q89" i="3"/>
  <c r="P89" i="3"/>
  <c r="E89" i="3"/>
  <c r="T89" i="3" s="1"/>
  <c r="U88" i="3"/>
  <c r="T88" i="3"/>
  <c r="S88" i="3"/>
  <c r="R88" i="3"/>
  <c r="Q88" i="3"/>
  <c r="P88" i="3"/>
  <c r="E88" i="3"/>
  <c r="S87" i="3"/>
  <c r="R87" i="3"/>
  <c r="Q87" i="3"/>
  <c r="P87" i="3"/>
  <c r="E87" i="3"/>
  <c r="T87" i="3" s="1"/>
  <c r="S86" i="3"/>
  <c r="R86" i="3"/>
  <c r="Q86" i="3"/>
  <c r="P86" i="3"/>
  <c r="E86" i="3"/>
  <c r="U86" i="3" s="1"/>
  <c r="W72" i="3"/>
  <c r="V72" i="3"/>
  <c r="O72" i="3"/>
  <c r="N72" i="3"/>
  <c r="M72" i="3"/>
  <c r="L72" i="3"/>
  <c r="K72" i="3"/>
  <c r="J72" i="3"/>
  <c r="I72" i="3"/>
  <c r="H72" i="3"/>
  <c r="G72" i="3"/>
  <c r="F72" i="3"/>
  <c r="C72" i="3"/>
  <c r="B72" i="3"/>
  <c r="W71" i="3"/>
  <c r="V71" i="3"/>
  <c r="O71" i="3"/>
  <c r="N71" i="3"/>
  <c r="M71" i="3"/>
  <c r="L71" i="3"/>
  <c r="K71" i="3"/>
  <c r="J71" i="3"/>
  <c r="I71" i="3"/>
  <c r="Q71" i="3" s="1"/>
  <c r="H71" i="3"/>
  <c r="P71" i="3" s="1"/>
  <c r="G71" i="3"/>
  <c r="F71" i="3"/>
  <c r="C71" i="3"/>
  <c r="E71" i="3" s="1"/>
  <c r="B71" i="3"/>
  <c r="W70" i="3"/>
  <c r="V70" i="3"/>
  <c r="S70" i="3"/>
  <c r="O70" i="3"/>
  <c r="N70" i="3"/>
  <c r="M70" i="3"/>
  <c r="L70" i="3"/>
  <c r="K70" i="3"/>
  <c r="J70" i="3"/>
  <c r="I70" i="3"/>
  <c r="H70" i="3"/>
  <c r="P70" i="3" s="1"/>
  <c r="G70" i="3"/>
  <c r="F70" i="3"/>
  <c r="C70" i="3"/>
  <c r="B70" i="3"/>
  <c r="E70" i="3" s="1"/>
  <c r="S69" i="3"/>
  <c r="R69" i="3"/>
  <c r="Q69" i="3"/>
  <c r="P69" i="3"/>
  <c r="E69" i="3"/>
  <c r="U69" i="3" s="1"/>
  <c r="W67" i="3"/>
  <c r="V67" i="3"/>
  <c r="O67" i="3"/>
  <c r="N67" i="3"/>
  <c r="M67" i="3"/>
  <c r="L67" i="3"/>
  <c r="K67" i="3"/>
  <c r="J67" i="3"/>
  <c r="I67" i="3"/>
  <c r="H67" i="3"/>
  <c r="G67" i="3"/>
  <c r="F67" i="3"/>
  <c r="C67" i="3"/>
  <c r="E67" i="3" s="1"/>
  <c r="B67" i="3"/>
  <c r="W66" i="3"/>
  <c r="V66" i="3"/>
  <c r="O66" i="3"/>
  <c r="N66" i="3"/>
  <c r="M66" i="3"/>
  <c r="L66" i="3"/>
  <c r="K66" i="3"/>
  <c r="J66" i="3"/>
  <c r="I66" i="3"/>
  <c r="Q66" i="3" s="1"/>
  <c r="H66" i="3"/>
  <c r="P66" i="3" s="1"/>
  <c r="G66" i="3"/>
  <c r="F66" i="3"/>
  <c r="C66" i="3"/>
  <c r="E66" i="3" s="1"/>
  <c r="B66" i="3"/>
  <c r="S65" i="3"/>
  <c r="R65" i="3"/>
  <c r="Q65" i="3"/>
  <c r="P65" i="3"/>
  <c r="E65" i="3"/>
  <c r="T65" i="3" s="1"/>
  <c r="S64" i="3"/>
  <c r="R64" i="3"/>
  <c r="Q64" i="3"/>
  <c r="P64" i="3"/>
  <c r="E64" i="3"/>
  <c r="U64" i="3" s="1"/>
  <c r="U63" i="3"/>
  <c r="S63" i="3"/>
  <c r="R63" i="3"/>
  <c r="Q63" i="3"/>
  <c r="P63" i="3"/>
  <c r="E63" i="3"/>
  <c r="T63" i="3" s="1"/>
  <c r="S62" i="3"/>
  <c r="R62" i="3"/>
  <c r="Q62" i="3"/>
  <c r="P62" i="3"/>
  <c r="E62" i="3"/>
  <c r="U62" i="3" s="1"/>
  <c r="S61" i="3"/>
  <c r="R61" i="3"/>
  <c r="Q61" i="3"/>
  <c r="P61" i="3"/>
  <c r="E61" i="3"/>
  <c r="U61" i="3" s="1"/>
  <c r="V59" i="3"/>
  <c r="O59" i="3"/>
  <c r="N59" i="3"/>
  <c r="M59" i="3"/>
  <c r="L59" i="3"/>
  <c r="K59" i="3"/>
  <c r="J59" i="3"/>
  <c r="I59" i="3"/>
  <c r="Q59" i="3" s="1"/>
  <c r="H59" i="3"/>
  <c r="R59" i="3" s="1"/>
  <c r="G59" i="3"/>
  <c r="F59" i="3"/>
  <c r="C59" i="3"/>
  <c r="B59" i="3"/>
  <c r="E59" i="3" s="1"/>
  <c r="S58" i="3"/>
  <c r="R58" i="3"/>
  <c r="Q58" i="3"/>
  <c r="P58" i="3"/>
  <c r="E58" i="3"/>
  <c r="U58" i="3" s="1"/>
  <c r="S57" i="3"/>
  <c r="R57" i="3"/>
  <c r="Q57" i="3"/>
  <c r="P57" i="3"/>
  <c r="E57" i="3"/>
  <c r="T57" i="3" s="1"/>
  <c r="T56" i="3"/>
  <c r="S56" i="3"/>
  <c r="R56" i="3"/>
  <c r="Q56" i="3"/>
  <c r="P56" i="3"/>
  <c r="E56" i="3"/>
  <c r="U56" i="3" s="1"/>
  <c r="U55" i="3"/>
  <c r="S55" i="3"/>
  <c r="R55" i="3"/>
  <c r="Q55" i="3"/>
  <c r="P55" i="3"/>
  <c r="E55" i="3"/>
  <c r="T55" i="3" s="1"/>
  <c r="W53" i="3"/>
  <c r="V53" i="3"/>
  <c r="O53" i="3"/>
  <c r="N53" i="3"/>
  <c r="M53" i="3"/>
  <c r="L53" i="3"/>
  <c r="K53" i="3"/>
  <c r="J53" i="3"/>
  <c r="I53" i="3"/>
  <c r="H53" i="3"/>
  <c r="G53" i="3"/>
  <c r="F53" i="3"/>
  <c r="C53" i="3"/>
  <c r="B53" i="3"/>
  <c r="S52" i="3"/>
  <c r="R52" i="3"/>
  <c r="Q52" i="3"/>
  <c r="P52" i="3"/>
  <c r="E52" i="3"/>
  <c r="T52" i="3" s="1"/>
  <c r="S51" i="3"/>
  <c r="R51" i="3"/>
  <c r="Q51" i="3"/>
  <c r="P51" i="3"/>
  <c r="E51" i="3"/>
  <c r="U51" i="3" s="1"/>
  <c r="U50" i="3"/>
  <c r="S50" i="3"/>
  <c r="R50" i="3"/>
  <c r="Q50" i="3"/>
  <c r="P50" i="3"/>
  <c r="E50" i="3"/>
  <c r="T50" i="3" s="1"/>
  <c r="S49" i="3"/>
  <c r="R49" i="3"/>
  <c r="Q49" i="3"/>
  <c r="P49" i="3"/>
  <c r="E49" i="3"/>
  <c r="U49" i="3" s="1"/>
  <c r="S48" i="3"/>
  <c r="R48" i="3"/>
  <c r="Q48" i="3"/>
  <c r="P48" i="3"/>
  <c r="E48" i="3"/>
  <c r="T48" i="3" s="1"/>
  <c r="S47" i="3"/>
  <c r="R47" i="3"/>
  <c r="Q47" i="3"/>
  <c r="P47" i="3"/>
  <c r="E47" i="3"/>
  <c r="U47" i="3" s="1"/>
  <c r="S46" i="3"/>
  <c r="R46" i="3"/>
  <c r="Q46" i="3"/>
  <c r="P46" i="3"/>
  <c r="E46" i="3"/>
  <c r="T46" i="3" s="1"/>
  <c r="S45" i="3"/>
  <c r="R45" i="3"/>
  <c r="Q45" i="3"/>
  <c r="P45" i="3"/>
  <c r="E45" i="3"/>
  <c r="U45" i="3" s="1"/>
  <c r="S44" i="3"/>
  <c r="R44" i="3"/>
  <c r="Q44" i="3"/>
  <c r="P44" i="3"/>
  <c r="E44" i="3"/>
  <c r="T44" i="3" s="1"/>
  <c r="S43" i="3"/>
  <c r="R43" i="3"/>
  <c r="Q43" i="3"/>
  <c r="P43" i="3"/>
  <c r="E43" i="3"/>
  <c r="U43" i="3" s="1"/>
  <c r="U42" i="3"/>
  <c r="S42" i="3"/>
  <c r="R42" i="3"/>
  <c r="Q42" i="3"/>
  <c r="P42" i="3"/>
  <c r="E42" i="3"/>
  <c r="T42" i="3" s="1"/>
  <c r="W40" i="3"/>
  <c r="V40" i="3"/>
  <c r="O40" i="3"/>
  <c r="N40" i="3"/>
  <c r="M40" i="3"/>
  <c r="L40" i="3"/>
  <c r="K40" i="3"/>
  <c r="J40" i="3"/>
  <c r="I40" i="3"/>
  <c r="Q40" i="3" s="1"/>
  <c r="H40" i="3"/>
  <c r="P40" i="3" s="1"/>
  <c r="G40" i="3"/>
  <c r="F40" i="3"/>
  <c r="C40" i="3"/>
  <c r="E40" i="3" s="1"/>
  <c r="B40" i="3"/>
  <c r="S39" i="3"/>
  <c r="R39" i="3"/>
  <c r="Q39" i="3"/>
  <c r="P39" i="3"/>
  <c r="E39" i="3"/>
  <c r="T39" i="3" s="1"/>
  <c r="S38" i="3"/>
  <c r="R38" i="3"/>
  <c r="Q38" i="3"/>
  <c r="P38" i="3"/>
  <c r="E38" i="3"/>
  <c r="U38" i="3" s="1"/>
  <c r="U37" i="3"/>
  <c r="S37" i="3"/>
  <c r="R37" i="3"/>
  <c r="Q37" i="3"/>
  <c r="P37" i="3"/>
  <c r="E37" i="3"/>
  <c r="T37" i="3" s="1"/>
  <c r="U36" i="3"/>
  <c r="S36" i="3"/>
  <c r="R36" i="3"/>
  <c r="Q36" i="3"/>
  <c r="P36" i="3"/>
  <c r="E36" i="3"/>
  <c r="T36" i="3" s="1"/>
  <c r="S35" i="3"/>
  <c r="R35" i="3"/>
  <c r="Q35" i="3"/>
  <c r="P35" i="3"/>
  <c r="E35" i="3"/>
  <c r="U35" i="3" s="1"/>
  <c r="W33" i="3"/>
  <c r="V33" i="3"/>
  <c r="O33" i="3"/>
  <c r="N33" i="3"/>
  <c r="M33" i="3"/>
  <c r="L33" i="3"/>
  <c r="K33" i="3"/>
  <c r="S33" i="3" s="1"/>
  <c r="J33" i="3"/>
  <c r="R33" i="3" s="1"/>
  <c r="I33" i="3"/>
  <c r="H33" i="3"/>
  <c r="G33" i="3"/>
  <c r="F33" i="3"/>
  <c r="C33" i="3"/>
  <c r="B33" i="3"/>
  <c r="S32" i="3"/>
  <c r="R32" i="3"/>
  <c r="Q32" i="3"/>
  <c r="P32" i="3"/>
  <c r="E32" i="3"/>
  <c r="T32" i="3" s="1"/>
  <c r="W30" i="3"/>
  <c r="V30" i="3"/>
  <c r="O30" i="3"/>
  <c r="N30" i="3"/>
  <c r="M30" i="3"/>
  <c r="L30" i="3"/>
  <c r="K30" i="3"/>
  <c r="J30" i="3"/>
  <c r="I30" i="3"/>
  <c r="H30" i="3"/>
  <c r="G30" i="3"/>
  <c r="F30" i="3"/>
  <c r="C30" i="3"/>
  <c r="E30" i="3" s="1"/>
  <c r="B30" i="3"/>
  <c r="S29" i="3"/>
  <c r="R29" i="3"/>
  <c r="Q29" i="3"/>
  <c r="P29" i="3"/>
  <c r="E29" i="3"/>
  <c r="S28" i="3"/>
  <c r="R28" i="3"/>
  <c r="Q28" i="3"/>
  <c r="P28" i="3"/>
  <c r="E28" i="3"/>
  <c r="U28" i="3" s="1"/>
  <c r="S27" i="3"/>
  <c r="R27" i="3"/>
  <c r="Q27" i="3"/>
  <c r="P27" i="3"/>
  <c r="E27" i="3"/>
  <c r="T27" i="3" s="1"/>
  <c r="S26" i="3"/>
  <c r="R26" i="3"/>
  <c r="Q26" i="3"/>
  <c r="P26" i="3"/>
  <c r="E26" i="3"/>
  <c r="T26" i="3" s="1"/>
  <c r="W24" i="3"/>
  <c r="V24" i="3"/>
  <c r="S24" i="3"/>
  <c r="O24" i="3"/>
  <c r="N24" i="3"/>
  <c r="M24" i="3"/>
  <c r="L24" i="3"/>
  <c r="K24" i="3"/>
  <c r="J24" i="3"/>
  <c r="I24" i="3"/>
  <c r="H24" i="3"/>
  <c r="G24" i="3"/>
  <c r="F24" i="3"/>
  <c r="C24" i="3"/>
  <c r="B24" i="3"/>
  <c r="E24" i="3" s="1"/>
  <c r="S23" i="3"/>
  <c r="R23" i="3"/>
  <c r="Q23" i="3"/>
  <c r="P23" i="3"/>
  <c r="E23" i="3"/>
  <c r="U23" i="3" s="1"/>
  <c r="U22" i="3"/>
  <c r="S22" i="3"/>
  <c r="R22" i="3"/>
  <c r="Q22" i="3"/>
  <c r="P22" i="3"/>
  <c r="E22" i="3"/>
  <c r="T22" i="3" s="1"/>
  <c r="U21" i="3"/>
  <c r="S21" i="3"/>
  <c r="R21" i="3"/>
  <c r="Q21" i="3"/>
  <c r="P21" i="3"/>
  <c r="E21" i="3"/>
  <c r="T21" i="3" s="1"/>
  <c r="S20" i="3"/>
  <c r="R20" i="3"/>
  <c r="Q20" i="3"/>
  <c r="P20" i="3"/>
  <c r="E20" i="3"/>
  <c r="S19" i="3"/>
  <c r="R19" i="3"/>
  <c r="Q19" i="3"/>
  <c r="P19" i="3"/>
  <c r="E19" i="3"/>
  <c r="U19" i="3" s="1"/>
  <c r="S18" i="3"/>
  <c r="R18" i="3"/>
  <c r="Q18" i="3"/>
  <c r="P18" i="3"/>
  <c r="E18" i="3"/>
  <c r="T18" i="3" s="1"/>
  <c r="W16" i="3"/>
  <c r="V16" i="3"/>
  <c r="O16" i="3"/>
  <c r="N16" i="3"/>
  <c r="M16" i="3"/>
  <c r="L16" i="3"/>
  <c r="K16" i="3"/>
  <c r="J16" i="3"/>
  <c r="I16" i="3"/>
  <c r="H16" i="3"/>
  <c r="R16" i="3" s="1"/>
  <c r="G16" i="3"/>
  <c r="F16" i="3"/>
  <c r="C16" i="3"/>
  <c r="B16" i="3"/>
  <c r="E16" i="3" s="1"/>
  <c r="S15" i="3"/>
  <c r="R15" i="3"/>
  <c r="Q15" i="3"/>
  <c r="P15" i="3"/>
  <c r="E15" i="3"/>
  <c r="U15" i="3" s="1"/>
  <c r="S14" i="3"/>
  <c r="R14" i="3"/>
  <c r="Q14" i="3"/>
  <c r="P14" i="3"/>
  <c r="E14" i="3"/>
  <c r="U14" i="3" s="1"/>
  <c r="U13" i="3"/>
  <c r="S13" i="3"/>
  <c r="R13" i="3"/>
  <c r="Q13" i="3"/>
  <c r="P13" i="3"/>
  <c r="E13" i="3"/>
  <c r="T13" i="3" s="1"/>
  <c r="S12" i="3"/>
  <c r="R12" i="3"/>
  <c r="Q12" i="3"/>
  <c r="P12" i="3"/>
  <c r="E12" i="3"/>
  <c r="U12" i="3" s="1"/>
  <c r="S11" i="3"/>
  <c r="R11" i="3"/>
  <c r="Q11" i="3"/>
  <c r="P11" i="3"/>
  <c r="E11" i="3"/>
  <c r="T11" i="3" s="1"/>
  <c r="S10" i="3"/>
  <c r="R10" i="3"/>
  <c r="Q10" i="3"/>
  <c r="P10" i="3"/>
  <c r="E10" i="3"/>
  <c r="T10" i="3" s="1"/>
  <c r="S9" i="3"/>
  <c r="R9" i="3"/>
  <c r="Q9" i="3"/>
  <c r="P9" i="3"/>
  <c r="E9" i="3"/>
  <c r="U9" i="3" s="1"/>
  <c r="S93" i="2"/>
  <c r="R93" i="2"/>
  <c r="Q93" i="2"/>
  <c r="P93" i="2"/>
  <c r="E93" i="2"/>
  <c r="U93" i="2" s="1"/>
  <c r="S92" i="2"/>
  <c r="R92" i="2"/>
  <c r="Q92" i="2"/>
  <c r="P92" i="2"/>
  <c r="E92" i="2"/>
  <c r="T92" i="2" s="1"/>
  <c r="S91" i="2"/>
  <c r="R91" i="2"/>
  <c r="Q91" i="2"/>
  <c r="P91" i="2"/>
  <c r="E91" i="2"/>
  <c r="T91" i="2" s="1"/>
  <c r="U90" i="2"/>
  <c r="T90" i="2"/>
  <c r="S90" i="2"/>
  <c r="R90" i="2"/>
  <c r="Q90" i="2"/>
  <c r="P90" i="2"/>
  <c r="E90" i="2"/>
  <c r="S89" i="2"/>
  <c r="R89" i="2"/>
  <c r="Q89" i="2"/>
  <c r="P89" i="2"/>
  <c r="E89" i="2"/>
  <c r="U89" i="2" s="1"/>
  <c r="S88" i="2"/>
  <c r="R88" i="2"/>
  <c r="Q88" i="2"/>
  <c r="P88" i="2"/>
  <c r="E88" i="2"/>
  <c r="T88" i="2" s="1"/>
  <c r="U87" i="2"/>
  <c r="S87" i="2"/>
  <c r="R87" i="2"/>
  <c r="Q87" i="2"/>
  <c r="P87" i="2"/>
  <c r="E87" i="2"/>
  <c r="T87" i="2" s="1"/>
  <c r="U86" i="2"/>
  <c r="T86" i="2"/>
  <c r="S86" i="2"/>
  <c r="R86" i="2"/>
  <c r="Q86" i="2"/>
  <c r="P86" i="2"/>
  <c r="E86" i="2"/>
  <c r="W72" i="2"/>
  <c r="V72" i="2"/>
  <c r="O72" i="2"/>
  <c r="N72" i="2"/>
  <c r="M72" i="2"/>
  <c r="L72" i="2"/>
  <c r="K72" i="2"/>
  <c r="J72" i="2"/>
  <c r="I72" i="2"/>
  <c r="H72" i="2"/>
  <c r="P72" i="2" s="1"/>
  <c r="G72" i="2"/>
  <c r="F72" i="2"/>
  <c r="C72" i="2"/>
  <c r="B72" i="2"/>
  <c r="E72" i="2" s="1"/>
  <c r="W71" i="2"/>
  <c r="V71" i="2"/>
  <c r="O71" i="2"/>
  <c r="N71" i="2"/>
  <c r="M71" i="2"/>
  <c r="L71" i="2"/>
  <c r="K71" i="2"/>
  <c r="J71" i="2"/>
  <c r="I71" i="2"/>
  <c r="H71" i="2"/>
  <c r="P71" i="2" s="1"/>
  <c r="G71" i="2"/>
  <c r="F71" i="2"/>
  <c r="C71" i="2"/>
  <c r="B71" i="2"/>
  <c r="E71" i="2" s="1"/>
  <c r="W70" i="2"/>
  <c r="V70" i="2"/>
  <c r="O70" i="2"/>
  <c r="N70" i="2"/>
  <c r="M70" i="2"/>
  <c r="L70" i="2"/>
  <c r="K70" i="2"/>
  <c r="J70" i="2"/>
  <c r="I70" i="2"/>
  <c r="S70" i="2" s="1"/>
  <c r="H70" i="2"/>
  <c r="G70" i="2"/>
  <c r="F70" i="2"/>
  <c r="C70" i="2"/>
  <c r="B70" i="2"/>
  <c r="E70" i="2" s="1"/>
  <c r="T69" i="2"/>
  <c r="S69" i="2"/>
  <c r="R69" i="2"/>
  <c r="Q69" i="2"/>
  <c r="P69" i="2"/>
  <c r="E69" i="2"/>
  <c r="U69" i="2" s="1"/>
  <c r="W67" i="2"/>
  <c r="V67" i="2"/>
  <c r="O67" i="2"/>
  <c r="N67" i="2"/>
  <c r="M67" i="2"/>
  <c r="L67" i="2"/>
  <c r="K67" i="2"/>
  <c r="J67" i="2"/>
  <c r="I67" i="2"/>
  <c r="H67" i="2"/>
  <c r="G67" i="2"/>
  <c r="F67" i="2"/>
  <c r="C67" i="2"/>
  <c r="B67" i="2"/>
  <c r="W66" i="2"/>
  <c r="V66" i="2"/>
  <c r="O66" i="2"/>
  <c r="N66" i="2"/>
  <c r="M66" i="2"/>
  <c r="L66" i="2"/>
  <c r="K66" i="2"/>
  <c r="S66" i="2" s="1"/>
  <c r="J66" i="2"/>
  <c r="R66" i="2" s="1"/>
  <c r="I66" i="2"/>
  <c r="H66" i="2"/>
  <c r="G66" i="2"/>
  <c r="F66" i="2"/>
  <c r="C66" i="2"/>
  <c r="B66" i="2"/>
  <c r="S65" i="2"/>
  <c r="R65" i="2"/>
  <c r="Q65" i="2"/>
  <c r="P65" i="2"/>
  <c r="E65" i="2"/>
  <c r="T65" i="2" s="1"/>
  <c r="T64" i="2"/>
  <c r="S64" i="2"/>
  <c r="R64" i="2"/>
  <c r="Q64" i="2"/>
  <c r="P64" i="2"/>
  <c r="E64" i="2"/>
  <c r="U64" i="2" s="1"/>
  <c r="S63" i="2"/>
  <c r="R63" i="2"/>
  <c r="Q63" i="2"/>
  <c r="P63" i="2"/>
  <c r="E63" i="2"/>
  <c r="U63" i="2" s="1"/>
  <c r="S62" i="2"/>
  <c r="R62" i="2"/>
  <c r="Q62" i="2"/>
  <c r="P62" i="2"/>
  <c r="E62" i="2"/>
  <c r="T62" i="2" s="1"/>
  <c r="U61" i="2"/>
  <c r="S61" i="2"/>
  <c r="R61" i="2"/>
  <c r="Q61" i="2"/>
  <c r="P61" i="2"/>
  <c r="E61" i="2"/>
  <c r="T61" i="2" s="1"/>
  <c r="V59" i="2"/>
  <c r="O59" i="2"/>
  <c r="N59" i="2"/>
  <c r="M59" i="2"/>
  <c r="L59" i="2"/>
  <c r="K59" i="2"/>
  <c r="J59" i="2"/>
  <c r="I59" i="2"/>
  <c r="H59" i="2"/>
  <c r="G59" i="2"/>
  <c r="F59" i="2"/>
  <c r="C59" i="2"/>
  <c r="B59" i="2"/>
  <c r="S58" i="2"/>
  <c r="R58" i="2"/>
  <c r="Q58" i="2"/>
  <c r="P58" i="2"/>
  <c r="E58" i="2"/>
  <c r="T58" i="2" s="1"/>
  <c r="S57" i="2"/>
  <c r="R57" i="2"/>
  <c r="Q57" i="2"/>
  <c r="P57" i="2"/>
  <c r="E57" i="2"/>
  <c r="T57" i="2" s="1"/>
  <c r="S56" i="2"/>
  <c r="R56" i="2"/>
  <c r="Q56" i="2"/>
  <c r="P56" i="2"/>
  <c r="E56" i="2"/>
  <c r="T56" i="2" s="1"/>
  <c r="S55" i="2"/>
  <c r="R55" i="2"/>
  <c r="Q55" i="2"/>
  <c r="P55" i="2"/>
  <c r="E55" i="2"/>
  <c r="U55" i="2" s="1"/>
  <c r="W53" i="2"/>
  <c r="V53" i="2"/>
  <c r="O53" i="2"/>
  <c r="N53" i="2"/>
  <c r="M53" i="2"/>
  <c r="L53" i="2"/>
  <c r="K53" i="2"/>
  <c r="J53" i="2"/>
  <c r="I53" i="2"/>
  <c r="H53" i="2"/>
  <c r="G53" i="2"/>
  <c r="F53" i="2"/>
  <c r="C53" i="2"/>
  <c r="B53" i="2"/>
  <c r="S52" i="2"/>
  <c r="R52" i="2"/>
  <c r="Q52" i="2"/>
  <c r="P52" i="2"/>
  <c r="E52" i="2"/>
  <c r="T52" i="2" s="1"/>
  <c r="S51" i="2"/>
  <c r="R51" i="2"/>
  <c r="Q51" i="2"/>
  <c r="P51" i="2"/>
  <c r="E51" i="2"/>
  <c r="T51" i="2" s="1"/>
  <c r="S50" i="2"/>
  <c r="R50" i="2"/>
  <c r="Q50" i="2"/>
  <c r="P50" i="2"/>
  <c r="E50" i="2"/>
  <c r="U50" i="2" s="1"/>
  <c r="S49" i="2"/>
  <c r="R49" i="2"/>
  <c r="Q49" i="2"/>
  <c r="P49" i="2"/>
  <c r="E49" i="2"/>
  <c r="T49" i="2" s="1"/>
  <c r="S48" i="2"/>
  <c r="R48" i="2"/>
  <c r="Q48" i="2"/>
  <c r="P48" i="2"/>
  <c r="E48" i="2"/>
  <c r="T48" i="2" s="1"/>
  <c r="S47" i="2"/>
  <c r="R47" i="2"/>
  <c r="Q47" i="2"/>
  <c r="P47" i="2"/>
  <c r="E47" i="2"/>
  <c r="U47" i="2" s="1"/>
  <c r="S46" i="2"/>
  <c r="R46" i="2"/>
  <c r="Q46" i="2"/>
  <c r="P46" i="2"/>
  <c r="E46" i="2"/>
  <c r="U46" i="2" s="1"/>
  <c r="S45" i="2"/>
  <c r="R45" i="2"/>
  <c r="Q45" i="2"/>
  <c r="P45" i="2"/>
  <c r="E45" i="2"/>
  <c r="T45" i="2" s="1"/>
  <c r="S44" i="2"/>
  <c r="R44" i="2"/>
  <c r="Q44" i="2"/>
  <c r="P44" i="2"/>
  <c r="E44" i="2"/>
  <c r="T44" i="2" s="1"/>
  <c r="U43" i="2"/>
  <c r="T43" i="2"/>
  <c r="S43" i="2"/>
  <c r="R43" i="2"/>
  <c r="Q43" i="2"/>
  <c r="P43" i="2"/>
  <c r="E43" i="2"/>
  <c r="S42" i="2"/>
  <c r="R42" i="2"/>
  <c r="Q42" i="2"/>
  <c r="P42" i="2"/>
  <c r="E42" i="2"/>
  <c r="U42" i="2" s="1"/>
  <c r="W40" i="2"/>
  <c r="V40" i="2"/>
  <c r="O40" i="2"/>
  <c r="N40" i="2"/>
  <c r="M40" i="2"/>
  <c r="L40" i="2"/>
  <c r="K40" i="2"/>
  <c r="J40" i="2"/>
  <c r="R40" i="2" s="1"/>
  <c r="I40" i="2"/>
  <c r="S40" i="2" s="1"/>
  <c r="H40" i="2"/>
  <c r="G40" i="2"/>
  <c r="F40" i="2"/>
  <c r="C40" i="2"/>
  <c r="B40" i="2"/>
  <c r="S39" i="2"/>
  <c r="R39" i="2"/>
  <c r="Q39" i="2"/>
  <c r="P39" i="2"/>
  <c r="E39" i="2"/>
  <c r="T39" i="2" s="1"/>
  <c r="S38" i="2"/>
  <c r="R38" i="2"/>
  <c r="Q38" i="2"/>
  <c r="P38" i="2"/>
  <c r="E38" i="2"/>
  <c r="S37" i="2"/>
  <c r="R37" i="2"/>
  <c r="Q37" i="2"/>
  <c r="P37" i="2"/>
  <c r="E37" i="2"/>
  <c r="U37" i="2" s="1"/>
  <c r="S36" i="2"/>
  <c r="R36" i="2"/>
  <c r="Q36" i="2"/>
  <c r="P36" i="2"/>
  <c r="E36" i="2"/>
  <c r="T36" i="2" s="1"/>
  <c r="U35" i="2"/>
  <c r="S35" i="2"/>
  <c r="R35" i="2"/>
  <c r="Q35" i="2"/>
  <c r="P35" i="2"/>
  <c r="E35" i="2"/>
  <c r="T35" i="2" s="1"/>
  <c r="W33" i="2"/>
  <c r="V33" i="2"/>
  <c r="O33" i="2"/>
  <c r="N33" i="2"/>
  <c r="M33" i="2"/>
  <c r="L33" i="2"/>
  <c r="K33" i="2"/>
  <c r="J33" i="2"/>
  <c r="I33" i="2"/>
  <c r="H33" i="2"/>
  <c r="R33" i="2" s="1"/>
  <c r="G33" i="2"/>
  <c r="F33" i="2"/>
  <c r="C33" i="2"/>
  <c r="B33" i="2"/>
  <c r="S32" i="2"/>
  <c r="R32" i="2"/>
  <c r="Q32" i="2"/>
  <c r="P32" i="2"/>
  <c r="E32" i="2"/>
  <c r="U32" i="2" s="1"/>
  <c r="W30" i="2"/>
  <c r="V30" i="2"/>
  <c r="O30" i="2"/>
  <c r="N30" i="2"/>
  <c r="M30" i="2"/>
  <c r="L30" i="2"/>
  <c r="K30" i="2"/>
  <c r="J30" i="2"/>
  <c r="I30" i="2"/>
  <c r="H30" i="2"/>
  <c r="G30" i="2"/>
  <c r="F30" i="2"/>
  <c r="C30" i="2"/>
  <c r="B30" i="2"/>
  <c r="E30" i="2" s="1"/>
  <c r="S29" i="2"/>
  <c r="R29" i="2"/>
  <c r="Q29" i="2"/>
  <c r="P29" i="2"/>
  <c r="E29" i="2"/>
  <c r="T29" i="2" s="1"/>
  <c r="U28" i="2"/>
  <c r="T28" i="2"/>
  <c r="S28" i="2"/>
  <c r="R28" i="2"/>
  <c r="Q28" i="2"/>
  <c r="P28" i="2"/>
  <c r="E28" i="2"/>
  <c r="S27" i="2"/>
  <c r="R27" i="2"/>
  <c r="Q27" i="2"/>
  <c r="P27" i="2"/>
  <c r="E27" i="2"/>
  <c r="U27" i="2" s="1"/>
  <c r="S26" i="2"/>
  <c r="R26" i="2"/>
  <c r="Q26" i="2"/>
  <c r="P26" i="2"/>
  <c r="E26" i="2"/>
  <c r="T26" i="2" s="1"/>
  <c r="W24" i="2"/>
  <c r="V24" i="2"/>
  <c r="O24" i="2"/>
  <c r="N24" i="2"/>
  <c r="M24" i="2"/>
  <c r="L24" i="2"/>
  <c r="K24" i="2"/>
  <c r="J24" i="2"/>
  <c r="I24" i="2"/>
  <c r="S24" i="2" s="1"/>
  <c r="H24" i="2"/>
  <c r="G24" i="2"/>
  <c r="F24" i="2"/>
  <c r="C24" i="2"/>
  <c r="B24" i="2"/>
  <c r="E24" i="2" s="1"/>
  <c r="U23" i="2"/>
  <c r="S23" i="2"/>
  <c r="R23" i="2"/>
  <c r="Q23" i="2"/>
  <c r="P23" i="2"/>
  <c r="E23" i="2"/>
  <c r="T23" i="2" s="1"/>
  <c r="S22" i="2"/>
  <c r="R22" i="2"/>
  <c r="Q22" i="2"/>
  <c r="P22" i="2"/>
  <c r="E22" i="2"/>
  <c r="U22" i="2" s="1"/>
  <c r="S21" i="2"/>
  <c r="R21" i="2"/>
  <c r="Q21" i="2"/>
  <c r="P21" i="2"/>
  <c r="E21" i="2"/>
  <c r="T21" i="2" s="1"/>
  <c r="U20" i="2"/>
  <c r="S20" i="2"/>
  <c r="R20" i="2"/>
  <c r="Q20" i="2"/>
  <c r="P20" i="2"/>
  <c r="E20" i="2"/>
  <c r="T20" i="2" s="1"/>
  <c r="U19" i="2"/>
  <c r="T19" i="2"/>
  <c r="S19" i="2"/>
  <c r="R19" i="2"/>
  <c r="Q19" i="2"/>
  <c r="P19" i="2"/>
  <c r="E19" i="2"/>
  <c r="S18" i="2"/>
  <c r="R18" i="2"/>
  <c r="Q18" i="2"/>
  <c r="P18" i="2"/>
  <c r="E18" i="2"/>
  <c r="U18" i="2" s="1"/>
  <c r="W16" i="2"/>
  <c r="V16" i="2"/>
  <c r="O16" i="2"/>
  <c r="N16" i="2"/>
  <c r="M16" i="2"/>
  <c r="L16" i="2"/>
  <c r="K16" i="2"/>
  <c r="J16" i="2"/>
  <c r="R16" i="2" s="1"/>
  <c r="I16" i="2"/>
  <c r="H16" i="2"/>
  <c r="G16" i="2"/>
  <c r="F16" i="2"/>
  <c r="C16" i="2"/>
  <c r="B16" i="2"/>
  <c r="E16" i="2" s="1"/>
  <c r="U15" i="2"/>
  <c r="S15" i="2"/>
  <c r="R15" i="2"/>
  <c r="Q15" i="2"/>
  <c r="P15" i="2"/>
  <c r="E15" i="2"/>
  <c r="T15" i="2" s="1"/>
  <c r="S14" i="2"/>
  <c r="R14" i="2"/>
  <c r="Q14" i="2"/>
  <c r="P14" i="2"/>
  <c r="E14" i="2"/>
  <c r="S13" i="2"/>
  <c r="R13" i="2"/>
  <c r="Q13" i="2"/>
  <c r="P13" i="2"/>
  <c r="E13" i="2"/>
  <c r="U13" i="2" s="1"/>
  <c r="S12" i="2"/>
  <c r="R12" i="2"/>
  <c r="Q12" i="2"/>
  <c r="P12" i="2"/>
  <c r="E12" i="2"/>
  <c r="T12" i="2" s="1"/>
  <c r="S11" i="2"/>
  <c r="R11" i="2"/>
  <c r="Q11" i="2"/>
  <c r="U11" i="2" s="1"/>
  <c r="P11" i="2"/>
  <c r="E11" i="2"/>
  <c r="S10" i="2"/>
  <c r="R10" i="2"/>
  <c r="Q10" i="2"/>
  <c r="P10" i="2"/>
  <c r="E10" i="2"/>
  <c r="S9" i="2"/>
  <c r="R9" i="2"/>
  <c r="Q9" i="2"/>
  <c r="P9" i="2"/>
  <c r="E9" i="2"/>
  <c r="S93" i="1"/>
  <c r="R93" i="1"/>
  <c r="Q93" i="1"/>
  <c r="P93" i="1"/>
  <c r="E93" i="1"/>
  <c r="T93" i="1" s="1"/>
  <c r="S92" i="1"/>
  <c r="R92" i="1"/>
  <c r="Q92" i="1"/>
  <c r="P92" i="1"/>
  <c r="E92" i="1"/>
  <c r="T92" i="1" s="1"/>
  <c r="U91" i="1"/>
  <c r="T91" i="1"/>
  <c r="S91" i="1"/>
  <c r="R91" i="1"/>
  <c r="Q91" i="1"/>
  <c r="P91" i="1"/>
  <c r="E91" i="1"/>
  <c r="S90" i="1"/>
  <c r="R90" i="1"/>
  <c r="Q90" i="1"/>
  <c r="P90" i="1"/>
  <c r="E90" i="1"/>
  <c r="U90" i="1" s="1"/>
  <c r="S89" i="1"/>
  <c r="R89" i="1"/>
  <c r="Q89" i="1"/>
  <c r="P89" i="1"/>
  <c r="E89" i="1"/>
  <c r="T89" i="1" s="1"/>
  <c r="U88" i="1"/>
  <c r="S88" i="1"/>
  <c r="R88" i="1"/>
  <c r="Q88" i="1"/>
  <c r="P88" i="1"/>
  <c r="E88" i="1"/>
  <c r="T88" i="1" s="1"/>
  <c r="U87" i="1"/>
  <c r="T87" i="1"/>
  <c r="S87" i="1"/>
  <c r="R87" i="1"/>
  <c r="Q87" i="1"/>
  <c r="P87" i="1"/>
  <c r="E87" i="1"/>
  <c r="S86" i="1"/>
  <c r="R86" i="1"/>
  <c r="Q86" i="1"/>
  <c r="P86" i="1"/>
  <c r="E86" i="1"/>
  <c r="U86" i="1" s="1"/>
  <c r="W72" i="1"/>
  <c r="V72" i="1"/>
  <c r="O72" i="1"/>
  <c r="N72" i="1"/>
  <c r="M72" i="1"/>
  <c r="L72" i="1"/>
  <c r="K72" i="1"/>
  <c r="J72" i="1"/>
  <c r="I72" i="1"/>
  <c r="H72" i="1"/>
  <c r="G72" i="1"/>
  <c r="F72" i="1"/>
  <c r="C72" i="1"/>
  <c r="B72" i="1"/>
  <c r="E72" i="1" s="1"/>
  <c r="W71" i="1"/>
  <c r="V71" i="1"/>
  <c r="O71" i="1"/>
  <c r="N71" i="1"/>
  <c r="M71" i="1"/>
  <c r="L71" i="1"/>
  <c r="K71" i="1"/>
  <c r="J71" i="1"/>
  <c r="R71" i="1" s="1"/>
  <c r="I71" i="1"/>
  <c r="H71" i="1"/>
  <c r="G71" i="1"/>
  <c r="F71" i="1"/>
  <c r="C71" i="1"/>
  <c r="B71" i="1"/>
  <c r="E71" i="1" s="1"/>
  <c r="W70" i="1"/>
  <c r="V70" i="1"/>
  <c r="O70" i="1"/>
  <c r="N70" i="1"/>
  <c r="M70" i="1"/>
  <c r="L70" i="1"/>
  <c r="K70" i="1"/>
  <c r="J70" i="1"/>
  <c r="I70" i="1"/>
  <c r="Q70" i="1" s="1"/>
  <c r="H70" i="1"/>
  <c r="G70" i="1"/>
  <c r="F70" i="1"/>
  <c r="C70" i="1"/>
  <c r="B70" i="1"/>
  <c r="S69" i="1"/>
  <c r="R69" i="1"/>
  <c r="Q69" i="1"/>
  <c r="P69" i="1"/>
  <c r="E69" i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E67" i="1" s="1"/>
  <c r="W66" i="1"/>
  <c r="V66" i="1"/>
  <c r="O66" i="1"/>
  <c r="N66" i="1"/>
  <c r="M66" i="1"/>
  <c r="L66" i="1"/>
  <c r="K66" i="1"/>
  <c r="J66" i="1"/>
  <c r="R66" i="1" s="1"/>
  <c r="I66" i="1"/>
  <c r="H66" i="1"/>
  <c r="G66" i="1"/>
  <c r="F66" i="1"/>
  <c r="C66" i="1"/>
  <c r="B66" i="1"/>
  <c r="E66" i="1" s="1"/>
  <c r="S65" i="1"/>
  <c r="R65" i="1"/>
  <c r="Q65" i="1"/>
  <c r="P65" i="1"/>
  <c r="T65" i="1" s="1"/>
  <c r="E65" i="1"/>
  <c r="S64" i="1"/>
  <c r="R64" i="1"/>
  <c r="Q64" i="1"/>
  <c r="P64" i="1"/>
  <c r="E64" i="1"/>
  <c r="U64" i="1" s="1"/>
  <c r="S63" i="1"/>
  <c r="R63" i="1"/>
  <c r="Q63" i="1"/>
  <c r="P63" i="1"/>
  <c r="E63" i="1"/>
  <c r="T63" i="1" s="1"/>
  <c r="U62" i="1"/>
  <c r="S62" i="1"/>
  <c r="R62" i="1"/>
  <c r="Q62" i="1"/>
  <c r="P62" i="1"/>
  <c r="E62" i="1"/>
  <c r="T62" i="1" s="1"/>
  <c r="U61" i="1"/>
  <c r="S61" i="1"/>
  <c r="R61" i="1"/>
  <c r="Q61" i="1"/>
  <c r="P61" i="1"/>
  <c r="E61" i="1"/>
  <c r="T61" i="1" s="1"/>
  <c r="V59" i="1"/>
  <c r="O59" i="1"/>
  <c r="N59" i="1"/>
  <c r="M59" i="1"/>
  <c r="L59" i="1"/>
  <c r="K59" i="1"/>
  <c r="J59" i="1"/>
  <c r="I59" i="1"/>
  <c r="H59" i="1"/>
  <c r="G59" i="1"/>
  <c r="F59" i="1"/>
  <c r="C59" i="1"/>
  <c r="B59" i="1"/>
  <c r="E59" i="1" s="1"/>
  <c r="S58" i="1"/>
  <c r="R58" i="1"/>
  <c r="Q58" i="1"/>
  <c r="P58" i="1"/>
  <c r="E58" i="1"/>
  <c r="T58" i="1" s="1"/>
  <c r="T57" i="1"/>
  <c r="S57" i="1"/>
  <c r="R57" i="1"/>
  <c r="Q57" i="1"/>
  <c r="P57" i="1"/>
  <c r="E57" i="1"/>
  <c r="U57" i="1" s="1"/>
  <c r="S56" i="1"/>
  <c r="R56" i="1"/>
  <c r="Q56" i="1"/>
  <c r="P56" i="1"/>
  <c r="E56" i="1"/>
  <c r="U56" i="1" s="1"/>
  <c r="S55" i="1"/>
  <c r="R55" i="1"/>
  <c r="Q55" i="1"/>
  <c r="P55" i="1"/>
  <c r="E55" i="1"/>
  <c r="T55" i="1" s="1"/>
  <c r="W53" i="1"/>
  <c r="V53" i="1"/>
  <c r="O53" i="1"/>
  <c r="N53" i="1"/>
  <c r="M53" i="1"/>
  <c r="L53" i="1"/>
  <c r="K53" i="1"/>
  <c r="J53" i="1"/>
  <c r="I53" i="1"/>
  <c r="H53" i="1"/>
  <c r="G53" i="1"/>
  <c r="F53" i="1"/>
  <c r="C53" i="1"/>
  <c r="B53" i="1"/>
  <c r="E53" i="1" s="1"/>
  <c r="U52" i="1"/>
  <c r="S52" i="1"/>
  <c r="R52" i="1"/>
  <c r="Q52" i="1"/>
  <c r="P52" i="1"/>
  <c r="E52" i="1"/>
  <c r="T52" i="1" s="1"/>
  <c r="S51" i="1"/>
  <c r="R51" i="1"/>
  <c r="Q51" i="1"/>
  <c r="P51" i="1"/>
  <c r="E51" i="1"/>
  <c r="U51" i="1" s="1"/>
  <c r="S50" i="1"/>
  <c r="R50" i="1"/>
  <c r="Q50" i="1"/>
  <c r="P50" i="1"/>
  <c r="E50" i="1"/>
  <c r="T50" i="1" s="1"/>
  <c r="S49" i="1"/>
  <c r="R49" i="1"/>
  <c r="Q49" i="1"/>
  <c r="P49" i="1"/>
  <c r="E49" i="1"/>
  <c r="T49" i="1" s="1"/>
  <c r="T48" i="1"/>
  <c r="S48" i="1"/>
  <c r="R48" i="1"/>
  <c r="Q48" i="1"/>
  <c r="P48" i="1"/>
  <c r="E48" i="1"/>
  <c r="U48" i="1" s="1"/>
  <c r="S47" i="1"/>
  <c r="R47" i="1"/>
  <c r="Q47" i="1"/>
  <c r="P47" i="1"/>
  <c r="E47" i="1"/>
  <c r="U47" i="1" s="1"/>
  <c r="S46" i="1"/>
  <c r="R46" i="1"/>
  <c r="Q46" i="1"/>
  <c r="P46" i="1"/>
  <c r="E46" i="1"/>
  <c r="T46" i="1" s="1"/>
  <c r="U45" i="1"/>
  <c r="S45" i="1"/>
  <c r="R45" i="1"/>
  <c r="Q45" i="1"/>
  <c r="P45" i="1"/>
  <c r="E45" i="1"/>
  <c r="T45" i="1" s="1"/>
  <c r="S44" i="1"/>
  <c r="R44" i="1"/>
  <c r="Q44" i="1"/>
  <c r="P44" i="1"/>
  <c r="E44" i="1"/>
  <c r="S43" i="1"/>
  <c r="R43" i="1"/>
  <c r="Q43" i="1"/>
  <c r="P43" i="1"/>
  <c r="E43" i="1"/>
  <c r="S42" i="1"/>
  <c r="R42" i="1"/>
  <c r="Q42" i="1"/>
  <c r="P42" i="1"/>
  <c r="E42" i="1"/>
  <c r="T42" i="1" s="1"/>
  <c r="W40" i="1"/>
  <c r="V40" i="1"/>
  <c r="O40" i="1"/>
  <c r="N40" i="1"/>
  <c r="M40" i="1"/>
  <c r="L40" i="1"/>
  <c r="K40" i="1"/>
  <c r="J40" i="1"/>
  <c r="I40" i="1"/>
  <c r="H40" i="1"/>
  <c r="G40" i="1"/>
  <c r="F40" i="1"/>
  <c r="C40" i="1"/>
  <c r="B40" i="1"/>
  <c r="E40" i="1" s="1"/>
  <c r="S39" i="1"/>
  <c r="R39" i="1"/>
  <c r="Q39" i="1"/>
  <c r="P39" i="1"/>
  <c r="E39" i="1"/>
  <c r="U39" i="1" s="1"/>
  <c r="S38" i="1"/>
  <c r="R38" i="1"/>
  <c r="Q38" i="1"/>
  <c r="P38" i="1"/>
  <c r="E38" i="1"/>
  <c r="S37" i="1"/>
  <c r="R37" i="1"/>
  <c r="Q37" i="1"/>
  <c r="P37" i="1"/>
  <c r="E37" i="1"/>
  <c r="T37" i="1" s="1"/>
  <c r="S36" i="1"/>
  <c r="R36" i="1"/>
  <c r="Q36" i="1"/>
  <c r="U36" i="1" s="1"/>
  <c r="P36" i="1"/>
  <c r="E36" i="1"/>
  <c r="S35" i="1"/>
  <c r="R35" i="1"/>
  <c r="Q35" i="1"/>
  <c r="U35" i="1" s="1"/>
  <c r="P35" i="1"/>
  <c r="E35" i="1"/>
  <c r="W33" i="1"/>
  <c r="V33" i="1"/>
  <c r="O33" i="1"/>
  <c r="N33" i="1"/>
  <c r="M33" i="1"/>
  <c r="L33" i="1"/>
  <c r="K33" i="1"/>
  <c r="J33" i="1"/>
  <c r="I33" i="1"/>
  <c r="H33" i="1"/>
  <c r="G33" i="1"/>
  <c r="F33" i="1"/>
  <c r="C33" i="1"/>
  <c r="B33" i="1"/>
  <c r="S32" i="1"/>
  <c r="R32" i="1"/>
  <c r="Q32" i="1"/>
  <c r="P32" i="1"/>
  <c r="E32" i="1"/>
  <c r="W30" i="1"/>
  <c r="V30" i="1"/>
  <c r="O30" i="1"/>
  <c r="N30" i="1"/>
  <c r="M30" i="1"/>
  <c r="L30" i="1"/>
  <c r="K30" i="1"/>
  <c r="J30" i="1"/>
  <c r="R30" i="1" s="1"/>
  <c r="I30" i="1"/>
  <c r="S30" i="1" s="1"/>
  <c r="H30" i="1"/>
  <c r="G30" i="1"/>
  <c r="F30" i="1"/>
  <c r="C30" i="1"/>
  <c r="E30" i="1" s="1"/>
  <c r="B30" i="1"/>
  <c r="S29" i="1"/>
  <c r="R29" i="1"/>
  <c r="Q29" i="1"/>
  <c r="U29" i="1" s="1"/>
  <c r="P29" i="1"/>
  <c r="E29" i="1"/>
  <c r="S28" i="1"/>
  <c r="R28" i="1"/>
  <c r="Q28" i="1"/>
  <c r="P28" i="1"/>
  <c r="E28" i="1"/>
  <c r="U28" i="1" s="1"/>
  <c r="S27" i="1"/>
  <c r="R27" i="1"/>
  <c r="Q27" i="1"/>
  <c r="P27" i="1"/>
  <c r="E27" i="1"/>
  <c r="T27" i="1" s="1"/>
  <c r="S26" i="1"/>
  <c r="R26" i="1"/>
  <c r="Q26" i="1"/>
  <c r="P26" i="1"/>
  <c r="E26" i="1"/>
  <c r="T26" i="1" s="1"/>
  <c r="W24" i="1"/>
  <c r="V24" i="1"/>
  <c r="O24" i="1"/>
  <c r="N24" i="1"/>
  <c r="M24" i="1"/>
  <c r="L24" i="1"/>
  <c r="K24" i="1"/>
  <c r="J24" i="1"/>
  <c r="I24" i="1"/>
  <c r="H24" i="1"/>
  <c r="R24" i="1" s="1"/>
  <c r="G24" i="1"/>
  <c r="F24" i="1"/>
  <c r="C24" i="1"/>
  <c r="E24" i="1" s="1"/>
  <c r="B24" i="1"/>
  <c r="S23" i="1"/>
  <c r="R23" i="1"/>
  <c r="Q23" i="1"/>
  <c r="P23" i="1"/>
  <c r="E23" i="1"/>
  <c r="U23" i="1" s="1"/>
  <c r="S22" i="1"/>
  <c r="R22" i="1"/>
  <c r="Q22" i="1"/>
  <c r="P22" i="1"/>
  <c r="E22" i="1"/>
  <c r="T22" i="1" s="1"/>
  <c r="S21" i="1"/>
  <c r="R21" i="1"/>
  <c r="Q21" i="1"/>
  <c r="P21" i="1"/>
  <c r="E21" i="1"/>
  <c r="T21" i="1" s="1"/>
  <c r="S20" i="1"/>
  <c r="R20" i="1"/>
  <c r="Q20" i="1"/>
  <c r="P20" i="1"/>
  <c r="E20" i="1"/>
  <c r="T20" i="1" s="1"/>
  <c r="S19" i="1"/>
  <c r="R19" i="1"/>
  <c r="Q19" i="1"/>
  <c r="P19" i="1"/>
  <c r="E19" i="1"/>
  <c r="T19" i="1" s="1"/>
  <c r="S18" i="1"/>
  <c r="R18" i="1"/>
  <c r="Q18" i="1"/>
  <c r="P18" i="1"/>
  <c r="E18" i="1"/>
  <c r="T18" i="1" s="1"/>
  <c r="W16" i="1"/>
  <c r="V16" i="1"/>
  <c r="O16" i="1"/>
  <c r="N16" i="1"/>
  <c r="M16" i="1"/>
  <c r="L16" i="1"/>
  <c r="K16" i="1"/>
  <c r="J16" i="1"/>
  <c r="R16" i="1" s="1"/>
  <c r="I16" i="1"/>
  <c r="H16" i="1"/>
  <c r="G16" i="1"/>
  <c r="F16" i="1"/>
  <c r="C16" i="1"/>
  <c r="E16" i="1" s="1"/>
  <c r="B16" i="1"/>
  <c r="S15" i="1"/>
  <c r="R15" i="1"/>
  <c r="Q15" i="1"/>
  <c r="P15" i="1"/>
  <c r="E15" i="1"/>
  <c r="T15" i="1" s="1"/>
  <c r="S14" i="1"/>
  <c r="R14" i="1"/>
  <c r="Q14" i="1"/>
  <c r="P14" i="1"/>
  <c r="E14" i="1"/>
  <c r="T14" i="1" s="1"/>
  <c r="S13" i="1"/>
  <c r="R13" i="1"/>
  <c r="Q13" i="1"/>
  <c r="P13" i="1"/>
  <c r="E13" i="1"/>
  <c r="S12" i="1"/>
  <c r="R12" i="1"/>
  <c r="Q12" i="1"/>
  <c r="P12" i="1"/>
  <c r="E12" i="1"/>
  <c r="T12" i="1" s="1"/>
  <c r="S11" i="1"/>
  <c r="R11" i="1"/>
  <c r="Q11" i="1"/>
  <c r="P11" i="1"/>
  <c r="E11" i="1"/>
  <c r="S10" i="1"/>
  <c r="R10" i="1"/>
  <c r="Q10" i="1"/>
  <c r="P10" i="1"/>
  <c r="E10" i="1"/>
  <c r="S9" i="1"/>
  <c r="R9" i="1"/>
  <c r="Q9" i="1"/>
  <c r="P9" i="1"/>
  <c r="E9" i="1"/>
  <c r="T62" i="12" l="1"/>
  <c r="U62" i="12"/>
  <c r="T38" i="14"/>
  <c r="U38" i="14"/>
  <c r="T56" i="14"/>
  <c r="U56" i="14"/>
  <c r="T23" i="26"/>
  <c r="U23" i="26"/>
  <c r="E70" i="4"/>
  <c r="R40" i="5"/>
  <c r="T11" i="8"/>
  <c r="T26" i="17"/>
  <c r="U26" i="17"/>
  <c r="U29" i="21"/>
  <c r="T29" i="21"/>
  <c r="U10" i="1"/>
  <c r="T13" i="1"/>
  <c r="U15" i="1"/>
  <c r="U20" i="1"/>
  <c r="T29" i="1"/>
  <c r="S33" i="1"/>
  <c r="T35" i="1"/>
  <c r="T39" i="1"/>
  <c r="S40" i="1"/>
  <c r="U65" i="1"/>
  <c r="P66" i="1"/>
  <c r="R67" i="1"/>
  <c r="U69" i="1"/>
  <c r="P71" i="1"/>
  <c r="R72" i="1"/>
  <c r="U92" i="1"/>
  <c r="T11" i="2"/>
  <c r="T14" i="2"/>
  <c r="P24" i="2"/>
  <c r="R24" i="2"/>
  <c r="E33" i="2"/>
  <c r="E40" i="2"/>
  <c r="U44" i="2"/>
  <c r="T47" i="2"/>
  <c r="U51" i="2"/>
  <c r="U56" i="2"/>
  <c r="Q59" i="2"/>
  <c r="P66" i="2"/>
  <c r="U91" i="2"/>
  <c r="T9" i="3"/>
  <c r="Q24" i="3"/>
  <c r="U26" i="3"/>
  <c r="P33" i="3"/>
  <c r="T64" i="3"/>
  <c r="P72" i="3"/>
  <c r="U89" i="3"/>
  <c r="T92" i="3"/>
  <c r="U11" i="4"/>
  <c r="P30" i="4"/>
  <c r="R30" i="4"/>
  <c r="E33" i="4"/>
  <c r="U33" i="4" s="1"/>
  <c r="U45" i="4"/>
  <c r="T48" i="4"/>
  <c r="U52" i="4"/>
  <c r="U87" i="4"/>
  <c r="R16" i="5"/>
  <c r="U23" i="5"/>
  <c r="T28" i="5"/>
  <c r="P33" i="5"/>
  <c r="T33" i="5" s="1"/>
  <c r="U38" i="5"/>
  <c r="Q66" i="5"/>
  <c r="S66" i="5"/>
  <c r="T10" i="6"/>
  <c r="Q16" i="6"/>
  <c r="T19" i="6"/>
  <c r="U27" i="6"/>
  <c r="T29" i="6"/>
  <c r="P30" i="6"/>
  <c r="U37" i="6"/>
  <c r="T46" i="6"/>
  <c r="T89" i="6"/>
  <c r="T93" i="6"/>
  <c r="U10" i="7"/>
  <c r="U12" i="7"/>
  <c r="T27" i="7"/>
  <c r="T37" i="7"/>
  <c r="U42" i="7"/>
  <c r="T45" i="7"/>
  <c r="U46" i="7"/>
  <c r="T49" i="7"/>
  <c r="U89" i="7"/>
  <c r="T92" i="7"/>
  <c r="E24" i="8"/>
  <c r="U24" i="8" s="1"/>
  <c r="P30" i="8"/>
  <c r="R30" i="8"/>
  <c r="E33" i="8"/>
  <c r="T44" i="8"/>
  <c r="U49" i="8"/>
  <c r="T52" i="8"/>
  <c r="R53" i="8"/>
  <c r="U57" i="8"/>
  <c r="T61" i="8"/>
  <c r="U65" i="8"/>
  <c r="S67" i="8"/>
  <c r="R70" i="8"/>
  <c r="S71" i="8"/>
  <c r="S72" i="8"/>
  <c r="T88" i="8"/>
  <c r="T92" i="8"/>
  <c r="U14" i="9"/>
  <c r="E16" i="9"/>
  <c r="T19" i="9"/>
  <c r="U20" i="9"/>
  <c r="T23" i="9"/>
  <c r="T29" i="9"/>
  <c r="E33" i="9"/>
  <c r="U33" i="9" s="1"/>
  <c r="Q66" i="10"/>
  <c r="S66" i="10"/>
  <c r="T9" i="14"/>
  <c r="U9" i="14"/>
  <c r="T43" i="14"/>
  <c r="U43" i="14"/>
  <c r="U58" i="16"/>
  <c r="T58" i="16"/>
  <c r="S24" i="6"/>
  <c r="S66" i="6"/>
  <c r="R30" i="23"/>
  <c r="U113" i="18"/>
  <c r="T113" i="18"/>
  <c r="U110" i="13"/>
  <c r="T110" i="13"/>
  <c r="E53" i="7"/>
  <c r="T19" i="10"/>
  <c r="U19" i="10"/>
  <c r="T62" i="15"/>
  <c r="U62" i="15"/>
  <c r="U49" i="16"/>
  <c r="T49" i="16"/>
  <c r="P30" i="1"/>
  <c r="Q30" i="1"/>
  <c r="U30" i="1" s="1"/>
  <c r="E33" i="1"/>
  <c r="T33" i="1" s="1"/>
  <c r="R40" i="1"/>
  <c r="S66" i="1"/>
  <c r="S67" i="1"/>
  <c r="R70" i="1"/>
  <c r="S71" i="1"/>
  <c r="S72" i="1"/>
  <c r="U14" i="2"/>
  <c r="S16" i="2"/>
  <c r="U29" i="2"/>
  <c r="U65" i="2"/>
  <c r="Q66" i="2"/>
  <c r="U32" i="3"/>
  <c r="Q33" i="3"/>
  <c r="T45" i="3"/>
  <c r="Q30" i="4"/>
  <c r="P40" i="4"/>
  <c r="R40" i="4"/>
  <c r="E53" i="4"/>
  <c r="Q59" i="4"/>
  <c r="S16" i="5"/>
  <c r="Q33" i="5"/>
  <c r="T51" i="5"/>
  <c r="P71" i="5"/>
  <c r="T71" i="5" s="1"/>
  <c r="P24" i="6"/>
  <c r="R24" i="6"/>
  <c r="Q30" i="6"/>
  <c r="P40" i="6"/>
  <c r="S40" i="6"/>
  <c r="P66" i="6"/>
  <c r="R66" i="6"/>
  <c r="P24" i="7"/>
  <c r="R24" i="7"/>
  <c r="Q40" i="7"/>
  <c r="U43" i="7"/>
  <c r="P59" i="7"/>
  <c r="U38" i="8"/>
  <c r="U44" i="8"/>
  <c r="U45" i="8"/>
  <c r="E67" i="8"/>
  <c r="Q70" i="8"/>
  <c r="U70" i="8" s="1"/>
  <c r="R71" i="8"/>
  <c r="E72" i="8"/>
  <c r="T39" i="9"/>
  <c r="T23" i="10"/>
  <c r="U23" i="10"/>
  <c r="U92" i="14"/>
  <c r="T92" i="14"/>
  <c r="U48" i="17"/>
  <c r="T48" i="17"/>
  <c r="R40" i="8"/>
  <c r="Q40" i="10"/>
  <c r="S40" i="10"/>
  <c r="R30" i="5"/>
  <c r="E16" i="7"/>
  <c r="U26" i="1"/>
  <c r="T32" i="1"/>
  <c r="T36" i="1"/>
  <c r="T44" i="1"/>
  <c r="U49" i="1"/>
  <c r="R53" i="1"/>
  <c r="T10" i="2"/>
  <c r="Q33" i="2"/>
  <c r="P40" i="2"/>
  <c r="E66" i="2"/>
  <c r="P70" i="2"/>
  <c r="R70" i="2"/>
  <c r="Q71" i="2"/>
  <c r="S71" i="2"/>
  <c r="Q72" i="2"/>
  <c r="U10" i="3"/>
  <c r="T29" i="3"/>
  <c r="E33" i="3"/>
  <c r="U33" i="3" s="1"/>
  <c r="T62" i="3"/>
  <c r="Q70" i="3"/>
  <c r="T19" i="4"/>
  <c r="P24" i="4"/>
  <c r="P33" i="4"/>
  <c r="P66" i="4"/>
  <c r="R66" i="4"/>
  <c r="Q67" i="4"/>
  <c r="U67" i="4" s="1"/>
  <c r="Q72" i="4"/>
  <c r="U29" i="5"/>
  <c r="Q30" i="5"/>
  <c r="S30" i="5"/>
  <c r="Q40" i="5"/>
  <c r="S40" i="5"/>
  <c r="Q70" i="5"/>
  <c r="U70" i="5" s="1"/>
  <c r="S71" i="5"/>
  <c r="U14" i="6"/>
  <c r="U23" i="6"/>
  <c r="E30" i="6"/>
  <c r="T32" i="6"/>
  <c r="T35" i="6"/>
  <c r="T39" i="6"/>
  <c r="T48" i="6"/>
  <c r="U56" i="6"/>
  <c r="P70" i="6"/>
  <c r="R71" i="6"/>
  <c r="E72" i="6"/>
  <c r="T14" i="7"/>
  <c r="U23" i="7"/>
  <c r="T32" i="7"/>
  <c r="E67" i="7"/>
  <c r="Q70" i="7"/>
  <c r="U70" i="7" s="1"/>
  <c r="E72" i="7"/>
  <c r="U11" i="8"/>
  <c r="P16" i="8"/>
  <c r="U21" i="8"/>
  <c r="Q24" i="8"/>
  <c r="P33" i="8"/>
  <c r="P16" i="9"/>
  <c r="T16" i="9" s="1"/>
  <c r="Q33" i="9"/>
  <c r="T36" i="9"/>
  <c r="T43" i="13"/>
  <c r="U43" i="13"/>
  <c r="T51" i="14"/>
  <c r="U51" i="14"/>
  <c r="U44" i="17"/>
  <c r="T44" i="17"/>
  <c r="U110" i="20"/>
  <c r="E95" i="20"/>
  <c r="U95" i="20" s="1"/>
  <c r="P33" i="1"/>
  <c r="U44" i="1"/>
  <c r="U10" i="2"/>
  <c r="Q40" i="2"/>
  <c r="P30" i="3"/>
  <c r="Q53" i="3"/>
  <c r="P16" i="4"/>
  <c r="T16" i="4" s="1"/>
  <c r="Q24" i="4"/>
  <c r="Q33" i="4"/>
  <c r="Q66" i="4"/>
  <c r="P71" i="4"/>
  <c r="R70" i="5"/>
  <c r="U32" i="6"/>
  <c r="P33" i="6"/>
  <c r="U69" i="6"/>
  <c r="S71" i="6"/>
  <c r="U32" i="7"/>
  <c r="Q33" i="7"/>
  <c r="Q33" i="8"/>
  <c r="P67" i="8"/>
  <c r="P72" i="8"/>
  <c r="Q16" i="9"/>
  <c r="U16" i="9" s="1"/>
  <c r="T56" i="10"/>
  <c r="U56" i="10"/>
  <c r="U29" i="11"/>
  <c r="T29" i="11"/>
  <c r="R30" i="12"/>
  <c r="Q40" i="13"/>
  <c r="S40" i="13"/>
  <c r="Q66" i="14"/>
  <c r="S66" i="14"/>
  <c r="U45" i="16"/>
  <c r="T45" i="16"/>
  <c r="U39" i="18"/>
  <c r="T39" i="18"/>
  <c r="T52" i="18"/>
  <c r="U52" i="18"/>
  <c r="R71" i="2"/>
  <c r="T63" i="10"/>
  <c r="U63" i="10"/>
  <c r="T90" i="13"/>
  <c r="U90" i="13"/>
  <c r="U26" i="16"/>
  <c r="T26" i="16"/>
  <c r="T11" i="1"/>
  <c r="P16" i="1"/>
  <c r="T16" i="1" s="1"/>
  <c r="U21" i="1"/>
  <c r="Q24" i="1"/>
  <c r="Q33" i="1"/>
  <c r="U38" i="1"/>
  <c r="P59" i="1"/>
  <c r="E70" i="1"/>
  <c r="P16" i="2"/>
  <c r="P30" i="2"/>
  <c r="R30" i="2"/>
  <c r="T38" i="2"/>
  <c r="U52" i="2"/>
  <c r="U18" i="3"/>
  <c r="U27" i="3"/>
  <c r="Q30" i="3"/>
  <c r="U12" i="4"/>
  <c r="Q16" i="4"/>
  <c r="U16" i="4" s="1"/>
  <c r="U57" i="4"/>
  <c r="P70" i="4"/>
  <c r="Q71" i="4"/>
  <c r="P16" i="5"/>
  <c r="T19" i="5"/>
  <c r="P24" i="5"/>
  <c r="R24" i="5"/>
  <c r="U39" i="5"/>
  <c r="U44" i="5"/>
  <c r="U28" i="6"/>
  <c r="Q33" i="6"/>
  <c r="U38" i="6"/>
  <c r="U47" i="6"/>
  <c r="U13" i="7"/>
  <c r="P16" i="7"/>
  <c r="T19" i="7"/>
  <c r="R33" i="7"/>
  <c r="E59" i="7"/>
  <c r="R16" i="8"/>
  <c r="E59" i="8"/>
  <c r="P66" i="8"/>
  <c r="R66" i="8"/>
  <c r="U10" i="9"/>
  <c r="R16" i="9"/>
  <c r="P30" i="9"/>
  <c r="R30" i="9"/>
  <c r="P40" i="9"/>
  <c r="R40" i="9"/>
  <c r="T44" i="9"/>
  <c r="T86" i="13"/>
  <c r="U86" i="13"/>
  <c r="R24" i="14"/>
  <c r="T47" i="14"/>
  <c r="U47" i="14"/>
  <c r="T64" i="14"/>
  <c r="U64" i="14"/>
  <c r="U39" i="17"/>
  <c r="T39" i="17"/>
  <c r="U52" i="17"/>
  <c r="T52" i="17"/>
  <c r="U11" i="1"/>
  <c r="U12" i="1"/>
  <c r="S16" i="1"/>
  <c r="P40" i="1"/>
  <c r="Q59" i="1"/>
  <c r="Q16" i="2"/>
  <c r="Q30" i="2"/>
  <c r="S30" i="2"/>
  <c r="U38" i="2"/>
  <c r="U39" i="2"/>
  <c r="U48" i="2"/>
  <c r="Q67" i="2"/>
  <c r="P24" i="3"/>
  <c r="U46" i="3"/>
  <c r="T49" i="3"/>
  <c r="U93" i="3"/>
  <c r="R16" i="4"/>
  <c r="S33" i="4"/>
  <c r="U49" i="4"/>
  <c r="R53" i="4"/>
  <c r="Q70" i="4"/>
  <c r="R71" i="4"/>
  <c r="Q16" i="5"/>
  <c r="U19" i="5"/>
  <c r="U20" i="5"/>
  <c r="Q24" i="5"/>
  <c r="P53" i="5"/>
  <c r="P66" i="5"/>
  <c r="R66" i="5"/>
  <c r="P67" i="5"/>
  <c r="P16" i="6"/>
  <c r="R33" i="6"/>
  <c r="T50" i="6"/>
  <c r="P53" i="6"/>
  <c r="T63" i="6"/>
  <c r="U86" i="6"/>
  <c r="U90" i="6"/>
  <c r="Q16" i="7"/>
  <c r="T21" i="7"/>
  <c r="U50" i="7"/>
  <c r="Q53" i="7"/>
  <c r="U53" i="7" s="1"/>
  <c r="U93" i="7"/>
  <c r="S33" i="8"/>
  <c r="U62" i="8"/>
  <c r="P71" i="8"/>
  <c r="S16" i="9"/>
  <c r="P24" i="9"/>
  <c r="R24" i="9"/>
  <c r="Q30" i="9"/>
  <c r="S30" i="9"/>
  <c r="Q40" i="9"/>
  <c r="S40" i="9"/>
  <c r="T13" i="10"/>
  <c r="U13" i="10"/>
  <c r="R30" i="13"/>
  <c r="R40" i="15"/>
  <c r="U62" i="16"/>
  <c r="T62" i="16"/>
  <c r="R33" i="17"/>
  <c r="T51" i="9"/>
  <c r="Q53" i="9"/>
  <c r="E59" i="9"/>
  <c r="P33" i="10"/>
  <c r="P53" i="10"/>
  <c r="T53" i="10" s="1"/>
  <c r="Q59" i="10"/>
  <c r="R67" i="10"/>
  <c r="Q72" i="10"/>
  <c r="P33" i="11"/>
  <c r="S33" i="11"/>
  <c r="U44" i="11"/>
  <c r="U55" i="11"/>
  <c r="U58" i="11"/>
  <c r="U63" i="11"/>
  <c r="P72" i="11"/>
  <c r="U12" i="12"/>
  <c r="P16" i="12"/>
  <c r="R16" i="12"/>
  <c r="U36" i="12"/>
  <c r="T44" i="12"/>
  <c r="U49" i="12"/>
  <c r="T52" i="12"/>
  <c r="U57" i="12"/>
  <c r="T61" i="12"/>
  <c r="T65" i="12"/>
  <c r="U69" i="12"/>
  <c r="T27" i="13"/>
  <c r="R33" i="13"/>
  <c r="T46" i="13"/>
  <c r="R53" i="13"/>
  <c r="P71" i="13"/>
  <c r="T12" i="14"/>
  <c r="Q16" i="14"/>
  <c r="T21" i="14"/>
  <c r="U28" i="14"/>
  <c r="S33" i="14"/>
  <c r="Q59" i="14"/>
  <c r="T63" i="14"/>
  <c r="T88" i="14"/>
  <c r="P33" i="15"/>
  <c r="T36" i="15"/>
  <c r="T44" i="15"/>
  <c r="T61" i="15"/>
  <c r="T65" i="15"/>
  <c r="Q66" i="15"/>
  <c r="T69" i="15"/>
  <c r="P71" i="15"/>
  <c r="E59" i="16"/>
  <c r="T69" i="16"/>
  <c r="Q71" i="16"/>
  <c r="T88" i="16"/>
  <c r="T92" i="16"/>
  <c r="T11" i="17"/>
  <c r="T15" i="17"/>
  <c r="T20" i="17"/>
  <c r="Q24" i="17"/>
  <c r="Q30" i="17"/>
  <c r="P59" i="17"/>
  <c r="U28" i="18"/>
  <c r="T28" i="18"/>
  <c r="T57" i="18"/>
  <c r="U57" i="18"/>
  <c r="E72" i="18"/>
  <c r="T51" i="20"/>
  <c r="U51" i="20"/>
  <c r="T49" i="21"/>
  <c r="U49" i="21"/>
  <c r="T63" i="21"/>
  <c r="U63" i="21"/>
  <c r="T38" i="23"/>
  <c r="U38" i="23"/>
  <c r="T46" i="24"/>
  <c r="U46" i="24"/>
  <c r="U51" i="9"/>
  <c r="P66" i="9"/>
  <c r="R66" i="9"/>
  <c r="P16" i="10"/>
  <c r="U28" i="10"/>
  <c r="P40" i="10"/>
  <c r="Q53" i="10"/>
  <c r="P66" i="10"/>
  <c r="Q67" i="10"/>
  <c r="P71" i="10"/>
  <c r="E24" i="11"/>
  <c r="U46" i="11"/>
  <c r="E59" i="11"/>
  <c r="T59" i="11" s="1"/>
  <c r="R67" i="11"/>
  <c r="T69" i="11"/>
  <c r="S16" i="12"/>
  <c r="U45" i="12"/>
  <c r="S67" i="12"/>
  <c r="P71" i="12"/>
  <c r="R72" i="12"/>
  <c r="U11" i="13"/>
  <c r="Q33" i="13"/>
  <c r="T44" i="13"/>
  <c r="Q71" i="13"/>
  <c r="T10" i="14"/>
  <c r="P40" i="14"/>
  <c r="P66" i="14"/>
  <c r="P71" i="14"/>
  <c r="Q33" i="15"/>
  <c r="P70" i="15"/>
  <c r="Q71" i="15"/>
  <c r="E40" i="16"/>
  <c r="P70" i="16"/>
  <c r="T32" i="17"/>
  <c r="E70" i="17"/>
  <c r="U10" i="18"/>
  <c r="U23" i="18"/>
  <c r="T23" i="18"/>
  <c r="U44" i="18"/>
  <c r="T44" i="18"/>
  <c r="U37" i="19"/>
  <c r="T37" i="19"/>
  <c r="T27" i="20"/>
  <c r="U27" i="20"/>
  <c r="U51" i="22"/>
  <c r="T51" i="22"/>
  <c r="T14" i="23"/>
  <c r="U14" i="23"/>
  <c r="T14" i="24"/>
  <c r="U14" i="24"/>
  <c r="T43" i="24"/>
  <c r="U43" i="24"/>
  <c r="T39" i="25"/>
  <c r="U39" i="25"/>
  <c r="T49" i="25"/>
  <c r="U49" i="25"/>
  <c r="U44" i="9"/>
  <c r="T48" i="9"/>
  <c r="T56" i="9"/>
  <c r="T61" i="9"/>
  <c r="T65" i="9"/>
  <c r="Q72" i="9"/>
  <c r="P30" i="10"/>
  <c r="T51" i="10"/>
  <c r="T69" i="10"/>
  <c r="P70" i="10"/>
  <c r="U13" i="11"/>
  <c r="U18" i="11"/>
  <c r="U22" i="11"/>
  <c r="T65" i="11"/>
  <c r="Q70" i="11"/>
  <c r="Q71" i="11"/>
  <c r="U88" i="12"/>
  <c r="U92" i="12"/>
  <c r="R24" i="13"/>
  <c r="Q30" i="13"/>
  <c r="S30" i="13"/>
  <c r="T38" i="13"/>
  <c r="R40" i="13"/>
  <c r="U44" i="13"/>
  <c r="U48" i="13"/>
  <c r="T56" i="13"/>
  <c r="U10" i="14"/>
  <c r="Q24" i="14"/>
  <c r="S24" i="14"/>
  <c r="Q30" i="14"/>
  <c r="P70" i="14"/>
  <c r="T35" i="15"/>
  <c r="Q40" i="15"/>
  <c r="Q59" i="15"/>
  <c r="R16" i="16"/>
  <c r="U32" i="16"/>
  <c r="P33" i="16"/>
  <c r="T33" i="16" s="1"/>
  <c r="T36" i="16"/>
  <c r="Q33" i="17"/>
  <c r="T36" i="17"/>
  <c r="S16" i="18"/>
  <c r="T47" i="20"/>
  <c r="U47" i="20"/>
  <c r="R24" i="23"/>
  <c r="U27" i="23"/>
  <c r="T27" i="23"/>
  <c r="T64" i="23"/>
  <c r="U64" i="23"/>
  <c r="T55" i="24"/>
  <c r="U55" i="24"/>
  <c r="T20" i="25"/>
  <c r="U20" i="25"/>
  <c r="T38" i="30"/>
  <c r="U38" i="30"/>
  <c r="T52" i="30"/>
  <c r="U52" i="30"/>
  <c r="T69" i="9"/>
  <c r="Q71" i="9"/>
  <c r="S16" i="10"/>
  <c r="P24" i="10"/>
  <c r="R24" i="10"/>
  <c r="Q30" i="10"/>
  <c r="U51" i="10"/>
  <c r="E53" i="10"/>
  <c r="U69" i="10"/>
  <c r="Q70" i="10"/>
  <c r="S71" i="10"/>
  <c r="U27" i="11"/>
  <c r="T35" i="11"/>
  <c r="Q40" i="11"/>
  <c r="T48" i="11"/>
  <c r="T52" i="11"/>
  <c r="T87" i="11"/>
  <c r="T91" i="11"/>
  <c r="Q24" i="12"/>
  <c r="R40" i="12"/>
  <c r="T87" i="12"/>
  <c r="T91" i="12"/>
  <c r="T13" i="13"/>
  <c r="U35" i="13"/>
  <c r="U38" i="13"/>
  <c r="U39" i="13"/>
  <c r="Q59" i="13"/>
  <c r="T63" i="13"/>
  <c r="R70" i="13"/>
  <c r="E71" i="13"/>
  <c r="S40" i="14"/>
  <c r="U69" i="14"/>
  <c r="Q70" i="14"/>
  <c r="S71" i="14"/>
  <c r="T10" i="15"/>
  <c r="P30" i="15"/>
  <c r="R30" i="15"/>
  <c r="E33" i="15"/>
  <c r="U35" i="15"/>
  <c r="E53" i="15"/>
  <c r="T93" i="15"/>
  <c r="T10" i="16"/>
  <c r="T12" i="16"/>
  <c r="Q16" i="16"/>
  <c r="T21" i="16"/>
  <c r="U28" i="16"/>
  <c r="U43" i="16"/>
  <c r="U47" i="16"/>
  <c r="U51" i="16"/>
  <c r="U56" i="16"/>
  <c r="U64" i="16"/>
  <c r="S70" i="16"/>
  <c r="U36" i="17"/>
  <c r="U37" i="17"/>
  <c r="U42" i="17"/>
  <c r="U46" i="17"/>
  <c r="U50" i="17"/>
  <c r="E59" i="17"/>
  <c r="T69" i="17"/>
  <c r="R72" i="17"/>
  <c r="R16" i="18"/>
  <c r="Q24" i="18"/>
  <c r="T65" i="18"/>
  <c r="U65" i="18"/>
  <c r="T37" i="20"/>
  <c r="U37" i="20"/>
  <c r="U14" i="22"/>
  <c r="T14" i="22"/>
  <c r="T38" i="24"/>
  <c r="U38" i="24"/>
  <c r="T61" i="29"/>
  <c r="U61" i="29"/>
  <c r="S24" i="10"/>
  <c r="E71" i="10"/>
  <c r="U29" i="13"/>
  <c r="T55" i="13"/>
  <c r="U38" i="18"/>
  <c r="T38" i="18"/>
  <c r="T48" i="18"/>
  <c r="U48" i="18"/>
  <c r="R40" i="19"/>
  <c r="T91" i="22"/>
  <c r="U91" i="22"/>
  <c r="T22" i="24"/>
  <c r="U22" i="24"/>
  <c r="T19" i="26"/>
  <c r="U19" i="26"/>
  <c r="T91" i="26"/>
  <c r="U91" i="26"/>
  <c r="Q30" i="27"/>
  <c r="S30" i="27"/>
  <c r="U58" i="27"/>
  <c r="T58" i="27"/>
  <c r="T86" i="27"/>
  <c r="U86" i="27"/>
  <c r="U87" i="28"/>
  <c r="T87" i="28"/>
  <c r="T14" i="10"/>
  <c r="S70" i="10"/>
  <c r="U86" i="10"/>
  <c r="T89" i="10"/>
  <c r="T15" i="11"/>
  <c r="T20" i="11"/>
  <c r="Q24" i="11"/>
  <c r="Q30" i="11"/>
  <c r="P33" i="12"/>
  <c r="P53" i="12"/>
  <c r="P67" i="12"/>
  <c r="T67" i="12" s="1"/>
  <c r="T86" i="12"/>
  <c r="T90" i="12"/>
  <c r="P16" i="13"/>
  <c r="T18" i="13"/>
  <c r="T22" i="13"/>
  <c r="T50" i="13"/>
  <c r="P66" i="13"/>
  <c r="R66" i="13"/>
  <c r="U87" i="13"/>
  <c r="U91" i="13"/>
  <c r="T13" i="14"/>
  <c r="T18" i="14"/>
  <c r="T22" i="14"/>
  <c r="T32" i="14"/>
  <c r="T89" i="14"/>
  <c r="T11" i="15"/>
  <c r="T15" i="15"/>
  <c r="Q16" i="15"/>
  <c r="T20" i="15"/>
  <c r="Q24" i="15"/>
  <c r="P67" i="15"/>
  <c r="E70" i="15"/>
  <c r="P72" i="15"/>
  <c r="P24" i="16"/>
  <c r="R24" i="16"/>
  <c r="P30" i="16"/>
  <c r="Q40" i="16"/>
  <c r="P66" i="16"/>
  <c r="T89" i="16"/>
  <c r="T93" i="16"/>
  <c r="T12" i="17"/>
  <c r="T21" i="17"/>
  <c r="U27" i="17"/>
  <c r="T35" i="17"/>
  <c r="Q40" i="17"/>
  <c r="T57" i="17"/>
  <c r="T65" i="17"/>
  <c r="Q70" i="17"/>
  <c r="T87" i="17"/>
  <c r="T91" i="17"/>
  <c r="T19" i="18"/>
  <c r="T35" i="18"/>
  <c r="U35" i="18"/>
  <c r="T45" i="18"/>
  <c r="U45" i="18"/>
  <c r="T15" i="19"/>
  <c r="U15" i="19"/>
  <c r="Q40" i="19"/>
  <c r="S40" i="19"/>
  <c r="T43" i="20"/>
  <c r="U43" i="20"/>
  <c r="U39" i="21"/>
  <c r="T39" i="21"/>
  <c r="T19" i="24"/>
  <c r="U19" i="24"/>
  <c r="U14" i="25"/>
  <c r="T14" i="25"/>
  <c r="T29" i="25"/>
  <c r="U29" i="25"/>
  <c r="P53" i="9"/>
  <c r="E30" i="10"/>
  <c r="U10" i="12"/>
  <c r="Q33" i="12"/>
  <c r="T51" i="12"/>
  <c r="P66" i="12"/>
  <c r="R66" i="12"/>
  <c r="Q16" i="13"/>
  <c r="Q53" i="13"/>
  <c r="Q66" i="13"/>
  <c r="S66" i="13"/>
  <c r="Q67" i="13"/>
  <c r="P72" i="13"/>
  <c r="T72" i="13" s="1"/>
  <c r="P16" i="14"/>
  <c r="T16" i="14" s="1"/>
  <c r="U32" i="14"/>
  <c r="P33" i="14"/>
  <c r="T36" i="14"/>
  <c r="R72" i="14"/>
  <c r="R16" i="15"/>
  <c r="U32" i="15"/>
  <c r="P66" i="15"/>
  <c r="R66" i="15"/>
  <c r="Q24" i="16"/>
  <c r="S24" i="16"/>
  <c r="Q30" i="16"/>
  <c r="Q66" i="16"/>
  <c r="Q67" i="16"/>
  <c r="P71" i="16"/>
  <c r="Q72" i="16"/>
  <c r="U72" i="16" s="1"/>
  <c r="Q16" i="17"/>
  <c r="U16" i="17" s="1"/>
  <c r="P24" i="17"/>
  <c r="S24" i="17"/>
  <c r="S33" i="18"/>
  <c r="T61" i="18"/>
  <c r="U61" i="18"/>
  <c r="T11" i="19"/>
  <c r="U11" i="19"/>
  <c r="P33" i="18"/>
  <c r="T33" i="18" s="1"/>
  <c r="T69" i="18"/>
  <c r="P71" i="18"/>
  <c r="R72" i="18"/>
  <c r="U10" i="19"/>
  <c r="S16" i="19"/>
  <c r="P30" i="19"/>
  <c r="R30" i="19"/>
  <c r="U44" i="19"/>
  <c r="U48" i="19"/>
  <c r="U52" i="19"/>
  <c r="U61" i="19"/>
  <c r="U65" i="19"/>
  <c r="Q71" i="19"/>
  <c r="U10" i="20"/>
  <c r="E16" i="20"/>
  <c r="P24" i="20"/>
  <c r="R24" i="20"/>
  <c r="P30" i="20"/>
  <c r="P40" i="20"/>
  <c r="T42" i="20"/>
  <c r="T46" i="20"/>
  <c r="T50" i="20"/>
  <c r="U56" i="20"/>
  <c r="U64" i="20"/>
  <c r="E24" i="21"/>
  <c r="T32" i="21"/>
  <c r="P33" i="21"/>
  <c r="T44" i="21"/>
  <c r="E59" i="21"/>
  <c r="T62" i="21"/>
  <c r="T19" i="22"/>
  <c r="Q24" i="22"/>
  <c r="T29" i="22"/>
  <c r="T56" i="22"/>
  <c r="T62" i="22"/>
  <c r="P67" i="22"/>
  <c r="T86" i="22"/>
  <c r="E16" i="23"/>
  <c r="R33" i="23"/>
  <c r="E40" i="23"/>
  <c r="T55" i="23"/>
  <c r="Q59" i="23"/>
  <c r="E66" i="23"/>
  <c r="U69" i="23"/>
  <c r="P70" i="23"/>
  <c r="R71" i="23"/>
  <c r="T13" i="24"/>
  <c r="T18" i="24"/>
  <c r="U28" i="24"/>
  <c r="S33" i="24"/>
  <c r="T37" i="24"/>
  <c r="T42" i="24"/>
  <c r="Q53" i="24"/>
  <c r="R70" i="24"/>
  <c r="S71" i="24"/>
  <c r="Q24" i="25"/>
  <c r="U45" i="25"/>
  <c r="T48" i="25"/>
  <c r="T52" i="25"/>
  <c r="U62" i="25"/>
  <c r="P66" i="25"/>
  <c r="R66" i="25"/>
  <c r="Q67" i="25"/>
  <c r="U67" i="25" s="1"/>
  <c r="P72" i="25"/>
  <c r="T72" i="25" s="1"/>
  <c r="T86" i="25"/>
  <c r="T90" i="25"/>
  <c r="P16" i="26"/>
  <c r="R16" i="26"/>
  <c r="U29" i="26"/>
  <c r="U39" i="26"/>
  <c r="T37" i="27"/>
  <c r="U37" i="27"/>
  <c r="T21" i="29"/>
  <c r="U21" i="29"/>
  <c r="T63" i="37"/>
  <c r="U63" i="37"/>
  <c r="T93" i="37"/>
  <c r="U93" i="37"/>
  <c r="T21" i="38"/>
  <c r="U21" i="38"/>
  <c r="U90" i="38"/>
  <c r="T90" i="38"/>
  <c r="P59" i="18"/>
  <c r="R70" i="18"/>
  <c r="S71" i="18"/>
  <c r="E16" i="19"/>
  <c r="P24" i="19"/>
  <c r="R24" i="19"/>
  <c r="Q30" i="19"/>
  <c r="S30" i="19"/>
  <c r="E66" i="19"/>
  <c r="P70" i="19"/>
  <c r="Q24" i="20"/>
  <c r="S24" i="20"/>
  <c r="Q30" i="20"/>
  <c r="Q40" i="20"/>
  <c r="Q59" i="20"/>
  <c r="U86" i="20"/>
  <c r="U90" i="20"/>
  <c r="U9" i="21"/>
  <c r="U13" i="21"/>
  <c r="U18" i="21"/>
  <c r="Q33" i="21"/>
  <c r="U33" i="21" s="1"/>
  <c r="T69" i="21"/>
  <c r="P72" i="21"/>
  <c r="P40" i="22"/>
  <c r="R40" i="22"/>
  <c r="P66" i="22"/>
  <c r="R66" i="22"/>
  <c r="Q33" i="23"/>
  <c r="P16" i="24"/>
  <c r="T16" i="24" s="1"/>
  <c r="U35" i="24"/>
  <c r="P40" i="24"/>
  <c r="T19" i="25"/>
  <c r="T23" i="25"/>
  <c r="T28" i="25"/>
  <c r="T32" i="25"/>
  <c r="T38" i="25"/>
  <c r="U69" i="25"/>
  <c r="Q16" i="26"/>
  <c r="U16" i="26" s="1"/>
  <c r="S16" i="26"/>
  <c r="T18" i="26"/>
  <c r="T22" i="26"/>
  <c r="E30" i="26"/>
  <c r="U32" i="26"/>
  <c r="E40" i="26"/>
  <c r="U62" i="27"/>
  <c r="T62" i="27"/>
  <c r="T26" i="28"/>
  <c r="U26" i="28"/>
  <c r="T45" i="28"/>
  <c r="U45" i="28"/>
  <c r="E16" i="29"/>
  <c r="T10" i="22"/>
  <c r="T69" i="22"/>
  <c r="S30" i="23"/>
  <c r="T35" i="23"/>
  <c r="R24" i="24"/>
  <c r="U65" i="28"/>
  <c r="T65" i="28"/>
  <c r="T9" i="31"/>
  <c r="U9" i="31"/>
  <c r="P30" i="18"/>
  <c r="R30" i="18"/>
  <c r="E30" i="19"/>
  <c r="U32" i="19"/>
  <c r="P16" i="20"/>
  <c r="E24" i="20"/>
  <c r="E30" i="20"/>
  <c r="T32" i="20"/>
  <c r="E40" i="20"/>
  <c r="P70" i="20"/>
  <c r="T70" i="20" s="1"/>
  <c r="Q71" i="20"/>
  <c r="P24" i="21"/>
  <c r="P59" i="21"/>
  <c r="T92" i="21"/>
  <c r="T11" i="22"/>
  <c r="P16" i="22"/>
  <c r="Q33" i="22"/>
  <c r="P53" i="22"/>
  <c r="R70" i="22"/>
  <c r="S71" i="22"/>
  <c r="S72" i="22"/>
  <c r="T10" i="23"/>
  <c r="P16" i="23"/>
  <c r="U35" i="23"/>
  <c r="P40" i="23"/>
  <c r="T40" i="23" s="1"/>
  <c r="R40" i="23"/>
  <c r="P66" i="23"/>
  <c r="R66" i="23"/>
  <c r="S16" i="24"/>
  <c r="Q24" i="24"/>
  <c r="S24" i="24"/>
  <c r="S40" i="24"/>
  <c r="P16" i="25"/>
  <c r="T16" i="25" s="1"/>
  <c r="R16" i="25"/>
  <c r="U36" i="25"/>
  <c r="Q70" i="25"/>
  <c r="R71" i="25"/>
  <c r="Q33" i="26"/>
  <c r="Q40" i="27"/>
  <c r="S40" i="27"/>
  <c r="T15" i="29"/>
  <c r="U15" i="29"/>
  <c r="U56" i="29"/>
  <c r="T56" i="29"/>
  <c r="T48" i="30"/>
  <c r="U48" i="30"/>
  <c r="Q33" i="35"/>
  <c r="S33" i="35"/>
  <c r="P40" i="18"/>
  <c r="R40" i="18"/>
  <c r="P67" i="18"/>
  <c r="P16" i="19"/>
  <c r="P53" i="19"/>
  <c r="P66" i="19"/>
  <c r="R66" i="19"/>
  <c r="Q16" i="20"/>
  <c r="U32" i="20"/>
  <c r="P33" i="20"/>
  <c r="T33" i="20" s="1"/>
  <c r="R33" i="20"/>
  <c r="U36" i="20"/>
  <c r="E53" i="20"/>
  <c r="E67" i="20"/>
  <c r="U69" i="20"/>
  <c r="Q70" i="20"/>
  <c r="Q24" i="21"/>
  <c r="T87" i="21"/>
  <c r="Q70" i="22"/>
  <c r="R71" i="22"/>
  <c r="U10" i="23"/>
  <c r="Q16" i="23"/>
  <c r="Q40" i="23"/>
  <c r="S40" i="23"/>
  <c r="Q66" i="23"/>
  <c r="S66" i="23"/>
  <c r="P72" i="23"/>
  <c r="E16" i="24"/>
  <c r="E40" i="24"/>
  <c r="U88" i="25"/>
  <c r="U92" i="25"/>
  <c r="P30" i="26"/>
  <c r="R30" i="26"/>
  <c r="T35" i="26"/>
  <c r="P40" i="26"/>
  <c r="R40" i="26"/>
  <c r="T46" i="26"/>
  <c r="T48" i="26"/>
  <c r="U48" i="26"/>
  <c r="Q70" i="27"/>
  <c r="S70" i="27"/>
  <c r="U20" i="28"/>
  <c r="T20" i="28"/>
  <c r="T50" i="28"/>
  <c r="U50" i="28"/>
  <c r="R40" i="29"/>
  <c r="T90" i="30"/>
  <c r="U90" i="30"/>
  <c r="T22" i="31"/>
  <c r="U22" i="31"/>
  <c r="U49" i="18"/>
  <c r="U62" i="18"/>
  <c r="P66" i="18"/>
  <c r="R66" i="18"/>
  <c r="Q16" i="19"/>
  <c r="T27" i="19"/>
  <c r="T38" i="19"/>
  <c r="Q53" i="19"/>
  <c r="Q66" i="19"/>
  <c r="S66" i="19"/>
  <c r="T89" i="19"/>
  <c r="T93" i="19"/>
  <c r="T21" i="20"/>
  <c r="U28" i="20"/>
  <c r="U38" i="20"/>
  <c r="E66" i="20"/>
  <c r="Q30" i="21"/>
  <c r="Q40" i="21"/>
  <c r="T45" i="21"/>
  <c r="T50" i="21"/>
  <c r="T55" i="21"/>
  <c r="T91" i="21"/>
  <c r="T20" i="22"/>
  <c r="T26" i="22"/>
  <c r="T57" i="22"/>
  <c r="T87" i="22"/>
  <c r="T92" i="22"/>
  <c r="T15" i="23"/>
  <c r="T39" i="23"/>
  <c r="T46" i="23"/>
  <c r="T50" i="23"/>
  <c r="T56" i="23"/>
  <c r="T65" i="23"/>
  <c r="P71" i="23"/>
  <c r="U23" i="24"/>
  <c r="U47" i="24"/>
  <c r="Q59" i="24"/>
  <c r="P66" i="24"/>
  <c r="Q72" i="24"/>
  <c r="U72" i="24" s="1"/>
  <c r="T88" i="24"/>
  <c r="P30" i="25"/>
  <c r="R30" i="25"/>
  <c r="T35" i="25"/>
  <c r="P40" i="25"/>
  <c r="R40" i="25"/>
  <c r="P24" i="26"/>
  <c r="R24" i="26"/>
  <c r="Q30" i="26"/>
  <c r="S30" i="26"/>
  <c r="Q40" i="26"/>
  <c r="S40" i="26"/>
  <c r="T44" i="26"/>
  <c r="U44" i="26"/>
  <c r="T14" i="27"/>
  <c r="U14" i="27"/>
  <c r="T27" i="27"/>
  <c r="U27" i="27"/>
  <c r="R24" i="30"/>
  <c r="U27" i="30"/>
  <c r="T27" i="30"/>
  <c r="Q71" i="39"/>
  <c r="S71" i="39"/>
  <c r="U69" i="18"/>
  <c r="T10" i="19"/>
  <c r="R16" i="19"/>
  <c r="Q33" i="19"/>
  <c r="P71" i="19"/>
  <c r="P30" i="22"/>
  <c r="R30" i="22"/>
  <c r="T32" i="23"/>
  <c r="T36" i="23"/>
  <c r="P59" i="23"/>
  <c r="T69" i="23"/>
  <c r="Q71" i="23"/>
  <c r="E24" i="24"/>
  <c r="U32" i="24"/>
  <c r="P33" i="24"/>
  <c r="P53" i="24"/>
  <c r="S53" i="24"/>
  <c r="Q66" i="24"/>
  <c r="R71" i="24"/>
  <c r="U35" i="25"/>
  <c r="E59" i="25"/>
  <c r="U35" i="26"/>
  <c r="T86" i="26"/>
  <c r="U86" i="26"/>
  <c r="T65" i="29"/>
  <c r="U65" i="29"/>
  <c r="T86" i="30"/>
  <c r="U86" i="30"/>
  <c r="T18" i="31"/>
  <c r="U18" i="31"/>
  <c r="R30" i="39"/>
  <c r="U52" i="26"/>
  <c r="P71" i="26"/>
  <c r="S71" i="26"/>
  <c r="Q72" i="26"/>
  <c r="P24" i="27"/>
  <c r="R24" i="27"/>
  <c r="R33" i="27"/>
  <c r="E59" i="27"/>
  <c r="Q66" i="27"/>
  <c r="P71" i="27"/>
  <c r="T71" i="27" s="1"/>
  <c r="Q24" i="28"/>
  <c r="T39" i="28"/>
  <c r="E67" i="28"/>
  <c r="R16" i="29"/>
  <c r="S33" i="29"/>
  <c r="U36" i="29"/>
  <c r="S67" i="29"/>
  <c r="T69" i="29"/>
  <c r="P71" i="29"/>
  <c r="T71" i="29" s="1"/>
  <c r="R72" i="29"/>
  <c r="U10" i="30"/>
  <c r="U11" i="30"/>
  <c r="U15" i="30"/>
  <c r="Q33" i="30"/>
  <c r="U57" i="30"/>
  <c r="U61" i="30"/>
  <c r="U65" i="30"/>
  <c r="T69" i="30"/>
  <c r="P71" i="30"/>
  <c r="R71" i="30"/>
  <c r="T12" i="31"/>
  <c r="Q16" i="31"/>
  <c r="U32" i="31"/>
  <c r="P33" i="31"/>
  <c r="T33" i="31" s="1"/>
  <c r="T36" i="31"/>
  <c r="U38" i="31"/>
  <c r="U51" i="31"/>
  <c r="U56" i="31"/>
  <c r="U22" i="32"/>
  <c r="U63" i="32"/>
  <c r="P71" i="32"/>
  <c r="R71" i="32"/>
  <c r="U10" i="33"/>
  <c r="E59" i="33"/>
  <c r="R70" i="33"/>
  <c r="T13" i="34"/>
  <c r="U13" i="34"/>
  <c r="T21" i="35"/>
  <c r="U21" i="35"/>
  <c r="U51" i="36"/>
  <c r="T51" i="36"/>
  <c r="S66" i="36"/>
  <c r="T50" i="37"/>
  <c r="U50" i="37"/>
  <c r="U88" i="37"/>
  <c r="T88" i="37"/>
  <c r="T26" i="38"/>
  <c r="U26" i="38"/>
  <c r="U29" i="38"/>
  <c r="T29" i="38"/>
  <c r="T45" i="38"/>
  <c r="U45" i="38"/>
  <c r="S24" i="40"/>
  <c r="U27" i="40"/>
  <c r="T27" i="40"/>
  <c r="U42" i="40"/>
  <c r="T42" i="40"/>
  <c r="U100" i="9"/>
  <c r="T100" i="9"/>
  <c r="U105" i="7"/>
  <c r="T105" i="7"/>
  <c r="E53" i="26"/>
  <c r="U57" i="26"/>
  <c r="U61" i="26"/>
  <c r="U65" i="26"/>
  <c r="S24" i="27"/>
  <c r="Q71" i="27"/>
  <c r="Q30" i="28"/>
  <c r="S70" i="28"/>
  <c r="P30" i="29"/>
  <c r="R30" i="29"/>
  <c r="E33" i="29"/>
  <c r="U33" i="29" s="1"/>
  <c r="P59" i="29"/>
  <c r="E16" i="30"/>
  <c r="P30" i="30"/>
  <c r="R30" i="30"/>
  <c r="E66" i="30"/>
  <c r="U69" i="30"/>
  <c r="P70" i="30"/>
  <c r="R70" i="30"/>
  <c r="Q71" i="30"/>
  <c r="U71" i="30" s="1"/>
  <c r="S71" i="30"/>
  <c r="Q72" i="30"/>
  <c r="T10" i="31"/>
  <c r="Q59" i="31"/>
  <c r="U86" i="31"/>
  <c r="U90" i="31"/>
  <c r="U9" i="32"/>
  <c r="U13" i="32"/>
  <c r="U18" i="32"/>
  <c r="U27" i="32"/>
  <c r="U55" i="32"/>
  <c r="U58" i="32"/>
  <c r="Q66" i="32"/>
  <c r="P70" i="32"/>
  <c r="Q71" i="32"/>
  <c r="U71" i="32" s="1"/>
  <c r="U14" i="33"/>
  <c r="U23" i="33"/>
  <c r="E53" i="33"/>
  <c r="S70" i="33"/>
  <c r="U26" i="34"/>
  <c r="T26" i="34"/>
  <c r="U39" i="35"/>
  <c r="T39" i="35"/>
  <c r="T48" i="36"/>
  <c r="U48" i="36"/>
  <c r="S16" i="37"/>
  <c r="Q16" i="37"/>
  <c r="T46" i="37"/>
  <c r="U46" i="37"/>
  <c r="U11" i="38"/>
  <c r="T11" i="38"/>
  <c r="E40" i="38"/>
  <c r="T35" i="39"/>
  <c r="U35" i="39"/>
  <c r="U38" i="39"/>
  <c r="T38" i="39"/>
  <c r="U86" i="39"/>
  <c r="T86" i="39"/>
  <c r="E53" i="40"/>
  <c r="U99" i="33"/>
  <c r="E95" i="33"/>
  <c r="U95" i="33" s="1"/>
  <c r="U98" i="11"/>
  <c r="T98" i="11"/>
  <c r="U104" i="5"/>
  <c r="T104" i="5"/>
  <c r="T93" i="26"/>
  <c r="Q16" i="27"/>
  <c r="U16" i="27" s="1"/>
  <c r="T22" i="27"/>
  <c r="T50" i="27"/>
  <c r="T56" i="27"/>
  <c r="R70" i="27"/>
  <c r="T88" i="27"/>
  <c r="T10" i="28"/>
  <c r="T12" i="28"/>
  <c r="T18" i="28"/>
  <c r="T32" i="28"/>
  <c r="P33" i="28"/>
  <c r="T36" i="28"/>
  <c r="T52" i="28"/>
  <c r="T63" i="28"/>
  <c r="P67" i="28"/>
  <c r="P72" i="28"/>
  <c r="T23" i="29"/>
  <c r="T39" i="29"/>
  <c r="U49" i="29"/>
  <c r="T87" i="29"/>
  <c r="T91" i="29"/>
  <c r="T13" i="30"/>
  <c r="T19" i="30"/>
  <c r="T23" i="30"/>
  <c r="P40" i="30"/>
  <c r="R40" i="30"/>
  <c r="T55" i="30"/>
  <c r="Q59" i="30"/>
  <c r="T63" i="30"/>
  <c r="U10" i="31"/>
  <c r="P24" i="31"/>
  <c r="R24" i="31"/>
  <c r="P30" i="31"/>
  <c r="Q40" i="31"/>
  <c r="T49" i="31"/>
  <c r="Q53" i="31"/>
  <c r="T58" i="31"/>
  <c r="T62" i="31"/>
  <c r="Q66" i="31"/>
  <c r="P71" i="31"/>
  <c r="Q72" i="31"/>
  <c r="U72" i="31" s="1"/>
  <c r="Q16" i="32"/>
  <c r="U16" i="32" s="1"/>
  <c r="Q24" i="32"/>
  <c r="T32" i="32"/>
  <c r="U46" i="32"/>
  <c r="T49" i="32"/>
  <c r="Q53" i="32"/>
  <c r="E67" i="32"/>
  <c r="P16" i="33"/>
  <c r="T16" i="33" s="1"/>
  <c r="T18" i="33"/>
  <c r="T28" i="33"/>
  <c r="U32" i="33"/>
  <c r="P33" i="33"/>
  <c r="T38" i="33"/>
  <c r="U51" i="33"/>
  <c r="T63" i="33"/>
  <c r="U48" i="35"/>
  <c r="T48" i="35"/>
  <c r="T42" i="37"/>
  <c r="U42" i="37"/>
  <c r="T32" i="38"/>
  <c r="T62" i="38"/>
  <c r="U62" i="38"/>
  <c r="S30" i="39"/>
  <c r="R70" i="26"/>
  <c r="E71" i="26"/>
  <c r="U71" i="26" s="1"/>
  <c r="E24" i="27"/>
  <c r="T45" i="27"/>
  <c r="T55" i="27"/>
  <c r="T64" i="27"/>
  <c r="T92" i="27"/>
  <c r="R16" i="28"/>
  <c r="T22" i="28"/>
  <c r="U32" i="28"/>
  <c r="Q33" i="28"/>
  <c r="U36" i="28"/>
  <c r="T37" i="28"/>
  <c r="T62" i="28"/>
  <c r="T89" i="28"/>
  <c r="U10" i="29"/>
  <c r="T28" i="29"/>
  <c r="T32" i="29"/>
  <c r="T35" i="29"/>
  <c r="U45" i="29"/>
  <c r="T48" i="29"/>
  <c r="T52" i="29"/>
  <c r="U58" i="29"/>
  <c r="U29" i="30"/>
  <c r="Q40" i="30"/>
  <c r="S40" i="30"/>
  <c r="T42" i="30"/>
  <c r="T46" i="30"/>
  <c r="Q24" i="31"/>
  <c r="S24" i="31"/>
  <c r="T26" i="31"/>
  <c r="Q30" i="31"/>
  <c r="T45" i="31"/>
  <c r="P70" i="31"/>
  <c r="T70" i="31" s="1"/>
  <c r="Q71" i="31"/>
  <c r="T88" i="31"/>
  <c r="T92" i="31"/>
  <c r="T11" i="32"/>
  <c r="T15" i="32"/>
  <c r="P33" i="32"/>
  <c r="U42" i="32"/>
  <c r="T45" i="32"/>
  <c r="S70" i="32"/>
  <c r="U91" i="32"/>
  <c r="T9" i="33"/>
  <c r="Q16" i="33"/>
  <c r="T27" i="33"/>
  <c r="T37" i="33"/>
  <c r="T50" i="33"/>
  <c r="U56" i="33"/>
  <c r="Q59" i="33"/>
  <c r="P66" i="33"/>
  <c r="Q67" i="33"/>
  <c r="T45" i="35"/>
  <c r="U45" i="35"/>
  <c r="T13" i="37"/>
  <c r="U13" i="37"/>
  <c r="E33" i="37"/>
  <c r="U33" i="37" s="1"/>
  <c r="T37" i="37"/>
  <c r="U37" i="37"/>
  <c r="U39" i="38"/>
  <c r="T39" i="38"/>
  <c r="U86" i="38"/>
  <c r="T86" i="38"/>
  <c r="T11" i="40"/>
  <c r="U18" i="40"/>
  <c r="T18" i="40"/>
  <c r="E79" i="2"/>
  <c r="E95" i="39"/>
  <c r="U95" i="39" s="1"/>
  <c r="U108" i="39"/>
  <c r="T108" i="39"/>
  <c r="U108" i="20"/>
  <c r="T108" i="20"/>
  <c r="U104" i="14"/>
  <c r="T104" i="14"/>
  <c r="P53" i="26"/>
  <c r="E30" i="27"/>
  <c r="U36" i="27"/>
  <c r="E40" i="27"/>
  <c r="E70" i="27"/>
  <c r="T11" i="28"/>
  <c r="Q16" i="28"/>
  <c r="T69" i="28"/>
  <c r="R71" i="28"/>
  <c r="P33" i="29"/>
  <c r="E59" i="29"/>
  <c r="P16" i="30"/>
  <c r="E30" i="30"/>
  <c r="U32" i="30"/>
  <c r="P66" i="30"/>
  <c r="R66" i="30"/>
  <c r="U14" i="31"/>
  <c r="U69" i="31"/>
  <c r="Q70" i="31"/>
  <c r="Q33" i="32"/>
  <c r="E70" i="32"/>
  <c r="U35" i="33"/>
  <c r="Q66" i="33"/>
  <c r="T69" i="33"/>
  <c r="U45" i="34"/>
  <c r="T45" i="34"/>
  <c r="U87" i="35"/>
  <c r="T87" i="35"/>
  <c r="U56" i="36"/>
  <c r="T56" i="36"/>
  <c r="U62" i="37"/>
  <c r="T62" i="37"/>
  <c r="T89" i="37"/>
  <c r="U89" i="37"/>
  <c r="U92" i="37"/>
  <c r="T92" i="37"/>
  <c r="U20" i="38"/>
  <c r="T20" i="38"/>
  <c r="E30" i="38"/>
  <c r="U30" i="38" s="1"/>
  <c r="R24" i="39"/>
  <c r="U27" i="39"/>
  <c r="T27" i="39"/>
  <c r="T28" i="40"/>
  <c r="U106" i="39"/>
  <c r="T106" i="39"/>
  <c r="U105" i="21"/>
  <c r="T105" i="21"/>
  <c r="U108" i="5"/>
  <c r="T108" i="5"/>
  <c r="Q53" i="26"/>
  <c r="P66" i="26"/>
  <c r="R66" i="26"/>
  <c r="T87" i="26"/>
  <c r="T28" i="27"/>
  <c r="P33" i="27"/>
  <c r="T33" i="27" s="1"/>
  <c r="T38" i="27"/>
  <c r="Q53" i="27"/>
  <c r="T15" i="28"/>
  <c r="Q66" i="28"/>
  <c r="P70" i="28"/>
  <c r="Q71" i="28"/>
  <c r="P16" i="29"/>
  <c r="T16" i="29" s="1"/>
  <c r="Q33" i="29"/>
  <c r="T51" i="29"/>
  <c r="U62" i="29"/>
  <c r="P66" i="29"/>
  <c r="R66" i="29"/>
  <c r="Q16" i="30"/>
  <c r="Q66" i="30"/>
  <c r="S66" i="30"/>
  <c r="E40" i="31"/>
  <c r="E66" i="31"/>
  <c r="E24" i="32"/>
  <c r="Q40" i="32"/>
  <c r="P67" i="32"/>
  <c r="T10" i="33"/>
  <c r="P24" i="33"/>
  <c r="R24" i="33"/>
  <c r="P30" i="33"/>
  <c r="S30" i="33"/>
  <c r="P40" i="33"/>
  <c r="S40" i="33"/>
  <c r="P70" i="33"/>
  <c r="T42" i="34"/>
  <c r="U42" i="34"/>
  <c r="T9" i="37"/>
  <c r="U9" i="37"/>
  <c r="T55" i="37"/>
  <c r="U55" i="37"/>
  <c r="U15" i="38"/>
  <c r="T15" i="38"/>
  <c r="T49" i="38"/>
  <c r="U49" i="38"/>
  <c r="T39" i="39"/>
  <c r="U39" i="39"/>
  <c r="E79" i="10"/>
  <c r="Q66" i="26"/>
  <c r="S66" i="26"/>
  <c r="P72" i="26"/>
  <c r="S72" i="26"/>
  <c r="S24" i="33"/>
  <c r="U44" i="35"/>
  <c r="T44" i="35"/>
  <c r="R66" i="36"/>
  <c r="R24" i="40"/>
  <c r="U103" i="25"/>
  <c r="T103" i="25"/>
  <c r="U102" i="9"/>
  <c r="T102" i="9"/>
  <c r="U106" i="5"/>
  <c r="T106" i="5"/>
  <c r="U101" i="2"/>
  <c r="T101" i="2"/>
  <c r="U22" i="34"/>
  <c r="E40" i="34"/>
  <c r="U50" i="34"/>
  <c r="E66" i="34"/>
  <c r="U89" i="34"/>
  <c r="T92" i="34"/>
  <c r="P30" i="35"/>
  <c r="R30" i="35"/>
  <c r="U36" i="35"/>
  <c r="T57" i="35"/>
  <c r="U62" i="35"/>
  <c r="T65" i="35"/>
  <c r="U69" i="35"/>
  <c r="P71" i="35"/>
  <c r="T71" i="35" s="1"/>
  <c r="U92" i="35"/>
  <c r="Q33" i="36"/>
  <c r="U65" i="36"/>
  <c r="T69" i="36"/>
  <c r="U10" i="38"/>
  <c r="U36" i="38"/>
  <c r="U29" i="39"/>
  <c r="Q40" i="39"/>
  <c r="S40" i="39"/>
  <c r="Q59" i="39"/>
  <c r="R70" i="39"/>
  <c r="T13" i="40"/>
  <c r="U32" i="40"/>
  <c r="P33" i="40"/>
  <c r="U38" i="40"/>
  <c r="U47" i="40"/>
  <c r="Q59" i="40"/>
  <c r="P66" i="40"/>
  <c r="Q67" i="40"/>
  <c r="T89" i="40"/>
  <c r="S95" i="8"/>
  <c r="P71" i="33"/>
  <c r="U18" i="34"/>
  <c r="T21" i="34"/>
  <c r="U27" i="34"/>
  <c r="Q30" i="34"/>
  <c r="U46" i="34"/>
  <c r="T49" i="34"/>
  <c r="T88" i="34"/>
  <c r="U26" i="35"/>
  <c r="T29" i="35"/>
  <c r="P40" i="35"/>
  <c r="R40" i="35"/>
  <c r="U49" i="35"/>
  <c r="T52" i="35"/>
  <c r="T61" i="35"/>
  <c r="R70" i="35"/>
  <c r="S71" i="35"/>
  <c r="U88" i="35"/>
  <c r="T91" i="35"/>
  <c r="P16" i="36"/>
  <c r="T35" i="36"/>
  <c r="P40" i="36"/>
  <c r="U52" i="36"/>
  <c r="U57" i="36"/>
  <c r="U61" i="36"/>
  <c r="E66" i="36"/>
  <c r="E67" i="36"/>
  <c r="U69" i="36"/>
  <c r="P70" i="36"/>
  <c r="P33" i="37"/>
  <c r="R33" i="37"/>
  <c r="P67" i="37"/>
  <c r="P72" i="37"/>
  <c r="P16" i="38"/>
  <c r="T16" i="38" s="1"/>
  <c r="U32" i="39"/>
  <c r="U87" i="39"/>
  <c r="T90" i="39"/>
  <c r="U13" i="40"/>
  <c r="U19" i="40"/>
  <c r="T22" i="40"/>
  <c r="E24" i="40"/>
  <c r="T37" i="40"/>
  <c r="U43" i="40"/>
  <c r="T46" i="40"/>
  <c r="P53" i="40"/>
  <c r="T55" i="40"/>
  <c r="Q66" i="40"/>
  <c r="Q71" i="33"/>
  <c r="R16" i="34"/>
  <c r="P24" i="34"/>
  <c r="T32" i="34"/>
  <c r="P59" i="34"/>
  <c r="R71" i="34"/>
  <c r="R72" i="34"/>
  <c r="Q70" i="35"/>
  <c r="Q16" i="36"/>
  <c r="P30" i="36"/>
  <c r="R30" i="36"/>
  <c r="Q40" i="36"/>
  <c r="U40" i="36" s="1"/>
  <c r="E24" i="37"/>
  <c r="U32" i="37"/>
  <c r="Q33" i="37"/>
  <c r="T36" i="37"/>
  <c r="P30" i="38"/>
  <c r="R30" i="38"/>
  <c r="T35" i="38"/>
  <c r="P40" i="38"/>
  <c r="P53" i="38"/>
  <c r="P16" i="39"/>
  <c r="T32" i="39"/>
  <c r="Q53" i="39"/>
  <c r="P66" i="39"/>
  <c r="R66" i="39"/>
  <c r="P16" i="40"/>
  <c r="T16" i="40" s="1"/>
  <c r="P40" i="40"/>
  <c r="E79" i="33"/>
  <c r="E79" i="29"/>
  <c r="E79" i="7"/>
  <c r="E79" i="3"/>
  <c r="R95" i="31"/>
  <c r="T101" i="15"/>
  <c r="T103" i="13"/>
  <c r="T96" i="5"/>
  <c r="T98" i="5"/>
  <c r="T100" i="5"/>
  <c r="R95" i="2"/>
  <c r="T109" i="2"/>
  <c r="Q16" i="34"/>
  <c r="Q24" i="34"/>
  <c r="P33" i="34"/>
  <c r="R67" i="34"/>
  <c r="T69" i="34"/>
  <c r="Q71" i="34"/>
  <c r="T11" i="35"/>
  <c r="P16" i="35"/>
  <c r="Q24" i="35"/>
  <c r="T32" i="35"/>
  <c r="P59" i="35"/>
  <c r="Q30" i="36"/>
  <c r="S30" i="36"/>
  <c r="U36" i="37"/>
  <c r="R71" i="37"/>
  <c r="R16" i="38"/>
  <c r="U35" i="38"/>
  <c r="P66" i="38"/>
  <c r="R66" i="38"/>
  <c r="Q16" i="39"/>
  <c r="U16" i="39" s="1"/>
  <c r="R33" i="39"/>
  <c r="Q66" i="39"/>
  <c r="S66" i="39"/>
  <c r="Q16" i="40"/>
  <c r="P30" i="40"/>
  <c r="Q40" i="40"/>
  <c r="P70" i="40"/>
  <c r="R70" i="40"/>
  <c r="P71" i="40"/>
  <c r="E79" i="25"/>
  <c r="U100" i="8"/>
  <c r="T97" i="3"/>
  <c r="Q33" i="34"/>
  <c r="Q40" i="34"/>
  <c r="U63" i="34"/>
  <c r="Q66" i="34"/>
  <c r="P70" i="34"/>
  <c r="E72" i="34"/>
  <c r="S16" i="35"/>
  <c r="P33" i="35"/>
  <c r="Q59" i="35"/>
  <c r="P24" i="36"/>
  <c r="R24" i="36"/>
  <c r="Q59" i="36"/>
  <c r="U90" i="36"/>
  <c r="R16" i="37"/>
  <c r="U18" i="37"/>
  <c r="U22" i="37"/>
  <c r="R40" i="37"/>
  <c r="E59" i="37"/>
  <c r="Q66" i="37"/>
  <c r="P70" i="37"/>
  <c r="T70" i="37" s="1"/>
  <c r="Q71" i="37"/>
  <c r="T14" i="38"/>
  <c r="Q24" i="38"/>
  <c r="U69" i="38"/>
  <c r="T10" i="39"/>
  <c r="R16" i="39"/>
  <c r="Q33" i="39"/>
  <c r="U48" i="39"/>
  <c r="U52" i="39"/>
  <c r="P71" i="39"/>
  <c r="Q72" i="39"/>
  <c r="T14" i="40"/>
  <c r="Q30" i="40"/>
  <c r="E66" i="40"/>
  <c r="Q70" i="40"/>
  <c r="S70" i="40"/>
  <c r="Q71" i="40"/>
  <c r="E79" i="1"/>
  <c r="E79" i="28"/>
  <c r="T101" i="30"/>
  <c r="T103" i="17"/>
  <c r="R95" i="11"/>
  <c r="T106" i="7"/>
  <c r="R95" i="5"/>
  <c r="T103" i="5"/>
  <c r="U105" i="5"/>
  <c r="T107" i="5"/>
  <c r="U113" i="4"/>
  <c r="T100" i="2"/>
  <c r="E16" i="34"/>
  <c r="S70" i="34"/>
  <c r="E71" i="34"/>
  <c r="U71" i="34" s="1"/>
  <c r="U93" i="34"/>
  <c r="E24" i="35"/>
  <c r="P53" i="35"/>
  <c r="P66" i="35"/>
  <c r="R66" i="35"/>
  <c r="Q24" i="37"/>
  <c r="P59" i="37"/>
  <c r="S70" i="37"/>
  <c r="Q33" i="38"/>
  <c r="Q70" i="38"/>
  <c r="R71" i="38"/>
  <c r="U88" i="38"/>
  <c r="U92" i="38"/>
  <c r="P40" i="39"/>
  <c r="R40" i="39"/>
  <c r="T50" i="39"/>
  <c r="U28" i="40"/>
  <c r="T32" i="40"/>
  <c r="T65" i="40"/>
  <c r="E72" i="40"/>
  <c r="T99" i="8"/>
  <c r="T101" i="8"/>
  <c r="Q53" i="40"/>
  <c r="R72" i="40"/>
  <c r="R67" i="40"/>
  <c r="Q72" i="40"/>
  <c r="E95" i="40"/>
  <c r="S53" i="39"/>
  <c r="E53" i="39"/>
  <c r="P53" i="39"/>
  <c r="R53" i="39"/>
  <c r="Q67" i="39"/>
  <c r="U67" i="39" s="1"/>
  <c r="P72" i="39"/>
  <c r="S67" i="39"/>
  <c r="E59" i="39"/>
  <c r="P59" i="39"/>
  <c r="S59" i="39"/>
  <c r="E67" i="39"/>
  <c r="P67" i="39"/>
  <c r="T67" i="39" s="1"/>
  <c r="S72" i="39"/>
  <c r="E72" i="39"/>
  <c r="R53" i="38"/>
  <c r="P67" i="38"/>
  <c r="Q67" i="38"/>
  <c r="E72" i="38"/>
  <c r="E67" i="38"/>
  <c r="S67" i="38"/>
  <c r="T57" i="38"/>
  <c r="P59" i="38"/>
  <c r="R59" i="38"/>
  <c r="R67" i="38"/>
  <c r="P72" i="38"/>
  <c r="Q59" i="38"/>
  <c r="S59" i="38"/>
  <c r="Q72" i="38"/>
  <c r="E67" i="37"/>
  <c r="S67" i="37"/>
  <c r="R59" i="37"/>
  <c r="T58" i="37"/>
  <c r="R67" i="37"/>
  <c r="S72" i="37"/>
  <c r="T57" i="37"/>
  <c r="R72" i="37"/>
  <c r="R53" i="36"/>
  <c r="T47" i="36"/>
  <c r="Q53" i="36"/>
  <c r="S53" i="36"/>
  <c r="R72" i="36"/>
  <c r="P67" i="36"/>
  <c r="P59" i="36"/>
  <c r="S59" i="36"/>
  <c r="Q67" i="36"/>
  <c r="U67" i="36" s="1"/>
  <c r="S67" i="35"/>
  <c r="S72" i="35"/>
  <c r="R53" i="35"/>
  <c r="E59" i="35"/>
  <c r="R59" i="35"/>
  <c r="S59" i="35"/>
  <c r="Q67" i="35"/>
  <c r="Q72" i="35"/>
  <c r="U72" i="35" s="1"/>
  <c r="U58" i="35"/>
  <c r="R67" i="35"/>
  <c r="R72" i="35"/>
  <c r="E53" i="34"/>
  <c r="Q53" i="34"/>
  <c r="E67" i="34"/>
  <c r="R59" i="34"/>
  <c r="T58" i="34"/>
  <c r="P67" i="34"/>
  <c r="P72" i="34"/>
  <c r="S67" i="34"/>
  <c r="S72" i="34"/>
  <c r="T103" i="34"/>
  <c r="U47" i="33"/>
  <c r="E67" i="33"/>
  <c r="P53" i="33"/>
  <c r="Q53" i="33"/>
  <c r="R72" i="33"/>
  <c r="R67" i="33"/>
  <c r="Q72" i="33"/>
  <c r="T106" i="33"/>
  <c r="P59" i="32"/>
  <c r="R59" i="32"/>
  <c r="R67" i="32"/>
  <c r="E79" i="32"/>
  <c r="U47" i="31"/>
  <c r="E72" i="31"/>
  <c r="E53" i="31"/>
  <c r="P53" i="31"/>
  <c r="S53" i="31"/>
  <c r="E67" i="31"/>
  <c r="R67" i="31"/>
  <c r="Q67" i="31"/>
  <c r="T104" i="31"/>
  <c r="E79" i="31"/>
  <c r="T47" i="30"/>
  <c r="E53" i="30"/>
  <c r="P53" i="30"/>
  <c r="R53" i="30"/>
  <c r="Q67" i="30"/>
  <c r="U67" i="30" s="1"/>
  <c r="Q53" i="30"/>
  <c r="S53" i="30"/>
  <c r="E59" i="30"/>
  <c r="P59" i="30"/>
  <c r="S59" i="30"/>
  <c r="E67" i="30"/>
  <c r="P67" i="30"/>
  <c r="T67" i="30" s="1"/>
  <c r="S67" i="30"/>
  <c r="E72" i="30"/>
  <c r="P72" i="30"/>
  <c r="S72" i="30"/>
  <c r="E95" i="30"/>
  <c r="T47" i="29"/>
  <c r="P53" i="29"/>
  <c r="R53" i="29"/>
  <c r="R59" i="29"/>
  <c r="S59" i="29"/>
  <c r="E67" i="29"/>
  <c r="P67" i="29"/>
  <c r="S72" i="29"/>
  <c r="Q67" i="29"/>
  <c r="E72" i="29"/>
  <c r="P72" i="29"/>
  <c r="T72" i="29" s="1"/>
  <c r="E95" i="29"/>
  <c r="U95" i="29" s="1"/>
  <c r="T102" i="29"/>
  <c r="R72" i="28"/>
  <c r="S67" i="28"/>
  <c r="P59" i="28"/>
  <c r="R59" i="28"/>
  <c r="T57" i="28"/>
  <c r="R67" i="28"/>
  <c r="S72" i="28"/>
  <c r="E53" i="27"/>
  <c r="P53" i="27"/>
  <c r="S53" i="27"/>
  <c r="Q67" i="27"/>
  <c r="Q59" i="27"/>
  <c r="R72" i="27"/>
  <c r="T99" i="27"/>
  <c r="U100" i="27"/>
  <c r="T101" i="27"/>
  <c r="R53" i="26"/>
  <c r="S53" i="26"/>
  <c r="E67" i="26"/>
  <c r="P59" i="26"/>
  <c r="P67" i="26"/>
  <c r="Q59" i="26"/>
  <c r="Q67" i="26"/>
  <c r="U67" i="26" s="1"/>
  <c r="T104" i="26"/>
  <c r="T47" i="25"/>
  <c r="R67" i="25"/>
  <c r="P53" i="25"/>
  <c r="R53" i="25"/>
  <c r="T57" i="25"/>
  <c r="R59" i="25"/>
  <c r="Q59" i="25"/>
  <c r="S59" i="25"/>
  <c r="Q72" i="25"/>
  <c r="E67" i="25"/>
  <c r="P67" i="25"/>
  <c r="S67" i="25"/>
  <c r="R72" i="25"/>
  <c r="R67" i="24"/>
  <c r="E72" i="24"/>
  <c r="P72" i="24"/>
  <c r="S67" i="24"/>
  <c r="S72" i="24"/>
  <c r="R72" i="24"/>
  <c r="E95" i="24"/>
  <c r="U95" i="24" s="1"/>
  <c r="T102" i="24"/>
  <c r="E53" i="23"/>
  <c r="P53" i="23"/>
  <c r="R53" i="23"/>
  <c r="S53" i="23"/>
  <c r="Q72" i="23"/>
  <c r="Q67" i="23"/>
  <c r="E59" i="23"/>
  <c r="S59" i="23"/>
  <c r="E72" i="23"/>
  <c r="S72" i="23"/>
  <c r="E67" i="23"/>
  <c r="P67" i="23"/>
  <c r="S67" i="23"/>
  <c r="R53" i="22"/>
  <c r="T47" i="22"/>
  <c r="Q67" i="22"/>
  <c r="Q72" i="22"/>
  <c r="E67" i="22"/>
  <c r="S67" i="22"/>
  <c r="R59" i="22"/>
  <c r="Q59" i="22"/>
  <c r="S59" i="22"/>
  <c r="R67" i="22"/>
  <c r="E72" i="22"/>
  <c r="P72" i="22"/>
  <c r="T72" i="22" s="1"/>
  <c r="T98" i="22"/>
  <c r="Q53" i="21"/>
  <c r="E67" i="21"/>
  <c r="U58" i="21"/>
  <c r="R59" i="21"/>
  <c r="P67" i="21"/>
  <c r="R72" i="21"/>
  <c r="E95" i="21"/>
  <c r="U95" i="21" s="1"/>
  <c r="E79" i="21"/>
  <c r="P53" i="20"/>
  <c r="Q53" i="20"/>
  <c r="T58" i="20"/>
  <c r="R67" i="20"/>
  <c r="Q67" i="20"/>
  <c r="T110" i="20"/>
  <c r="Q67" i="19"/>
  <c r="U67" i="19" s="1"/>
  <c r="Q72" i="19"/>
  <c r="U72" i="19" s="1"/>
  <c r="E53" i="19"/>
  <c r="R53" i="19"/>
  <c r="S53" i="19"/>
  <c r="U57" i="19"/>
  <c r="S67" i="19"/>
  <c r="S72" i="19"/>
  <c r="E59" i="19"/>
  <c r="U59" i="19" s="1"/>
  <c r="P59" i="19"/>
  <c r="S59" i="19"/>
  <c r="E67" i="19"/>
  <c r="P67" i="19"/>
  <c r="E72" i="19"/>
  <c r="P72" i="19"/>
  <c r="T97" i="19"/>
  <c r="T103" i="19"/>
  <c r="P53" i="18"/>
  <c r="R53" i="18"/>
  <c r="S67" i="18"/>
  <c r="T47" i="18"/>
  <c r="R67" i="18"/>
  <c r="Q72" i="18"/>
  <c r="S59" i="18"/>
  <c r="E67" i="18"/>
  <c r="S72" i="18"/>
  <c r="U58" i="18"/>
  <c r="Q67" i="18"/>
  <c r="P72" i="18"/>
  <c r="E59" i="18"/>
  <c r="R59" i="18"/>
  <c r="S95" i="18"/>
  <c r="T98" i="18"/>
  <c r="E67" i="17"/>
  <c r="P67" i="17"/>
  <c r="E72" i="17"/>
  <c r="R59" i="17"/>
  <c r="T58" i="17"/>
  <c r="S67" i="17"/>
  <c r="P72" i="17"/>
  <c r="R67" i="17"/>
  <c r="S72" i="17"/>
  <c r="E79" i="17"/>
  <c r="E53" i="16"/>
  <c r="P53" i="16"/>
  <c r="Q53" i="16"/>
  <c r="Q59" i="16"/>
  <c r="R67" i="16"/>
  <c r="R72" i="16"/>
  <c r="P53" i="15"/>
  <c r="R53" i="15"/>
  <c r="Q53" i="15"/>
  <c r="S59" i="15"/>
  <c r="T58" i="15"/>
  <c r="T57" i="15"/>
  <c r="S67" i="15"/>
  <c r="S72" i="15"/>
  <c r="E59" i="15"/>
  <c r="U59" i="15" s="1"/>
  <c r="P59" i="15"/>
  <c r="R59" i="15"/>
  <c r="R67" i="15"/>
  <c r="R72" i="15"/>
  <c r="E95" i="15"/>
  <c r="U99" i="15"/>
  <c r="E53" i="14"/>
  <c r="P53" i="14"/>
  <c r="E67" i="14"/>
  <c r="R67" i="14"/>
  <c r="Q53" i="14"/>
  <c r="T58" i="14"/>
  <c r="Q67" i="14"/>
  <c r="Q72" i="14"/>
  <c r="T47" i="13"/>
  <c r="E53" i="13"/>
  <c r="P53" i="13"/>
  <c r="S53" i="13"/>
  <c r="U57" i="13"/>
  <c r="Q72" i="13"/>
  <c r="E59" i="13"/>
  <c r="P59" i="13"/>
  <c r="S59" i="13"/>
  <c r="E67" i="13"/>
  <c r="P67" i="13"/>
  <c r="S67" i="13"/>
  <c r="E95" i="13"/>
  <c r="U95" i="13" s="1"/>
  <c r="T47" i="12"/>
  <c r="R53" i="12"/>
  <c r="S59" i="12"/>
  <c r="U58" i="12"/>
  <c r="Q67" i="12"/>
  <c r="U67" i="12" s="1"/>
  <c r="P72" i="12"/>
  <c r="E59" i="12"/>
  <c r="P59" i="12"/>
  <c r="R59" i="12"/>
  <c r="R67" i="12"/>
  <c r="Q72" i="12"/>
  <c r="T106" i="12"/>
  <c r="E72" i="11"/>
  <c r="Q53" i="11"/>
  <c r="E67" i="11"/>
  <c r="T57" i="11"/>
  <c r="P59" i="11"/>
  <c r="R59" i="11"/>
  <c r="P67" i="11"/>
  <c r="R72" i="11"/>
  <c r="E95" i="11"/>
  <c r="U95" i="11" s="1"/>
  <c r="E67" i="10"/>
  <c r="R72" i="10"/>
  <c r="T107" i="10"/>
  <c r="S53" i="9"/>
  <c r="Q67" i="9"/>
  <c r="P72" i="9"/>
  <c r="E53" i="9"/>
  <c r="R53" i="9"/>
  <c r="P59" i="9"/>
  <c r="S67" i="9"/>
  <c r="Q59" i="9"/>
  <c r="E67" i="9"/>
  <c r="P67" i="9"/>
  <c r="S72" i="9"/>
  <c r="T110" i="9"/>
  <c r="P53" i="8"/>
  <c r="T53" i="8" s="1"/>
  <c r="R59" i="8"/>
  <c r="S59" i="8"/>
  <c r="Q67" i="8"/>
  <c r="Q72" i="8"/>
  <c r="U58" i="8"/>
  <c r="R67" i="8"/>
  <c r="R72" i="8"/>
  <c r="T97" i="8"/>
  <c r="T109" i="8"/>
  <c r="P67" i="7"/>
  <c r="R59" i="7"/>
  <c r="T58" i="7"/>
  <c r="P72" i="7"/>
  <c r="R67" i="7"/>
  <c r="T97" i="7"/>
  <c r="T98" i="7"/>
  <c r="Q53" i="6"/>
  <c r="R53" i="6"/>
  <c r="P59" i="6"/>
  <c r="P72" i="6"/>
  <c r="Q59" i="6"/>
  <c r="E67" i="6"/>
  <c r="P67" i="6"/>
  <c r="Q72" i="6"/>
  <c r="U72" i="6" s="1"/>
  <c r="E79" i="6"/>
  <c r="P72" i="5"/>
  <c r="Q53" i="5"/>
  <c r="R53" i="5"/>
  <c r="P59" i="5"/>
  <c r="Q67" i="5"/>
  <c r="Q72" i="5"/>
  <c r="Q59" i="5"/>
  <c r="E95" i="5"/>
  <c r="T95" i="5" s="1"/>
  <c r="P53" i="4"/>
  <c r="Q53" i="4"/>
  <c r="S59" i="4"/>
  <c r="U58" i="4"/>
  <c r="R67" i="4"/>
  <c r="R72" i="4"/>
  <c r="E59" i="4"/>
  <c r="U59" i="4" s="1"/>
  <c r="P59" i="4"/>
  <c r="R59" i="4"/>
  <c r="S67" i="4"/>
  <c r="S72" i="4"/>
  <c r="E72" i="3"/>
  <c r="Q72" i="3"/>
  <c r="Q67" i="3"/>
  <c r="U67" i="3" s="1"/>
  <c r="T47" i="3"/>
  <c r="E53" i="3"/>
  <c r="P53" i="3"/>
  <c r="T58" i="3"/>
  <c r="R72" i="3"/>
  <c r="R67" i="3"/>
  <c r="T108" i="3"/>
  <c r="T109" i="3"/>
  <c r="T110" i="3"/>
  <c r="E53" i="2"/>
  <c r="P53" i="2"/>
  <c r="R53" i="2"/>
  <c r="Q53" i="2"/>
  <c r="S53" i="2"/>
  <c r="S67" i="2"/>
  <c r="U57" i="2"/>
  <c r="E59" i="2"/>
  <c r="T59" i="2" s="1"/>
  <c r="P59" i="2"/>
  <c r="S59" i="2"/>
  <c r="E67" i="2"/>
  <c r="P67" i="2"/>
  <c r="S72" i="2"/>
  <c r="E95" i="2"/>
  <c r="S95" i="2"/>
  <c r="P53" i="1"/>
  <c r="T53" i="1" s="1"/>
  <c r="S53" i="1"/>
  <c r="R59" i="1"/>
  <c r="S59" i="1"/>
  <c r="P67" i="1"/>
  <c r="T67" i="1" s="1"/>
  <c r="P72" i="1"/>
  <c r="T72" i="1" s="1"/>
  <c r="U58" i="1"/>
  <c r="Q67" i="1"/>
  <c r="U67" i="1" s="1"/>
  <c r="Q72" i="1"/>
  <c r="U72" i="1" s="1"/>
  <c r="R95" i="1"/>
  <c r="T110" i="1"/>
  <c r="U24" i="1"/>
  <c r="T24" i="1"/>
  <c r="U70" i="1"/>
  <c r="T30" i="2"/>
  <c r="U30" i="2"/>
  <c r="U59" i="2"/>
  <c r="U71" i="2"/>
  <c r="T71" i="2"/>
  <c r="U59" i="1"/>
  <c r="T59" i="1"/>
  <c r="U33" i="2"/>
  <c r="Q16" i="1"/>
  <c r="U16" i="1" s="1"/>
  <c r="P24" i="1"/>
  <c r="T10" i="1"/>
  <c r="T23" i="1"/>
  <c r="U14" i="1"/>
  <c r="U19" i="1"/>
  <c r="U9" i="1"/>
  <c r="U13" i="1"/>
  <c r="U18" i="1"/>
  <c r="U22" i="1"/>
  <c r="S24" i="1"/>
  <c r="U27" i="1"/>
  <c r="U32" i="1"/>
  <c r="R33" i="1"/>
  <c r="T40" i="1"/>
  <c r="U37" i="1"/>
  <c r="U42" i="1"/>
  <c r="U46" i="1"/>
  <c r="U50" i="1"/>
  <c r="U55" i="1"/>
  <c r="T66" i="1"/>
  <c r="U63" i="1"/>
  <c r="S70" i="1"/>
  <c r="U89" i="1"/>
  <c r="U93" i="1"/>
  <c r="U12" i="2"/>
  <c r="U21" i="2"/>
  <c r="U26" i="2"/>
  <c r="S33" i="2"/>
  <c r="U36" i="2"/>
  <c r="U53" i="2"/>
  <c r="T53" i="2"/>
  <c r="U45" i="2"/>
  <c r="U49" i="2"/>
  <c r="U58" i="2"/>
  <c r="R59" i="2"/>
  <c r="U62" i="2"/>
  <c r="R67" i="2"/>
  <c r="R72" i="2"/>
  <c r="U88" i="2"/>
  <c r="U92" i="2"/>
  <c r="U72" i="3"/>
  <c r="T72" i="3"/>
  <c r="T16" i="3"/>
  <c r="U11" i="3"/>
  <c r="T14" i="3"/>
  <c r="P16" i="3"/>
  <c r="U30" i="3"/>
  <c r="T30" i="3"/>
  <c r="U70" i="3"/>
  <c r="T70" i="3"/>
  <c r="U71" i="3"/>
  <c r="T71" i="3"/>
  <c r="U33" i="5"/>
  <c r="U71" i="5"/>
  <c r="T24" i="6"/>
  <c r="U24" i="6"/>
  <c r="T70" i="6"/>
  <c r="Q40" i="1"/>
  <c r="U40" i="1" s="1"/>
  <c r="Q53" i="1"/>
  <c r="U53" i="1" s="1"/>
  <c r="Q66" i="1"/>
  <c r="U66" i="1" s="1"/>
  <c r="P70" i="1"/>
  <c r="T70" i="1" s="1"/>
  <c r="T71" i="1"/>
  <c r="Q71" i="1"/>
  <c r="U71" i="1" s="1"/>
  <c r="U72" i="2"/>
  <c r="U67" i="2"/>
  <c r="T72" i="2"/>
  <c r="T67" i="2"/>
  <c r="T16" i="2"/>
  <c r="U16" i="2"/>
  <c r="T24" i="2"/>
  <c r="U24" i="2"/>
  <c r="Q24" i="2"/>
  <c r="P33" i="2"/>
  <c r="T33" i="2" s="1"/>
  <c r="U70" i="2"/>
  <c r="T70" i="2"/>
  <c r="Q70" i="2"/>
  <c r="Q16" i="3"/>
  <c r="U16" i="3" s="1"/>
  <c r="S16" i="3"/>
  <c r="U24" i="3"/>
  <c r="T24" i="3"/>
  <c r="U71" i="6"/>
  <c r="T71" i="6"/>
  <c r="T28" i="1"/>
  <c r="T38" i="1"/>
  <c r="T43" i="1"/>
  <c r="T47" i="1"/>
  <c r="T51" i="1"/>
  <c r="T56" i="1"/>
  <c r="T64" i="1"/>
  <c r="T69" i="1"/>
  <c r="T86" i="1"/>
  <c r="T90" i="1"/>
  <c r="T9" i="2"/>
  <c r="T13" i="2"/>
  <c r="T18" i="2"/>
  <c r="T22" i="2"/>
  <c r="T27" i="2"/>
  <c r="T32" i="2"/>
  <c r="T37" i="2"/>
  <c r="T42" i="2"/>
  <c r="T46" i="2"/>
  <c r="T50" i="2"/>
  <c r="T55" i="2"/>
  <c r="T63" i="2"/>
  <c r="T89" i="2"/>
  <c r="T93" i="2"/>
  <c r="T12" i="3"/>
  <c r="T15" i="3"/>
  <c r="T20" i="3"/>
  <c r="U20" i="3"/>
  <c r="U70" i="4"/>
  <c r="T70" i="4"/>
  <c r="U30" i="5"/>
  <c r="T30" i="5"/>
  <c r="T30" i="1"/>
  <c r="T9" i="1"/>
  <c r="U43" i="1"/>
  <c r="U9" i="2"/>
  <c r="U40" i="2"/>
  <c r="T40" i="2"/>
  <c r="U66" i="2"/>
  <c r="T66" i="2"/>
  <c r="T24" i="4"/>
  <c r="U24" i="4"/>
  <c r="U59" i="5"/>
  <c r="T59" i="5"/>
  <c r="T30" i="6"/>
  <c r="U30" i="6"/>
  <c r="U59" i="6"/>
  <c r="T59" i="6"/>
  <c r="T19" i="3"/>
  <c r="T23" i="3"/>
  <c r="T28" i="3"/>
  <c r="U29" i="3"/>
  <c r="R30" i="3"/>
  <c r="T38" i="3"/>
  <c r="U39" i="3"/>
  <c r="R40" i="3"/>
  <c r="T43" i="3"/>
  <c r="U44" i="3"/>
  <c r="U48" i="3"/>
  <c r="T51" i="3"/>
  <c r="U52" i="3"/>
  <c r="R53" i="3"/>
  <c r="U57" i="3"/>
  <c r="S59" i="3"/>
  <c r="U65" i="3"/>
  <c r="R66" i="3"/>
  <c r="S67" i="3"/>
  <c r="T69" i="3"/>
  <c r="R71" i="3"/>
  <c r="S72" i="3"/>
  <c r="T86" i="3"/>
  <c r="U87" i="3"/>
  <c r="T90" i="3"/>
  <c r="U91" i="3"/>
  <c r="T9" i="4"/>
  <c r="U10" i="4"/>
  <c r="T13" i="4"/>
  <c r="U14" i="4"/>
  <c r="S16" i="4"/>
  <c r="T18" i="4"/>
  <c r="U19" i="4"/>
  <c r="T22" i="4"/>
  <c r="U23" i="4"/>
  <c r="R24" i="4"/>
  <c r="T27" i="4"/>
  <c r="U28" i="4"/>
  <c r="S30" i="4"/>
  <c r="T32" i="4"/>
  <c r="T37" i="4"/>
  <c r="U38" i="4"/>
  <c r="S40" i="4"/>
  <c r="T42" i="4"/>
  <c r="T46" i="4"/>
  <c r="U47" i="4"/>
  <c r="T50" i="4"/>
  <c r="U51" i="4"/>
  <c r="S53" i="4"/>
  <c r="T55" i="4"/>
  <c r="U56" i="4"/>
  <c r="T63" i="4"/>
  <c r="U64" i="4"/>
  <c r="S66" i="4"/>
  <c r="U69" i="4"/>
  <c r="R70" i="4"/>
  <c r="S71" i="4"/>
  <c r="U86" i="4"/>
  <c r="T89" i="4"/>
  <c r="U90" i="4"/>
  <c r="T93" i="4"/>
  <c r="T12" i="5"/>
  <c r="U13" i="5"/>
  <c r="U18" i="5"/>
  <c r="T21" i="5"/>
  <c r="U22" i="5"/>
  <c r="S24" i="5"/>
  <c r="T26" i="5"/>
  <c r="U27" i="5"/>
  <c r="U32" i="5"/>
  <c r="R33" i="5"/>
  <c r="U40" i="5"/>
  <c r="T40" i="5"/>
  <c r="T36" i="5"/>
  <c r="U37" i="5"/>
  <c r="U42" i="5"/>
  <c r="T45" i="5"/>
  <c r="U46" i="5"/>
  <c r="T49" i="5"/>
  <c r="U50" i="5"/>
  <c r="U55" i="5"/>
  <c r="T58" i="5"/>
  <c r="U66" i="5"/>
  <c r="T66" i="5"/>
  <c r="T62" i="5"/>
  <c r="U63" i="5"/>
  <c r="S70" i="5"/>
  <c r="U89" i="5"/>
  <c r="U93" i="5"/>
  <c r="U12" i="6"/>
  <c r="U21" i="6"/>
  <c r="U26" i="6"/>
  <c r="S33" i="6"/>
  <c r="U36" i="6"/>
  <c r="U53" i="6"/>
  <c r="T53" i="6"/>
  <c r="U45" i="6"/>
  <c r="U49" i="6"/>
  <c r="U58" i="6"/>
  <c r="R59" i="6"/>
  <c r="U62" i="6"/>
  <c r="R67" i="6"/>
  <c r="R72" i="6"/>
  <c r="U88" i="6"/>
  <c r="U92" i="6"/>
  <c r="T67" i="7"/>
  <c r="T72" i="7"/>
  <c r="U16" i="7"/>
  <c r="T16" i="7"/>
  <c r="U11" i="7"/>
  <c r="U15" i="7"/>
  <c r="R16" i="7"/>
  <c r="Q24" i="7"/>
  <c r="Q30" i="7"/>
  <c r="U30" i="7" s="1"/>
  <c r="S30" i="7"/>
  <c r="U33" i="7"/>
  <c r="P33" i="7"/>
  <c r="T33" i="7" s="1"/>
  <c r="U40" i="7"/>
  <c r="T40" i="7"/>
  <c r="U35" i="7"/>
  <c r="T35" i="7"/>
  <c r="U39" i="7"/>
  <c r="T39" i="7"/>
  <c r="U44" i="7"/>
  <c r="T44" i="7"/>
  <c r="U48" i="7"/>
  <c r="T48" i="7"/>
  <c r="P53" i="7"/>
  <c r="U71" i="10"/>
  <c r="T71" i="10"/>
  <c r="U24" i="11"/>
  <c r="T24" i="11"/>
  <c r="U33" i="12"/>
  <c r="T33" i="12"/>
  <c r="U59" i="12"/>
  <c r="T59" i="12"/>
  <c r="T24" i="14"/>
  <c r="U24" i="14"/>
  <c r="T30" i="14"/>
  <c r="U30" i="14"/>
  <c r="U70" i="14"/>
  <c r="T70" i="14"/>
  <c r="U24" i="15"/>
  <c r="T24" i="15"/>
  <c r="U70" i="15"/>
  <c r="T70" i="15"/>
  <c r="R24" i="3"/>
  <c r="S30" i="3"/>
  <c r="S40" i="3"/>
  <c r="S53" i="3"/>
  <c r="P59" i="3"/>
  <c r="S66" i="3"/>
  <c r="P67" i="3"/>
  <c r="T67" i="3" s="1"/>
  <c r="R70" i="3"/>
  <c r="S71" i="3"/>
  <c r="S24" i="4"/>
  <c r="R33" i="4"/>
  <c r="U40" i="4"/>
  <c r="T40" i="4"/>
  <c r="U66" i="4"/>
  <c r="T66" i="4"/>
  <c r="S70" i="4"/>
  <c r="S33" i="5"/>
  <c r="T35" i="5"/>
  <c r="U53" i="5"/>
  <c r="T53" i="5"/>
  <c r="R59" i="5"/>
  <c r="T61" i="5"/>
  <c r="R67" i="5"/>
  <c r="R72" i="5"/>
  <c r="U67" i="6"/>
  <c r="T72" i="6"/>
  <c r="T67" i="6"/>
  <c r="T16" i="6"/>
  <c r="U16" i="6"/>
  <c r="R16" i="6"/>
  <c r="R30" i="6"/>
  <c r="R40" i="6"/>
  <c r="T43" i="6"/>
  <c r="S67" i="6"/>
  <c r="Q70" i="6"/>
  <c r="U70" i="6" s="1"/>
  <c r="S72" i="6"/>
  <c r="T9" i="7"/>
  <c r="S16" i="7"/>
  <c r="T29" i="7"/>
  <c r="P40" i="7"/>
  <c r="U33" i="8"/>
  <c r="T33" i="8"/>
  <c r="U59" i="8"/>
  <c r="T59" i="8"/>
  <c r="U71" i="9"/>
  <c r="T71" i="9"/>
  <c r="T30" i="10"/>
  <c r="U30" i="10"/>
  <c r="U40" i="3"/>
  <c r="T40" i="3"/>
  <c r="U59" i="3"/>
  <c r="T59" i="3"/>
  <c r="U66" i="3"/>
  <c r="T66" i="3"/>
  <c r="T30" i="4"/>
  <c r="U30" i="4"/>
  <c r="U53" i="4"/>
  <c r="T53" i="4"/>
  <c r="U71" i="4"/>
  <c r="T71" i="4"/>
  <c r="U67" i="5"/>
  <c r="T67" i="5"/>
  <c r="U72" i="5"/>
  <c r="T72" i="5"/>
  <c r="U16" i="5"/>
  <c r="T16" i="5"/>
  <c r="U24" i="5"/>
  <c r="T24" i="5"/>
  <c r="T70" i="5"/>
  <c r="U33" i="6"/>
  <c r="T33" i="6"/>
  <c r="U57" i="7"/>
  <c r="T57" i="7"/>
  <c r="U59" i="9"/>
  <c r="T59" i="9"/>
  <c r="T24" i="10"/>
  <c r="U24" i="10"/>
  <c r="U70" i="10"/>
  <c r="T70" i="10"/>
  <c r="U30" i="13"/>
  <c r="T30" i="13"/>
  <c r="U71" i="13"/>
  <c r="T71" i="13"/>
  <c r="U71" i="14"/>
  <c r="T71" i="14"/>
  <c r="U33" i="15"/>
  <c r="T33" i="15"/>
  <c r="T35" i="3"/>
  <c r="U53" i="3"/>
  <c r="T53" i="3"/>
  <c r="T61" i="3"/>
  <c r="U72" i="4"/>
  <c r="T72" i="4"/>
  <c r="T67" i="4"/>
  <c r="T43" i="4"/>
  <c r="T9" i="5"/>
  <c r="U40" i="6"/>
  <c r="T40" i="6"/>
  <c r="U66" i="6"/>
  <c r="T66" i="6"/>
  <c r="E24" i="7"/>
  <c r="U28" i="7"/>
  <c r="P30" i="7"/>
  <c r="T30" i="7" s="1"/>
  <c r="U52" i="7"/>
  <c r="T52" i="7"/>
  <c r="T70" i="7"/>
  <c r="U71" i="7"/>
  <c r="U30" i="9"/>
  <c r="T30" i="9"/>
  <c r="U59" i="10"/>
  <c r="T59" i="10"/>
  <c r="U33" i="11"/>
  <c r="T33" i="11"/>
  <c r="U70" i="11"/>
  <c r="T70" i="11"/>
  <c r="U59" i="13"/>
  <c r="T59" i="13"/>
  <c r="U38" i="7"/>
  <c r="S40" i="7"/>
  <c r="U47" i="7"/>
  <c r="U51" i="7"/>
  <c r="S53" i="7"/>
  <c r="U56" i="7"/>
  <c r="U64" i="7"/>
  <c r="S66" i="7"/>
  <c r="U69" i="7"/>
  <c r="R70" i="7"/>
  <c r="S71" i="7"/>
  <c r="U86" i="7"/>
  <c r="U90" i="7"/>
  <c r="U13" i="8"/>
  <c r="U18" i="8"/>
  <c r="U22" i="8"/>
  <c r="S24" i="8"/>
  <c r="U27" i="8"/>
  <c r="U32" i="8"/>
  <c r="R33" i="8"/>
  <c r="T40" i="8"/>
  <c r="U37" i="8"/>
  <c r="U42" i="8"/>
  <c r="U46" i="8"/>
  <c r="U50" i="8"/>
  <c r="U55" i="8"/>
  <c r="U66" i="8"/>
  <c r="T66" i="8"/>
  <c r="U63" i="8"/>
  <c r="S70" i="8"/>
  <c r="U89" i="8"/>
  <c r="U93" i="8"/>
  <c r="U12" i="9"/>
  <c r="U21" i="9"/>
  <c r="U26" i="9"/>
  <c r="S33" i="9"/>
  <c r="U36" i="9"/>
  <c r="U53" i="9"/>
  <c r="T53" i="9"/>
  <c r="U45" i="9"/>
  <c r="U49" i="9"/>
  <c r="U58" i="9"/>
  <c r="R59" i="9"/>
  <c r="U62" i="9"/>
  <c r="R67" i="9"/>
  <c r="R72" i="9"/>
  <c r="U88" i="9"/>
  <c r="U92" i="9"/>
  <c r="U72" i="10"/>
  <c r="U67" i="10"/>
  <c r="T16" i="10"/>
  <c r="U16" i="10"/>
  <c r="U11" i="10"/>
  <c r="U15" i="10"/>
  <c r="R16" i="10"/>
  <c r="U20" i="10"/>
  <c r="U29" i="10"/>
  <c r="R30" i="10"/>
  <c r="U39" i="10"/>
  <c r="R40" i="10"/>
  <c r="U44" i="10"/>
  <c r="U48" i="10"/>
  <c r="U52" i="10"/>
  <c r="R53" i="10"/>
  <c r="U57" i="10"/>
  <c r="S59" i="10"/>
  <c r="U65" i="10"/>
  <c r="R66" i="10"/>
  <c r="S67" i="10"/>
  <c r="R71" i="10"/>
  <c r="S72" i="10"/>
  <c r="U87" i="10"/>
  <c r="U91" i="10"/>
  <c r="U10" i="11"/>
  <c r="U14" i="11"/>
  <c r="S16" i="11"/>
  <c r="U19" i="11"/>
  <c r="U23" i="11"/>
  <c r="R24" i="11"/>
  <c r="U28" i="11"/>
  <c r="S30" i="11"/>
  <c r="U38" i="11"/>
  <c r="S40" i="11"/>
  <c r="U47" i="11"/>
  <c r="U51" i="11"/>
  <c r="S53" i="11"/>
  <c r="U56" i="11"/>
  <c r="U64" i="11"/>
  <c r="S66" i="11"/>
  <c r="U69" i="11"/>
  <c r="R70" i="11"/>
  <c r="S71" i="11"/>
  <c r="U86" i="11"/>
  <c r="U90" i="11"/>
  <c r="U13" i="12"/>
  <c r="U18" i="12"/>
  <c r="U22" i="12"/>
  <c r="S24" i="12"/>
  <c r="U27" i="12"/>
  <c r="U32" i="12"/>
  <c r="R33" i="12"/>
  <c r="T40" i="12"/>
  <c r="U37" i="12"/>
  <c r="U42" i="12"/>
  <c r="U46" i="12"/>
  <c r="U50" i="12"/>
  <c r="U55" i="12"/>
  <c r="U66" i="12"/>
  <c r="T66" i="12"/>
  <c r="U63" i="12"/>
  <c r="S70" i="12"/>
  <c r="U89" i="12"/>
  <c r="U93" i="12"/>
  <c r="U12" i="13"/>
  <c r="U21" i="13"/>
  <c r="U26" i="13"/>
  <c r="S33" i="13"/>
  <c r="U36" i="13"/>
  <c r="U53" i="13"/>
  <c r="T53" i="13"/>
  <c r="U45" i="13"/>
  <c r="U49" i="13"/>
  <c r="U58" i="13"/>
  <c r="R59" i="13"/>
  <c r="U62" i="13"/>
  <c r="R67" i="13"/>
  <c r="R72" i="13"/>
  <c r="U88" i="13"/>
  <c r="U92" i="13"/>
  <c r="U72" i="14"/>
  <c r="U67" i="14"/>
  <c r="U16" i="14"/>
  <c r="U11" i="14"/>
  <c r="U15" i="14"/>
  <c r="R16" i="14"/>
  <c r="U20" i="14"/>
  <c r="U29" i="14"/>
  <c r="R30" i="14"/>
  <c r="U39" i="14"/>
  <c r="R40" i="14"/>
  <c r="U44" i="14"/>
  <c r="U48" i="14"/>
  <c r="U52" i="14"/>
  <c r="R53" i="14"/>
  <c r="U57" i="14"/>
  <c r="S59" i="14"/>
  <c r="U65" i="14"/>
  <c r="R66" i="14"/>
  <c r="S67" i="14"/>
  <c r="R71" i="14"/>
  <c r="S72" i="14"/>
  <c r="T86" i="14"/>
  <c r="U87" i="14"/>
  <c r="T90" i="14"/>
  <c r="U91" i="14"/>
  <c r="T9" i="15"/>
  <c r="U10" i="15"/>
  <c r="T13" i="15"/>
  <c r="U14" i="15"/>
  <c r="S16" i="15"/>
  <c r="T18" i="15"/>
  <c r="U19" i="15"/>
  <c r="T22" i="15"/>
  <c r="U23" i="15"/>
  <c r="R24" i="15"/>
  <c r="T27" i="15"/>
  <c r="U28" i="15"/>
  <c r="S30" i="15"/>
  <c r="T32" i="15"/>
  <c r="T37" i="15"/>
  <c r="U38" i="15"/>
  <c r="S40" i="15"/>
  <c r="T42" i="15"/>
  <c r="T46" i="15"/>
  <c r="U47" i="15"/>
  <c r="T50" i="15"/>
  <c r="U51" i="15"/>
  <c r="S53" i="15"/>
  <c r="T55" i="15"/>
  <c r="U56" i="15"/>
  <c r="T63" i="15"/>
  <c r="U64" i="15"/>
  <c r="S66" i="15"/>
  <c r="U69" i="15"/>
  <c r="R70" i="15"/>
  <c r="S71" i="15"/>
  <c r="U86" i="15"/>
  <c r="T89" i="15"/>
  <c r="U90" i="15"/>
  <c r="E16" i="16"/>
  <c r="P16" i="16"/>
  <c r="T20" i="16"/>
  <c r="U20" i="16"/>
  <c r="T24" i="16"/>
  <c r="U24" i="16"/>
  <c r="T30" i="16"/>
  <c r="U30" i="16"/>
  <c r="U59" i="18"/>
  <c r="T59" i="18"/>
  <c r="U71" i="19"/>
  <c r="T71" i="19"/>
  <c r="U24" i="21"/>
  <c r="T24" i="21"/>
  <c r="T33" i="21"/>
  <c r="U70" i="21"/>
  <c r="T70" i="21"/>
  <c r="T30" i="24"/>
  <c r="U30" i="24"/>
  <c r="U59" i="24"/>
  <c r="T59" i="24"/>
  <c r="U59" i="7"/>
  <c r="T59" i="7"/>
  <c r="Q59" i="7"/>
  <c r="U66" i="7"/>
  <c r="T66" i="7"/>
  <c r="P66" i="7"/>
  <c r="Q67" i="7"/>
  <c r="U67" i="7" s="1"/>
  <c r="P71" i="7"/>
  <c r="T71" i="7" s="1"/>
  <c r="Q72" i="7"/>
  <c r="U72" i="7" s="1"/>
  <c r="Q16" i="8"/>
  <c r="P24" i="8"/>
  <c r="T30" i="8"/>
  <c r="Q30" i="8"/>
  <c r="U30" i="8" s="1"/>
  <c r="Q40" i="8"/>
  <c r="U40" i="8" s="1"/>
  <c r="Q53" i="8"/>
  <c r="U53" i="8" s="1"/>
  <c r="Q66" i="8"/>
  <c r="P70" i="8"/>
  <c r="T70" i="8" s="1"/>
  <c r="T71" i="8"/>
  <c r="Q71" i="8"/>
  <c r="U71" i="8" s="1"/>
  <c r="U67" i="9"/>
  <c r="T67" i="9"/>
  <c r="U72" i="9"/>
  <c r="T72" i="9"/>
  <c r="U24" i="9"/>
  <c r="T24" i="9"/>
  <c r="Q24" i="9"/>
  <c r="P33" i="9"/>
  <c r="T33" i="9" s="1"/>
  <c r="U70" i="9"/>
  <c r="T70" i="9"/>
  <c r="Q70" i="9"/>
  <c r="T33" i="10"/>
  <c r="Q33" i="10"/>
  <c r="U33" i="10" s="1"/>
  <c r="P59" i="10"/>
  <c r="P67" i="10"/>
  <c r="T67" i="10" s="1"/>
  <c r="P72" i="10"/>
  <c r="T72" i="10" s="1"/>
  <c r="P16" i="11"/>
  <c r="P30" i="11"/>
  <c r="U40" i="11"/>
  <c r="P40" i="11"/>
  <c r="T40" i="11" s="1"/>
  <c r="P53" i="11"/>
  <c r="Q59" i="11"/>
  <c r="U66" i="11"/>
  <c r="T66" i="11"/>
  <c r="P66" i="11"/>
  <c r="Q67" i="11"/>
  <c r="P71" i="11"/>
  <c r="Q72" i="11"/>
  <c r="Q16" i="12"/>
  <c r="U16" i="12" s="1"/>
  <c r="P24" i="12"/>
  <c r="T30" i="12"/>
  <c r="U30" i="12"/>
  <c r="Q30" i="12"/>
  <c r="Q40" i="12"/>
  <c r="U40" i="12" s="1"/>
  <c r="T53" i="12"/>
  <c r="Q53" i="12"/>
  <c r="U53" i="12" s="1"/>
  <c r="Q66" i="12"/>
  <c r="P70" i="12"/>
  <c r="T70" i="12" s="1"/>
  <c r="T71" i="12"/>
  <c r="Q71" i="12"/>
  <c r="U71" i="12" s="1"/>
  <c r="U67" i="13"/>
  <c r="T67" i="13"/>
  <c r="U72" i="13"/>
  <c r="U16" i="13"/>
  <c r="T16" i="13"/>
  <c r="U24" i="13"/>
  <c r="T24" i="13"/>
  <c r="Q24" i="13"/>
  <c r="P33" i="13"/>
  <c r="T70" i="13"/>
  <c r="Q70" i="13"/>
  <c r="U70" i="13" s="1"/>
  <c r="T33" i="14"/>
  <c r="Q33" i="14"/>
  <c r="U33" i="14" s="1"/>
  <c r="P59" i="14"/>
  <c r="P67" i="14"/>
  <c r="T67" i="14" s="1"/>
  <c r="P72" i="14"/>
  <c r="T72" i="14" s="1"/>
  <c r="S24" i="15"/>
  <c r="R33" i="15"/>
  <c r="U40" i="15"/>
  <c r="T40" i="15"/>
  <c r="U66" i="15"/>
  <c r="T66" i="15"/>
  <c r="Q67" i="15"/>
  <c r="S70" i="15"/>
  <c r="Q72" i="15"/>
  <c r="U72" i="15" s="1"/>
  <c r="U70" i="16"/>
  <c r="T70" i="16"/>
  <c r="U30" i="19"/>
  <c r="T30" i="19"/>
  <c r="T24" i="20"/>
  <c r="U24" i="20"/>
  <c r="T30" i="20"/>
  <c r="U30" i="20"/>
  <c r="T33" i="22"/>
  <c r="U33" i="22"/>
  <c r="U30" i="23"/>
  <c r="T30" i="23"/>
  <c r="T24" i="24"/>
  <c r="U24" i="24"/>
  <c r="T53" i="7"/>
  <c r="T61" i="7"/>
  <c r="T65" i="7"/>
  <c r="T87" i="7"/>
  <c r="T91" i="7"/>
  <c r="U72" i="8"/>
  <c r="U67" i="8"/>
  <c r="T72" i="8"/>
  <c r="T67" i="8"/>
  <c r="T16" i="8"/>
  <c r="U16" i="8"/>
  <c r="T10" i="8"/>
  <c r="T14" i="8"/>
  <c r="T19" i="8"/>
  <c r="T23" i="8"/>
  <c r="T28" i="8"/>
  <c r="T38" i="8"/>
  <c r="T43" i="8"/>
  <c r="T47" i="8"/>
  <c r="T51" i="8"/>
  <c r="T56" i="8"/>
  <c r="T64" i="8"/>
  <c r="T69" i="8"/>
  <c r="T86" i="8"/>
  <c r="T90" i="8"/>
  <c r="T9" i="9"/>
  <c r="T13" i="9"/>
  <c r="T18" i="9"/>
  <c r="T22" i="9"/>
  <c r="T27" i="9"/>
  <c r="T32" i="9"/>
  <c r="T37" i="9"/>
  <c r="T42" i="9"/>
  <c r="T46" i="9"/>
  <c r="T50" i="9"/>
  <c r="T55" i="9"/>
  <c r="T63" i="9"/>
  <c r="T89" i="9"/>
  <c r="T93" i="9"/>
  <c r="T12" i="10"/>
  <c r="T21" i="10"/>
  <c r="T26" i="10"/>
  <c r="U40" i="10"/>
  <c r="T40" i="10"/>
  <c r="T36" i="10"/>
  <c r="T45" i="10"/>
  <c r="T49" i="10"/>
  <c r="T58" i="10"/>
  <c r="U66" i="10"/>
  <c r="T66" i="10"/>
  <c r="T62" i="10"/>
  <c r="T88" i="10"/>
  <c r="T92" i="10"/>
  <c r="T11" i="11"/>
  <c r="U30" i="11"/>
  <c r="T30" i="11"/>
  <c r="U53" i="11"/>
  <c r="T53" i="11"/>
  <c r="U71" i="11"/>
  <c r="T71" i="11"/>
  <c r="U72" i="12"/>
  <c r="T72" i="12"/>
  <c r="T16" i="12"/>
  <c r="T24" i="12"/>
  <c r="U24" i="12"/>
  <c r="U70" i="12"/>
  <c r="U33" i="13"/>
  <c r="T33" i="13"/>
  <c r="U40" i="14"/>
  <c r="T40" i="14"/>
  <c r="U59" i="14"/>
  <c r="T59" i="14"/>
  <c r="U66" i="14"/>
  <c r="T66" i="14"/>
  <c r="U30" i="15"/>
  <c r="T30" i="15"/>
  <c r="U53" i="15"/>
  <c r="T53" i="15"/>
  <c r="U71" i="15"/>
  <c r="T71" i="15"/>
  <c r="U33" i="17"/>
  <c r="T33" i="17"/>
  <c r="U33" i="18"/>
  <c r="U71" i="20"/>
  <c r="T71" i="20"/>
  <c r="U59" i="23"/>
  <c r="T59" i="23"/>
  <c r="T43" i="7"/>
  <c r="U61" i="7"/>
  <c r="T9" i="8"/>
  <c r="U43" i="8"/>
  <c r="U9" i="9"/>
  <c r="U40" i="9"/>
  <c r="T40" i="9"/>
  <c r="U66" i="9"/>
  <c r="T66" i="9"/>
  <c r="T35" i="10"/>
  <c r="U53" i="10"/>
  <c r="T61" i="10"/>
  <c r="U67" i="11"/>
  <c r="T67" i="11"/>
  <c r="U72" i="11"/>
  <c r="T72" i="11"/>
  <c r="U16" i="11"/>
  <c r="T16" i="11"/>
  <c r="U35" i="11"/>
  <c r="T43" i="11"/>
  <c r="U61" i="11"/>
  <c r="T9" i="12"/>
  <c r="U43" i="12"/>
  <c r="U9" i="13"/>
  <c r="U40" i="13"/>
  <c r="T40" i="13"/>
  <c r="U66" i="13"/>
  <c r="T66" i="13"/>
  <c r="T35" i="14"/>
  <c r="U53" i="14"/>
  <c r="T53" i="14"/>
  <c r="T61" i="14"/>
  <c r="U67" i="15"/>
  <c r="T67" i="15"/>
  <c r="T72" i="15"/>
  <c r="U16" i="15"/>
  <c r="T16" i="15"/>
  <c r="T43" i="15"/>
  <c r="T92" i="15"/>
  <c r="U92" i="15"/>
  <c r="T11" i="16"/>
  <c r="U11" i="16"/>
  <c r="T15" i="16"/>
  <c r="U15" i="16"/>
  <c r="U71" i="16"/>
  <c r="T71" i="16"/>
  <c r="U24" i="17"/>
  <c r="T24" i="17"/>
  <c r="U70" i="17"/>
  <c r="T70" i="17"/>
  <c r="U70" i="20"/>
  <c r="U59" i="22"/>
  <c r="T59" i="22"/>
  <c r="U71" i="23"/>
  <c r="T71" i="23"/>
  <c r="U67" i="16"/>
  <c r="T16" i="16"/>
  <c r="U16" i="16"/>
  <c r="U29" i="16"/>
  <c r="R30" i="16"/>
  <c r="U39" i="16"/>
  <c r="R40" i="16"/>
  <c r="U44" i="16"/>
  <c r="U48" i="16"/>
  <c r="U52" i="16"/>
  <c r="R53" i="16"/>
  <c r="U57" i="16"/>
  <c r="S59" i="16"/>
  <c r="U65" i="16"/>
  <c r="R66" i="16"/>
  <c r="S67" i="16"/>
  <c r="R71" i="16"/>
  <c r="S72" i="16"/>
  <c r="U87" i="16"/>
  <c r="U91" i="16"/>
  <c r="U10" i="17"/>
  <c r="U14" i="17"/>
  <c r="S16" i="17"/>
  <c r="U19" i="17"/>
  <c r="U23" i="17"/>
  <c r="R24" i="17"/>
  <c r="U28" i="17"/>
  <c r="S30" i="17"/>
  <c r="U38" i="17"/>
  <c r="S40" i="17"/>
  <c r="U47" i="17"/>
  <c r="U51" i="17"/>
  <c r="S53" i="17"/>
  <c r="U56" i="17"/>
  <c r="U64" i="17"/>
  <c r="S66" i="17"/>
  <c r="U69" i="17"/>
  <c r="R70" i="17"/>
  <c r="S71" i="17"/>
  <c r="U86" i="17"/>
  <c r="U90" i="17"/>
  <c r="U13" i="18"/>
  <c r="U18" i="18"/>
  <c r="U22" i="18"/>
  <c r="S24" i="18"/>
  <c r="U27" i="18"/>
  <c r="U32" i="18"/>
  <c r="R33" i="18"/>
  <c r="U40" i="18"/>
  <c r="T40" i="18"/>
  <c r="U37" i="18"/>
  <c r="U42" i="18"/>
  <c r="U46" i="18"/>
  <c r="U50" i="18"/>
  <c r="U55" i="18"/>
  <c r="U66" i="18"/>
  <c r="T66" i="18"/>
  <c r="U63" i="18"/>
  <c r="S70" i="18"/>
  <c r="U89" i="18"/>
  <c r="U93" i="18"/>
  <c r="U12" i="19"/>
  <c r="U21" i="19"/>
  <c r="U26" i="19"/>
  <c r="S33" i="19"/>
  <c r="U36" i="19"/>
  <c r="U53" i="19"/>
  <c r="T53" i="19"/>
  <c r="U45" i="19"/>
  <c r="U49" i="19"/>
  <c r="U58" i="19"/>
  <c r="R59" i="19"/>
  <c r="U62" i="19"/>
  <c r="R67" i="19"/>
  <c r="R72" i="19"/>
  <c r="U88" i="19"/>
  <c r="U92" i="19"/>
  <c r="U72" i="20"/>
  <c r="U67" i="20"/>
  <c r="T16" i="20"/>
  <c r="U16" i="20"/>
  <c r="U11" i="20"/>
  <c r="U15" i="20"/>
  <c r="R16" i="20"/>
  <c r="U20" i="20"/>
  <c r="U29" i="20"/>
  <c r="R30" i="20"/>
  <c r="U39" i="20"/>
  <c r="R40" i="20"/>
  <c r="U44" i="20"/>
  <c r="U48" i="20"/>
  <c r="U52" i="20"/>
  <c r="R53" i="20"/>
  <c r="U57" i="20"/>
  <c r="S59" i="20"/>
  <c r="U65" i="20"/>
  <c r="R66" i="20"/>
  <c r="S67" i="20"/>
  <c r="R71" i="20"/>
  <c r="S72" i="20"/>
  <c r="U87" i="20"/>
  <c r="U91" i="20"/>
  <c r="U10" i="21"/>
  <c r="U14" i="21"/>
  <c r="S16" i="21"/>
  <c r="U19" i="21"/>
  <c r="U23" i="21"/>
  <c r="R24" i="21"/>
  <c r="U28" i="21"/>
  <c r="S30" i="21"/>
  <c r="U38" i="21"/>
  <c r="S40" i="21"/>
  <c r="U47" i="21"/>
  <c r="U51" i="21"/>
  <c r="S53" i="21"/>
  <c r="U56" i="21"/>
  <c r="U64" i="21"/>
  <c r="S66" i="21"/>
  <c r="U69" i="21"/>
  <c r="R70" i="21"/>
  <c r="S71" i="21"/>
  <c r="U86" i="21"/>
  <c r="U90" i="21"/>
  <c r="U13" i="22"/>
  <c r="U18" i="22"/>
  <c r="U22" i="22"/>
  <c r="S24" i="22"/>
  <c r="U27" i="22"/>
  <c r="U32" i="22"/>
  <c r="R33" i="22"/>
  <c r="U40" i="22"/>
  <c r="T40" i="22"/>
  <c r="U37" i="22"/>
  <c r="U42" i="22"/>
  <c r="U46" i="22"/>
  <c r="U50" i="22"/>
  <c r="U55" i="22"/>
  <c r="U66" i="22"/>
  <c r="T66" i="22"/>
  <c r="U63" i="22"/>
  <c r="S70" i="22"/>
  <c r="U89" i="22"/>
  <c r="U93" i="22"/>
  <c r="U12" i="23"/>
  <c r="U21" i="23"/>
  <c r="U26" i="23"/>
  <c r="S33" i="23"/>
  <c r="U36" i="23"/>
  <c r="U53" i="23"/>
  <c r="T53" i="23"/>
  <c r="U45" i="23"/>
  <c r="U49" i="23"/>
  <c r="U58" i="23"/>
  <c r="R59" i="23"/>
  <c r="U62" i="23"/>
  <c r="R67" i="23"/>
  <c r="R72" i="23"/>
  <c r="U88" i="23"/>
  <c r="U92" i="23"/>
  <c r="T72" i="24"/>
  <c r="U16" i="24"/>
  <c r="U11" i="24"/>
  <c r="U15" i="24"/>
  <c r="R16" i="24"/>
  <c r="U20" i="24"/>
  <c r="U29" i="24"/>
  <c r="R30" i="24"/>
  <c r="U39" i="24"/>
  <c r="R40" i="24"/>
  <c r="U44" i="24"/>
  <c r="U48" i="24"/>
  <c r="U52" i="24"/>
  <c r="R53" i="24"/>
  <c r="U57" i="24"/>
  <c r="S59" i="24"/>
  <c r="U65" i="24"/>
  <c r="R66" i="24"/>
  <c r="Q70" i="24"/>
  <c r="U70" i="24" s="1"/>
  <c r="P71" i="24"/>
  <c r="U59" i="25"/>
  <c r="T59" i="25"/>
  <c r="U59" i="26"/>
  <c r="T59" i="26"/>
  <c r="U30" i="27"/>
  <c r="T30" i="27"/>
  <c r="U59" i="30"/>
  <c r="T59" i="30"/>
  <c r="T71" i="30"/>
  <c r="U24" i="31"/>
  <c r="T24" i="31"/>
  <c r="U30" i="31"/>
  <c r="T30" i="31"/>
  <c r="U71" i="31"/>
  <c r="T71" i="31"/>
  <c r="T24" i="32"/>
  <c r="U24" i="32"/>
  <c r="Q33" i="16"/>
  <c r="U33" i="16" s="1"/>
  <c r="P59" i="16"/>
  <c r="P67" i="16"/>
  <c r="T67" i="16" s="1"/>
  <c r="P72" i="16"/>
  <c r="T72" i="16" s="1"/>
  <c r="P16" i="17"/>
  <c r="P30" i="17"/>
  <c r="U40" i="17"/>
  <c r="P40" i="17"/>
  <c r="T40" i="17" s="1"/>
  <c r="P53" i="17"/>
  <c r="U59" i="17"/>
  <c r="T59" i="17"/>
  <c r="Q59" i="17"/>
  <c r="U66" i="17"/>
  <c r="T66" i="17"/>
  <c r="P66" i="17"/>
  <c r="Q67" i="17"/>
  <c r="U67" i="17" s="1"/>
  <c r="P71" i="17"/>
  <c r="Q72" i="17"/>
  <c r="U72" i="17" s="1"/>
  <c r="Q16" i="18"/>
  <c r="U16" i="18" s="1"/>
  <c r="P24" i="18"/>
  <c r="T30" i="18"/>
  <c r="U30" i="18"/>
  <c r="Q30" i="18"/>
  <c r="Q40" i="18"/>
  <c r="U53" i="18"/>
  <c r="T53" i="18"/>
  <c r="Q53" i="18"/>
  <c r="Q66" i="18"/>
  <c r="P70" i="18"/>
  <c r="T71" i="18"/>
  <c r="Q71" i="18"/>
  <c r="U71" i="18" s="1"/>
  <c r="T67" i="19"/>
  <c r="T72" i="19"/>
  <c r="U16" i="19"/>
  <c r="T16" i="19"/>
  <c r="U24" i="19"/>
  <c r="T24" i="19"/>
  <c r="Q24" i="19"/>
  <c r="P33" i="19"/>
  <c r="T70" i="19"/>
  <c r="Q70" i="19"/>
  <c r="U70" i="19" s="1"/>
  <c r="Q33" i="20"/>
  <c r="U33" i="20" s="1"/>
  <c r="P59" i="20"/>
  <c r="P67" i="20"/>
  <c r="T67" i="20" s="1"/>
  <c r="P72" i="20"/>
  <c r="T72" i="20" s="1"/>
  <c r="P16" i="21"/>
  <c r="P30" i="21"/>
  <c r="U40" i="21"/>
  <c r="T40" i="21"/>
  <c r="P40" i="21"/>
  <c r="P53" i="21"/>
  <c r="U59" i="21"/>
  <c r="T59" i="21"/>
  <c r="Q59" i="21"/>
  <c r="U66" i="21"/>
  <c r="T66" i="21"/>
  <c r="P66" i="21"/>
  <c r="Q67" i="21"/>
  <c r="U67" i="21" s="1"/>
  <c r="P71" i="21"/>
  <c r="Q72" i="21"/>
  <c r="Q16" i="22"/>
  <c r="U16" i="22" s="1"/>
  <c r="P24" i="22"/>
  <c r="T30" i="22"/>
  <c r="U30" i="22"/>
  <c r="Q30" i="22"/>
  <c r="Q40" i="22"/>
  <c r="U53" i="22"/>
  <c r="T53" i="22"/>
  <c r="Q53" i="22"/>
  <c r="Q66" i="22"/>
  <c r="P70" i="22"/>
  <c r="T71" i="22"/>
  <c r="Q71" i="22"/>
  <c r="U71" i="22" s="1"/>
  <c r="U67" i="23"/>
  <c r="T67" i="23"/>
  <c r="U72" i="23"/>
  <c r="T72" i="23"/>
  <c r="U16" i="23"/>
  <c r="T16" i="23"/>
  <c r="U24" i="23"/>
  <c r="T24" i="23"/>
  <c r="Q24" i="23"/>
  <c r="P33" i="23"/>
  <c r="U70" i="23"/>
  <c r="T70" i="23"/>
  <c r="Q70" i="23"/>
  <c r="T33" i="24"/>
  <c r="Q33" i="24"/>
  <c r="U33" i="24" s="1"/>
  <c r="P59" i="24"/>
  <c r="P67" i="24"/>
  <c r="T67" i="24" s="1"/>
  <c r="T71" i="24"/>
  <c r="Q71" i="24"/>
  <c r="U71" i="24" s="1"/>
  <c r="T86" i="24"/>
  <c r="U86" i="24"/>
  <c r="T90" i="24"/>
  <c r="U90" i="24"/>
  <c r="T67" i="25"/>
  <c r="U72" i="25"/>
  <c r="T9" i="25"/>
  <c r="U9" i="25"/>
  <c r="T30" i="26"/>
  <c r="U30" i="26"/>
  <c r="T24" i="28"/>
  <c r="U24" i="28"/>
  <c r="T33" i="28"/>
  <c r="U33" i="28"/>
  <c r="U59" i="29"/>
  <c r="T59" i="29"/>
  <c r="U70" i="31"/>
  <c r="U40" i="16"/>
  <c r="T40" i="16"/>
  <c r="U59" i="16"/>
  <c r="T59" i="16"/>
  <c r="U66" i="16"/>
  <c r="T66" i="16"/>
  <c r="U30" i="17"/>
  <c r="T30" i="17"/>
  <c r="U53" i="17"/>
  <c r="T53" i="17"/>
  <c r="U71" i="17"/>
  <c r="T71" i="17"/>
  <c r="U72" i="18"/>
  <c r="U67" i="18"/>
  <c r="T72" i="18"/>
  <c r="T67" i="18"/>
  <c r="T16" i="18"/>
  <c r="T24" i="18"/>
  <c r="U24" i="18"/>
  <c r="U70" i="18"/>
  <c r="T70" i="18"/>
  <c r="U33" i="19"/>
  <c r="T33" i="19"/>
  <c r="U40" i="20"/>
  <c r="T40" i="20"/>
  <c r="U59" i="20"/>
  <c r="T59" i="20"/>
  <c r="U66" i="20"/>
  <c r="T66" i="20"/>
  <c r="U30" i="21"/>
  <c r="T30" i="21"/>
  <c r="U53" i="21"/>
  <c r="T53" i="21"/>
  <c r="U71" i="21"/>
  <c r="T71" i="21"/>
  <c r="U72" i="22"/>
  <c r="U67" i="22"/>
  <c r="T67" i="22"/>
  <c r="T16" i="22"/>
  <c r="T24" i="22"/>
  <c r="U24" i="22"/>
  <c r="U70" i="22"/>
  <c r="T70" i="22"/>
  <c r="U33" i="23"/>
  <c r="T33" i="23"/>
  <c r="T89" i="23"/>
  <c r="T93" i="23"/>
  <c r="T12" i="24"/>
  <c r="T21" i="24"/>
  <c r="T26" i="24"/>
  <c r="U40" i="24"/>
  <c r="T40" i="24"/>
  <c r="T36" i="24"/>
  <c r="T45" i="24"/>
  <c r="T49" i="24"/>
  <c r="T58" i="24"/>
  <c r="U66" i="24"/>
  <c r="T66" i="24"/>
  <c r="T62" i="24"/>
  <c r="Q67" i="24"/>
  <c r="U67" i="24" s="1"/>
  <c r="T69" i="24"/>
  <c r="U69" i="24"/>
  <c r="T13" i="25"/>
  <c r="U13" i="25"/>
  <c r="U71" i="27"/>
  <c r="T33" i="32"/>
  <c r="U33" i="32"/>
  <c r="T35" i="16"/>
  <c r="U53" i="16"/>
  <c r="T53" i="16"/>
  <c r="T61" i="16"/>
  <c r="T67" i="17"/>
  <c r="T72" i="17"/>
  <c r="T16" i="17"/>
  <c r="U35" i="17"/>
  <c r="T43" i="17"/>
  <c r="U61" i="17"/>
  <c r="T9" i="18"/>
  <c r="U43" i="18"/>
  <c r="U9" i="19"/>
  <c r="U40" i="19"/>
  <c r="T40" i="19"/>
  <c r="U66" i="19"/>
  <c r="T66" i="19"/>
  <c r="T35" i="20"/>
  <c r="U53" i="20"/>
  <c r="T53" i="20"/>
  <c r="T61" i="20"/>
  <c r="T67" i="21"/>
  <c r="U72" i="21"/>
  <c r="T72" i="21"/>
  <c r="U16" i="21"/>
  <c r="T16" i="21"/>
  <c r="U35" i="21"/>
  <c r="T43" i="21"/>
  <c r="U61" i="21"/>
  <c r="T9" i="22"/>
  <c r="U43" i="22"/>
  <c r="U9" i="23"/>
  <c r="U40" i="23"/>
  <c r="U66" i="23"/>
  <c r="T66" i="23"/>
  <c r="T35" i="24"/>
  <c r="U53" i="24"/>
  <c r="T53" i="24"/>
  <c r="T61" i="24"/>
  <c r="P70" i="24"/>
  <c r="T70" i="24" s="1"/>
  <c r="T87" i="24"/>
  <c r="T91" i="24"/>
  <c r="T10" i="25"/>
  <c r="U33" i="25"/>
  <c r="T33" i="25"/>
  <c r="U24" i="27"/>
  <c r="T24" i="27"/>
  <c r="U70" i="27"/>
  <c r="T70" i="27"/>
  <c r="U70" i="28"/>
  <c r="T70" i="28"/>
  <c r="T30" i="30"/>
  <c r="U30" i="30"/>
  <c r="U70" i="32"/>
  <c r="T70" i="32"/>
  <c r="U18" i="25"/>
  <c r="U22" i="25"/>
  <c r="S24" i="25"/>
  <c r="U27" i="25"/>
  <c r="U32" i="25"/>
  <c r="R33" i="25"/>
  <c r="T40" i="25"/>
  <c r="U37" i="25"/>
  <c r="U42" i="25"/>
  <c r="U46" i="25"/>
  <c r="U50" i="25"/>
  <c r="U55" i="25"/>
  <c r="U66" i="25"/>
  <c r="T66" i="25"/>
  <c r="U63" i="25"/>
  <c r="S70" i="25"/>
  <c r="U89" i="25"/>
  <c r="U93" i="25"/>
  <c r="U12" i="26"/>
  <c r="U21" i="26"/>
  <c r="U26" i="26"/>
  <c r="S33" i="26"/>
  <c r="U36" i="26"/>
  <c r="U53" i="26"/>
  <c r="T53" i="26"/>
  <c r="U45" i="26"/>
  <c r="U49" i="26"/>
  <c r="U58" i="26"/>
  <c r="R59" i="26"/>
  <c r="U62" i="26"/>
  <c r="R67" i="26"/>
  <c r="R72" i="26"/>
  <c r="U88" i="26"/>
  <c r="U92" i="26"/>
  <c r="U72" i="27"/>
  <c r="U67" i="27"/>
  <c r="T16" i="27"/>
  <c r="U11" i="27"/>
  <c r="U15" i="27"/>
  <c r="R16" i="27"/>
  <c r="U20" i="27"/>
  <c r="U29" i="27"/>
  <c r="R30" i="27"/>
  <c r="U39" i="27"/>
  <c r="R40" i="27"/>
  <c r="U44" i="27"/>
  <c r="U48" i="27"/>
  <c r="U52" i="27"/>
  <c r="R53" i="27"/>
  <c r="U57" i="27"/>
  <c r="S59" i="27"/>
  <c r="U65" i="27"/>
  <c r="R66" i="27"/>
  <c r="S67" i="27"/>
  <c r="R71" i="27"/>
  <c r="S72" i="27"/>
  <c r="U87" i="27"/>
  <c r="U91" i="27"/>
  <c r="U10" i="28"/>
  <c r="U14" i="28"/>
  <c r="S16" i="28"/>
  <c r="U19" i="28"/>
  <c r="U23" i="28"/>
  <c r="R24" i="28"/>
  <c r="U28" i="28"/>
  <c r="S30" i="28"/>
  <c r="U38" i="28"/>
  <c r="S40" i="28"/>
  <c r="U47" i="28"/>
  <c r="U51" i="28"/>
  <c r="S53" i="28"/>
  <c r="U56" i="28"/>
  <c r="U64" i="28"/>
  <c r="S66" i="28"/>
  <c r="U69" i="28"/>
  <c r="R70" i="28"/>
  <c r="S71" i="28"/>
  <c r="U86" i="28"/>
  <c r="U90" i="28"/>
  <c r="U13" i="29"/>
  <c r="U18" i="29"/>
  <c r="U22" i="29"/>
  <c r="S24" i="29"/>
  <c r="U27" i="29"/>
  <c r="U32" i="29"/>
  <c r="R33" i="29"/>
  <c r="U40" i="29"/>
  <c r="T40" i="29"/>
  <c r="U37" i="29"/>
  <c r="U42" i="29"/>
  <c r="U46" i="29"/>
  <c r="U50" i="29"/>
  <c r="U55" i="29"/>
  <c r="U66" i="29"/>
  <c r="T66" i="29"/>
  <c r="U63" i="29"/>
  <c r="S70" i="29"/>
  <c r="U89" i="29"/>
  <c r="U93" i="29"/>
  <c r="U12" i="30"/>
  <c r="U21" i="30"/>
  <c r="U26" i="30"/>
  <c r="S33" i="30"/>
  <c r="U36" i="30"/>
  <c r="U53" i="30"/>
  <c r="T53" i="30"/>
  <c r="U45" i="30"/>
  <c r="U49" i="30"/>
  <c r="U58" i="30"/>
  <c r="R59" i="30"/>
  <c r="U62" i="30"/>
  <c r="R67" i="30"/>
  <c r="R72" i="30"/>
  <c r="U88" i="30"/>
  <c r="U92" i="30"/>
  <c r="U67" i="31"/>
  <c r="U16" i="31"/>
  <c r="T16" i="31"/>
  <c r="U11" i="31"/>
  <c r="U15" i="31"/>
  <c r="R16" i="31"/>
  <c r="U20" i="31"/>
  <c r="U29" i="31"/>
  <c r="R30" i="31"/>
  <c r="U39" i="31"/>
  <c r="R40" i="31"/>
  <c r="U44" i="31"/>
  <c r="U48" i="31"/>
  <c r="U52" i="31"/>
  <c r="R53" i="31"/>
  <c r="U57" i="31"/>
  <c r="S59" i="31"/>
  <c r="U65" i="31"/>
  <c r="R66" i="31"/>
  <c r="S67" i="31"/>
  <c r="R71" i="31"/>
  <c r="S72" i="31"/>
  <c r="U87" i="31"/>
  <c r="U91" i="31"/>
  <c r="U10" i="32"/>
  <c r="U14" i="32"/>
  <c r="S16" i="32"/>
  <c r="U19" i="32"/>
  <c r="U23" i="32"/>
  <c r="R24" i="32"/>
  <c r="U28" i="32"/>
  <c r="S30" i="32"/>
  <c r="U38" i="32"/>
  <c r="S40" i="32"/>
  <c r="U47" i="32"/>
  <c r="U51" i="32"/>
  <c r="S53" i="32"/>
  <c r="U56" i="32"/>
  <c r="U64" i="32"/>
  <c r="S66" i="32"/>
  <c r="U69" i="32"/>
  <c r="R70" i="32"/>
  <c r="U89" i="32"/>
  <c r="T89" i="32"/>
  <c r="U24" i="33"/>
  <c r="T24" i="33"/>
  <c r="U30" i="33"/>
  <c r="T30" i="33"/>
  <c r="T24" i="34"/>
  <c r="U24" i="34"/>
  <c r="U33" i="35"/>
  <c r="T33" i="35"/>
  <c r="U59" i="36"/>
  <c r="T59" i="36"/>
  <c r="Q16" i="25"/>
  <c r="U16" i="25" s="1"/>
  <c r="P24" i="25"/>
  <c r="U30" i="25"/>
  <c r="T30" i="25"/>
  <c r="Q30" i="25"/>
  <c r="Q40" i="25"/>
  <c r="U40" i="25" s="1"/>
  <c r="U53" i="25"/>
  <c r="T53" i="25"/>
  <c r="Q53" i="25"/>
  <c r="Q66" i="25"/>
  <c r="P70" i="25"/>
  <c r="T71" i="25"/>
  <c r="Q71" i="25"/>
  <c r="U71" i="25" s="1"/>
  <c r="U72" i="26"/>
  <c r="T72" i="26"/>
  <c r="T67" i="26"/>
  <c r="T16" i="26"/>
  <c r="T24" i="26"/>
  <c r="U24" i="26"/>
  <c r="Q24" i="26"/>
  <c r="P33" i="26"/>
  <c r="T33" i="26" s="1"/>
  <c r="T70" i="26"/>
  <c r="Q70" i="26"/>
  <c r="U70" i="26" s="1"/>
  <c r="Q33" i="27"/>
  <c r="U33" i="27" s="1"/>
  <c r="P59" i="27"/>
  <c r="P67" i="27"/>
  <c r="T67" i="27" s="1"/>
  <c r="P72" i="27"/>
  <c r="T72" i="27" s="1"/>
  <c r="P16" i="28"/>
  <c r="P30" i="28"/>
  <c r="U40" i="28"/>
  <c r="P40" i="28"/>
  <c r="T40" i="28" s="1"/>
  <c r="P53" i="28"/>
  <c r="U59" i="28"/>
  <c r="T59" i="28"/>
  <c r="Q59" i="28"/>
  <c r="U66" i="28"/>
  <c r="T66" i="28"/>
  <c r="P66" i="28"/>
  <c r="Q67" i="28"/>
  <c r="U67" i="28" s="1"/>
  <c r="P71" i="28"/>
  <c r="T71" i="28" s="1"/>
  <c r="Q72" i="28"/>
  <c r="U72" i="28" s="1"/>
  <c r="Q16" i="29"/>
  <c r="P24" i="29"/>
  <c r="U30" i="29"/>
  <c r="T30" i="29"/>
  <c r="Q30" i="29"/>
  <c r="Q40" i="29"/>
  <c r="U53" i="29"/>
  <c r="T53" i="29"/>
  <c r="Q53" i="29"/>
  <c r="Q66" i="29"/>
  <c r="P70" i="29"/>
  <c r="T70" i="29" s="1"/>
  <c r="U71" i="29"/>
  <c r="Q71" i="29"/>
  <c r="U72" i="30"/>
  <c r="T72" i="30"/>
  <c r="T16" i="30"/>
  <c r="U16" i="30"/>
  <c r="T24" i="30"/>
  <c r="U24" i="30"/>
  <c r="Q24" i="30"/>
  <c r="P33" i="30"/>
  <c r="T33" i="30" s="1"/>
  <c r="T70" i="30"/>
  <c r="Q70" i="30"/>
  <c r="U70" i="30" s="1"/>
  <c r="Q33" i="31"/>
  <c r="U33" i="31" s="1"/>
  <c r="P59" i="31"/>
  <c r="P67" i="31"/>
  <c r="T67" i="31" s="1"/>
  <c r="P72" i="31"/>
  <c r="T72" i="31" s="1"/>
  <c r="P16" i="32"/>
  <c r="P30" i="32"/>
  <c r="U40" i="32"/>
  <c r="P40" i="32"/>
  <c r="T40" i="32" s="1"/>
  <c r="P53" i="32"/>
  <c r="U59" i="32"/>
  <c r="T59" i="32"/>
  <c r="Q59" i="32"/>
  <c r="U66" i="32"/>
  <c r="T66" i="32"/>
  <c r="P66" i="32"/>
  <c r="Q67" i="32"/>
  <c r="U67" i="32" s="1"/>
  <c r="U70" i="33"/>
  <c r="T70" i="33"/>
  <c r="T33" i="34"/>
  <c r="U33" i="34"/>
  <c r="U33" i="36"/>
  <c r="U24" i="25"/>
  <c r="T24" i="25"/>
  <c r="U70" i="25"/>
  <c r="T70" i="25"/>
  <c r="U33" i="26"/>
  <c r="T37" i="26"/>
  <c r="U40" i="27"/>
  <c r="T40" i="27"/>
  <c r="U59" i="27"/>
  <c r="T59" i="27"/>
  <c r="U66" i="27"/>
  <c r="T66" i="27"/>
  <c r="T30" i="28"/>
  <c r="U30" i="28"/>
  <c r="U53" i="28"/>
  <c r="T53" i="28"/>
  <c r="U71" i="28"/>
  <c r="U72" i="29"/>
  <c r="U67" i="29"/>
  <c r="T67" i="29"/>
  <c r="U16" i="29"/>
  <c r="U24" i="29"/>
  <c r="T24" i="29"/>
  <c r="U70" i="29"/>
  <c r="U33" i="30"/>
  <c r="U40" i="31"/>
  <c r="T40" i="31"/>
  <c r="U59" i="31"/>
  <c r="T59" i="31"/>
  <c r="U66" i="31"/>
  <c r="T66" i="31"/>
  <c r="T20" i="32"/>
  <c r="T29" i="32"/>
  <c r="T30" i="32"/>
  <c r="U30" i="32"/>
  <c r="T35" i="32"/>
  <c r="T39" i="32"/>
  <c r="U53" i="32"/>
  <c r="T53" i="32"/>
  <c r="T44" i="32"/>
  <c r="T48" i="32"/>
  <c r="T52" i="32"/>
  <c r="T57" i="32"/>
  <c r="T61" i="32"/>
  <c r="T65" i="32"/>
  <c r="T71" i="32"/>
  <c r="P72" i="32"/>
  <c r="T72" i="32" s="1"/>
  <c r="U12" i="33"/>
  <c r="T12" i="33"/>
  <c r="T71" i="34"/>
  <c r="U59" i="35"/>
  <c r="T59" i="35"/>
  <c r="U43" i="25"/>
  <c r="U9" i="26"/>
  <c r="U40" i="26"/>
  <c r="T40" i="26"/>
  <c r="U66" i="26"/>
  <c r="T66" i="26"/>
  <c r="T35" i="27"/>
  <c r="U53" i="27"/>
  <c r="T53" i="27"/>
  <c r="T61" i="27"/>
  <c r="T72" i="28"/>
  <c r="T67" i="28"/>
  <c r="T16" i="28"/>
  <c r="U16" i="28"/>
  <c r="U35" i="28"/>
  <c r="T43" i="28"/>
  <c r="U61" i="28"/>
  <c r="T9" i="29"/>
  <c r="U43" i="29"/>
  <c r="U9" i="30"/>
  <c r="U40" i="30"/>
  <c r="T40" i="30"/>
  <c r="U66" i="30"/>
  <c r="T66" i="30"/>
  <c r="T35" i="31"/>
  <c r="U53" i="31"/>
  <c r="T53" i="31"/>
  <c r="T61" i="31"/>
  <c r="T67" i="32"/>
  <c r="T16" i="32"/>
  <c r="U35" i="32"/>
  <c r="T43" i="32"/>
  <c r="U61" i="32"/>
  <c r="S71" i="32"/>
  <c r="Q72" i="32"/>
  <c r="U72" i="32" s="1"/>
  <c r="T88" i="32"/>
  <c r="U88" i="32"/>
  <c r="U93" i="32"/>
  <c r="T93" i="32"/>
  <c r="U59" i="33"/>
  <c r="T59" i="33"/>
  <c r="U71" i="33"/>
  <c r="T71" i="33"/>
  <c r="T30" i="34"/>
  <c r="U30" i="34"/>
  <c r="U70" i="34"/>
  <c r="T70" i="34"/>
  <c r="U24" i="35"/>
  <c r="T24" i="35"/>
  <c r="U70" i="35"/>
  <c r="T30" i="36"/>
  <c r="U30" i="36"/>
  <c r="U92" i="32"/>
  <c r="U72" i="33"/>
  <c r="U67" i="33"/>
  <c r="U16" i="33"/>
  <c r="U11" i="33"/>
  <c r="U15" i="33"/>
  <c r="R16" i="33"/>
  <c r="U20" i="33"/>
  <c r="U29" i="33"/>
  <c r="R30" i="33"/>
  <c r="U39" i="33"/>
  <c r="R40" i="33"/>
  <c r="U44" i="33"/>
  <c r="U48" i="33"/>
  <c r="U52" i="33"/>
  <c r="R53" i="33"/>
  <c r="U57" i="33"/>
  <c r="S59" i="33"/>
  <c r="U65" i="33"/>
  <c r="R66" i="33"/>
  <c r="S67" i="33"/>
  <c r="R71" i="33"/>
  <c r="S72" i="33"/>
  <c r="U87" i="33"/>
  <c r="U91" i="33"/>
  <c r="U10" i="34"/>
  <c r="U14" i="34"/>
  <c r="S16" i="34"/>
  <c r="U19" i="34"/>
  <c r="U23" i="34"/>
  <c r="R24" i="34"/>
  <c r="U28" i="34"/>
  <c r="S30" i="34"/>
  <c r="U38" i="34"/>
  <c r="S40" i="34"/>
  <c r="U47" i="34"/>
  <c r="U51" i="34"/>
  <c r="S53" i="34"/>
  <c r="U56" i="34"/>
  <c r="U64" i="34"/>
  <c r="S66" i="34"/>
  <c r="U69" i="34"/>
  <c r="R70" i="34"/>
  <c r="S71" i="34"/>
  <c r="U86" i="34"/>
  <c r="U90" i="34"/>
  <c r="U13" i="35"/>
  <c r="U18" i="35"/>
  <c r="U22" i="35"/>
  <c r="S24" i="35"/>
  <c r="U27" i="35"/>
  <c r="U32" i="35"/>
  <c r="R33" i="35"/>
  <c r="U40" i="35"/>
  <c r="T40" i="35"/>
  <c r="U37" i="35"/>
  <c r="U42" i="35"/>
  <c r="U46" i="35"/>
  <c r="U50" i="35"/>
  <c r="U55" i="35"/>
  <c r="U66" i="35"/>
  <c r="T66" i="35"/>
  <c r="U63" i="35"/>
  <c r="S70" i="35"/>
  <c r="U89" i="35"/>
  <c r="U93" i="35"/>
  <c r="U12" i="36"/>
  <c r="U21" i="36"/>
  <c r="U26" i="36"/>
  <c r="S33" i="36"/>
  <c r="U36" i="36"/>
  <c r="U53" i="36"/>
  <c r="T53" i="36"/>
  <c r="U45" i="36"/>
  <c r="U49" i="36"/>
  <c r="U58" i="36"/>
  <c r="R59" i="36"/>
  <c r="U62" i="36"/>
  <c r="R67" i="36"/>
  <c r="Q72" i="36"/>
  <c r="U72" i="36" s="1"/>
  <c r="T28" i="37"/>
  <c r="U28" i="37"/>
  <c r="Q30" i="37"/>
  <c r="T33" i="38"/>
  <c r="U33" i="38"/>
  <c r="U59" i="38"/>
  <c r="T59" i="38"/>
  <c r="U59" i="39"/>
  <c r="T59" i="39"/>
  <c r="T33" i="33"/>
  <c r="Q33" i="33"/>
  <c r="U33" i="33" s="1"/>
  <c r="P59" i="33"/>
  <c r="P67" i="33"/>
  <c r="T67" i="33" s="1"/>
  <c r="P72" i="33"/>
  <c r="T72" i="33" s="1"/>
  <c r="P16" i="34"/>
  <c r="P30" i="34"/>
  <c r="U40" i="34"/>
  <c r="P40" i="34"/>
  <c r="T40" i="34" s="1"/>
  <c r="P53" i="34"/>
  <c r="U59" i="34"/>
  <c r="T59" i="34"/>
  <c r="Q59" i="34"/>
  <c r="U66" i="34"/>
  <c r="T66" i="34"/>
  <c r="P66" i="34"/>
  <c r="Q67" i="34"/>
  <c r="U67" i="34" s="1"/>
  <c r="P71" i="34"/>
  <c r="Q72" i="34"/>
  <c r="U72" i="34" s="1"/>
  <c r="Q16" i="35"/>
  <c r="U16" i="35" s="1"/>
  <c r="P24" i="35"/>
  <c r="U30" i="35"/>
  <c r="T30" i="35"/>
  <c r="Q30" i="35"/>
  <c r="Q40" i="35"/>
  <c r="U53" i="35"/>
  <c r="T53" i="35"/>
  <c r="Q53" i="35"/>
  <c r="Q66" i="35"/>
  <c r="P70" i="35"/>
  <c r="T70" i="35" s="1"/>
  <c r="Q71" i="35"/>
  <c r="U71" i="35" s="1"/>
  <c r="T67" i="36"/>
  <c r="T16" i="36"/>
  <c r="U16" i="36"/>
  <c r="T24" i="36"/>
  <c r="U24" i="36"/>
  <c r="Q24" i="36"/>
  <c r="P33" i="36"/>
  <c r="T33" i="36" s="1"/>
  <c r="U70" i="36"/>
  <c r="T70" i="36"/>
  <c r="Q70" i="36"/>
  <c r="T87" i="36"/>
  <c r="U87" i="36"/>
  <c r="T91" i="36"/>
  <c r="U91" i="36"/>
  <c r="T10" i="37"/>
  <c r="U10" i="37"/>
  <c r="T14" i="37"/>
  <c r="U14" i="37"/>
  <c r="U30" i="37"/>
  <c r="T30" i="37"/>
  <c r="U70" i="37"/>
  <c r="T30" i="40"/>
  <c r="U30" i="40"/>
  <c r="U70" i="40"/>
  <c r="T70" i="40"/>
  <c r="U71" i="40"/>
  <c r="T71" i="40"/>
  <c r="T21" i="33"/>
  <c r="T26" i="33"/>
  <c r="U40" i="33"/>
  <c r="T40" i="33"/>
  <c r="T36" i="33"/>
  <c r="T45" i="33"/>
  <c r="T49" i="33"/>
  <c r="T58" i="33"/>
  <c r="U66" i="33"/>
  <c r="T66" i="33"/>
  <c r="T62" i="33"/>
  <c r="T88" i="33"/>
  <c r="T92" i="33"/>
  <c r="T11" i="34"/>
  <c r="T15" i="34"/>
  <c r="T20" i="34"/>
  <c r="T29" i="34"/>
  <c r="T35" i="34"/>
  <c r="T39" i="34"/>
  <c r="U53" i="34"/>
  <c r="T53" i="34"/>
  <c r="T44" i="34"/>
  <c r="T48" i="34"/>
  <c r="T52" i="34"/>
  <c r="T57" i="34"/>
  <c r="T61" i="34"/>
  <c r="T65" i="34"/>
  <c r="T87" i="34"/>
  <c r="T91" i="34"/>
  <c r="T72" i="35"/>
  <c r="U67" i="35"/>
  <c r="T67" i="35"/>
  <c r="T16" i="35"/>
  <c r="T10" i="35"/>
  <c r="T14" i="35"/>
  <c r="T19" i="35"/>
  <c r="T23" i="35"/>
  <c r="T28" i="35"/>
  <c r="T38" i="35"/>
  <c r="T43" i="35"/>
  <c r="T47" i="35"/>
  <c r="T51" i="35"/>
  <c r="T56" i="35"/>
  <c r="T64" i="35"/>
  <c r="T69" i="35"/>
  <c r="T86" i="35"/>
  <c r="T90" i="35"/>
  <c r="T9" i="36"/>
  <c r="T13" i="36"/>
  <c r="T18" i="36"/>
  <c r="T22" i="36"/>
  <c r="T27" i="36"/>
  <c r="T32" i="36"/>
  <c r="T37" i="36"/>
  <c r="T42" i="36"/>
  <c r="T46" i="36"/>
  <c r="T50" i="36"/>
  <c r="T55" i="36"/>
  <c r="T63" i="36"/>
  <c r="P71" i="36"/>
  <c r="T71" i="36" s="1"/>
  <c r="T19" i="37"/>
  <c r="U19" i="37"/>
  <c r="T23" i="37"/>
  <c r="U23" i="37"/>
  <c r="U71" i="39"/>
  <c r="T71" i="39"/>
  <c r="U59" i="40"/>
  <c r="T59" i="40"/>
  <c r="T35" i="33"/>
  <c r="U53" i="33"/>
  <c r="T53" i="33"/>
  <c r="T61" i="33"/>
  <c r="T72" i="34"/>
  <c r="T67" i="34"/>
  <c r="T16" i="34"/>
  <c r="U16" i="34"/>
  <c r="U35" i="34"/>
  <c r="T43" i="34"/>
  <c r="U61" i="34"/>
  <c r="T9" i="35"/>
  <c r="U43" i="35"/>
  <c r="U9" i="36"/>
  <c r="T40" i="36"/>
  <c r="U66" i="36"/>
  <c r="T66" i="36"/>
  <c r="Q71" i="36"/>
  <c r="U71" i="36" s="1"/>
  <c r="P72" i="36"/>
  <c r="T72" i="36" s="1"/>
  <c r="T88" i="36"/>
  <c r="T92" i="36"/>
  <c r="U24" i="37"/>
  <c r="T24" i="37"/>
  <c r="P24" i="37"/>
  <c r="U30" i="39"/>
  <c r="T30" i="39"/>
  <c r="T24" i="40"/>
  <c r="U24" i="40"/>
  <c r="U38" i="37"/>
  <c r="S40" i="37"/>
  <c r="U47" i="37"/>
  <c r="U51" i="37"/>
  <c r="S53" i="37"/>
  <c r="U56" i="37"/>
  <c r="U64" i="37"/>
  <c r="S66" i="37"/>
  <c r="U69" i="37"/>
  <c r="R70" i="37"/>
  <c r="S71" i="37"/>
  <c r="U86" i="37"/>
  <c r="U90" i="37"/>
  <c r="U13" i="38"/>
  <c r="U18" i="38"/>
  <c r="U22" i="38"/>
  <c r="S24" i="38"/>
  <c r="U27" i="38"/>
  <c r="U32" i="38"/>
  <c r="R33" i="38"/>
  <c r="T40" i="38"/>
  <c r="U37" i="38"/>
  <c r="U42" i="38"/>
  <c r="U46" i="38"/>
  <c r="U50" i="38"/>
  <c r="U55" i="38"/>
  <c r="U66" i="38"/>
  <c r="T66" i="38"/>
  <c r="U63" i="38"/>
  <c r="S70" i="38"/>
  <c r="U89" i="38"/>
  <c r="U93" i="38"/>
  <c r="U12" i="39"/>
  <c r="U21" i="39"/>
  <c r="U26" i="39"/>
  <c r="S33" i="39"/>
  <c r="U36" i="39"/>
  <c r="U53" i="39"/>
  <c r="T53" i="39"/>
  <c r="U45" i="39"/>
  <c r="U49" i="39"/>
  <c r="U58" i="39"/>
  <c r="R59" i="39"/>
  <c r="U62" i="39"/>
  <c r="R67" i="39"/>
  <c r="R72" i="39"/>
  <c r="U88" i="39"/>
  <c r="U92" i="39"/>
  <c r="U72" i="40"/>
  <c r="U67" i="40"/>
  <c r="U16" i="40"/>
  <c r="U11" i="40"/>
  <c r="U15" i="40"/>
  <c r="R16" i="40"/>
  <c r="U20" i="40"/>
  <c r="U29" i="40"/>
  <c r="R30" i="40"/>
  <c r="U39" i="40"/>
  <c r="R40" i="40"/>
  <c r="U44" i="40"/>
  <c r="U48" i="40"/>
  <c r="U52" i="40"/>
  <c r="R53" i="40"/>
  <c r="U57" i="40"/>
  <c r="S59" i="40"/>
  <c r="U65" i="40"/>
  <c r="R66" i="40"/>
  <c r="S67" i="40"/>
  <c r="R71" i="40"/>
  <c r="S72" i="40"/>
  <c r="T86" i="40"/>
  <c r="U87" i="40"/>
  <c r="U90" i="40"/>
  <c r="P16" i="37"/>
  <c r="P30" i="37"/>
  <c r="U40" i="37"/>
  <c r="P40" i="37"/>
  <c r="T40" i="37" s="1"/>
  <c r="P53" i="37"/>
  <c r="U59" i="37"/>
  <c r="T59" i="37"/>
  <c r="Q59" i="37"/>
  <c r="U66" i="37"/>
  <c r="T66" i="37"/>
  <c r="P66" i="37"/>
  <c r="Q67" i="37"/>
  <c r="U67" i="37" s="1"/>
  <c r="P71" i="37"/>
  <c r="T71" i="37" s="1"/>
  <c r="Q72" i="37"/>
  <c r="Q16" i="38"/>
  <c r="U16" i="38" s="1"/>
  <c r="P24" i="38"/>
  <c r="Q30" i="38"/>
  <c r="Q40" i="38"/>
  <c r="U40" i="38" s="1"/>
  <c r="U53" i="38"/>
  <c r="T53" i="38"/>
  <c r="Q53" i="38"/>
  <c r="Q66" i="38"/>
  <c r="P70" i="38"/>
  <c r="T71" i="38"/>
  <c r="Q71" i="38"/>
  <c r="U71" i="38" s="1"/>
  <c r="U72" i="39"/>
  <c r="T72" i="39"/>
  <c r="T16" i="39"/>
  <c r="U24" i="39"/>
  <c r="T24" i="39"/>
  <c r="Q24" i="39"/>
  <c r="P33" i="39"/>
  <c r="T70" i="39"/>
  <c r="Q70" i="39"/>
  <c r="U70" i="39" s="1"/>
  <c r="T33" i="40"/>
  <c r="Q33" i="40"/>
  <c r="U33" i="40" s="1"/>
  <c r="P59" i="40"/>
  <c r="P67" i="40"/>
  <c r="T67" i="40" s="1"/>
  <c r="P72" i="40"/>
  <c r="T72" i="40" s="1"/>
  <c r="U53" i="37"/>
  <c r="T53" i="37"/>
  <c r="U71" i="37"/>
  <c r="U72" i="38"/>
  <c r="T72" i="38"/>
  <c r="U67" i="38"/>
  <c r="T67" i="38"/>
  <c r="T24" i="38"/>
  <c r="U24" i="38"/>
  <c r="U70" i="38"/>
  <c r="T70" i="38"/>
  <c r="U33" i="39"/>
  <c r="T33" i="39"/>
  <c r="T89" i="39"/>
  <c r="T93" i="39"/>
  <c r="T12" i="40"/>
  <c r="T21" i="40"/>
  <c r="T26" i="40"/>
  <c r="U40" i="40"/>
  <c r="T40" i="40"/>
  <c r="T36" i="40"/>
  <c r="T45" i="40"/>
  <c r="T49" i="40"/>
  <c r="T58" i="40"/>
  <c r="U66" i="40"/>
  <c r="T66" i="40"/>
  <c r="T62" i="40"/>
  <c r="T88" i="40"/>
  <c r="U72" i="37"/>
  <c r="T72" i="37"/>
  <c r="T67" i="37"/>
  <c r="U16" i="37"/>
  <c r="T16" i="37"/>
  <c r="U35" i="37"/>
  <c r="T43" i="37"/>
  <c r="U61" i="37"/>
  <c r="T9" i="38"/>
  <c r="U43" i="38"/>
  <c r="U9" i="39"/>
  <c r="U40" i="39"/>
  <c r="T40" i="39"/>
  <c r="U66" i="39"/>
  <c r="T66" i="39"/>
  <c r="T35" i="40"/>
  <c r="U53" i="40"/>
  <c r="T53" i="40"/>
  <c r="T61" i="40"/>
  <c r="T91" i="40"/>
  <c r="U92" i="40"/>
  <c r="E79" i="18"/>
  <c r="T96" i="1"/>
  <c r="T104" i="1"/>
  <c r="R95" i="40"/>
  <c r="T99" i="40"/>
  <c r="T107" i="40"/>
  <c r="M112" i="40"/>
  <c r="S112" i="40" s="1"/>
  <c r="T104" i="39"/>
  <c r="T113" i="39"/>
  <c r="T107" i="38"/>
  <c r="T106" i="37"/>
  <c r="L112" i="37"/>
  <c r="R112" i="37" s="1"/>
  <c r="T97" i="36"/>
  <c r="S95" i="35"/>
  <c r="T100" i="35"/>
  <c r="U107" i="35"/>
  <c r="T108" i="35"/>
  <c r="T99" i="34"/>
  <c r="T100" i="33"/>
  <c r="T108" i="33"/>
  <c r="T113" i="33"/>
  <c r="T103" i="32"/>
  <c r="T98" i="31"/>
  <c r="T106" i="31"/>
  <c r="T113" i="31"/>
  <c r="T103" i="30"/>
  <c r="T96" i="29"/>
  <c r="T104" i="29"/>
  <c r="L112" i="29"/>
  <c r="R112" i="29" s="1"/>
  <c r="S95" i="28"/>
  <c r="T97" i="27"/>
  <c r="T107" i="27"/>
  <c r="U108" i="27"/>
  <c r="T109" i="27"/>
  <c r="L112" i="26"/>
  <c r="R112" i="26" s="1"/>
  <c r="T105" i="25"/>
  <c r="U106" i="25"/>
  <c r="T107" i="25"/>
  <c r="R95" i="24"/>
  <c r="T97" i="23"/>
  <c r="T107" i="23"/>
  <c r="S95" i="22"/>
  <c r="T100" i="22"/>
  <c r="T108" i="22"/>
  <c r="T113" i="22"/>
  <c r="T97" i="21"/>
  <c r="T96" i="20"/>
  <c r="T104" i="20"/>
  <c r="S95" i="19"/>
  <c r="T99" i="19"/>
  <c r="T107" i="19"/>
  <c r="T100" i="18"/>
  <c r="T108" i="18"/>
  <c r="T97" i="17"/>
  <c r="T105" i="17"/>
  <c r="T97" i="16"/>
  <c r="T98" i="16"/>
  <c r="U108" i="16"/>
  <c r="T109" i="16"/>
  <c r="T110" i="16"/>
  <c r="S95" i="14"/>
  <c r="T99" i="14"/>
  <c r="T100" i="14"/>
  <c r="U110" i="14"/>
  <c r="T113" i="14"/>
  <c r="T106" i="13"/>
  <c r="T107" i="13"/>
  <c r="T96" i="11"/>
  <c r="T108" i="11"/>
  <c r="T109" i="10"/>
  <c r="M112" i="10"/>
  <c r="S112" i="10" s="1"/>
  <c r="T104" i="9"/>
  <c r="T103" i="8"/>
  <c r="S95" i="6"/>
  <c r="T100" i="6"/>
  <c r="T101" i="6"/>
  <c r="T108" i="6"/>
  <c r="T109" i="6"/>
  <c r="T97" i="4"/>
  <c r="T98" i="4"/>
  <c r="T99" i="4"/>
  <c r="U100" i="4"/>
  <c r="T101" i="4"/>
  <c r="T102" i="4"/>
  <c r="T103" i="4"/>
  <c r="U104" i="4"/>
  <c r="T105" i="4"/>
  <c r="T106" i="4"/>
  <c r="T107" i="4"/>
  <c r="U109" i="4"/>
  <c r="T109" i="4"/>
  <c r="T102" i="1"/>
  <c r="T97" i="40"/>
  <c r="T105" i="40"/>
  <c r="T102" i="39"/>
  <c r="T110" i="37"/>
  <c r="R95" i="34"/>
  <c r="M112" i="34"/>
  <c r="S112" i="34" s="1"/>
  <c r="T98" i="33"/>
  <c r="T101" i="32"/>
  <c r="T109" i="32"/>
  <c r="T96" i="31"/>
  <c r="T109" i="30"/>
  <c r="T103" i="28"/>
  <c r="T104" i="28"/>
  <c r="T105" i="27"/>
  <c r="S95" i="26"/>
  <c r="T102" i="26"/>
  <c r="R95" i="25"/>
  <c r="T100" i="24"/>
  <c r="T110" i="24"/>
  <c r="T105" i="23"/>
  <c r="T106" i="22"/>
  <c r="L112" i="22"/>
  <c r="R112" i="22" s="1"/>
  <c r="T103" i="21"/>
  <c r="L112" i="18"/>
  <c r="R112" i="18" s="1"/>
  <c r="T105" i="16"/>
  <c r="T106" i="16"/>
  <c r="T96" i="15"/>
  <c r="T97" i="15"/>
  <c r="U107" i="15"/>
  <c r="T108" i="15"/>
  <c r="T109" i="15"/>
  <c r="T113" i="15"/>
  <c r="T107" i="14"/>
  <c r="T108" i="14"/>
  <c r="L112" i="13"/>
  <c r="R112" i="13" s="1"/>
  <c r="T97" i="12"/>
  <c r="T98" i="12"/>
  <c r="T105" i="12"/>
  <c r="T103" i="11"/>
  <c r="T104" i="11"/>
  <c r="U105" i="11"/>
  <c r="T106" i="11"/>
  <c r="R95" i="10"/>
  <c r="T108" i="4"/>
  <c r="U108" i="4"/>
  <c r="T93" i="40"/>
  <c r="S95" i="1"/>
  <c r="T108" i="1"/>
  <c r="T113" i="1"/>
  <c r="T103" i="40"/>
  <c r="T96" i="39"/>
  <c r="U97" i="39"/>
  <c r="T98" i="39"/>
  <c r="U99" i="39"/>
  <c r="T100" i="39"/>
  <c r="R95" i="38"/>
  <c r="T99" i="38"/>
  <c r="T98" i="37"/>
  <c r="T101" i="36"/>
  <c r="T107" i="36"/>
  <c r="U108" i="36"/>
  <c r="T109" i="36"/>
  <c r="T96" i="35"/>
  <c r="U103" i="35"/>
  <c r="T104" i="35"/>
  <c r="T107" i="34"/>
  <c r="T96" i="33"/>
  <c r="T104" i="33"/>
  <c r="L112" i="33"/>
  <c r="R112" i="33" s="1"/>
  <c r="S95" i="32"/>
  <c r="T99" i="32"/>
  <c r="T107" i="32"/>
  <c r="T102" i="31"/>
  <c r="T110" i="31"/>
  <c r="R95" i="30"/>
  <c r="T99" i="30"/>
  <c r="T107" i="30"/>
  <c r="M112" i="30"/>
  <c r="S112" i="30" s="1"/>
  <c r="T100" i="29"/>
  <c r="T108" i="29"/>
  <c r="T113" i="29"/>
  <c r="T113" i="28"/>
  <c r="T103" i="27"/>
  <c r="T98" i="26"/>
  <c r="T100" i="26"/>
  <c r="T110" i="26"/>
  <c r="S95" i="25"/>
  <c r="T101" i="25"/>
  <c r="T96" i="24"/>
  <c r="U97" i="24"/>
  <c r="T98" i="24"/>
  <c r="T108" i="24"/>
  <c r="T113" i="24"/>
  <c r="T103" i="23"/>
  <c r="T96" i="22"/>
  <c r="T104" i="22"/>
  <c r="R95" i="21"/>
  <c r="T101" i="21"/>
  <c r="T109" i="21"/>
  <c r="M112" i="21"/>
  <c r="S112" i="21" s="1"/>
  <c r="T100" i="20"/>
  <c r="T113" i="20"/>
  <c r="T96" i="18"/>
  <c r="T104" i="18"/>
  <c r="E95" i="17"/>
  <c r="T101" i="17"/>
  <c r="T109" i="17"/>
  <c r="T104" i="15"/>
  <c r="T105" i="15"/>
  <c r="T96" i="14"/>
  <c r="U101" i="13"/>
  <c r="T102" i="13"/>
  <c r="T105" i="10"/>
  <c r="T96" i="9"/>
  <c r="U97" i="9"/>
  <c r="T98" i="9"/>
  <c r="T108" i="9"/>
  <c r="T113" i="9"/>
  <c r="T107" i="8"/>
  <c r="T97" i="6"/>
  <c r="T104" i="6"/>
  <c r="T105" i="6"/>
  <c r="T113" i="6"/>
  <c r="U101" i="3"/>
  <c r="T101" i="3"/>
  <c r="E79" i="22"/>
  <c r="T98" i="1"/>
  <c r="T106" i="1"/>
  <c r="T101" i="40"/>
  <c r="T109" i="40"/>
  <c r="T97" i="38"/>
  <c r="T103" i="38"/>
  <c r="M112" i="38"/>
  <c r="S112" i="38" s="1"/>
  <c r="T96" i="37"/>
  <c r="T102" i="37"/>
  <c r="T99" i="36"/>
  <c r="T105" i="36"/>
  <c r="R95" i="35"/>
  <c r="T113" i="35"/>
  <c r="T102" i="33"/>
  <c r="T110" i="33"/>
  <c r="T97" i="32"/>
  <c r="T105" i="32"/>
  <c r="S95" i="31"/>
  <c r="T100" i="31"/>
  <c r="T108" i="31"/>
  <c r="T97" i="30"/>
  <c r="T105" i="30"/>
  <c r="T98" i="29"/>
  <c r="T106" i="29"/>
  <c r="T99" i="28"/>
  <c r="T100" i="28"/>
  <c r="U107" i="28"/>
  <c r="T108" i="28"/>
  <c r="U109" i="28"/>
  <c r="T110" i="28"/>
  <c r="M112" i="27"/>
  <c r="S112" i="27" s="1"/>
  <c r="U113" i="27"/>
  <c r="T96" i="26"/>
  <c r="T106" i="26"/>
  <c r="U107" i="26"/>
  <c r="T108" i="26"/>
  <c r="T113" i="26"/>
  <c r="T97" i="25"/>
  <c r="U98" i="25"/>
  <c r="T99" i="25"/>
  <c r="T109" i="25"/>
  <c r="T104" i="24"/>
  <c r="U105" i="24"/>
  <c r="T106" i="24"/>
  <c r="T99" i="23"/>
  <c r="U100" i="23"/>
  <c r="T101" i="23"/>
  <c r="T109" i="23"/>
  <c r="M112" i="23"/>
  <c r="S112" i="23" s="1"/>
  <c r="T102" i="22"/>
  <c r="T110" i="22"/>
  <c r="T99" i="21"/>
  <c r="T107" i="21"/>
  <c r="T98" i="20"/>
  <c r="T106" i="20"/>
  <c r="L112" i="20"/>
  <c r="R112" i="20" s="1"/>
  <c r="T101" i="19"/>
  <c r="T109" i="19"/>
  <c r="T102" i="18"/>
  <c r="T110" i="18"/>
  <c r="R95" i="17"/>
  <c r="T99" i="17"/>
  <c r="T107" i="17"/>
  <c r="U100" i="16"/>
  <c r="T101" i="16"/>
  <c r="T102" i="16"/>
  <c r="S95" i="15"/>
  <c r="R95" i="14"/>
  <c r="U102" i="14"/>
  <c r="T103" i="14"/>
  <c r="T98" i="13"/>
  <c r="T99" i="13"/>
  <c r="T101" i="12"/>
  <c r="T102" i="12"/>
  <c r="T109" i="12"/>
  <c r="U110" i="12"/>
  <c r="T113" i="12"/>
  <c r="T100" i="11"/>
  <c r="T110" i="11"/>
  <c r="T113" i="11"/>
  <c r="T97" i="10"/>
  <c r="U98" i="10"/>
  <c r="T99" i="10"/>
  <c r="U100" i="10"/>
  <c r="T101" i="10"/>
  <c r="U102" i="10"/>
  <c r="T103" i="10"/>
  <c r="T106" i="9"/>
  <c r="L112" i="9"/>
  <c r="R112" i="9" s="1"/>
  <c r="T105" i="8"/>
  <c r="T101" i="7"/>
  <c r="T102" i="7"/>
  <c r="T109" i="7"/>
  <c r="T110" i="7"/>
  <c r="L112" i="7"/>
  <c r="R112" i="7" s="1"/>
  <c r="U110" i="4"/>
  <c r="T110" i="4"/>
  <c r="U100" i="3"/>
  <c r="T100" i="3"/>
  <c r="S95" i="3"/>
  <c r="T104" i="3"/>
  <c r="T105" i="3"/>
  <c r="T106" i="3"/>
  <c r="T96" i="2"/>
  <c r="T97" i="2"/>
  <c r="T104" i="2"/>
  <c r="T105" i="2"/>
  <c r="T102" i="3"/>
  <c r="T113" i="2"/>
  <c r="E95" i="3"/>
  <c r="T95" i="3" s="1"/>
  <c r="E112" i="40"/>
  <c r="U95" i="40"/>
  <c r="T95" i="40"/>
  <c r="T97" i="1"/>
  <c r="T101" i="1"/>
  <c r="T105" i="1"/>
  <c r="T109" i="1"/>
  <c r="T96" i="40"/>
  <c r="T100" i="40"/>
  <c r="T104" i="40"/>
  <c r="T108" i="40"/>
  <c r="T113" i="40"/>
  <c r="S95" i="39"/>
  <c r="U106" i="38"/>
  <c r="U97" i="37"/>
  <c r="U105" i="37"/>
  <c r="T96" i="36"/>
  <c r="E95" i="36"/>
  <c r="U104" i="36"/>
  <c r="U113" i="36"/>
  <c r="T99" i="35"/>
  <c r="E95" i="35"/>
  <c r="E112" i="30"/>
  <c r="U95" i="30"/>
  <c r="T95" i="30"/>
  <c r="E95" i="1"/>
  <c r="U96" i="40"/>
  <c r="T98" i="38"/>
  <c r="E95" i="38"/>
  <c r="E95" i="37"/>
  <c r="S95" i="37"/>
  <c r="M112" i="37"/>
  <c r="S112" i="37" s="1"/>
  <c r="T99" i="1"/>
  <c r="T103" i="1"/>
  <c r="T107" i="1"/>
  <c r="T98" i="40"/>
  <c r="T102" i="40"/>
  <c r="T106" i="40"/>
  <c r="T110" i="40"/>
  <c r="R95" i="39"/>
  <c r="L112" i="39"/>
  <c r="R112" i="39" s="1"/>
  <c r="U103" i="39"/>
  <c r="U102" i="38"/>
  <c r="U110" i="38"/>
  <c r="U101" i="37"/>
  <c r="U109" i="37"/>
  <c r="U100" i="36"/>
  <c r="E112" i="39"/>
  <c r="T95" i="39"/>
  <c r="R95" i="36"/>
  <c r="L112" i="36"/>
  <c r="R112" i="36" s="1"/>
  <c r="T101" i="39"/>
  <c r="T105" i="39"/>
  <c r="T109" i="39"/>
  <c r="T96" i="38"/>
  <c r="T100" i="38"/>
  <c r="T104" i="38"/>
  <c r="T108" i="38"/>
  <c r="T113" i="38"/>
  <c r="T99" i="37"/>
  <c r="T103" i="37"/>
  <c r="T107" i="37"/>
  <c r="T98" i="36"/>
  <c r="T102" i="36"/>
  <c r="T106" i="36"/>
  <c r="T110" i="36"/>
  <c r="T97" i="35"/>
  <c r="T101" i="35"/>
  <c r="T105" i="35"/>
  <c r="T109" i="35"/>
  <c r="T96" i="34"/>
  <c r="T100" i="34"/>
  <c r="T104" i="34"/>
  <c r="T108" i="34"/>
  <c r="T113" i="34"/>
  <c r="T99" i="33"/>
  <c r="T103" i="33"/>
  <c r="T107" i="33"/>
  <c r="E112" i="33"/>
  <c r="M112" i="33"/>
  <c r="S112" i="33" s="1"/>
  <c r="E95" i="32"/>
  <c r="T98" i="32"/>
  <c r="T102" i="32"/>
  <c r="T106" i="32"/>
  <c r="T110" i="32"/>
  <c r="L112" i="32"/>
  <c r="R112" i="32" s="1"/>
  <c r="T97" i="31"/>
  <c r="T101" i="31"/>
  <c r="T105" i="31"/>
  <c r="T109" i="31"/>
  <c r="T96" i="30"/>
  <c r="T100" i="30"/>
  <c r="T104" i="30"/>
  <c r="T108" i="30"/>
  <c r="T113" i="30"/>
  <c r="T99" i="29"/>
  <c r="T103" i="29"/>
  <c r="T107" i="29"/>
  <c r="E112" i="29"/>
  <c r="M112" i="29"/>
  <c r="S112" i="29" s="1"/>
  <c r="E95" i="28"/>
  <c r="U101" i="28"/>
  <c r="T102" i="28"/>
  <c r="U104" i="27"/>
  <c r="U103" i="26"/>
  <c r="U110" i="25"/>
  <c r="U109" i="24"/>
  <c r="U104" i="23"/>
  <c r="T110" i="39"/>
  <c r="T101" i="38"/>
  <c r="T105" i="38"/>
  <c r="T109" i="38"/>
  <c r="T100" i="37"/>
  <c r="T104" i="37"/>
  <c r="T108" i="37"/>
  <c r="T113" i="37"/>
  <c r="T103" i="36"/>
  <c r="M112" i="36"/>
  <c r="S112" i="36" s="1"/>
  <c r="T98" i="35"/>
  <c r="T102" i="35"/>
  <c r="T106" i="35"/>
  <c r="T110" i="35"/>
  <c r="T97" i="34"/>
  <c r="T101" i="34"/>
  <c r="T105" i="34"/>
  <c r="T109" i="34"/>
  <c r="E95" i="31"/>
  <c r="U96" i="30"/>
  <c r="R95" i="28"/>
  <c r="E95" i="25"/>
  <c r="E112" i="21"/>
  <c r="E112" i="17"/>
  <c r="U95" i="17"/>
  <c r="T95" i="17"/>
  <c r="E95" i="34"/>
  <c r="T98" i="34"/>
  <c r="T102" i="34"/>
  <c r="T106" i="34"/>
  <c r="T110" i="34"/>
  <c r="T95" i="33"/>
  <c r="T97" i="33"/>
  <c r="T101" i="33"/>
  <c r="T105" i="33"/>
  <c r="T109" i="33"/>
  <c r="T96" i="32"/>
  <c r="T100" i="32"/>
  <c r="T104" i="32"/>
  <c r="T108" i="32"/>
  <c r="T113" i="32"/>
  <c r="T99" i="31"/>
  <c r="T103" i="31"/>
  <c r="T107" i="31"/>
  <c r="T98" i="30"/>
  <c r="T102" i="30"/>
  <c r="T106" i="30"/>
  <c r="T110" i="30"/>
  <c r="T97" i="29"/>
  <c r="T101" i="29"/>
  <c r="T105" i="29"/>
  <c r="T109" i="29"/>
  <c r="T96" i="28"/>
  <c r="U97" i="28"/>
  <c r="T98" i="28"/>
  <c r="U105" i="28"/>
  <c r="T106" i="28"/>
  <c r="R95" i="27"/>
  <c r="L112" i="27"/>
  <c r="R112" i="27" s="1"/>
  <c r="T99" i="26"/>
  <c r="E95" i="26"/>
  <c r="U102" i="25"/>
  <c r="U101" i="24"/>
  <c r="R95" i="23"/>
  <c r="L112" i="23"/>
  <c r="R112" i="23" s="1"/>
  <c r="T96" i="27"/>
  <c r="E95" i="27"/>
  <c r="T95" i="24"/>
  <c r="E112" i="24"/>
  <c r="S95" i="24"/>
  <c r="M112" i="24"/>
  <c r="S112" i="24" s="1"/>
  <c r="T96" i="23"/>
  <c r="E95" i="23"/>
  <c r="T98" i="27"/>
  <c r="T102" i="27"/>
  <c r="T106" i="27"/>
  <c r="T110" i="27"/>
  <c r="T97" i="26"/>
  <c r="T101" i="26"/>
  <c r="T105" i="26"/>
  <c r="T109" i="26"/>
  <c r="T96" i="25"/>
  <c r="T100" i="25"/>
  <c r="T104" i="25"/>
  <c r="T108" i="25"/>
  <c r="T113" i="25"/>
  <c r="T99" i="24"/>
  <c r="T103" i="24"/>
  <c r="T107" i="24"/>
  <c r="T98" i="23"/>
  <c r="T102" i="23"/>
  <c r="T106" i="23"/>
  <c r="T110" i="23"/>
  <c r="T97" i="22"/>
  <c r="T101" i="22"/>
  <c r="T105" i="22"/>
  <c r="T109" i="22"/>
  <c r="T96" i="21"/>
  <c r="T100" i="21"/>
  <c r="T104" i="21"/>
  <c r="T108" i="21"/>
  <c r="T113" i="21"/>
  <c r="T99" i="20"/>
  <c r="T103" i="20"/>
  <c r="T107" i="20"/>
  <c r="E112" i="20"/>
  <c r="M112" i="20"/>
  <c r="S112" i="20" s="1"/>
  <c r="E95" i="19"/>
  <c r="T98" i="19"/>
  <c r="T102" i="19"/>
  <c r="T106" i="19"/>
  <c r="T110" i="19"/>
  <c r="L112" i="19"/>
  <c r="R112" i="19" s="1"/>
  <c r="T97" i="18"/>
  <c r="T101" i="18"/>
  <c r="T105" i="18"/>
  <c r="T109" i="18"/>
  <c r="S95" i="17"/>
  <c r="T96" i="17"/>
  <c r="T100" i="17"/>
  <c r="T104" i="17"/>
  <c r="T108" i="17"/>
  <c r="E95" i="16"/>
  <c r="S95" i="16"/>
  <c r="M112" i="16"/>
  <c r="S112" i="16" s="1"/>
  <c r="U96" i="16"/>
  <c r="U113" i="16"/>
  <c r="U106" i="14"/>
  <c r="U96" i="25"/>
  <c r="E95" i="22"/>
  <c r="U96" i="21"/>
  <c r="E95" i="18"/>
  <c r="U96" i="17"/>
  <c r="E112" i="15"/>
  <c r="U95" i="15"/>
  <c r="T95" i="15"/>
  <c r="T108" i="23"/>
  <c r="T113" i="23"/>
  <c r="T99" i="22"/>
  <c r="T103" i="22"/>
  <c r="T107" i="22"/>
  <c r="T98" i="21"/>
  <c r="T102" i="21"/>
  <c r="T106" i="21"/>
  <c r="T110" i="21"/>
  <c r="T95" i="20"/>
  <c r="T97" i="20"/>
  <c r="T101" i="20"/>
  <c r="T105" i="20"/>
  <c r="T109" i="20"/>
  <c r="T96" i="19"/>
  <c r="T100" i="19"/>
  <c r="T104" i="19"/>
  <c r="T108" i="19"/>
  <c r="T113" i="19"/>
  <c r="T99" i="18"/>
  <c r="T103" i="18"/>
  <c r="T107" i="18"/>
  <c r="T98" i="17"/>
  <c r="T102" i="17"/>
  <c r="T106" i="17"/>
  <c r="T110" i="17"/>
  <c r="U104" i="16"/>
  <c r="U103" i="15"/>
  <c r="U97" i="13"/>
  <c r="R95" i="16"/>
  <c r="L112" i="16"/>
  <c r="R112" i="16" s="1"/>
  <c r="T98" i="14"/>
  <c r="E95" i="14"/>
  <c r="T95" i="13"/>
  <c r="E112" i="13"/>
  <c r="S95" i="13"/>
  <c r="M112" i="13"/>
  <c r="S112" i="13" s="1"/>
  <c r="U96" i="15"/>
  <c r="E95" i="12"/>
  <c r="E95" i="10"/>
  <c r="T96" i="10"/>
  <c r="T113" i="17"/>
  <c r="T99" i="16"/>
  <c r="T103" i="16"/>
  <c r="T107" i="16"/>
  <c r="T98" i="15"/>
  <c r="T102" i="15"/>
  <c r="T106" i="15"/>
  <c r="T110" i="15"/>
  <c r="L112" i="15"/>
  <c r="R112" i="15" s="1"/>
  <c r="T97" i="14"/>
  <c r="T101" i="14"/>
  <c r="T105" i="14"/>
  <c r="T109" i="14"/>
  <c r="T96" i="13"/>
  <c r="T100" i="13"/>
  <c r="T104" i="13"/>
  <c r="T108" i="13"/>
  <c r="T113" i="13"/>
  <c r="R95" i="12"/>
  <c r="T99" i="12"/>
  <c r="T103" i="12"/>
  <c r="T107" i="12"/>
  <c r="M112" i="12"/>
  <c r="S112" i="12" s="1"/>
  <c r="S95" i="11"/>
  <c r="T99" i="11"/>
  <c r="T107" i="11"/>
  <c r="U110" i="10"/>
  <c r="E95" i="9"/>
  <c r="S95" i="9"/>
  <c r="M112" i="9"/>
  <c r="S112" i="9" s="1"/>
  <c r="U109" i="9"/>
  <c r="T96" i="8"/>
  <c r="E95" i="8"/>
  <c r="T105" i="13"/>
  <c r="T109" i="13"/>
  <c r="T96" i="12"/>
  <c r="T100" i="12"/>
  <c r="T104" i="12"/>
  <c r="T108" i="12"/>
  <c r="U101" i="11"/>
  <c r="T102" i="11"/>
  <c r="U109" i="11"/>
  <c r="U106" i="10"/>
  <c r="U105" i="9"/>
  <c r="U104" i="8"/>
  <c r="R95" i="8"/>
  <c r="L112" i="8"/>
  <c r="R112" i="8" s="1"/>
  <c r="T104" i="10"/>
  <c r="T108" i="10"/>
  <c r="T113" i="10"/>
  <c r="T99" i="9"/>
  <c r="T103" i="9"/>
  <c r="T107" i="9"/>
  <c r="T98" i="8"/>
  <c r="T102" i="8"/>
  <c r="T106" i="8"/>
  <c r="T110" i="8"/>
  <c r="U99" i="7"/>
  <c r="T100" i="7"/>
  <c r="U107" i="7"/>
  <c r="T108" i="7"/>
  <c r="U102" i="6"/>
  <c r="T103" i="6"/>
  <c r="U110" i="6"/>
  <c r="U101" i="5"/>
  <c r="T102" i="5"/>
  <c r="T96" i="4"/>
  <c r="E95" i="4"/>
  <c r="E112" i="2"/>
  <c r="U95" i="2"/>
  <c r="T95" i="2"/>
  <c r="E95" i="7"/>
  <c r="R95" i="6"/>
  <c r="U95" i="5"/>
  <c r="E112" i="5"/>
  <c r="T108" i="8"/>
  <c r="T113" i="8"/>
  <c r="S95" i="7"/>
  <c r="T96" i="7"/>
  <c r="U103" i="7"/>
  <c r="T104" i="7"/>
  <c r="E95" i="6"/>
  <c r="U96" i="6"/>
  <c r="U98" i="6"/>
  <c r="T99" i="6"/>
  <c r="U106" i="6"/>
  <c r="T107" i="6"/>
  <c r="U109" i="5"/>
  <c r="T110" i="5"/>
  <c r="U99" i="3"/>
  <c r="U103" i="3"/>
  <c r="U107" i="3"/>
  <c r="S95" i="5"/>
  <c r="M112" i="5"/>
  <c r="S112" i="5" s="1"/>
  <c r="R95" i="4"/>
  <c r="L112" i="4"/>
  <c r="R112" i="4" s="1"/>
  <c r="E112" i="3"/>
  <c r="U95" i="3"/>
  <c r="U96" i="3"/>
  <c r="U113" i="3"/>
  <c r="U99" i="2"/>
  <c r="U103" i="2"/>
  <c r="U107" i="2"/>
  <c r="M112" i="4"/>
  <c r="S112" i="4" s="1"/>
  <c r="L112" i="3"/>
  <c r="R112" i="3" s="1"/>
  <c r="U96" i="2"/>
  <c r="T98" i="2"/>
  <c r="T102" i="2"/>
  <c r="T106" i="2"/>
  <c r="T110" i="2"/>
  <c r="T30" i="38" l="1"/>
  <c r="T59" i="19"/>
  <c r="U59" i="11"/>
  <c r="T24" i="8"/>
  <c r="U33" i="1"/>
  <c r="T33" i="37"/>
  <c r="T95" i="11"/>
  <c r="T95" i="29"/>
  <c r="T33" i="4"/>
  <c r="E112" i="11"/>
  <c r="T33" i="29"/>
  <c r="T71" i="26"/>
  <c r="T59" i="15"/>
  <c r="T95" i="21"/>
  <c r="T33" i="3"/>
  <c r="T59" i="4"/>
  <c r="U24" i="7"/>
  <c r="T24" i="7"/>
  <c r="U112" i="5"/>
  <c r="T112" i="5"/>
  <c r="E112" i="8"/>
  <c r="U95" i="8"/>
  <c r="T95" i="8"/>
  <c r="U95" i="6"/>
  <c r="E112" i="6"/>
  <c r="T95" i="6"/>
  <c r="T95" i="9"/>
  <c r="E112" i="9"/>
  <c r="U95" i="9"/>
  <c r="U95" i="14"/>
  <c r="T95" i="14"/>
  <c r="E112" i="14"/>
  <c r="E112" i="23"/>
  <c r="U95" i="23"/>
  <c r="T95" i="23"/>
  <c r="U112" i="24"/>
  <c r="T112" i="24"/>
  <c r="E112" i="26"/>
  <c r="U95" i="26"/>
  <c r="T95" i="26"/>
  <c r="U112" i="39"/>
  <c r="T112" i="39"/>
  <c r="U112" i="3"/>
  <c r="T112" i="3"/>
  <c r="U95" i="10"/>
  <c r="E112" i="10"/>
  <c r="T95" i="10"/>
  <c r="E112" i="18"/>
  <c r="U95" i="18"/>
  <c r="T95" i="18"/>
  <c r="T95" i="19"/>
  <c r="E112" i="19"/>
  <c r="U95" i="19"/>
  <c r="U112" i="21"/>
  <c r="T112" i="21"/>
  <c r="E112" i="31"/>
  <c r="U95" i="31"/>
  <c r="T95" i="31"/>
  <c r="T112" i="29"/>
  <c r="U112" i="29"/>
  <c r="T112" i="33"/>
  <c r="U112" i="33"/>
  <c r="U112" i="30"/>
  <c r="T112" i="30"/>
  <c r="U112" i="2"/>
  <c r="T112" i="2"/>
  <c r="E112" i="7"/>
  <c r="T95" i="7"/>
  <c r="U95" i="7"/>
  <c r="E112" i="4"/>
  <c r="U95" i="4"/>
  <c r="T95" i="4"/>
  <c r="U112" i="11"/>
  <c r="T112" i="11"/>
  <c r="E112" i="12"/>
  <c r="T95" i="12"/>
  <c r="U95" i="12"/>
  <c r="T112" i="13"/>
  <c r="U112" i="13"/>
  <c r="E112" i="16"/>
  <c r="U95" i="16"/>
  <c r="T95" i="16"/>
  <c r="E112" i="27"/>
  <c r="U95" i="27"/>
  <c r="T95" i="27"/>
  <c r="T112" i="17"/>
  <c r="U112" i="17"/>
  <c r="U95" i="25"/>
  <c r="T95" i="25"/>
  <c r="E112" i="25"/>
  <c r="T95" i="37"/>
  <c r="E112" i="37"/>
  <c r="U95" i="37"/>
  <c r="E112" i="1"/>
  <c r="U95" i="1"/>
  <c r="T95" i="1"/>
  <c r="E112" i="35"/>
  <c r="U95" i="35"/>
  <c r="T95" i="35"/>
  <c r="E112" i="36"/>
  <c r="U95" i="36"/>
  <c r="T95" i="36"/>
  <c r="U112" i="15"/>
  <c r="T112" i="15"/>
  <c r="E112" i="22"/>
  <c r="U95" i="22"/>
  <c r="T95" i="22"/>
  <c r="T112" i="20"/>
  <c r="U112" i="20"/>
  <c r="E112" i="34"/>
  <c r="U95" i="34"/>
  <c r="T95" i="34"/>
  <c r="E112" i="28"/>
  <c r="T95" i="28"/>
  <c r="U95" i="28"/>
  <c r="T95" i="32"/>
  <c r="E112" i="32"/>
  <c r="U95" i="32"/>
  <c r="U95" i="38"/>
  <c r="T95" i="38"/>
  <c r="E112" i="38"/>
  <c r="U112" i="40"/>
  <c r="T112" i="40"/>
  <c r="U112" i="34" l="1"/>
  <c r="T112" i="34"/>
  <c r="U112" i="1"/>
  <c r="T112" i="1"/>
  <c r="T112" i="25"/>
  <c r="U112" i="25"/>
  <c r="U112" i="4"/>
  <c r="T112" i="4"/>
  <c r="T112" i="10"/>
  <c r="U112" i="10"/>
  <c r="U112" i="26"/>
  <c r="T112" i="26"/>
  <c r="T112" i="38"/>
  <c r="U112" i="38"/>
  <c r="U112" i="32"/>
  <c r="T112" i="32"/>
  <c r="U112" i="28"/>
  <c r="T112" i="28"/>
  <c r="U112" i="22"/>
  <c r="T112" i="22"/>
  <c r="U112" i="35"/>
  <c r="T112" i="35"/>
  <c r="U112" i="23"/>
  <c r="T112" i="23"/>
  <c r="T112" i="6"/>
  <c r="U112" i="6"/>
  <c r="U112" i="8"/>
  <c r="T112" i="8"/>
  <c r="U112" i="36"/>
  <c r="T112" i="36"/>
  <c r="U112" i="37"/>
  <c r="T112" i="37"/>
  <c r="U112" i="16"/>
  <c r="T112" i="16"/>
  <c r="U112" i="31"/>
  <c r="T112" i="31"/>
  <c r="U112" i="19"/>
  <c r="T112" i="19"/>
  <c r="U112" i="18"/>
  <c r="T112" i="18"/>
  <c r="T112" i="14"/>
  <c r="U112" i="14"/>
  <c r="U112" i="9"/>
  <c r="T112" i="9"/>
  <c r="U112" i="27"/>
  <c r="T112" i="27"/>
  <c r="T112" i="12"/>
  <c r="U112" i="12"/>
  <c r="U112" i="7"/>
  <c r="T112" i="7"/>
</calcChain>
</file>

<file path=xl/sharedStrings.xml><?xml version="1.0" encoding="utf-8"?>
<sst xmlns="http://schemas.openxmlformats.org/spreadsheetml/2006/main" count="7920" uniqueCount="164">
  <si>
    <t>Figures Finalised as at 2022/01/29</t>
  </si>
  <si>
    <t/>
  </si>
  <si>
    <t>2nd Quarter Ended 31 December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</si>
  <si>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</si>
  <si>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</si>
  <si>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</si>
  <si>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</si>
  <si>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</si>
  <si>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</si>
  <si>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</si>
  <si>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</si>
  <si>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2nd Q</t>
  </si>
  <si>
    <t>% Changes for the 2nd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</si>
  <si>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</si>
  <si>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</si>
  <si>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</si>
  <si>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</si>
  <si>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</si>
  <si>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</si>
  <si>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</si>
  <si>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</si>
  <si>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</si>
  <si>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</si>
  <si>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</si>
  <si>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</si>
  <si>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</si>
  <si>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</si>
  <si>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</si>
  <si>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</si>
  <si>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</si>
  <si>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</si>
  <si>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</si>
  <si>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</si>
  <si>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</si>
  <si>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</si>
  <si>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</si>
  <si>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</si>
  <si>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</si>
  <si>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</si>
  <si>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</si>
  <si>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</si>
  <si>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</si>
  <si>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</si>
  <si>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</si>
  <si>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</si>
  <si>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</si>
  <si>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</si>
  <si>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</si>
  <si>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</si>
  <si>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</si>
  <si>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</si>
  <si>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</si>
  <si>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</si>
  <si>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</si>
  <si>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</si>
  <si>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</si>
  <si>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</si>
  <si>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</si>
  <si>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</si>
  <si>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</si>
  <si>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</si>
  <si>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</si>
  <si>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</si>
  <si>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</si>
  <si>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</si>
  <si>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</si>
  <si>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</si>
  <si>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</si>
  <si>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</si>
  <si>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</si>
  <si>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</si>
  <si>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</si>
  <si>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</si>
  <si>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</si>
  <si>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</si>
  <si>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</si>
  <si>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</si>
  <si>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</si>
  <si>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</si>
  <si>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</si>
  <si>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</si>
  <si>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</si>
  <si>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</si>
  <si>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</si>
  <si>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</si>
  <si>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</si>
  <si>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</si>
  <si>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</si>
  <si>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</si>
  <si>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</si>
  <si>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</si>
  <si>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</si>
  <si>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</si>
  <si>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</si>
  <si>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</si>
  <si>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</si>
  <si>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</si>
  <si>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</si>
  <si>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</si>
  <si>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</si>
  <si>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</si>
  <si>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</si>
  <si>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</si>
  <si>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</si>
  <si>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</si>
  <si>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</si>
  <si>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</si>
  <si>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</si>
  <si>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</si>
  <si>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</si>
  <si>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</si>
  <si>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EASTERN CAPE: BUFFALO CITY (BUF)</t>
  </si>
  <si>
    <t>EASTERN CAPE: SARAH BAARTMAN (DC10)</t>
  </si>
  <si>
    <t>EASTERN CAPE: AMATHOLE (DC12)</t>
  </si>
  <si>
    <t>EASTERN CAPE: CHRIS HANI (DC13)</t>
  </si>
  <si>
    <t>EASTERN CAPE: JOE GQABI (DC14)</t>
  </si>
  <si>
    <t>EASTERN CAPE: O R TAMBO (DC15)</t>
  </si>
  <si>
    <t>EASTERN CAPE: ALFRED NZO (DC44)</t>
  </si>
  <si>
    <t>EASTERN CAPE: DR BEYERS NAUDE (EC101)</t>
  </si>
  <si>
    <t>EASTERN CAPE: BLUE CRANE ROUTE (EC102)</t>
  </si>
  <si>
    <t>EASTERN CAPE: MAKANA (EC104)</t>
  </si>
  <si>
    <t>EASTERN CAPE: NDLAMBE (EC105)</t>
  </si>
  <si>
    <t>EASTERN CAPE: SUNDAYS RIVER VALLEY (EC106)</t>
  </si>
  <si>
    <t>EASTERN CAPE: KOUGA (EC108)</t>
  </si>
  <si>
    <t>EASTERN CAPE: KOU-KAMMA (EC109)</t>
  </si>
  <si>
    <t>EASTERN CAPE: MBHASHE (EC121)</t>
  </si>
  <si>
    <t>EASTERN CAPE: MNQUMA (EC122)</t>
  </si>
  <si>
    <t>EASTERN CAPE: GREAT KEI (EC123)</t>
  </si>
  <si>
    <t>EASTERN CAPE: AMAHLATHI (EC124)</t>
  </si>
  <si>
    <t>EASTERN CAPE: NGQUSHWA (EC126)</t>
  </si>
  <si>
    <t>EASTERN CAPE: RAYMOND MHLABA (EC129)</t>
  </si>
  <si>
    <t>EASTERN CAPE: INXUBA YETHEMBA (EC131)</t>
  </si>
  <si>
    <t>EASTERN CAPE: INTSIKA YETHU (EC135)</t>
  </si>
  <si>
    <t>EASTERN CAPE: EMALAHLENI (EC) (EC136)</t>
  </si>
  <si>
    <t>EASTERN CAPE: ENGCOBO (EC137)</t>
  </si>
  <si>
    <t>EASTERN CAPE: SAKHISIZWE (EC138)</t>
  </si>
  <si>
    <t>EASTERN CAPE: ENOCH MGIJIMA (EC139)</t>
  </si>
  <si>
    <t>EASTERN CAPE: ELUNDINI (EC141)</t>
  </si>
  <si>
    <t>EASTERN CAPE: SENQU (EC142)</t>
  </si>
  <si>
    <t>EASTERN CAPE: WALTER SISULU (EC145)</t>
  </si>
  <si>
    <t>EASTERN CAPE: NGQUZA HILLS (EC153)</t>
  </si>
  <si>
    <t>EASTERN CAPE: PORT ST JOHNS (EC154)</t>
  </si>
  <si>
    <t>EASTERN CAPE: NYANDENI (EC155)</t>
  </si>
  <si>
    <t>EASTERN CAPE: MHLONTLO (EC156)</t>
  </si>
  <si>
    <t>EASTERN CAPE: KING SABATA DALINDYEBO (EC157)</t>
  </si>
  <si>
    <t>EASTERN CAPE: MATATIELE (EC441)</t>
  </si>
  <si>
    <t>EASTERN CAPE: UMZIMVUBU (EC442)</t>
  </si>
  <si>
    <t>EASTERN CAPE: WINNIE MADIKIZELA-MANDELA (EC443)</t>
  </si>
  <si>
    <t>EASTERN CAPE: NTABANKULU (EC444)</t>
  </si>
  <si>
    <t>EASTERN CAPE: NELSON MANDELA BAY (NMA)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</si>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</sst>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20208000</v>
      </c>
      <c r="C9" s="92">
        <v>0</v>
      </c>
      <c r="D9" s="92"/>
      <c r="E9" s="92">
        <f>$B9       +$C9       +$D9</f>
        <v>20208000</v>
      </c>
      <c r="F9" s="93">
        <v>20208000</v>
      </c>
      <c r="G9" s="94">
        <v>7497000</v>
      </c>
      <c r="H9" s="93"/>
      <c r="I9" s="94">
        <v>6645</v>
      </c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6645</v>
      </c>
      <c r="R9" s="48">
        <f>IF(($H9       =0),0,((($J9       -$H9       )/$H9       )*100))</f>
        <v>0</v>
      </c>
      <c r="S9" s="49">
        <f>IF(($I9       =0),0,((($K9       -$I9       )/$I9       )*100))</f>
        <v>-100</v>
      </c>
      <c r="T9" s="48">
        <f>IF(($E9       =0),0,(($P9       /$E9       )*100))</f>
        <v>0</v>
      </c>
      <c r="U9" s="50">
        <f>IF(($E9       =0),0,(($Q9       /$E9       )*100))</f>
        <v>3.2883016627078383E-2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82060000</v>
      </c>
      <c r="C10" s="92">
        <v>0</v>
      </c>
      <c r="D10" s="92"/>
      <c r="E10" s="92">
        <f t="shared" ref="E10:E16" si="0">$B10      +$C10      +$D10</f>
        <v>82060000</v>
      </c>
      <c r="F10" s="93">
        <v>82060000</v>
      </c>
      <c r="G10" s="94">
        <v>80060000</v>
      </c>
      <c r="H10" s="93">
        <v>15133000</v>
      </c>
      <c r="I10" s="94">
        <v>16435072</v>
      </c>
      <c r="J10" s="93">
        <v>17828000</v>
      </c>
      <c r="K10" s="94">
        <v>11361721</v>
      </c>
      <c r="L10" s="93"/>
      <c r="M10" s="94"/>
      <c r="N10" s="93"/>
      <c r="O10" s="94"/>
      <c r="P10" s="93">
        <f t="shared" ref="P10:P16" si="1">$H10      +$J10      +$L10      +$N10</f>
        <v>32961000</v>
      </c>
      <c r="Q10" s="94">
        <f t="shared" ref="Q10:Q16" si="2">$I10      +$K10      +$M10      +$O10</f>
        <v>27796793</v>
      </c>
      <c r="R10" s="48">
        <f t="shared" ref="R10:R16" si="3">IF(($H10      =0),0,((($J10      -$H10      )/$H10      )*100))</f>
        <v>17.808762307539812</v>
      </c>
      <c r="S10" s="49">
        <f t="shared" ref="S10:S16" si="4">IF(($I10      =0),0,((($K10      -$I10      )/$I10      )*100))</f>
        <v>-30.86905247509716</v>
      </c>
      <c r="T10" s="48">
        <f t="shared" ref="T10:T15" si="5">IF(($E10      =0),0,(($P10      /$E10      )*100))</f>
        <v>40.166951011455033</v>
      </c>
      <c r="U10" s="50">
        <f t="shared" ref="U10:U15" si="6">IF(($E10      =0),0,(($Q10      /$E10      )*100))</f>
        <v>33.873742383621739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32000000</v>
      </c>
      <c r="C11" s="92">
        <v>0</v>
      </c>
      <c r="D11" s="92"/>
      <c r="E11" s="92">
        <f t="shared" si="0"/>
        <v>32000000</v>
      </c>
      <c r="F11" s="93">
        <v>32000000</v>
      </c>
      <c r="G11" s="94">
        <v>17000000</v>
      </c>
      <c r="H11" s="93">
        <v>6859000</v>
      </c>
      <c r="I11" s="94">
        <v>2684164</v>
      </c>
      <c r="J11" s="93"/>
      <c r="K11" s="94">
        <v>3883151</v>
      </c>
      <c r="L11" s="93"/>
      <c r="M11" s="94"/>
      <c r="N11" s="93"/>
      <c r="O11" s="94"/>
      <c r="P11" s="93">
        <f t="shared" si="1"/>
        <v>6859000</v>
      </c>
      <c r="Q11" s="94">
        <f t="shared" si="2"/>
        <v>6567315</v>
      </c>
      <c r="R11" s="48">
        <f t="shared" si="3"/>
        <v>-100</v>
      </c>
      <c r="S11" s="49">
        <f t="shared" si="4"/>
        <v>44.66891739848981</v>
      </c>
      <c r="T11" s="48">
        <f t="shared" si="5"/>
        <v>21.434374999999999</v>
      </c>
      <c r="U11" s="50">
        <f t="shared" si="6"/>
        <v>20.522859374999999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32700000</v>
      </c>
      <c r="C13" s="92">
        <v>0</v>
      </c>
      <c r="D13" s="92"/>
      <c r="E13" s="92">
        <f t="shared" si="0"/>
        <v>32700000</v>
      </c>
      <c r="F13" s="93">
        <v>32700000</v>
      </c>
      <c r="G13" s="94">
        <v>18954000</v>
      </c>
      <c r="H13" s="93"/>
      <c r="I13" s="94"/>
      <c r="J13" s="93">
        <v>7489000</v>
      </c>
      <c r="K13" s="94">
        <v>23937</v>
      </c>
      <c r="L13" s="93"/>
      <c r="M13" s="94"/>
      <c r="N13" s="93"/>
      <c r="O13" s="94"/>
      <c r="P13" s="93">
        <f t="shared" si="1"/>
        <v>7489000</v>
      </c>
      <c r="Q13" s="94">
        <f t="shared" si="2"/>
        <v>23937</v>
      </c>
      <c r="R13" s="48">
        <f t="shared" si="3"/>
        <v>0</v>
      </c>
      <c r="S13" s="49">
        <f t="shared" si="4"/>
        <v>0</v>
      </c>
      <c r="T13" s="48">
        <f t="shared" si="5"/>
        <v>22.902140672782874</v>
      </c>
      <c r="U13" s="50">
        <f t="shared" si="6"/>
        <v>7.3201834862385323E-2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5500000</v>
      </c>
      <c r="C14" s="92">
        <v>0</v>
      </c>
      <c r="D14" s="92"/>
      <c r="E14" s="92">
        <f t="shared" si="0"/>
        <v>5500000</v>
      </c>
      <c r="F14" s="93">
        <v>5500000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172468000</v>
      </c>
      <c r="C16" s="95">
        <f>SUM(C9:C15)</f>
        <v>0</v>
      </c>
      <c r="D16" s="95"/>
      <c r="E16" s="95">
        <f t="shared" si="0"/>
        <v>172468000</v>
      </c>
      <c r="F16" s="96">
        <f t="shared" ref="F16:O16" si="7">SUM(F9:F15)</f>
        <v>172468000</v>
      </c>
      <c r="G16" s="97">
        <f t="shared" si="7"/>
        <v>123511000</v>
      </c>
      <c r="H16" s="96">
        <f t="shared" si="7"/>
        <v>21992000</v>
      </c>
      <c r="I16" s="97">
        <f t="shared" si="7"/>
        <v>19125881</v>
      </c>
      <c r="J16" s="96">
        <f t="shared" si="7"/>
        <v>25317000</v>
      </c>
      <c r="K16" s="97">
        <f t="shared" si="7"/>
        <v>15268809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47309000</v>
      </c>
      <c r="Q16" s="97">
        <f t="shared" si="2"/>
        <v>34394690</v>
      </c>
      <c r="R16" s="52">
        <f t="shared" si="3"/>
        <v>15.119134230629319</v>
      </c>
      <c r="S16" s="53">
        <f t="shared" si="4"/>
        <v>-20.166767742620589</v>
      </c>
      <c r="T16" s="52">
        <f>IF((SUM($E9:$E13)+$E15)=0,0,(P16/(SUM($E9:$E13)+$E15)*100))</f>
        <v>28.334171817354225</v>
      </c>
      <c r="U16" s="54">
        <f>IF((SUM($E9:$E13)+$E15)=0,0,(Q16/(SUM($E9:$E13)+$E15)*100))</f>
        <v>20.599569977480712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19655000</v>
      </c>
      <c r="C19" s="92">
        <v>0</v>
      </c>
      <c r="D19" s="92"/>
      <c r="E19" s="92">
        <f t="shared" si="8"/>
        <v>19655000</v>
      </c>
      <c r="F19" s="93">
        <v>19655000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19655000</v>
      </c>
      <c r="C24" s="95">
        <f>SUM(C18:C23)</f>
        <v>0</v>
      </c>
      <c r="D24" s="95"/>
      <c r="E24" s="95">
        <f t="shared" si="8"/>
        <v>19655000</v>
      </c>
      <c r="F24" s="96">
        <f t="shared" ref="F24:O24" si="15">SUM(F18:F23)</f>
        <v>19655000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285087000</v>
      </c>
      <c r="C28" s="92">
        <v>0</v>
      </c>
      <c r="D28" s="92"/>
      <c r="E28" s="92">
        <f>$B28      +$C28      +$D28</f>
        <v>285087000</v>
      </c>
      <c r="F28" s="93">
        <v>285087000</v>
      </c>
      <c r="G28" s="94">
        <v>96361000</v>
      </c>
      <c r="H28" s="93">
        <v>18245000</v>
      </c>
      <c r="I28" s="94"/>
      <c r="J28" s="93">
        <v>29189000</v>
      </c>
      <c r="K28" s="94"/>
      <c r="L28" s="93"/>
      <c r="M28" s="94"/>
      <c r="N28" s="93"/>
      <c r="O28" s="94"/>
      <c r="P28" s="93">
        <f>$H28      +$J28      +$L28      +$N28</f>
        <v>47434000</v>
      </c>
      <c r="Q28" s="94">
        <f>$I28      +$K28      +$M28      +$O28</f>
        <v>0</v>
      </c>
      <c r="R28" s="48">
        <f>IF(($H28      =0),0,((($J28      -$H28      )/$H28      )*100))</f>
        <v>59.983557138942182</v>
      </c>
      <c r="S28" s="49">
        <f>IF(($I28      =0),0,((($K28      -$I28      )/$I28      )*100))</f>
        <v>0</v>
      </c>
      <c r="T28" s="48">
        <f>IF(($E28      =0),0,(($P28      /$E28      )*100))</f>
        <v>16.638429672345634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16167000</v>
      </c>
      <c r="C29" s="92">
        <v>0</v>
      </c>
      <c r="D29" s="92"/>
      <c r="E29" s="92">
        <f>$B29      +$C29      +$D29</f>
        <v>16167000</v>
      </c>
      <c r="F29" s="93">
        <v>16167000</v>
      </c>
      <c r="G29" s="94">
        <v>9215000</v>
      </c>
      <c r="H29" s="93">
        <v>723000</v>
      </c>
      <c r="I29" s="94">
        <v>6782769</v>
      </c>
      <c r="J29" s="93">
        <v>2173000</v>
      </c>
      <c r="K29" s="94">
        <v>2200091</v>
      </c>
      <c r="L29" s="93"/>
      <c r="M29" s="94"/>
      <c r="N29" s="93"/>
      <c r="O29" s="94"/>
      <c r="P29" s="93">
        <f>$H29      +$J29      +$L29      +$N29</f>
        <v>2896000</v>
      </c>
      <c r="Q29" s="94">
        <f>$I29      +$K29      +$M29      +$O29</f>
        <v>8982860</v>
      </c>
      <c r="R29" s="48">
        <f>IF(($H29      =0),0,((($J29      -$H29      )/$H29      )*100))</f>
        <v>200.55325034578146</v>
      </c>
      <c r="S29" s="49">
        <f>IF(($I29      =0),0,((($K29      -$I29      )/$I29      )*100))</f>
        <v>-67.563527520987378</v>
      </c>
      <c r="T29" s="48">
        <f>IF(($E29      =0),0,(($P29      /$E29      )*100))</f>
        <v>17.913032720974826</v>
      </c>
      <c r="U29" s="50">
        <f>IF(($E29      =0),0,(($Q29      /$E29      )*100))</f>
        <v>55.562936846662957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301254000</v>
      </c>
      <c r="C30" s="95">
        <f>SUM(C26:C29)</f>
        <v>0</v>
      </c>
      <c r="D30" s="95"/>
      <c r="E30" s="95">
        <f>$B30      +$C30      +$D30</f>
        <v>301254000</v>
      </c>
      <c r="F30" s="96">
        <f t="shared" ref="F30:O30" si="16">SUM(F26:F29)</f>
        <v>301254000</v>
      </c>
      <c r="G30" s="97">
        <f t="shared" si="16"/>
        <v>105576000</v>
      </c>
      <c r="H30" s="96">
        <f t="shared" si="16"/>
        <v>18968000</v>
      </c>
      <c r="I30" s="97">
        <f t="shared" si="16"/>
        <v>6782769</v>
      </c>
      <c r="J30" s="96">
        <f t="shared" si="16"/>
        <v>31362000</v>
      </c>
      <c r="K30" s="97">
        <f t="shared" si="16"/>
        <v>2200091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50330000</v>
      </c>
      <c r="Q30" s="97">
        <f>$I30      +$K30      +$M30      +$O30</f>
        <v>8982860</v>
      </c>
      <c r="R30" s="52">
        <f>IF(($H30      =0),0,((($J30      -$H30      )/$H30      )*100))</f>
        <v>65.341628005061153</v>
      </c>
      <c r="S30" s="53">
        <f>IF(($I30      =0),0,((($K30      -$I30      )/$I30      )*100))</f>
        <v>-67.563527520987378</v>
      </c>
      <c r="T30" s="52">
        <f>IF($E30   =0,0,($P30   /$E30   )*100)</f>
        <v>16.70683210845333</v>
      </c>
      <c r="U30" s="54">
        <f>IF($E30   =0,0,($Q30   /$E30   )*100)</f>
        <v>2.981822647998035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112946000</v>
      </c>
      <c r="C32" s="92">
        <v>0</v>
      </c>
      <c r="D32" s="92"/>
      <c r="E32" s="92">
        <f>$B32      +$C32      +$D32</f>
        <v>112946000</v>
      </c>
      <c r="F32" s="93">
        <v>112946000</v>
      </c>
      <c r="G32" s="94">
        <v>68623000</v>
      </c>
      <c r="H32" s="93">
        <v>21190000</v>
      </c>
      <c r="I32" s="94">
        <v>13985586</v>
      </c>
      <c r="J32" s="93">
        <v>47648000</v>
      </c>
      <c r="K32" s="94">
        <v>33540841</v>
      </c>
      <c r="L32" s="93"/>
      <c r="M32" s="94"/>
      <c r="N32" s="93"/>
      <c r="O32" s="94"/>
      <c r="P32" s="93">
        <f>$H32      +$J32      +$L32      +$N32</f>
        <v>68838000</v>
      </c>
      <c r="Q32" s="94">
        <f>$I32      +$K32      +$M32      +$O32</f>
        <v>47526427</v>
      </c>
      <c r="R32" s="48">
        <f>IF(($H32      =0),0,((($J32      -$H32      )/$H32      )*100))</f>
        <v>124.86078338839076</v>
      </c>
      <c r="S32" s="49">
        <f>IF(($I32      =0),0,((($K32      -$I32      )/$I32      )*100))</f>
        <v>139.82435201499601</v>
      </c>
      <c r="T32" s="48">
        <f>IF(($E32      =0),0,(($P32      /$E32      )*100))</f>
        <v>60.947709524905704</v>
      </c>
      <c r="U32" s="50">
        <f>IF(($E32      =0),0,(($Q32      /$E32      )*100))</f>
        <v>42.078893453508762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112946000</v>
      </c>
      <c r="C33" s="95">
        <f>C32</f>
        <v>0</v>
      </c>
      <c r="D33" s="95"/>
      <c r="E33" s="95">
        <f>$B33      +$C33      +$D33</f>
        <v>112946000</v>
      </c>
      <c r="F33" s="96">
        <f t="shared" ref="F33:O33" si="17">F32</f>
        <v>112946000</v>
      </c>
      <c r="G33" s="97">
        <f t="shared" si="17"/>
        <v>68623000</v>
      </c>
      <c r="H33" s="96">
        <f t="shared" si="17"/>
        <v>21190000</v>
      </c>
      <c r="I33" s="97">
        <f t="shared" si="17"/>
        <v>13985586</v>
      </c>
      <c r="J33" s="96">
        <f t="shared" si="17"/>
        <v>47648000</v>
      </c>
      <c r="K33" s="97">
        <f t="shared" si="17"/>
        <v>33540841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68838000</v>
      </c>
      <c r="Q33" s="97">
        <f>$I33      +$K33      +$M33      +$O33</f>
        <v>47526427</v>
      </c>
      <c r="R33" s="52">
        <f>IF(($H33      =0),0,((($J33      -$H33      )/$H33      )*100))</f>
        <v>124.86078338839076</v>
      </c>
      <c r="S33" s="53">
        <f>IF(($I33      =0),0,((($K33      -$I33      )/$I33      )*100))</f>
        <v>139.82435201499601</v>
      </c>
      <c r="T33" s="52">
        <f>IF($E33   =0,0,($P33   /$E33   )*100)</f>
        <v>60.947709524905704</v>
      </c>
      <c r="U33" s="54">
        <f>IF($E33   =0,0,($Q33   /$E33   )*100)</f>
        <v>42.078893453508762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314162000</v>
      </c>
      <c r="C35" s="92">
        <v>0</v>
      </c>
      <c r="D35" s="92"/>
      <c r="E35" s="92">
        <f t="shared" ref="E35:E40" si="18">$B35      +$C35      +$D35</f>
        <v>314162000</v>
      </c>
      <c r="F35" s="93">
        <v>314162000</v>
      </c>
      <c r="G35" s="94">
        <v>200115000</v>
      </c>
      <c r="H35" s="93">
        <v>64776000</v>
      </c>
      <c r="I35" s="94">
        <v>35619873</v>
      </c>
      <c r="J35" s="93">
        <v>90639000</v>
      </c>
      <c r="K35" s="94">
        <v>62900110</v>
      </c>
      <c r="L35" s="93"/>
      <c r="M35" s="94"/>
      <c r="N35" s="93"/>
      <c r="O35" s="94"/>
      <c r="P35" s="93">
        <f t="shared" ref="P35:P40" si="19">$H35      +$J35      +$L35      +$N35</f>
        <v>155415000</v>
      </c>
      <c r="Q35" s="94">
        <f t="shared" ref="Q35:Q40" si="20">$I35      +$K35      +$M35      +$O35</f>
        <v>98519983</v>
      </c>
      <c r="R35" s="48">
        <f t="shared" ref="R35:R40" si="21">IF(($H35      =0),0,((($J35      -$H35      )/$H35      )*100))</f>
        <v>39.926824749907375</v>
      </c>
      <c r="S35" s="49">
        <f t="shared" ref="S35:S40" si="22">IF(($I35      =0),0,((($K35      -$I35      )/$I35      )*100))</f>
        <v>76.58712595634465</v>
      </c>
      <c r="T35" s="48">
        <f t="shared" ref="T35:T39" si="23">IF(($E35      =0),0,(($P35      /$E35      )*100))</f>
        <v>49.469700345681531</v>
      </c>
      <c r="U35" s="50">
        <f t="shared" ref="U35:U39" si="24">IF(($E35      =0),0,(($Q35      /$E35      )*100))</f>
        <v>31.359611601657743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653779000</v>
      </c>
      <c r="C36" s="92">
        <v>0</v>
      </c>
      <c r="D36" s="92"/>
      <c r="E36" s="92">
        <f t="shared" si="18"/>
        <v>653779000</v>
      </c>
      <c r="F36" s="93">
        <v>653779000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19000000</v>
      </c>
      <c r="C38" s="92">
        <v>0</v>
      </c>
      <c r="D38" s="92"/>
      <c r="E38" s="92">
        <f t="shared" si="18"/>
        <v>19000000</v>
      </c>
      <c r="F38" s="93">
        <v>19000000</v>
      </c>
      <c r="G38" s="94">
        <v>13000000</v>
      </c>
      <c r="H38" s="93">
        <v>5459000</v>
      </c>
      <c r="I38" s="94"/>
      <c r="J38" s="93">
        <v>2938000</v>
      </c>
      <c r="K38" s="94">
        <v>7906744</v>
      </c>
      <c r="L38" s="93"/>
      <c r="M38" s="94"/>
      <c r="N38" s="93"/>
      <c r="O38" s="94"/>
      <c r="P38" s="93">
        <f t="shared" si="19"/>
        <v>8397000</v>
      </c>
      <c r="Q38" s="94">
        <f t="shared" si="20"/>
        <v>7906744</v>
      </c>
      <c r="R38" s="48">
        <f t="shared" si="21"/>
        <v>-46.180619161018498</v>
      </c>
      <c r="S38" s="49">
        <f t="shared" si="22"/>
        <v>0</v>
      </c>
      <c r="T38" s="48">
        <f t="shared" si="23"/>
        <v>44.194736842105264</v>
      </c>
      <c r="U38" s="50">
        <f t="shared" si="24"/>
        <v>41.614442105263159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986941000</v>
      </c>
      <c r="C40" s="95">
        <f>SUM(C35:C39)</f>
        <v>0</v>
      </c>
      <c r="D40" s="95"/>
      <c r="E40" s="95">
        <f t="shared" si="18"/>
        <v>986941000</v>
      </c>
      <c r="F40" s="96">
        <f t="shared" ref="F40:O40" si="25">SUM(F35:F39)</f>
        <v>986941000</v>
      </c>
      <c r="G40" s="97">
        <f t="shared" si="25"/>
        <v>213115000</v>
      </c>
      <c r="H40" s="96">
        <f t="shared" si="25"/>
        <v>70235000</v>
      </c>
      <c r="I40" s="97">
        <f t="shared" si="25"/>
        <v>35619873</v>
      </c>
      <c r="J40" s="96">
        <f t="shared" si="25"/>
        <v>93577000</v>
      </c>
      <c r="K40" s="97">
        <f t="shared" si="25"/>
        <v>70806854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163812000</v>
      </c>
      <c r="Q40" s="97">
        <f t="shared" si="20"/>
        <v>106426727</v>
      </c>
      <c r="R40" s="52">
        <f t="shared" si="21"/>
        <v>33.234142521534849</v>
      </c>
      <c r="S40" s="53">
        <f t="shared" si="22"/>
        <v>98.78468965905634</v>
      </c>
      <c r="T40" s="52">
        <f>IF((+$E35+$E38) =0,0,(P40   /(+$E35+$E38) )*100)</f>
        <v>49.168872800619518</v>
      </c>
      <c r="U40" s="54">
        <f>IF((+$E35+$E38) =0,0,(Q40   /(+$E35+$E38) )*100)</f>
        <v>31.944437540896018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481329000</v>
      </c>
      <c r="C43" s="92">
        <v>0</v>
      </c>
      <c r="D43" s="92"/>
      <c r="E43" s="92">
        <f t="shared" si="26"/>
        <v>481329000</v>
      </c>
      <c r="F43" s="93">
        <v>481329000</v>
      </c>
      <c r="G43" s="94">
        <v>111028000</v>
      </c>
      <c r="H43" s="93">
        <v>16524000</v>
      </c>
      <c r="I43" s="94">
        <v>18298124</v>
      </c>
      <c r="J43" s="93">
        <v>51705000</v>
      </c>
      <c r="K43" s="94">
        <v>72938380</v>
      </c>
      <c r="L43" s="93"/>
      <c r="M43" s="94"/>
      <c r="N43" s="93"/>
      <c r="O43" s="94"/>
      <c r="P43" s="93">
        <f t="shared" si="27"/>
        <v>68229000</v>
      </c>
      <c r="Q43" s="94">
        <f t="shared" si="28"/>
        <v>91236504</v>
      </c>
      <c r="R43" s="48">
        <f t="shared" si="29"/>
        <v>212.90849673202615</v>
      </c>
      <c r="S43" s="49">
        <f t="shared" si="30"/>
        <v>298.61124561184522</v>
      </c>
      <c r="T43" s="48">
        <f t="shared" si="31"/>
        <v>14.175127615414821</v>
      </c>
      <c r="U43" s="50">
        <f t="shared" si="32"/>
        <v>18.95512300318493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352215000</v>
      </c>
      <c r="C44" s="92">
        <v>0</v>
      </c>
      <c r="D44" s="92"/>
      <c r="E44" s="92">
        <f t="shared" si="26"/>
        <v>352215000</v>
      </c>
      <c r="F44" s="93">
        <v>352215000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527000000</v>
      </c>
      <c r="C51" s="92">
        <v>0</v>
      </c>
      <c r="D51" s="92"/>
      <c r="E51" s="92">
        <f t="shared" si="26"/>
        <v>527000000</v>
      </c>
      <c r="F51" s="93">
        <v>527000000</v>
      </c>
      <c r="G51" s="94">
        <v>208448000</v>
      </c>
      <c r="H51" s="93">
        <v>46226000</v>
      </c>
      <c r="I51" s="94">
        <v>27378959</v>
      </c>
      <c r="J51" s="93">
        <v>111847000</v>
      </c>
      <c r="K51" s="94">
        <v>102563694</v>
      </c>
      <c r="L51" s="93"/>
      <c r="M51" s="94"/>
      <c r="N51" s="93"/>
      <c r="O51" s="94"/>
      <c r="P51" s="93">
        <f t="shared" si="27"/>
        <v>158073000</v>
      </c>
      <c r="Q51" s="94">
        <f t="shared" si="28"/>
        <v>129942653</v>
      </c>
      <c r="R51" s="48">
        <f t="shared" si="29"/>
        <v>141.9569073681478</v>
      </c>
      <c r="S51" s="49">
        <f t="shared" si="30"/>
        <v>274.60771974566308</v>
      </c>
      <c r="T51" s="48">
        <f t="shared" si="31"/>
        <v>29.994876660341557</v>
      </c>
      <c r="U51" s="50">
        <f t="shared" si="32"/>
        <v>24.65704990512334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1360544000</v>
      </c>
      <c r="C53" s="95">
        <f>SUM(C42:C52)</f>
        <v>0</v>
      </c>
      <c r="D53" s="95"/>
      <c r="E53" s="95">
        <f t="shared" si="26"/>
        <v>1360544000</v>
      </c>
      <c r="F53" s="96">
        <f t="shared" ref="F53:O53" si="33">SUM(F42:F52)</f>
        <v>1360544000</v>
      </c>
      <c r="G53" s="97">
        <f t="shared" si="33"/>
        <v>319476000</v>
      </c>
      <c r="H53" s="96">
        <f t="shared" si="33"/>
        <v>62750000</v>
      </c>
      <c r="I53" s="97">
        <f t="shared" si="33"/>
        <v>45677083</v>
      </c>
      <c r="J53" s="96">
        <f t="shared" si="33"/>
        <v>163552000</v>
      </c>
      <c r="K53" s="97">
        <f t="shared" si="33"/>
        <v>175502074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226302000</v>
      </c>
      <c r="Q53" s="97">
        <f t="shared" si="28"/>
        <v>221179157</v>
      </c>
      <c r="R53" s="52">
        <f t="shared" si="29"/>
        <v>160.64063745019922</v>
      </c>
      <c r="S53" s="53">
        <f t="shared" si="30"/>
        <v>284.22347153823284</v>
      </c>
      <c r="T53" s="52">
        <f>IF((+$E43+$E45+$E47+$E48+$E51) =0,0,(P53   /(+$E43+$E45+$E47+$E48+$E51) )*100)</f>
        <v>22.443270004135556</v>
      </c>
      <c r="U53" s="54">
        <f>IF((+$E43+$E45+$E47+$E48+$E51) =0,0,(Q53   /(+$E43+$E45+$E47+$E48+$E51) )*100)</f>
        <v>21.93521727531391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582303000</v>
      </c>
      <c r="C65" s="92">
        <v>0</v>
      </c>
      <c r="D65" s="92"/>
      <c r="E65" s="92">
        <f t="shared" si="35"/>
        <v>582303000</v>
      </c>
      <c r="F65" s="93">
        <v>582303000</v>
      </c>
      <c r="G65" s="94">
        <v>139980000</v>
      </c>
      <c r="H65" s="93">
        <v>13830000</v>
      </c>
      <c r="I65" s="94">
        <v>578411</v>
      </c>
      <c r="J65" s="93"/>
      <c r="K65" s="94">
        <v>22625984</v>
      </c>
      <c r="L65" s="93"/>
      <c r="M65" s="94"/>
      <c r="N65" s="93"/>
      <c r="O65" s="94"/>
      <c r="P65" s="93">
        <f t="shared" si="36"/>
        <v>13830000</v>
      </c>
      <c r="Q65" s="94">
        <f t="shared" si="37"/>
        <v>23204395</v>
      </c>
      <c r="R65" s="48">
        <f t="shared" si="38"/>
        <v>-100</v>
      </c>
      <c r="S65" s="49">
        <f t="shared" si="39"/>
        <v>3811.7485663308612</v>
      </c>
      <c r="T65" s="48">
        <f t="shared" si="40"/>
        <v>2.3750521635643298</v>
      </c>
      <c r="U65" s="50">
        <f t="shared" si="41"/>
        <v>3.9849348191577239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582303000</v>
      </c>
      <c r="C66" s="95">
        <f>SUM(C61:C65)</f>
        <v>0</v>
      </c>
      <c r="D66" s="95"/>
      <c r="E66" s="95">
        <f t="shared" si="35"/>
        <v>582303000</v>
      </c>
      <c r="F66" s="96">
        <f t="shared" ref="F66:O66" si="42">SUM(F61:F65)</f>
        <v>582303000</v>
      </c>
      <c r="G66" s="97">
        <f t="shared" si="42"/>
        <v>139980000</v>
      </c>
      <c r="H66" s="96">
        <f t="shared" si="42"/>
        <v>13830000</v>
      </c>
      <c r="I66" s="97">
        <f t="shared" si="42"/>
        <v>578411</v>
      </c>
      <c r="J66" s="96">
        <f t="shared" si="42"/>
        <v>0</v>
      </c>
      <c r="K66" s="97">
        <f t="shared" si="42"/>
        <v>22625984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13830000</v>
      </c>
      <c r="Q66" s="97">
        <f t="shared" si="37"/>
        <v>23204395</v>
      </c>
      <c r="R66" s="52">
        <f t="shared" si="38"/>
        <v>-100</v>
      </c>
      <c r="S66" s="53">
        <f t="shared" si="39"/>
        <v>3811.7485663308612</v>
      </c>
      <c r="T66" s="52">
        <f>IF((+$E61+$E63+$E64++$E65) =0,0,(P66   /(+$E61+$E63+$E64+$E65) )*100)</f>
        <v>2.3750521635643298</v>
      </c>
      <c r="U66" s="54">
        <f>IF((+$E61+$E63+$E65) =0,0,(Q66  /(+$E61+$E63+$E65) )*100)</f>
        <v>3.9849348191577239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3536111000</v>
      </c>
      <c r="C67" s="104">
        <f>SUM(C9:C15,C18:C23,C26:C29,C32,C35:C39,C42:C52,C55:C58,C61:C65)</f>
        <v>0</v>
      </c>
      <c r="D67" s="104"/>
      <c r="E67" s="104">
        <f t="shared" si="35"/>
        <v>3536111000</v>
      </c>
      <c r="F67" s="105">
        <f t="shared" ref="F67:O67" si="43">SUM(F9:F15,F18:F23,F26:F29,F32,F35:F39,F42:F52,F55:F58,F61:F65)</f>
        <v>3536111000</v>
      </c>
      <c r="G67" s="106">
        <f t="shared" si="43"/>
        <v>970281000</v>
      </c>
      <c r="H67" s="105">
        <f t="shared" si="43"/>
        <v>208965000</v>
      </c>
      <c r="I67" s="106">
        <f t="shared" si="43"/>
        <v>121769603</v>
      </c>
      <c r="J67" s="105">
        <f t="shared" si="43"/>
        <v>361456000</v>
      </c>
      <c r="K67" s="106">
        <f t="shared" si="43"/>
        <v>319944653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570421000</v>
      </c>
      <c r="Q67" s="106">
        <f t="shared" si="37"/>
        <v>441714256</v>
      </c>
      <c r="R67" s="61">
        <f t="shared" si="38"/>
        <v>72.974421553848728</v>
      </c>
      <c r="S67" s="62">
        <f t="shared" si="39"/>
        <v>162.74591122712292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22.771642843284649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17.633571128025096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3226154000</v>
      </c>
      <c r="C69" s="92">
        <v>0</v>
      </c>
      <c r="D69" s="92"/>
      <c r="E69" s="92">
        <f>$B69      +$C69      +$D69</f>
        <v>3226154000</v>
      </c>
      <c r="F69" s="93">
        <v>3226154000</v>
      </c>
      <c r="G69" s="94">
        <v>1630627000</v>
      </c>
      <c r="H69" s="93">
        <v>533974000</v>
      </c>
      <c r="I69" s="94">
        <v>413965430</v>
      </c>
      <c r="J69" s="93">
        <v>640030000</v>
      </c>
      <c r="K69" s="94">
        <v>724560669</v>
      </c>
      <c r="L69" s="93"/>
      <c r="M69" s="94"/>
      <c r="N69" s="93"/>
      <c r="O69" s="94"/>
      <c r="P69" s="93">
        <f>$H69      +$J69      +$L69      +$N69</f>
        <v>1174004000</v>
      </c>
      <c r="Q69" s="94">
        <f>$I69      +$K69      +$M69      +$O69</f>
        <v>1138526099</v>
      </c>
      <c r="R69" s="48">
        <f>IF(($H69      =0),0,((($J69      -$H69      )/$H69      )*100))</f>
        <v>19.861641203504291</v>
      </c>
      <c r="S69" s="49">
        <f>IF(($I69      =0),0,((($K69      -$I69      )/$I69      )*100))</f>
        <v>75.029269714623268</v>
      </c>
      <c r="T69" s="48">
        <f>IF(($E69      =0),0,(($P69      /$E69      )*100))</f>
        <v>36.390203319494354</v>
      </c>
      <c r="U69" s="50">
        <f>IF(($E69      =0),0,(($Q69      /$E69      )*100))</f>
        <v>35.290506869789851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3226154000</v>
      </c>
      <c r="C70" s="101">
        <f>C69</f>
        <v>0</v>
      </c>
      <c r="D70" s="101"/>
      <c r="E70" s="101">
        <f>$B70      +$C70      +$D70</f>
        <v>3226154000</v>
      </c>
      <c r="F70" s="102">
        <f t="shared" ref="F70:O70" si="44">F69</f>
        <v>3226154000</v>
      </c>
      <c r="G70" s="103">
        <f t="shared" si="44"/>
        <v>1630627000</v>
      </c>
      <c r="H70" s="102">
        <f t="shared" si="44"/>
        <v>533974000</v>
      </c>
      <c r="I70" s="103">
        <f t="shared" si="44"/>
        <v>413965430</v>
      </c>
      <c r="J70" s="102">
        <f t="shared" si="44"/>
        <v>640030000</v>
      </c>
      <c r="K70" s="103">
        <f t="shared" si="44"/>
        <v>724560669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1174004000</v>
      </c>
      <c r="Q70" s="103">
        <f>$I70      +$K70      +$M70      +$O70</f>
        <v>1138526099</v>
      </c>
      <c r="R70" s="57">
        <f>IF(($H70      =0),0,((($J70      -$H70      )/$H70      )*100))</f>
        <v>19.861641203504291</v>
      </c>
      <c r="S70" s="58">
        <f>IF(($I70      =0),0,((($K70      -$I70      )/$I70      )*100))</f>
        <v>75.029269714623268</v>
      </c>
      <c r="T70" s="57">
        <f>IF($E70   =0,0,($P70   /$E70   )*100)</f>
        <v>36.390203319494354</v>
      </c>
      <c r="U70" s="59">
        <f>IF($E70   =0,0,($Q70   /$E70 )*100)</f>
        <v>35.290506869789851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3226154000</v>
      </c>
      <c r="C71" s="104">
        <f>C69</f>
        <v>0</v>
      </c>
      <c r="D71" s="104"/>
      <c r="E71" s="104">
        <f>$B71      +$C71      +$D71</f>
        <v>3226154000</v>
      </c>
      <c r="F71" s="105">
        <f t="shared" ref="F71:O71" si="45">F69</f>
        <v>3226154000</v>
      </c>
      <c r="G71" s="106">
        <f t="shared" si="45"/>
        <v>1630627000</v>
      </c>
      <c r="H71" s="105">
        <f t="shared" si="45"/>
        <v>533974000</v>
      </c>
      <c r="I71" s="106">
        <f t="shared" si="45"/>
        <v>413965430</v>
      </c>
      <c r="J71" s="105">
        <f t="shared" si="45"/>
        <v>640030000</v>
      </c>
      <c r="K71" s="106">
        <f t="shared" si="45"/>
        <v>724560669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1174004000</v>
      </c>
      <c r="Q71" s="106">
        <f>$I71      +$K71      +$M71      +$O71</f>
        <v>1138526099</v>
      </c>
      <c r="R71" s="61">
        <f>IF(($H71      =0),0,((($J71      -$H71      )/$H71      )*100))</f>
        <v>19.861641203504291</v>
      </c>
      <c r="S71" s="62">
        <f>IF(($I71      =0),0,((($K71      -$I71      )/$I71      )*100))</f>
        <v>75.029269714623268</v>
      </c>
      <c r="T71" s="61">
        <f>IF($E71   =0,0,($P71   /$E71   )*100)</f>
        <v>36.390203319494354</v>
      </c>
      <c r="U71" s="65">
        <f>IF($E71   =0,0,($Q71   /$E71   )*100)</f>
        <v>35.290506869789851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6762265000</v>
      </c>
      <c r="C72" s="104">
        <f>SUM(C9:C15,C18:C23,C26:C29,C32,C35:C39,C42:C52,C55:C58,C61:C65,C69)</f>
        <v>0</v>
      </c>
      <c r="D72" s="104"/>
      <c r="E72" s="104">
        <f>$B72      +$C72      +$D72</f>
        <v>6762265000</v>
      </c>
      <c r="F72" s="105">
        <f t="shared" ref="F72:O72" si="46">SUM(F9:F15,F18:F23,F26:F29,F32,F35:F39,F42:F52,F55:F58,F61:F65,F69)</f>
        <v>6762265000</v>
      </c>
      <c r="G72" s="106">
        <f t="shared" si="46"/>
        <v>2600908000</v>
      </c>
      <c r="H72" s="105">
        <f t="shared" si="46"/>
        <v>742939000</v>
      </c>
      <c r="I72" s="106">
        <f t="shared" si="46"/>
        <v>535735033</v>
      </c>
      <c r="J72" s="105">
        <f t="shared" si="46"/>
        <v>1001486000</v>
      </c>
      <c r="K72" s="106">
        <f t="shared" si="46"/>
        <v>1044505322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1744425000</v>
      </c>
      <c r="Q72" s="106">
        <f>$I72      +$K72      +$M72      +$O72</f>
        <v>1580240355</v>
      </c>
      <c r="R72" s="61">
        <f>IF(($H72      =0),0,((($J72      -$H72      )/$H72      )*100))</f>
        <v>34.800569091136694</v>
      </c>
      <c r="S72" s="62">
        <f>IF(($I72      =0),0,((($K72      -$I72      )/$I72      )*100))</f>
        <v>94.966776048039407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30.437789079823197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27.572995468945315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Op5NMcpMW8MQu4XOxl/FA88mQkkPZbZma4ynNP0vC53lh4E6fHvdwP86uRE9qaRRViT6910yJyJ26RDkTKHCA==" saltValue="0kzF1nnsiAZNemcd9DCvJ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274000</v>
      </c>
      <c r="I10" s="94">
        <v>365636</v>
      </c>
      <c r="J10" s="93">
        <v>1401000</v>
      </c>
      <c r="K10" s="94">
        <v>1389008</v>
      </c>
      <c r="L10" s="93"/>
      <c r="M10" s="94"/>
      <c r="N10" s="93"/>
      <c r="O10" s="94"/>
      <c r="P10" s="93">
        <f t="shared" ref="P10:P16" si="1">$H10      +$J10      +$L10      +$N10</f>
        <v>1675000</v>
      </c>
      <c r="Q10" s="94">
        <f t="shared" ref="Q10:Q16" si="2">$I10      +$K10      +$M10      +$O10</f>
        <v>1754644</v>
      </c>
      <c r="R10" s="48">
        <f t="shared" ref="R10:R16" si="3">IF(($H10      =0),0,((($J10      -$H10      )/$H10      )*100))</f>
        <v>411.31386861313865</v>
      </c>
      <c r="S10" s="49">
        <f t="shared" ref="S10:S16" si="4">IF(($I10      =0),0,((($K10      -$I10      )/$I10      )*100))</f>
        <v>279.88819481670293</v>
      </c>
      <c r="T10" s="48">
        <f t="shared" ref="T10:T15" si="5">IF(($E10      =0),0,(($P10      /$E10      )*100))</f>
        <v>68.367346938775512</v>
      </c>
      <c r="U10" s="50">
        <f t="shared" ref="U10:U15" si="6">IF(($E10      =0),0,(($Q10      /$E10      )*100))</f>
        <v>71.618122448979591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274000</v>
      </c>
      <c r="I16" s="97">
        <f t="shared" si="7"/>
        <v>365636</v>
      </c>
      <c r="J16" s="96">
        <f t="shared" si="7"/>
        <v>1401000</v>
      </c>
      <c r="K16" s="97">
        <f t="shared" si="7"/>
        <v>1389008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1675000</v>
      </c>
      <c r="Q16" s="97">
        <f t="shared" si="2"/>
        <v>1754644</v>
      </c>
      <c r="R16" s="52">
        <f t="shared" si="3"/>
        <v>411.31386861313865</v>
      </c>
      <c r="S16" s="53">
        <f t="shared" si="4"/>
        <v>279.88819481670293</v>
      </c>
      <c r="T16" s="52">
        <f>IF((SUM($E9:$E13)+$E15)=0,0,(P16/(SUM($E9:$E13)+$E15)*100))</f>
        <v>68.367346938775512</v>
      </c>
      <c r="U16" s="54">
        <f>IF((SUM($E9:$E13)+$E15)=0,0,(Q16/(SUM($E9:$E13)+$E15)*100))</f>
        <v>71.618122448979591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1369000</v>
      </c>
      <c r="C32" s="92">
        <v>0</v>
      </c>
      <c r="D32" s="92"/>
      <c r="E32" s="92">
        <f>$B32      +$C32      +$D32</f>
        <v>1369000</v>
      </c>
      <c r="F32" s="93">
        <v>1369000</v>
      </c>
      <c r="G32" s="94">
        <v>343000</v>
      </c>
      <c r="H32" s="93">
        <v>196000</v>
      </c>
      <c r="I32" s="94"/>
      <c r="J32" s="93">
        <v>360000</v>
      </c>
      <c r="K32" s="94"/>
      <c r="L32" s="93"/>
      <c r="M32" s="94"/>
      <c r="N32" s="93"/>
      <c r="O32" s="94"/>
      <c r="P32" s="93">
        <f>$H32      +$J32      +$L32      +$N32</f>
        <v>556000</v>
      </c>
      <c r="Q32" s="94">
        <f>$I32      +$K32      +$M32      +$O32</f>
        <v>0</v>
      </c>
      <c r="R32" s="48">
        <f>IF(($H32      =0),0,((($J32      -$H32      )/$H32      )*100))</f>
        <v>83.673469387755105</v>
      </c>
      <c r="S32" s="49">
        <f>IF(($I32      =0),0,((($K32      -$I32      )/$I32      )*100))</f>
        <v>0</v>
      </c>
      <c r="T32" s="48">
        <f>IF(($E32      =0),0,(($P32      /$E32      )*100))</f>
        <v>40.613586559532507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1369000</v>
      </c>
      <c r="C33" s="95">
        <f>C32</f>
        <v>0</v>
      </c>
      <c r="D33" s="95"/>
      <c r="E33" s="95">
        <f>$B33      +$C33      +$D33</f>
        <v>1369000</v>
      </c>
      <c r="F33" s="96">
        <f t="shared" ref="F33:O33" si="17">F32</f>
        <v>1369000</v>
      </c>
      <c r="G33" s="97">
        <f t="shared" si="17"/>
        <v>343000</v>
      </c>
      <c r="H33" s="96">
        <f t="shared" si="17"/>
        <v>196000</v>
      </c>
      <c r="I33" s="97">
        <f t="shared" si="17"/>
        <v>0</v>
      </c>
      <c r="J33" s="96">
        <f t="shared" si="17"/>
        <v>360000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556000</v>
      </c>
      <c r="Q33" s="97">
        <f>$I33      +$K33      +$M33      +$O33</f>
        <v>0</v>
      </c>
      <c r="R33" s="52">
        <f>IF(($H33      =0),0,((($J33      -$H33      )/$H33      )*100))</f>
        <v>83.673469387755105</v>
      </c>
      <c r="S33" s="53">
        <f>IF(($I33      =0),0,((($K33      -$I33      )/$I33      )*100))</f>
        <v>0</v>
      </c>
      <c r="T33" s="52">
        <f>IF($E33   =0,0,($P33   /$E33   )*100)</f>
        <v>40.613586559532507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2000000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3000000</v>
      </c>
      <c r="C40" s="95">
        <f>SUM(C35:C39)</f>
        <v>0</v>
      </c>
      <c r="D40" s="95"/>
      <c r="E40" s="95">
        <f t="shared" si="18"/>
        <v>3000000</v>
      </c>
      <c r="F40" s="96">
        <f t="shared" ref="F40:O40" si="25">SUM(F35:F39)</f>
        <v>3000000</v>
      </c>
      <c r="G40" s="97">
        <f t="shared" si="25"/>
        <v>2000000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18000000</v>
      </c>
      <c r="C51" s="92">
        <v>0</v>
      </c>
      <c r="D51" s="92"/>
      <c r="E51" s="92">
        <f t="shared" si="26"/>
        <v>18000000</v>
      </c>
      <c r="F51" s="93">
        <v>18000000</v>
      </c>
      <c r="G51" s="94">
        <v>7950000</v>
      </c>
      <c r="H51" s="93"/>
      <c r="I51" s="94"/>
      <c r="J51" s="93">
        <v>3193000</v>
      </c>
      <c r="K51" s="94"/>
      <c r="L51" s="93"/>
      <c r="M51" s="94"/>
      <c r="N51" s="93"/>
      <c r="O51" s="94"/>
      <c r="P51" s="93">
        <f t="shared" si="27"/>
        <v>3193000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17.738888888888891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18000000</v>
      </c>
      <c r="C53" s="95">
        <f>SUM(C42:C52)</f>
        <v>0</v>
      </c>
      <c r="D53" s="95"/>
      <c r="E53" s="95">
        <f t="shared" si="26"/>
        <v>18000000</v>
      </c>
      <c r="F53" s="96">
        <f t="shared" ref="F53:O53" si="33">SUM(F42:F52)</f>
        <v>18000000</v>
      </c>
      <c r="G53" s="97">
        <f t="shared" si="33"/>
        <v>7950000</v>
      </c>
      <c r="H53" s="96">
        <f t="shared" si="33"/>
        <v>0</v>
      </c>
      <c r="I53" s="97">
        <f t="shared" si="33"/>
        <v>0</v>
      </c>
      <c r="J53" s="96">
        <f t="shared" si="33"/>
        <v>3193000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3193000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17.738888888888891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24819000</v>
      </c>
      <c r="C67" s="104">
        <f>SUM(C9:C15,C18:C23,C26:C29,C32,C35:C39,C42:C52,C55:C58,C61:C65)</f>
        <v>0</v>
      </c>
      <c r="D67" s="104"/>
      <c r="E67" s="104">
        <f t="shared" si="35"/>
        <v>24819000</v>
      </c>
      <c r="F67" s="105">
        <f t="shared" ref="F67:O67" si="43">SUM(F9:F15,F18:F23,F26:F29,F32,F35:F39,F42:F52,F55:F58,F61:F65)</f>
        <v>24819000</v>
      </c>
      <c r="G67" s="106">
        <f t="shared" si="43"/>
        <v>12743000</v>
      </c>
      <c r="H67" s="105">
        <f t="shared" si="43"/>
        <v>470000</v>
      </c>
      <c r="I67" s="106">
        <f t="shared" si="43"/>
        <v>365636</v>
      </c>
      <c r="J67" s="105">
        <f t="shared" si="43"/>
        <v>4954000</v>
      </c>
      <c r="K67" s="106">
        <f t="shared" si="43"/>
        <v>1389008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5424000</v>
      </c>
      <c r="Q67" s="106">
        <f t="shared" si="37"/>
        <v>1754644</v>
      </c>
      <c r="R67" s="61">
        <f t="shared" si="38"/>
        <v>954.04255319148933</v>
      </c>
      <c r="S67" s="62">
        <f t="shared" si="39"/>
        <v>279.88819481670293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21.854224586002662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7.0697610701478704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14892000</v>
      </c>
      <c r="C69" s="92">
        <v>0</v>
      </c>
      <c r="D69" s="92"/>
      <c r="E69" s="92">
        <f>$B69      +$C69      +$D69</f>
        <v>14892000</v>
      </c>
      <c r="F69" s="93">
        <v>14892000</v>
      </c>
      <c r="G69" s="94">
        <v>9950000</v>
      </c>
      <c r="H69" s="93">
        <v>3267000</v>
      </c>
      <c r="I69" s="94">
        <v>1277187</v>
      </c>
      <c r="J69" s="93">
        <v>4315000</v>
      </c>
      <c r="K69" s="94">
        <v>5358828</v>
      </c>
      <c r="L69" s="93"/>
      <c r="M69" s="94"/>
      <c r="N69" s="93"/>
      <c r="O69" s="94"/>
      <c r="P69" s="93">
        <f>$H69      +$J69      +$L69      +$N69</f>
        <v>7582000</v>
      </c>
      <c r="Q69" s="94">
        <f>$I69      +$K69      +$M69      +$O69</f>
        <v>6636015</v>
      </c>
      <c r="R69" s="48">
        <f>IF(($H69      =0),0,((($J69      -$H69      )/$H69      )*100))</f>
        <v>32.078359351086618</v>
      </c>
      <c r="S69" s="49">
        <f>IF(($I69      =0),0,((($K69      -$I69      )/$I69      )*100))</f>
        <v>319.5805312769391</v>
      </c>
      <c r="T69" s="48">
        <f>IF(($E69      =0),0,(($P69      /$E69      )*100))</f>
        <v>50.913242009132418</v>
      </c>
      <c r="U69" s="50">
        <f>IF(($E69      =0),0,(($Q69      /$E69      )*100))</f>
        <v>44.560938759065273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14892000</v>
      </c>
      <c r="C70" s="101">
        <f>C69</f>
        <v>0</v>
      </c>
      <c r="D70" s="101"/>
      <c r="E70" s="101">
        <f>$B70      +$C70      +$D70</f>
        <v>14892000</v>
      </c>
      <c r="F70" s="102">
        <f t="shared" ref="F70:O70" si="44">F69</f>
        <v>14892000</v>
      </c>
      <c r="G70" s="103">
        <f t="shared" si="44"/>
        <v>9950000</v>
      </c>
      <c r="H70" s="102">
        <f t="shared" si="44"/>
        <v>3267000</v>
      </c>
      <c r="I70" s="103">
        <f t="shared" si="44"/>
        <v>1277187</v>
      </c>
      <c r="J70" s="102">
        <f t="shared" si="44"/>
        <v>4315000</v>
      </c>
      <c r="K70" s="103">
        <f t="shared" si="44"/>
        <v>5358828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7582000</v>
      </c>
      <c r="Q70" s="103">
        <f>$I70      +$K70      +$M70      +$O70</f>
        <v>6636015</v>
      </c>
      <c r="R70" s="57">
        <f>IF(($H70      =0),0,((($J70      -$H70      )/$H70      )*100))</f>
        <v>32.078359351086618</v>
      </c>
      <c r="S70" s="58">
        <f>IF(($I70      =0),0,((($K70      -$I70      )/$I70      )*100))</f>
        <v>319.5805312769391</v>
      </c>
      <c r="T70" s="57">
        <f>IF($E70   =0,0,($P70   /$E70   )*100)</f>
        <v>50.913242009132418</v>
      </c>
      <c r="U70" s="59">
        <f>IF($E70   =0,0,($Q70   /$E70 )*100)</f>
        <v>44.560938759065273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14892000</v>
      </c>
      <c r="C71" s="104">
        <f>C69</f>
        <v>0</v>
      </c>
      <c r="D71" s="104"/>
      <c r="E71" s="104">
        <f>$B71      +$C71      +$D71</f>
        <v>14892000</v>
      </c>
      <c r="F71" s="105">
        <f t="shared" ref="F71:O71" si="45">F69</f>
        <v>14892000</v>
      </c>
      <c r="G71" s="106">
        <f t="shared" si="45"/>
        <v>9950000</v>
      </c>
      <c r="H71" s="105">
        <f t="shared" si="45"/>
        <v>3267000</v>
      </c>
      <c r="I71" s="106">
        <f t="shared" si="45"/>
        <v>1277187</v>
      </c>
      <c r="J71" s="105">
        <f t="shared" si="45"/>
        <v>4315000</v>
      </c>
      <c r="K71" s="106">
        <f t="shared" si="45"/>
        <v>5358828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7582000</v>
      </c>
      <c r="Q71" s="106">
        <f>$I71      +$K71      +$M71      +$O71</f>
        <v>6636015</v>
      </c>
      <c r="R71" s="61">
        <f>IF(($H71      =0),0,((($J71      -$H71      )/$H71      )*100))</f>
        <v>32.078359351086618</v>
      </c>
      <c r="S71" s="62">
        <f>IF(($I71      =0),0,((($K71      -$I71      )/$I71      )*100))</f>
        <v>319.5805312769391</v>
      </c>
      <c r="T71" s="61">
        <f>IF($E71   =0,0,($P71   /$E71   )*100)</f>
        <v>50.913242009132418</v>
      </c>
      <c r="U71" s="65">
        <f>IF($E71   =0,0,($Q71   /$E71   )*100)</f>
        <v>44.560938759065273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39711000</v>
      </c>
      <c r="C72" s="104">
        <f>SUM(C9:C15,C18:C23,C26:C29,C32,C35:C39,C42:C52,C55:C58,C61:C65,C69)</f>
        <v>0</v>
      </c>
      <c r="D72" s="104"/>
      <c r="E72" s="104">
        <f>$B72      +$C72      +$D72</f>
        <v>39711000</v>
      </c>
      <c r="F72" s="105">
        <f t="shared" ref="F72:O72" si="46">SUM(F9:F15,F18:F23,F26:F29,F32,F35:F39,F42:F52,F55:F58,F61:F65,F69)</f>
        <v>39711000</v>
      </c>
      <c r="G72" s="106">
        <f t="shared" si="46"/>
        <v>22693000</v>
      </c>
      <c r="H72" s="105">
        <f t="shared" si="46"/>
        <v>3737000</v>
      </c>
      <c r="I72" s="106">
        <f t="shared" si="46"/>
        <v>1642823</v>
      </c>
      <c r="J72" s="105">
        <f t="shared" si="46"/>
        <v>9269000</v>
      </c>
      <c r="K72" s="106">
        <f t="shared" si="46"/>
        <v>6747836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13006000</v>
      </c>
      <c r="Q72" s="106">
        <f>$I72      +$K72      +$M72      +$O72</f>
        <v>8390659</v>
      </c>
      <c r="R72" s="61">
        <f>IF(($H72      =0),0,((($J72      -$H72      )/$H72      )*100))</f>
        <v>148.03318169654804</v>
      </c>
      <c r="S72" s="62">
        <f>IF(($I72      =0),0,((($K72      -$I72      )/$I72      )*100))</f>
        <v>310.74637985954661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32.751630530583462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21.129306741205209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c1wREWUoDXh+a/Qeg5ZqnLJse5L4LVUBnKNzFU1YiqV6CpKcEMIlHRggf4HxqTys7kX3t/lY7T+jtx7RsmOuyw==" saltValue="BOOrikSGccTAJYAhZRx2M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117000</v>
      </c>
      <c r="I10" s="94"/>
      <c r="J10" s="93">
        <v>1045000</v>
      </c>
      <c r="K10" s="94"/>
      <c r="L10" s="93"/>
      <c r="M10" s="94"/>
      <c r="N10" s="93"/>
      <c r="O10" s="94"/>
      <c r="P10" s="93">
        <f t="shared" ref="P10:P16" si="1">$H10      +$J10      +$L10      +$N10</f>
        <v>1162000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793.16239316239319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38.733333333333334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117000</v>
      </c>
      <c r="I16" s="97">
        <f t="shared" si="7"/>
        <v>0</v>
      </c>
      <c r="J16" s="96">
        <f t="shared" si="7"/>
        <v>1045000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1162000</v>
      </c>
      <c r="Q16" s="97">
        <f t="shared" si="2"/>
        <v>0</v>
      </c>
      <c r="R16" s="52">
        <f t="shared" si="3"/>
        <v>793.16239316239319</v>
      </c>
      <c r="S16" s="53">
        <f t="shared" si="4"/>
        <v>0</v>
      </c>
      <c r="T16" s="52">
        <f>IF((SUM($E9:$E13)+$E15)=0,0,(P16/(SUM($E9:$E13)+$E15)*100))</f>
        <v>38.733333333333334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1159000</v>
      </c>
      <c r="C32" s="92">
        <v>0</v>
      </c>
      <c r="D32" s="92"/>
      <c r="E32" s="92">
        <f>$B32      +$C32      +$D32</f>
        <v>1159000</v>
      </c>
      <c r="F32" s="93">
        <v>1159000</v>
      </c>
      <c r="G32" s="94">
        <v>811000</v>
      </c>
      <c r="H32" s="93">
        <v>339000</v>
      </c>
      <c r="I32" s="94"/>
      <c r="J32" s="93">
        <v>314000</v>
      </c>
      <c r="K32" s="94"/>
      <c r="L32" s="93"/>
      <c r="M32" s="94"/>
      <c r="N32" s="93"/>
      <c r="O32" s="94"/>
      <c r="P32" s="93">
        <f>$H32      +$J32      +$L32      +$N32</f>
        <v>653000</v>
      </c>
      <c r="Q32" s="94">
        <f>$I32      +$K32      +$M32      +$O32</f>
        <v>0</v>
      </c>
      <c r="R32" s="48">
        <f>IF(($H32      =0),0,((($J32      -$H32      )/$H32      )*100))</f>
        <v>-7.3746312684365778</v>
      </c>
      <c r="S32" s="49">
        <f>IF(($I32      =0),0,((($K32      -$I32      )/$I32      )*100))</f>
        <v>0</v>
      </c>
      <c r="T32" s="48">
        <f>IF(($E32      =0),0,(($P32      /$E32      )*100))</f>
        <v>56.341673856773077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1159000</v>
      </c>
      <c r="C33" s="95">
        <f>C32</f>
        <v>0</v>
      </c>
      <c r="D33" s="95"/>
      <c r="E33" s="95">
        <f>$B33      +$C33      +$D33</f>
        <v>1159000</v>
      </c>
      <c r="F33" s="96">
        <f t="shared" ref="F33:O33" si="17">F32</f>
        <v>1159000</v>
      </c>
      <c r="G33" s="97">
        <f t="shared" si="17"/>
        <v>811000</v>
      </c>
      <c r="H33" s="96">
        <f t="shared" si="17"/>
        <v>339000</v>
      </c>
      <c r="I33" s="97">
        <f t="shared" si="17"/>
        <v>0</v>
      </c>
      <c r="J33" s="96">
        <f t="shared" si="17"/>
        <v>314000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653000</v>
      </c>
      <c r="Q33" s="97">
        <f>$I33      +$K33      +$M33      +$O33</f>
        <v>0</v>
      </c>
      <c r="R33" s="52">
        <f>IF(($H33      =0),0,((($J33      -$H33      )/$H33      )*100))</f>
        <v>-7.3746312684365778</v>
      </c>
      <c r="S33" s="53">
        <f>IF(($I33      =0),0,((($K33      -$I33      )/$I33      )*100))</f>
        <v>0</v>
      </c>
      <c r="T33" s="52">
        <f>IF($E33   =0,0,($P33   /$E33   )*100)</f>
        <v>56.341673856773077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5000000</v>
      </c>
      <c r="C35" s="92">
        <v>0</v>
      </c>
      <c r="D35" s="92"/>
      <c r="E35" s="92">
        <f t="shared" ref="E35:E40" si="18">$B35      +$C35      +$D35</f>
        <v>5000000</v>
      </c>
      <c r="F35" s="93">
        <v>5000000</v>
      </c>
      <c r="G35" s="94">
        <v>3400000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28176000</v>
      </c>
      <c r="C36" s="92">
        <v>0</v>
      </c>
      <c r="D36" s="92"/>
      <c r="E36" s="92">
        <f t="shared" si="18"/>
        <v>28176000</v>
      </c>
      <c r="F36" s="93">
        <v>28176000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33176000</v>
      </c>
      <c r="C40" s="95">
        <f>SUM(C35:C39)</f>
        <v>0</v>
      </c>
      <c r="D40" s="95"/>
      <c r="E40" s="95">
        <f t="shared" si="18"/>
        <v>33176000</v>
      </c>
      <c r="F40" s="96">
        <f t="shared" ref="F40:O40" si="25">SUM(F35:F39)</f>
        <v>33176000</v>
      </c>
      <c r="G40" s="97">
        <f t="shared" si="25"/>
        <v>3400000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80000000</v>
      </c>
      <c r="C44" s="92">
        <v>0</v>
      </c>
      <c r="D44" s="92"/>
      <c r="E44" s="92">
        <f t="shared" si="26"/>
        <v>80000000</v>
      </c>
      <c r="F44" s="93">
        <v>80000000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13654000</v>
      </c>
      <c r="H51" s="93">
        <v>4806000</v>
      </c>
      <c r="I51" s="94"/>
      <c r="J51" s="93">
        <v>7982000</v>
      </c>
      <c r="K51" s="94"/>
      <c r="L51" s="93"/>
      <c r="M51" s="94"/>
      <c r="N51" s="93"/>
      <c r="O51" s="94"/>
      <c r="P51" s="93">
        <f t="shared" si="27"/>
        <v>12788000</v>
      </c>
      <c r="Q51" s="94">
        <f t="shared" si="28"/>
        <v>0</v>
      </c>
      <c r="R51" s="48">
        <f t="shared" si="29"/>
        <v>66.084061589679564</v>
      </c>
      <c r="S51" s="49">
        <f t="shared" si="30"/>
        <v>0</v>
      </c>
      <c r="T51" s="48">
        <f t="shared" si="31"/>
        <v>51.152000000000001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105000000</v>
      </c>
      <c r="C53" s="95">
        <f>SUM(C42:C52)</f>
        <v>0</v>
      </c>
      <c r="D53" s="95"/>
      <c r="E53" s="95">
        <f t="shared" si="26"/>
        <v>105000000</v>
      </c>
      <c r="F53" s="96">
        <f t="shared" ref="F53:O53" si="33">SUM(F42:F52)</f>
        <v>105000000</v>
      </c>
      <c r="G53" s="97">
        <f t="shared" si="33"/>
        <v>13654000</v>
      </c>
      <c r="H53" s="96">
        <f t="shared" si="33"/>
        <v>4806000</v>
      </c>
      <c r="I53" s="97">
        <f t="shared" si="33"/>
        <v>0</v>
      </c>
      <c r="J53" s="96">
        <f t="shared" si="33"/>
        <v>7982000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12788000</v>
      </c>
      <c r="Q53" s="97">
        <f t="shared" si="28"/>
        <v>0</v>
      </c>
      <c r="R53" s="52">
        <f t="shared" si="29"/>
        <v>66.084061589679564</v>
      </c>
      <c r="S53" s="53">
        <f t="shared" si="30"/>
        <v>0</v>
      </c>
      <c r="T53" s="52">
        <f>IF((+$E43+$E45+$E47+$E48+$E51) =0,0,(P53   /(+$E43+$E45+$E47+$E48+$E51) )*100)</f>
        <v>51.152000000000001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142335000</v>
      </c>
      <c r="C67" s="104">
        <f>SUM(C9:C15,C18:C23,C26:C29,C32,C35:C39,C42:C52,C55:C58,C61:C65)</f>
        <v>0</v>
      </c>
      <c r="D67" s="104"/>
      <c r="E67" s="104">
        <f t="shared" si="35"/>
        <v>142335000</v>
      </c>
      <c r="F67" s="105">
        <f t="shared" ref="F67:O67" si="43">SUM(F9:F15,F18:F23,F26:F29,F32,F35:F39,F42:F52,F55:F58,F61:F65)</f>
        <v>142335000</v>
      </c>
      <c r="G67" s="106">
        <f t="shared" si="43"/>
        <v>20865000</v>
      </c>
      <c r="H67" s="105">
        <f t="shared" si="43"/>
        <v>5262000</v>
      </c>
      <c r="I67" s="106">
        <f t="shared" si="43"/>
        <v>0</v>
      </c>
      <c r="J67" s="105">
        <f t="shared" si="43"/>
        <v>9341000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14603000</v>
      </c>
      <c r="Q67" s="106">
        <f t="shared" si="37"/>
        <v>0</v>
      </c>
      <c r="R67" s="61">
        <f t="shared" si="38"/>
        <v>77.518053971873812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42.750080505869612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25590000</v>
      </c>
      <c r="C69" s="92">
        <v>0</v>
      </c>
      <c r="D69" s="92"/>
      <c r="E69" s="92">
        <f>$B69      +$C69      +$D69</f>
        <v>25590000</v>
      </c>
      <c r="F69" s="93">
        <v>25590000</v>
      </c>
      <c r="G69" s="94">
        <v>19290000</v>
      </c>
      <c r="H69" s="93">
        <v>9441000</v>
      </c>
      <c r="I69" s="94"/>
      <c r="J69" s="93">
        <v>6496000</v>
      </c>
      <c r="K69" s="94"/>
      <c r="L69" s="93"/>
      <c r="M69" s="94"/>
      <c r="N69" s="93"/>
      <c r="O69" s="94"/>
      <c r="P69" s="93">
        <f>$H69      +$J69      +$L69      +$N69</f>
        <v>15937000</v>
      </c>
      <c r="Q69" s="94">
        <f>$I69      +$K69      +$M69      +$O69</f>
        <v>0</v>
      </c>
      <c r="R69" s="48">
        <f>IF(($H69      =0),0,((($J69      -$H69      )/$H69      )*100))</f>
        <v>-31.193729477809555</v>
      </c>
      <c r="S69" s="49">
        <f>IF(($I69      =0),0,((($K69      -$I69      )/$I69      )*100))</f>
        <v>0</v>
      </c>
      <c r="T69" s="48">
        <f>IF(($E69      =0),0,(($P69      /$E69      )*100))</f>
        <v>62.278233685033214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25590000</v>
      </c>
      <c r="C70" s="101">
        <f>C69</f>
        <v>0</v>
      </c>
      <c r="D70" s="101"/>
      <c r="E70" s="101">
        <f>$B70      +$C70      +$D70</f>
        <v>25590000</v>
      </c>
      <c r="F70" s="102">
        <f t="shared" ref="F70:O70" si="44">F69</f>
        <v>25590000</v>
      </c>
      <c r="G70" s="103">
        <f t="shared" si="44"/>
        <v>19290000</v>
      </c>
      <c r="H70" s="102">
        <f t="shared" si="44"/>
        <v>9441000</v>
      </c>
      <c r="I70" s="103">
        <f t="shared" si="44"/>
        <v>0</v>
      </c>
      <c r="J70" s="102">
        <f t="shared" si="44"/>
        <v>6496000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15937000</v>
      </c>
      <c r="Q70" s="103">
        <f>$I70      +$K70      +$M70      +$O70</f>
        <v>0</v>
      </c>
      <c r="R70" s="57">
        <f>IF(($H70      =0),0,((($J70      -$H70      )/$H70      )*100))</f>
        <v>-31.193729477809555</v>
      </c>
      <c r="S70" s="58">
        <f>IF(($I70      =0),0,((($K70      -$I70      )/$I70      )*100))</f>
        <v>0</v>
      </c>
      <c r="T70" s="57">
        <f>IF($E70   =0,0,($P70   /$E70   )*100)</f>
        <v>62.278233685033214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25590000</v>
      </c>
      <c r="C71" s="104">
        <f>C69</f>
        <v>0</v>
      </c>
      <c r="D71" s="104"/>
      <c r="E71" s="104">
        <f>$B71      +$C71      +$D71</f>
        <v>25590000</v>
      </c>
      <c r="F71" s="105">
        <f t="shared" ref="F71:O71" si="45">F69</f>
        <v>25590000</v>
      </c>
      <c r="G71" s="106">
        <f t="shared" si="45"/>
        <v>19290000</v>
      </c>
      <c r="H71" s="105">
        <f t="shared" si="45"/>
        <v>9441000</v>
      </c>
      <c r="I71" s="106">
        <f t="shared" si="45"/>
        <v>0</v>
      </c>
      <c r="J71" s="105">
        <f t="shared" si="45"/>
        <v>6496000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15937000</v>
      </c>
      <c r="Q71" s="106">
        <f>$I71      +$K71      +$M71      +$O71</f>
        <v>0</v>
      </c>
      <c r="R71" s="61">
        <f>IF(($H71      =0),0,((($J71      -$H71      )/$H71      )*100))</f>
        <v>-31.193729477809555</v>
      </c>
      <c r="S71" s="62">
        <f>IF(($I71      =0),0,((($K71      -$I71      )/$I71      )*100))</f>
        <v>0</v>
      </c>
      <c r="T71" s="61">
        <f>IF($E71   =0,0,($P71   /$E71   )*100)</f>
        <v>62.278233685033214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167925000</v>
      </c>
      <c r="C72" s="104">
        <f>SUM(C9:C15,C18:C23,C26:C29,C32,C35:C39,C42:C52,C55:C58,C61:C65,C69)</f>
        <v>0</v>
      </c>
      <c r="D72" s="104"/>
      <c r="E72" s="104">
        <f>$B72      +$C72      +$D72</f>
        <v>167925000</v>
      </c>
      <c r="F72" s="105">
        <f t="shared" ref="F72:O72" si="46">SUM(F9:F15,F18:F23,F26:F29,F32,F35:F39,F42:F52,F55:F58,F61:F65,F69)</f>
        <v>167925000</v>
      </c>
      <c r="G72" s="106">
        <f t="shared" si="46"/>
        <v>40155000</v>
      </c>
      <c r="H72" s="105">
        <f t="shared" si="46"/>
        <v>14703000</v>
      </c>
      <c r="I72" s="106">
        <f t="shared" si="46"/>
        <v>0</v>
      </c>
      <c r="J72" s="105">
        <f t="shared" si="46"/>
        <v>15837000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30540000</v>
      </c>
      <c r="Q72" s="106">
        <f>$I72      +$K72      +$M72      +$O72</f>
        <v>0</v>
      </c>
      <c r="R72" s="61">
        <f>IF(($H72      =0),0,((($J72      -$H72      )/$H72      )*100))</f>
        <v>7.7127116914915321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51.113826172822975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gCcYuxfPR/Sq5kqiOijBmbhZtNtxKtajeGYt2axN09JM6WcoUMASupDuwMtYBiV/OKBllfAZO7vsauyeogc0g==" saltValue="88UfZ0sfHcQW/NnnqJy75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/>
      <c r="I10" s="94">
        <v>114487</v>
      </c>
      <c r="J10" s="93">
        <v>523000</v>
      </c>
      <c r="K10" s="94">
        <v>424194</v>
      </c>
      <c r="L10" s="93"/>
      <c r="M10" s="94"/>
      <c r="N10" s="93"/>
      <c r="O10" s="94"/>
      <c r="P10" s="93">
        <f t="shared" ref="P10:P16" si="1">$H10      +$J10      +$L10      +$N10</f>
        <v>523000</v>
      </c>
      <c r="Q10" s="94">
        <f t="shared" ref="Q10:Q16" si="2">$I10      +$K10      +$M10      +$O10</f>
        <v>538681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270.51717662267333</v>
      </c>
      <c r="T10" s="48">
        <f t="shared" ref="T10:T15" si="5">IF(($E10      =0),0,(($P10      /$E10      )*100))</f>
        <v>19.735849056603776</v>
      </c>
      <c r="U10" s="50">
        <f t="shared" ref="U10:U15" si="6">IF(($E10      =0),0,(($Q10      /$E10      )*100))</f>
        <v>20.32758490566038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0</v>
      </c>
      <c r="I16" s="97">
        <f t="shared" si="7"/>
        <v>114487</v>
      </c>
      <c r="J16" s="96">
        <f t="shared" si="7"/>
        <v>523000</v>
      </c>
      <c r="K16" s="97">
        <f t="shared" si="7"/>
        <v>424194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523000</v>
      </c>
      <c r="Q16" s="97">
        <f t="shared" si="2"/>
        <v>538681</v>
      </c>
      <c r="R16" s="52">
        <f t="shared" si="3"/>
        <v>0</v>
      </c>
      <c r="S16" s="53">
        <f t="shared" si="4"/>
        <v>270.51717662267333</v>
      </c>
      <c r="T16" s="52">
        <f>IF((SUM($E9:$E13)+$E15)=0,0,(P16/(SUM($E9:$E13)+$E15)*100))</f>
        <v>19.735849056603776</v>
      </c>
      <c r="U16" s="54">
        <f>IF((SUM($E9:$E13)+$E15)=0,0,(Q16/(SUM($E9:$E13)+$E15)*100))</f>
        <v>20.32758490566038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1144000</v>
      </c>
      <c r="C32" s="92">
        <v>0</v>
      </c>
      <c r="D32" s="92"/>
      <c r="E32" s="92">
        <f>$B32      +$C32      +$D32</f>
        <v>1144000</v>
      </c>
      <c r="F32" s="93">
        <v>1144000</v>
      </c>
      <c r="G32" s="94">
        <v>800000</v>
      </c>
      <c r="H32" s="93"/>
      <c r="I32" s="94"/>
      <c r="J32" s="93">
        <v>802000</v>
      </c>
      <c r="K32" s="94"/>
      <c r="L32" s="93"/>
      <c r="M32" s="94"/>
      <c r="N32" s="93"/>
      <c r="O32" s="94"/>
      <c r="P32" s="93">
        <f>$H32      +$J32      +$L32      +$N32</f>
        <v>802000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70.104895104895107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1144000</v>
      </c>
      <c r="C33" s="95">
        <f>C32</f>
        <v>0</v>
      </c>
      <c r="D33" s="95"/>
      <c r="E33" s="95">
        <f>$B33      +$C33      +$D33</f>
        <v>1144000</v>
      </c>
      <c r="F33" s="96">
        <f t="shared" ref="F33:O33" si="17">F32</f>
        <v>1144000</v>
      </c>
      <c r="G33" s="97">
        <f t="shared" si="17"/>
        <v>800000</v>
      </c>
      <c r="H33" s="96">
        <f t="shared" si="17"/>
        <v>0</v>
      </c>
      <c r="I33" s="97">
        <f t="shared" si="17"/>
        <v>0</v>
      </c>
      <c r="J33" s="96">
        <f t="shared" si="17"/>
        <v>802000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802000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70.104895104895107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10000000</v>
      </c>
      <c r="H35" s="93">
        <v>4958000</v>
      </c>
      <c r="I35" s="94">
        <v>4958535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4958000</v>
      </c>
      <c r="Q35" s="94">
        <f t="shared" ref="Q35:Q40" si="20">$I35      +$K35      +$M35      +$O35</f>
        <v>4958535</v>
      </c>
      <c r="R35" s="48">
        <f t="shared" ref="R35:R40" si="21">IF(($H35      =0),0,((($J35      -$H35      )/$H35      )*100))</f>
        <v>-100</v>
      </c>
      <c r="S35" s="49">
        <f t="shared" ref="S35:S40" si="22">IF(($I35      =0),0,((($K35      -$I35      )/$I35      )*100))</f>
        <v>-100</v>
      </c>
      <c r="T35" s="48">
        <f t="shared" ref="T35:T39" si="23">IF(($E35      =0),0,(($P35      /$E35      )*100))</f>
        <v>33.053333333333335</v>
      </c>
      <c r="U35" s="50">
        <f t="shared" ref="U35:U39" si="24">IF(($E35      =0),0,(($Q35      /$E35      )*100))</f>
        <v>33.056899999999999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2059000</v>
      </c>
      <c r="C36" s="92">
        <v>0</v>
      </c>
      <c r="D36" s="92"/>
      <c r="E36" s="92">
        <f t="shared" si="18"/>
        <v>2059000</v>
      </c>
      <c r="F36" s="93">
        <v>2059000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17059000</v>
      </c>
      <c r="C40" s="95">
        <f>SUM(C35:C39)</f>
        <v>0</v>
      </c>
      <c r="D40" s="95"/>
      <c r="E40" s="95">
        <f t="shared" si="18"/>
        <v>17059000</v>
      </c>
      <c r="F40" s="96">
        <f t="shared" ref="F40:O40" si="25">SUM(F35:F39)</f>
        <v>17059000</v>
      </c>
      <c r="G40" s="97">
        <f t="shared" si="25"/>
        <v>10000000</v>
      </c>
      <c r="H40" s="96">
        <f t="shared" si="25"/>
        <v>4958000</v>
      </c>
      <c r="I40" s="97">
        <f t="shared" si="25"/>
        <v>4958535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4958000</v>
      </c>
      <c r="Q40" s="97">
        <f t="shared" si="20"/>
        <v>4958535</v>
      </c>
      <c r="R40" s="52">
        <f t="shared" si="21"/>
        <v>-100</v>
      </c>
      <c r="S40" s="53">
        <f t="shared" si="22"/>
        <v>-100</v>
      </c>
      <c r="T40" s="52">
        <f>IF((+$E35+$E38) =0,0,(P40   /(+$E35+$E38) )*100)</f>
        <v>33.053333333333335</v>
      </c>
      <c r="U40" s="54">
        <f>IF((+$E35+$E38) =0,0,(Q40   /(+$E35+$E38) )*100)</f>
        <v>33.056899999999999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0</v>
      </c>
      <c r="D44" s="92"/>
      <c r="E44" s="92">
        <f t="shared" si="26"/>
        <v>30000000</v>
      </c>
      <c r="F44" s="93">
        <v>30000000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20000000</v>
      </c>
      <c r="C51" s="92">
        <v>0</v>
      </c>
      <c r="D51" s="92"/>
      <c r="E51" s="92">
        <f t="shared" si="26"/>
        <v>20000000</v>
      </c>
      <c r="F51" s="93">
        <v>20000000</v>
      </c>
      <c r="G51" s="94">
        <v>10007000</v>
      </c>
      <c r="H51" s="93">
        <v>1032000</v>
      </c>
      <c r="I51" s="94"/>
      <c r="J51" s="93">
        <v>3281000</v>
      </c>
      <c r="K51" s="94">
        <v>5161870</v>
      </c>
      <c r="L51" s="93"/>
      <c r="M51" s="94"/>
      <c r="N51" s="93"/>
      <c r="O51" s="94"/>
      <c r="P51" s="93">
        <f t="shared" si="27"/>
        <v>4313000</v>
      </c>
      <c r="Q51" s="94">
        <f t="shared" si="28"/>
        <v>5161870</v>
      </c>
      <c r="R51" s="48">
        <f t="shared" si="29"/>
        <v>217.9263565891473</v>
      </c>
      <c r="S51" s="49">
        <f t="shared" si="30"/>
        <v>0</v>
      </c>
      <c r="T51" s="48">
        <f t="shared" si="31"/>
        <v>21.565000000000001</v>
      </c>
      <c r="U51" s="50">
        <f t="shared" si="32"/>
        <v>25.809349999999998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50000000</v>
      </c>
      <c r="C53" s="95">
        <f>SUM(C42:C52)</f>
        <v>0</v>
      </c>
      <c r="D53" s="95"/>
      <c r="E53" s="95">
        <f t="shared" si="26"/>
        <v>50000000</v>
      </c>
      <c r="F53" s="96">
        <f t="shared" ref="F53:O53" si="33">SUM(F42:F52)</f>
        <v>50000000</v>
      </c>
      <c r="G53" s="97">
        <f t="shared" si="33"/>
        <v>10007000</v>
      </c>
      <c r="H53" s="96">
        <f t="shared" si="33"/>
        <v>1032000</v>
      </c>
      <c r="I53" s="97">
        <f t="shared" si="33"/>
        <v>0</v>
      </c>
      <c r="J53" s="96">
        <f t="shared" si="33"/>
        <v>3281000</v>
      </c>
      <c r="K53" s="97">
        <f t="shared" si="33"/>
        <v>5161870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4313000</v>
      </c>
      <c r="Q53" s="97">
        <f t="shared" si="28"/>
        <v>5161870</v>
      </c>
      <c r="R53" s="52">
        <f t="shared" si="29"/>
        <v>217.9263565891473</v>
      </c>
      <c r="S53" s="53">
        <f t="shared" si="30"/>
        <v>0</v>
      </c>
      <c r="T53" s="52">
        <f>IF((+$E43+$E45+$E47+$E48+$E51) =0,0,(P53   /(+$E43+$E45+$E47+$E48+$E51) )*100)</f>
        <v>21.565000000000001</v>
      </c>
      <c r="U53" s="54">
        <f>IF((+$E43+$E45+$E47+$E48+$E51) =0,0,(Q53   /(+$E43+$E45+$E47+$E48+$E51) )*100)</f>
        <v>25.809349999999998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70853000</v>
      </c>
      <c r="C67" s="104">
        <f>SUM(C9:C15,C18:C23,C26:C29,C32,C35:C39,C42:C52,C55:C58,C61:C65)</f>
        <v>0</v>
      </c>
      <c r="D67" s="104"/>
      <c r="E67" s="104">
        <f t="shared" si="35"/>
        <v>70853000</v>
      </c>
      <c r="F67" s="105">
        <f t="shared" ref="F67:O67" si="43">SUM(F9:F15,F18:F23,F26:F29,F32,F35:F39,F42:F52,F55:F58,F61:F65)</f>
        <v>70853000</v>
      </c>
      <c r="G67" s="106">
        <f t="shared" si="43"/>
        <v>23457000</v>
      </c>
      <c r="H67" s="105">
        <f t="shared" si="43"/>
        <v>5990000</v>
      </c>
      <c r="I67" s="106">
        <f t="shared" si="43"/>
        <v>5073022</v>
      </c>
      <c r="J67" s="105">
        <f t="shared" si="43"/>
        <v>4606000</v>
      </c>
      <c r="K67" s="106">
        <f t="shared" si="43"/>
        <v>5586064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10596000</v>
      </c>
      <c r="Q67" s="106">
        <f t="shared" si="37"/>
        <v>10659086</v>
      </c>
      <c r="R67" s="61">
        <f t="shared" si="38"/>
        <v>-23.105175292153589</v>
      </c>
      <c r="S67" s="62">
        <f t="shared" si="39"/>
        <v>10.113143605527435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27.313502087951747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27.47612001855957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28663000</v>
      </c>
      <c r="C69" s="92">
        <v>0</v>
      </c>
      <c r="D69" s="92"/>
      <c r="E69" s="92">
        <f>$B69      +$C69      +$D69</f>
        <v>28663000</v>
      </c>
      <c r="F69" s="93">
        <v>28663000</v>
      </c>
      <c r="G69" s="94">
        <v>25353000</v>
      </c>
      <c r="H69" s="93">
        <v>11687000</v>
      </c>
      <c r="I69" s="94">
        <v>12719454</v>
      </c>
      <c r="J69" s="93">
        <v>5111000</v>
      </c>
      <c r="K69" s="94">
        <v>4472133</v>
      </c>
      <c r="L69" s="93"/>
      <c r="M69" s="94"/>
      <c r="N69" s="93"/>
      <c r="O69" s="94"/>
      <c r="P69" s="93">
        <f>$H69      +$J69      +$L69      +$N69</f>
        <v>16798000</v>
      </c>
      <c r="Q69" s="94">
        <f>$I69      +$K69      +$M69      +$O69</f>
        <v>17191587</v>
      </c>
      <c r="R69" s="48">
        <f>IF(($H69      =0),0,((($J69      -$H69      )/$H69      )*100))</f>
        <v>-56.267647813810214</v>
      </c>
      <c r="S69" s="49">
        <f>IF(($I69      =0),0,((($K69      -$I69      )/$I69      )*100))</f>
        <v>-64.840212480818749</v>
      </c>
      <c r="T69" s="48">
        <f>IF(($E69      =0),0,(($P69      /$E69      )*100))</f>
        <v>58.605170428775779</v>
      </c>
      <c r="U69" s="50">
        <f>IF(($E69      =0),0,(($Q69      /$E69      )*100))</f>
        <v>59.978323971670797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28663000</v>
      </c>
      <c r="C70" s="101">
        <f>C69</f>
        <v>0</v>
      </c>
      <c r="D70" s="101"/>
      <c r="E70" s="101">
        <f>$B70      +$C70      +$D70</f>
        <v>28663000</v>
      </c>
      <c r="F70" s="102">
        <f t="shared" ref="F70:O70" si="44">F69</f>
        <v>28663000</v>
      </c>
      <c r="G70" s="103">
        <f t="shared" si="44"/>
        <v>25353000</v>
      </c>
      <c r="H70" s="102">
        <f t="shared" si="44"/>
        <v>11687000</v>
      </c>
      <c r="I70" s="103">
        <f t="shared" si="44"/>
        <v>12719454</v>
      </c>
      <c r="J70" s="102">
        <f t="shared" si="44"/>
        <v>5111000</v>
      </c>
      <c r="K70" s="103">
        <f t="shared" si="44"/>
        <v>4472133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16798000</v>
      </c>
      <c r="Q70" s="103">
        <f>$I70      +$K70      +$M70      +$O70</f>
        <v>17191587</v>
      </c>
      <c r="R70" s="57">
        <f>IF(($H70      =0),0,((($J70      -$H70      )/$H70      )*100))</f>
        <v>-56.267647813810214</v>
      </c>
      <c r="S70" s="58">
        <f>IF(($I70      =0),0,((($K70      -$I70      )/$I70      )*100))</f>
        <v>-64.840212480818749</v>
      </c>
      <c r="T70" s="57">
        <f>IF($E70   =0,0,($P70   /$E70   )*100)</f>
        <v>58.605170428775779</v>
      </c>
      <c r="U70" s="59">
        <f>IF($E70   =0,0,($Q70   /$E70 )*100)</f>
        <v>59.978323971670797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28663000</v>
      </c>
      <c r="C71" s="104">
        <f>C69</f>
        <v>0</v>
      </c>
      <c r="D71" s="104"/>
      <c r="E71" s="104">
        <f>$B71      +$C71      +$D71</f>
        <v>28663000</v>
      </c>
      <c r="F71" s="105">
        <f t="shared" ref="F71:O71" si="45">F69</f>
        <v>28663000</v>
      </c>
      <c r="G71" s="106">
        <f t="shared" si="45"/>
        <v>25353000</v>
      </c>
      <c r="H71" s="105">
        <f t="shared" si="45"/>
        <v>11687000</v>
      </c>
      <c r="I71" s="106">
        <f t="shared" si="45"/>
        <v>12719454</v>
      </c>
      <c r="J71" s="105">
        <f t="shared" si="45"/>
        <v>5111000</v>
      </c>
      <c r="K71" s="106">
        <f t="shared" si="45"/>
        <v>4472133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16798000</v>
      </c>
      <c r="Q71" s="106">
        <f>$I71      +$K71      +$M71      +$O71</f>
        <v>17191587</v>
      </c>
      <c r="R71" s="61">
        <f>IF(($H71      =0),0,((($J71      -$H71      )/$H71      )*100))</f>
        <v>-56.267647813810214</v>
      </c>
      <c r="S71" s="62">
        <f>IF(($I71      =0),0,((($K71      -$I71      )/$I71      )*100))</f>
        <v>-64.840212480818749</v>
      </c>
      <c r="T71" s="61">
        <f>IF($E71   =0,0,($P71   /$E71   )*100)</f>
        <v>58.605170428775779</v>
      </c>
      <c r="U71" s="65">
        <f>IF($E71   =0,0,($Q71   /$E71   )*100)</f>
        <v>59.978323971670797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99516000</v>
      </c>
      <c r="C72" s="104">
        <f>SUM(C9:C15,C18:C23,C26:C29,C32,C35:C39,C42:C52,C55:C58,C61:C65,C69)</f>
        <v>0</v>
      </c>
      <c r="D72" s="104"/>
      <c r="E72" s="104">
        <f>$B72      +$C72      +$D72</f>
        <v>99516000</v>
      </c>
      <c r="F72" s="105">
        <f t="shared" ref="F72:O72" si="46">SUM(F9:F15,F18:F23,F26:F29,F32,F35:F39,F42:F52,F55:F58,F61:F65,F69)</f>
        <v>99516000</v>
      </c>
      <c r="G72" s="106">
        <f t="shared" si="46"/>
        <v>48810000</v>
      </c>
      <c r="H72" s="105">
        <f t="shared" si="46"/>
        <v>17677000</v>
      </c>
      <c r="I72" s="106">
        <f t="shared" si="46"/>
        <v>17792476</v>
      </c>
      <c r="J72" s="105">
        <f t="shared" si="46"/>
        <v>9717000</v>
      </c>
      <c r="K72" s="106">
        <f t="shared" si="46"/>
        <v>10058197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27394000</v>
      </c>
      <c r="Q72" s="106">
        <f>$I72      +$K72      +$M72      +$O72</f>
        <v>27850673</v>
      </c>
      <c r="R72" s="61">
        <f>IF(($H72      =0),0,((($J72      -$H72      )/$H72      )*100))</f>
        <v>-45.030265316512988</v>
      </c>
      <c r="S72" s="62">
        <f>IF(($I72      =0),0,((($K72      -$I72      )/$I72      )*100))</f>
        <v>-43.46937997836838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40.609573506085354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41.286557362467939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ppGYQ3+usxSRAfrBHlmpoHOEgofqaYM3zAqzsrFIkISjLmvPPxj7iliAYg+udnE0iYA8r5gWQXHKjT2/zFg4lA==" saltValue="qbdStSIEWPbFu/QjM1RP1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1164000</v>
      </c>
      <c r="I10" s="94"/>
      <c r="J10" s="93">
        <v>685000</v>
      </c>
      <c r="K10" s="94"/>
      <c r="L10" s="93"/>
      <c r="M10" s="94"/>
      <c r="N10" s="93"/>
      <c r="O10" s="94"/>
      <c r="P10" s="93">
        <f t="shared" ref="P10:P16" si="1">$H10      +$J10      +$L10      +$N10</f>
        <v>1849000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-41.151202749140893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61.633333333333326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1164000</v>
      </c>
      <c r="I16" s="97">
        <f t="shared" si="7"/>
        <v>0</v>
      </c>
      <c r="J16" s="96">
        <f t="shared" si="7"/>
        <v>685000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1849000</v>
      </c>
      <c r="Q16" s="97">
        <f t="shared" si="2"/>
        <v>0</v>
      </c>
      <c r="R16" s="52">
        <f t="shared" si="3"/>
        <v>-41.151202749140893</v>
      </c>
      <c r="S16" s="53">
        <f t="shared" si="4"/>
        <v>0</v>
      </c>
      <c r="T16" s="52">
        <f>IF((SUM($E9:$E13)+$E15)=0,0,(P16/(SUM($E9:$E13)+$E15)*100))</f>
        <v>61.633333333333326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1237000</v>
      </c>
      <c r="C32" s="92">
        <v>0</v>
      </c>
      <c r="D32" s="92"/>
      <c r="E32" s="92">
        <f>$B32      +$C32      +$D32</f>
        <v>1237000</v>
      </c>
      <c r="F32" s="93">
        <v>1237000</v>
      </c>
      <c r="G32" s="94">
        <v>866000</v>
      </c>
      <c r="H32" s="93">
        <v>122000</v>
      </c>
      <c r="I32" s="94"/>
      <c r="J32" s="93">
        <v>426000</v>
      </c>
      <c r="K32" s="94"/>
      <c r="L32" s="93"/>
      <c r="M32" s="94"/>
      <c r="N32" s="93"/>
      <c r="O32" s="94"/>
      <c r="P32" s="93">
        <f>$H32      +$J32      +$L32      +$N32</f>
        <v>548000</v>
      </c>
      <c r="Q32" s="94">
        <f>$I32      +$K32      +$M32      +$O32</f>
        <v>0</v>
      </c>
      <c r="R32" s="48">
        <f>IF(($H32      =0),0,((($J32      -$H32      )/$H32      )*100))</f>
        <v>249.18032786885246</v>
      </c>
      <c r="S32" s="49">
        <f>IF(($I32      =0),0,((($K32      -$I32      )/$I32      )*100))</f>
        <v>0</v>
      </c>
      <c r="T32" s="48">
        <f>IF(($E32      =0),0,(($P32      /$E32      )*100))</f>
        <v>44.300727566693617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1237000</v>
      </c>
      <c r="C33" s="95">
        <f>C32</f>
        <v>0</v>
      </c>
      <c r="D33" s="95"/>
      <c r="E33" s="95">
        <f>$B33      +$C33      +$D33</f>
        <v>1237000</v>
      </c>
      <c r="F33" s="96">
        <f t="shared" ref="F33:O33" si="17">F32</f>
        <v>1237000</v>
      </c>
      <c r="G33" s="97">
        <f t="shared" si="17"/>
        <v>866000</v>
      </c>
      <c r="H33" s="96">
        <f t="shared" si="17"/>
        <v>122000</v>
      </c>
      <c r="I33" s="97">
        <f t="shared" si="17"/>
        <v>0</v>
      </c>
      <c r="J33" s="96">
        <f t="shared" si="17"/>
        <v>426000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548000</v>
      </c>
      <c r="Q33" s="97">
        <f>$I33      +$K33      +$M33      +$O33</f>
        <v>0</v>
      </c>
      <c r="R33" s="52">
        <f>IF(($H33      =0),0,((($J33      -$H33      )/$H33      )*100))</f>
        <v>249.18032786885246</v>
      </c>
      <c r="S33" s="53">
        <f>IF(($I33      =0),0,((($K33      -$I33      )/$I33      )*100))</f>
        <v>0</v>
      </c>
      <c r="T33" s="52">
        <f>IF($E33   =0,0,($P33   /$E33   )*100)</f>
        <v>44.300727566693617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18000000</v>
      </c>
      <c r="C35" s="92">
        <v>0</v>
      </c>
      <c r="D35" s="92"/>
      <c r="E35" s="92">
        <f t="shared" ref="E35:E40" si="18">$B35      +$C35      +$D35</f>
        <v>18000000</v>
      </c>
      <c r="F35" s="93">
        <v>18000000</v>
      </c>
      <c r="G35" s="94">
        <v>14000000</v>
      </c>
      <c r="H35" s="93">
        <v>3735000</v>
      </c>
      <c r="I35" s="94"/>
      <c r="J35" s="93">
        <v>6119000</v>
      </c>
      <c r="K35" s="94"/>
      <c r="L35" s="93"/>
      <c r="M35" s="94"/>
      <c r="N35" s="93"/>
      <c r="O35" s="94"/>
      <c r="P35" s="93">
        <f t="shared" ref="P35:P40" si="19">$H35      +$J35      +$L35      +$N35</f>
        <v>9854000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63.828647925033465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54.74444444444444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5730000</v>
      </c>
      <c r="C36" s="92">
        <v>0</v>
      </c>
      <c r="D36" s="92"/>
      <c r="E36" s="92">
        <f t="shared" si="18"/>
        <v>5730000</v>
      </c>
      <c r="F36" s="93">
        <v>5730000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2000000</v>
      </c>
      <c r="H38" s="93">
        <v>520000</v>
      </c>
      <c r="I38" s="94"/>
      <c r="J38" s="93"/>
      <c r="K38" s="94"/>
      <c r="L38" s="93"/>
      <c r="M38" s="94"/>
      <c r="N38" s="93"/>
      <c r="O38" s="94"/>
      <c r="P38" s="93">
        <f t="shared" si="19"/>
        <v>520000</v>
      </c>
      <c r="Q38" s="94">
        <f t="shared" si="20"/>
        <v>0</v>
      </c>
      <c r="R38" s="48">
        <f t="shared" si="21"/>
        <v>-100</v>
      </c>
      <c r="S38" s="49">
        <f t="shared" si="22"/>
        <v>0</v>
      </c>
      <c r="T38" s="48">
        <f t="shared" si="23"/>
        <v>17.333333333333336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26730000</v>
      </c>
      <c r="C40" s="95">
        <f>SUM(C35:C39)</f>
        <v>0</v>
      </c>
      <c r="D40" s="95"/>
      <c r="E40" s="95">
        <f t="shared" si="18"/>
        <v>26730000</v>
      </c>
      <c r="F40" s="96">
        <f t="shared" ref="F40:O40" si="25">SUM(F35:F39)</f>
        <v>26730000</v>
      </c>
      <c r="G40" s="97">
        <f t="shared" si="25"/>
        <v>16000000</v>
      </c>
      <c r="H40" s="96">
        <f t="shared" si="25"/>
        <v>4255000</v>
      </c>
      <c r="I40" s="97">
        <f t="shared" si="25"/>
        <v>0</v>
      </c>
      <c r="J40" s="96">
        <f t="shared" si="25"/>
        <v>6119000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10374000</v>
      </c>
      <c r="Q40" s="97">
        <f t="shared" si="20"/>
        <v>0</v>
      </c>
      <c r="R40" s="52">
        <f t="shared" si="21"/>
        <v>43.807285546415983</v>
      </c>
      <c r="S40" s="53">
        <f t="shared" si="22"/>
        <v>0</v>
      </c>
      <c r="T40" s="52">
        <f>IF((+$E35+$E38) =0,0,(P40   /(+$E35+$E38) )*100)</f>
        <v>49.4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4500000</v>
      </c>
      <c r="C44" s="92">
        <v>0</v>
      </c>
      <c r="D44" s="92"/>
      <c r="E44" s="92">
        <f t="shared" si="26"/>
        <v>4500000</v>
      </c>
      <c r="F44" s="93">
        <v>4500000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9043000</v>
      </c>
      <c r="H51" s="93">
        <v>1547000</v>
      </c>
      <c r="I51" s="94"/>
      <c r="J51" s="93"/>
      <c r="K51" s="94"/>
      <c r="L51" s="93"/>
      <c r="M51" s="94"/>
      <c r="N51" s="93"/>
      <c r="O51" s="94"/>
      <c r="P51" s="93">
        <f t="shared" si="27"/>
        <v>1547000</v>
      </c>
      <c r="Q51" s="94">
        <f t="shared" si="28"/>
        <v>0</v>
      </c>
      <c r="R51" s="48">
        <f t="shared" si="29"/>
        <v>-100</v>
      </c>
      <c r="S51" s="49">
        <f t="shared" si="30"/>
        <v>0</v>
      </c>
      <c r="T51" s="48">
        <f t="shared" si="31"/>
        <v>10.313333333333333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19500000</v>
      </c>
      <c r="C53" s="95">
        <f>SUM(C42:C52)</f>
        <v>0</v>
      </c>
      <c r="D53" s="95"/>
      <c r="E53" s="95">
        <f t="shared" si="26"/>
        <v>19500000</v>
      </c>
      <c r="F53" s="96">
        <f t="shared" ref="F53:O53" si="33">SUM(F42:F52)</f>
        <v>19500000</v>
      </c>
      <c r="G53" s="97">
        <f t="shared" si="33"/>
        <v>9043000</v>
      </c>
      <c r="H53" s="96">
        <f t="shared" si="33"/>
        <v>1547000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1547000</v>
      </c>
      <c r="Q53" s="97">
        <f t="shared" si="28"/>
        <v>0</v>
      </c>
      <c r="R53" s="52">
        <f t="shared" si="29"/>
        <v>-100</v>
      </c>
      <c r="S53" s="53">
        <f t="shared" si="30"/>
        <v>0</v>
      </c>
      <c r="T53" s="52">
        <f>IF((+$E43+$E45+$E47+$E48+$E51) =0,0,(P53   /(+$E43+$E45+$E47+$E48+$E51) )*100)</f>
        <v>10.313333333333333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50467000</v>
      </c>
      <c r="C67" s="104">
        <f>SUM(C9:C15,C18:C23,C26:C29,C32,C35:C39,C42:C52,C55:C58,C61:C65)</f>
        <v>0</v>
      </c>
      <c r="D67" s="104"/>
      <c r="E67" s="104">
        <f t="shared" si="35"/>
        <v>50467000</v>
      </c>
      <c r="F67" s="105">
        <f t="shared" ref="F67:O67" si="43">SUM(F9:F15,F18:F23,F26:F29,F32,F35:F39,F42:F52,F55:F58,F61:F65)</f>
        <v>50467000</v>
      </c>
      <c r="G67" s="106">
        <f t="shared" si="43"/>
        <v>28909000</v>
      </c>
      <c r="H67" s="105">
        <f t="shared" si="43"/>
        <v>7088000</v>
      </c>
      <c r="I67" s="106">
        <f t="shared" si="43"/>
        <v>0</v>
      </c>
      <c r="J67" s="105">
        <f t="shared" si="43"/>
        <v>7230000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14318000</v>
      </c>
      <c r="Q67" s="106">
        <f t="shared" si="37"/>
        <v>0</v>
      </c>
      <c r="R67" s="61">
        <f t="shared" si="38"/>
        <v>2.0033860045146725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35.584163829311336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34876000</v>
      </c>
      <c r="C69" s="92">
        <v>0</v>
      </c>
      <c r="D69" s="92"/>
      <c r="E69" s="92">
        <f>$B69      +$C69      +$D69</f>
        <v>34876000</v>
      </c>
      <c r="F69" s="93">
        <v>34876000</v>
      </c>
      <c r="G69" s="94">
        <v>25049000</v>
      </c>
      <c r="H69" s="93">
        <v>5817000</v>
      </c>
      <c r="I69" s="94"/>
      <c r="J69" s="93">
        <v>10542000</v>
      </c>
      <c r="K69" s="94"/>
      <c r="L69" s="93"/>
      <c r="M69" s="94"/>
      <c r="N69" s="93"/>
      <c r="O69" s="94"/>
      <c r="P69" s="93">
        <f>$H69      +$J69      +$L69      +$N69</f>
        <v>16359000</v>
      </c>
      <c r="Q69" s="94">
        <f>$I69      +$K69      +$M69      +$O69</f>
        <v>0</v>
      </c>
      <c r="R69" s="48">
        <f>IF(($H69      =0),0,((($J69      -$H69      )/$H69      )*100))</f>
        <v>81.227436823104696</v>
      </c>
      <c r="S69" s="49">
        <f>IF(($I69      =0),0,((($K69      -$I69      )/$I69      )*100))</f>
        <v>0</v>
      </c>
      <c r="T69" s="48">
        <f>IF(($E69      =0),0,(($P69      /$E69      )*100))</f>
        <v>46.906181901594216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34876000</v>
      </c>
      <c r="C70" s="101">
        <f>C69</f>
        <v>0</v>
      </c>
      <c r="D70" s="101"/>
      <c r="E70" s="101">
        <f>$B70      +$C70      +$D70</f>
        <v>34876000</v>
      </c>
      <c r="F70" s="102">
        <f t="shared" ref="F70:O70" si="44">F69</f>
        <v>34876000</v>
      </c>
      <c r="G70" s="103">
        <f t="shared" si="44"/>
        <v>25049000</v>
      </c>
      <c r="H70" s="102">
        <f t="shared" si="44"/>
        <v>5817000</v>
      </c>
      <c r="I70" s="103">
        <f t="shared" si="44"/>
        <v>0</v>
      </c>
      <c r="J70" s="102">
        <f t="shared" si="44"/>
        <v>10542000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16359000</v>
      </c>
      <c r="Q70" s="103">
        <f>$I70      +$K70      +$M70      +$O70</f>
        <v>0</v>
      </c>
      <c r="R70" s="57">
        <f>IF(($H70      =0),0,((($J70      -$H70      )/$H70      )*100))</f>
        <v>81.227436823104696</v>
      </c>
      <c r="S70" s="58">
        <f>IF(($I70      =0),0,((($K70      -$I70      )/$I70      )*100))</f>
        <v>0</v>
      </c>
      <c r="T70" s="57">
        <f>IF($E70   =0,0,($P70   /$E70   )*100)</f>
        <v>46.906181901594216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34876000</v>
      </c>
      <c r="C71" s="104">
        <f>C69</f>
        <v>0</v>
      </c>
      <c r="D71" s="104"/>
      <c r="E71" s="104">
        <f>$B71      +$C71      +$D71</f>
        <v>34876000</v>
      </c>
      <c r="F71" s="105">
        <f t="shared" ref="F71:O71" si="45">F69</f>
        <v>34876000</v>
      </c>
      <c r="G71" s="106">
        <f t="shared" si="45"/>
        <v>25049000</v>
      </c>
      <c r="H71" s="105">
        <f t="shared" si="45"/>
        <v>5817000</v>
      </c>
      <c r="I71" s="106">
        <f t="shared" si="45"/>
        <v>0</v>
      </c>
      <c r="J71" s="105">
        <f t="shared" si="45"/>
        <v>10542000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16359000</v>
      </c>
      <c r="Q71" s="106">
        <f>$I71      +$K71      +$M71      +$O71</f>
        <v>0</v>
      </c>
      <c r="R71" s="61">
        <f>IF(($H71      =0),0,((($J71      -$H71      )/$H71      )*100))</f>
        <v>81.227436823104696</v>
      </c>
      <c r="S71" s="62">
        <f>IF(($I71      =0),0,((($K71      -$I71      )/$I71      )*100))</f>
        <v>0</v>
      </c>
      <c r="T71" s="61">
        <f>IF($E71   =0,0,($P71   /$E71   )*100)</f>
        <v>46.906181901594216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85343000</v>
      </c>
      <c r="C72" s="104">
        <f>SUM(C9:C15,C18:C23,C26:C29,C32,C35:C39,C42:C52,C55:C58,C61:C65,C69)</f>
        <v>0</v>
      </c>
      <c r="D72" s="104"/>
      <c r="E72" s="104">
        <f>$B72      +$C72      +$D72</f>
        <v>85343000</v>
      </c>
      <c r="F72" s="105">
        <f t="shared" ref="F72:O72" si="46">SUM(F9:F15,F18:F23,F26:F29,F32,F35:F39,F42:F52,F55:F58,F61:F65,F69)</f>
        <v>85343000</v>
      </c>
      <c r="G72" s="106">
        <f t="shared" si="46"/>
        <v>53958000</v>
      </c>
      <c r="H72" s="105">
        <f t="shared" si="46"/>
        <v>12905000</v>
      </c>
      <c r="I72" s="106">
        <f t="shared" si="46"/>
        <v>0</v>
      </c>
      <c r="J72" s="105">
        <f t="shared" si="46"/>
        <v>17772000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30677000</v>
      </c>
      <c r="Q72" s="106">
        <f>$I72      +$K72      +$M72      +$O72</f>
        <v>0</v>
      </c>
      <c r="R72" s="61">
        <f>IF(($H72      =0),0,((($J72      -$H72      )/$H72      )*100))</f>
        <v>37.714064316156524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40.841132693408596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mOu+QOjia5Teiioooe+fsIjnX7/HCinGsL2DnnlRePRwIkKHriPkNLFsTZHP5a71dt1XXOgC/cXNVhQRYBTAgw==" saltValue="OhE/eRCNMGPWrgbRq4lt7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6" si="0">$B10      +$C10      +$D10</f>
        <v>1720000</v>
      </c>
      <c r="F10" s="93">
        <v>1720000</v>
      </c>
      <c r="G10" s="94">
        <v>1720000</v>
      </c>
      <c r="H10" s="93">
        <v>210000</v>
      </c>
      <c r="I10" s="94">
        <v>139604</v>
      </c>
      <c r="J10" s="93">
        <v>240000</v>
      </c>
      <c r="K10" s="94">
        <v>310400</v>
      </c>
      <c r="L10" s="93"/>
      <c r="M10" s="94"/>
      <c r="N10" s="93"/>
      <c r="O10" s="94"/>
      <c r="P10" s="93">
        <f t="shared" ref="P10:P16" si="1">$H10      +$J10      +$L10      +$N10</f>
        <v>450000</v>
      </c>
      <c r="Q10" s="94">
        <f t="shared" ref="Q10:Q16" si="2">$I10      +$K10      +$M10      +$O10</f>
        <v>450004</v>
      </c>
      <c r="R10" s="48">
        <f t="shared" ref="R10:R16" si="3">IF(($H10      =0),0,((($J10      -$H10      )/$H10      )*100))</f>
        <v>14.285714285714285</v>
      </c>
      <c r="S10" s="49">
        <f t="shared" ref="S10:S16" si="4">IF(($I10      =0),0,((($K10      -$I10      )/$I10      )*100))</f>
        <v>122.34319933526261</v>
      </c>
      <c r="T10" s="48">
        <f t="shared" ref="T10:T15" si="5">IF(($E10      =0),0,(($P10      /$E10      )*100))</f>
        <v>26.162790697674421</v>
      </c>
      <c r="U10" s="50">
        <f t="shared" ref="U10:U15" si="6">IF(($E10      =0),0,(($Q10      /$E10      )*100))</f>
        <v>26.163023255813954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1720000</v>
      </c>
      <c r="C16" s="95">
        <f>SUM(C9:C15)</f>
        <v>0</v>
      </c>
      <c r="D16" s="95"/>
      <c r="E16" s="95">
        <f t="shared" si="0"/>
        <v>1720000</v>
      </c>
      <c r="F16" s="96">
        <f t="shared" ref="F16:O16" si="7">SUM(F9:F15)</f>
        <v>1720000</v>
      </c>
      <c r="G16" s="97">
        <f t="shared" si="7"/>
        <v>1720000</v>
      </c>
      <c r="H16" s="96">
        <f t="shared" si="7"/>
        <v>210000</v>
      </c>
      <c r="I16" s="97">
        <f t="shared" si="7"/>
        <v>139604</v>
      </c>
      <c r="J16" s="96">
        <f t="shared" si="7"/>
        <v>240000</v>
      </c>
      <c r="K16" s="97">
        <f t="shared" si="7"/>
        <v>310400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450000</v>
      </c>
      <c r="Q16" s="97">
        <f t="shared" si="2"/>
        <v>450004</v>
      </c>
      <c r="R16" s="52">
        <f t="shared" si="3"/>
        <v>14.285714285714285</v>
      </c>
      <c r="S16" s="53">
        <f t="shared" si="4"/>
        <v>122.34319933526261</v>
      </c>
      <c r="T16" s="52">
        <f>IF((SUM($E9:$E13)+$E15)=0,0,(P16/(SUM($E9:$E13)+$E15)*100))</f>
        <v>26.162790697674421</v>
      </c>
      <c r="U16" s="54">
        <f>IF((SUM($E9:$E13)+$E15)=0,0,(Q16/(SUM($E9:$E13)+$E15)*100))</f>
        <v>26.163023255813954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1423000</v>
      </c>
      <c r="C32" s="92">
        <v>0</v>
      </c>
      <c r="D32" s="92"/>
      <c r="E32" s="92">
        <f>$B32      +$C32      +$D32</f>
        <v>1423000</v>
      </c>
      <c r="F32" s="93">
        <v>1423000</v>
      </c>
      <c r="G32" s="94">
        <v>996000</v>
      </c>
      <c r="H32" s="93">
        <v>221000</v>
      </c>
      <c r="I32" s="94">
        <v>679063</v>
      </c>
      <c r="J32" s="93">
        <v>516000</v>
      </c>
      <c r="K32" s="94">
        <v>44427</v>
      </c>
      <c r="L32" s="93"/>
      <c r="M32" s="94"/>
      <c r="N32" s="93"/>
      <c r="O32" s="94"/>
      <c r="P32" s="93">
        <f>$H32      +$J32      +$L32      +$N32</f>
        <v>737000</v>
      </c>
      <c r="Q32" s="94">
        <f>$I32      +$K32      +$M32      +$O32</f>
        <v>723490</v>
      </c>
      <c r="R32" s="48">
        <f>IF(($H32      =0),0,((($J32      -$H32      )/$H32      )*100))</f>
        <v>133.4841628959276</v>
      </c>
      <c r="S32" s="49">
        <f>IF(($I32      =0),0,((($K32      -$I32      )/$I32      )*100))</f>
        <v>-93.457602608299965</v>
      </c>
      <c r="T32" s="48">
        <f>IF(($E32      =0),0,(($P32      /$E32      )*100))</f>
        <v>51.791988756148974</v>
      </c>
      <c r="U32" s="50">
        <f>IF(($E32      =0),0,(($Q32      /$E32      )*100))</f>
        <v>50.842586085734368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1423000</v>
      </c>
      <c r="C33" s="95">
        <f>C32</f>
        <v>0</v>
      </c>
      <c r="D33" s="95"/>
      <c r="E33" s="95">
        <f>$B33      +$C33      +$D33</f>
        <v>1423000</v>
      </c>
      <c r="F33" s="96">
        <f t="shared" ref="F33:O33" si="17">F32</f>
        <v>1423000</v>
      </c>
      <c r="G33" s="97">
        <f t="shared" si="17"/>
        <v>996000</v>
      </c>
      <c r="H33" s="96">
        <f t="shared" si="17"/>
        <v>221000</v>
      </c>
      <c r="I33" s="97">
        <f t="shared" si="17"/>
        <v>679063</v>
      </c>
      <c r="J33" s="96">
        <f t="shared" si="17"/>
        <v>516000</v>
      </c>
      <c r="K33" s="97">
        <f t="shared" si="17"/>
        <v>44427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737000</v>
      </c>
      <c r="Q33" s="97">
        <f>$I33      +$K33      +$M33      +$O33</f>
        <v>723490</v>
      </c>
      <c r="R33" s="52">
        <f>IF(($H33      =0),0,((($J33      -$H33      )/$H33      )*100))</f>
        <v>133.4841628959276</v>
      </c>
      <c r="S33" s="53">
        <f>IF(($I33      =0),0,((($K33      -$I33      )/$I33      )*100))</f>
        <v>-93.457602608299965</v>
      </c>
      <c r="T33" s="52">
        <f>IF($E33   =0,0,($P33   /$E33   )*100)</f>
        <v>51.791988756148974</v>
      </c>
      <c r="U33" s="54">
        <f>IF($E33   =0,0,($Q33   /$E33   )*100)</f>
        <v>50.842586085734368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7800000</v>
      </c>
      <c r="C35" s="92">
        <v>0</v>
      </c>
      <c r="D35" s="92"/>
      <c r="E35" s="92">
        <f t="shared" ref="E35:E40" si="18">$B35      +$C35      +$D35</f>
        <v>7800000</v>
      </c>
      <c r="F35" s="93">
        <v>7800000</v>
      </c>
      <c r="G35" s="94">
        <v>5200000</v>
      </c>
      <c r="H35" s="93">
        <v>348000</v>
      </c>
      <c r="I35" s="94">
        <v>1366592</v>
      </c>
      <c r="J35" s="93">
        <v>2783000</v>
      </c>
      <c r="K35" s="94">
        <v>4564549</v>
      </c>
      <c r="L35" s="93"/>
      <c r="M35" s="94"/>
      <c r="N35" s="93"/>
      <c r="O35" s="94"/>
      <c r="P35" s="93">
        <f t="shared" ref="P35:P40" si="19">$H35      +$J35      +$L35      +$N35</f>
        <v>3131000</v>
      </c>
      <c r="Q35" s="94">
        <f t="shared" ref="Q35:Q40" si="20">$I35      +$K35      +$M35      +$O35</f>
        <v>5931141</v>
      </c>
      <c r="R35" s="48">
        <f t="shared" ref="R35:R40" si="21">IF(($H35      =0),0,((($J35      -$H35      )/$H35      )*100))</f>
        <v>699.71264367816093</v>
      </c>
      <c r="S35" s="49">
        <f t="shared" ref="S35:S40" si="22">IF(($I35      =0),0,((($K35      -$I35      )/$I35      )*100))</f>
        <v>234.00963857537582</v>
      </c>
      <c r="T35" s="48">
        <f t="shared" ref="T35:T39" si="23">IF(($E35      =0),0,(($P35      /$E35      )*100))</f>
        <v>40.141025641025642</v>
      </c>
      <c r="U35" s="50">
        <f t="shared" ref="U35:U39" si="24">IF(($E35      =0),0,(($Q35      /$E35      )*100))</f>
        <v>76.040269230769226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12047000</v>
      </c>
      <c r="C36" s="92">
        <v>0</v>
      </c>
      <c r="D36" s="92"/>
      <c r="E36" s="92">
        <f t="shared" si="18"/>
        <v>12047000</v>
      </c>
      <c r="F36" s="93">
        <v>12047000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19847000</v>
      </c>
      <c r="C40" s="95">
        <f>SUM(C35:C39)</f>
        <v>0</v>
      </c>
      <c r="D40" s="95"/>
      <c r="E40" s="95">
        <f t="shared" si="18"/>
        <v>19847000</v>
      </c>
      <c r="F40" s="96">
        <f t="shared" ref="F40:O40" si="25">SUM(F35:F39)</f>
        <v>19847000</v>
      </c>
      <c r="G40" s="97">
        <f t="shared" si="25"/>
        <v>5200000</v>
      </c>
      <c r="H40" s="96">
        <f t="shared" si="25"/>
        <v>348000</v>
      </c>
      <c r="I40" s="97">
        <f t="shared" si="25"/>
        <v>1366592</v>
      </c>
      <c r="J40" s="96">
        <f t="shared" si="25"/>
        <v>2783000</v>
      </c>
      <c r="K40" s="97">
        <f t="shared" si="25"/>
        <v>4564549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3131000</v>
      </c>
      <c r="Q40" s="97">
        <f t="shared" si="20"/>
        <v>5931141</v>
      </c>
      <c r="R40" s="52">
        <f t="shared" si="21"/>
        <v>699.71264367816093</v>
      </c>
      <c r="S40" s="53">
        <f t="shared" si="22"/>
        <v>234.00963857537582</v>
      </c>
      <c r="T40" s="52">
        <f>IF((+$E35+$E38) =0,0,(P40   /(+$E35+$E38) )*100)</f>
        <v>40.141025641025642</v>
      </c>
      <c r="U40" s="54">
        <f>IF((+$E35+$E38) =0,0,(Q40   /(+$E35+$E38) )*100)</f>
        <v>76.040269230769226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22990000</v>
      </c>
      <c r="C67" s="104">
        <f>SUM(C9:C15,C18:C23,C26:C29,C32,C35:C39,C42:C52,C55:C58,C61:C65)</f>
        <v>0</v>
      </c>
      <c r="D67" s="104"/>
      <c r="E67" s="104">
        <f t="shared" si="35"/>
        <v>22990000</v>
      </c>
      <c r="F67" s="105">
        <f t="shared" ref="F67:O67" si="43">SUM(F9:F15,F18:F23,F26:F29,F32,F35:F39,F42:F52,F55:F58,F61:F65)</f>
        <v>22990000</v>
      </c>
      <c r="G67" s="106">
        <f t="shared" si="43"/>
        <v>7916000</v>
      </c>
      <c r="H67" s="105">
        <f t="shared" si="43"/>
        <v>779000</v>
      </c>
      <c r="I67" s="106">
        <f t="shared" si="43"/>
        <v>2185259</v>
      </c>
      <c r="J67" s="105">
        <f t="shared" si="43"/>
        <v>3539000</v>
      </c>
      <c r="K67" s="106">
        <f t="shared" si="43"/>
        <v>4919376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4318000</v>
      </c>
      <c r="Q67" s="106">
        <f t="shared" si="37"/>
        <v>7104635</v>
      </c>
      <c r="R67" s="61">
        <f t="shared" si="38"/>
        <v>354.30038510911425</v>
      </c>
      <c r="S67" s="62">
        <f t="shared" si="39"/>
        <v>125.11638208560176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39.459014895366899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64.924015352279994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33413000</v>
      </c>
      <c r="C69" s="92">
        <v>0</v>
      </c>
      <c r="D69" s="92"/>
      <c r="E69" s="92">
        <f>$B69      +$C69      +$D69</f>
        <v>33413000</v>
      </c>
      <c r="F69" s="93">
        <v>33413000</v>
      </c>
      <c r="G69" s="94">
        <v>22379000</v>
      </c>
      <c r="H69" s="93">
        <v>6606000</v>
      </c>
      <c r="I69" s="94">
        <v>2278227</v>
      </c>
      <c r="J69" s="93">
        <v>6908000</v>
      </c>
      <c r="K69" s="94">
        <v>11664749</v>
      </c>
      <c r="L69" s="93"/>
      <c r="M69" s="94"/>
      <c r="N69" s="93"/>
      <c r="O69" s="94"/>
      <c r="P69" s="93">
        <f>$H69      +$J69      +$L69      +$N69</f>
        <v>13514000</v>
      </c>
      <c r="Q69" s="94">
        <f>$I69      +$K69      +$M69      +$O69</f>
        <v>13942976</v>
      </c>
      <c r="R69" s="48">
        <f>IF(($H69      =0),0,((($J69      -$H69      )/$H69      )*100))</f>
        <v>4.5716015743263698</v>
      </c>
      <c r="S69" s="49">
        <f>IF(($I69      =0),0,((($K69      -$I69      )/$I69      )*100))</f>
        <v>412.0099533540776</v>
      </c>
      <c r="T69" s="48">
        <f>IF(($E69      =0),0,(($P69      /$E69      )*100))</f>
        <v>40.445335647801755</v>
      </c>
      <c r="U69" s="50">
        <f>IF(($E69      =0),0,(($Q69      /$E69      )*100))</f>
        <v>41.729195223416035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33413000</v>
      </c>
      <c r="C70" s="101">
        <f>C69</f>
        <v>0</v>
      </c>
      <c r="D70" s="101"/>
      <c r="E70" s="101">
        <f>$B70      +$C70      +$D70</f>
        <v>33413000</v>
      </c>
      <c r="F70" s="102">
        <f t="shared" ref="F70:O70" si="44">F69</f>
        <v>33413000</v>
      </c>
      <c r="G70" s="103">
        <f t="shared" si="44"/>
        <v>22379000</v>
      </c>
      <c r="H70" s="102">
        <f t="shared" si="44"/>
        <v>6606000</v>
      </c>
      <c r="I70" s="103">
        <f t="shared" si="44"/>
        <v>2278227</v>
      </c>
      <c r="J70" s="102">
        <f t="shared" si="44"/>
        <v>6908000</v>
      </c>
      <c r="K70" s="103">
        <f t="shared" si="44"/>
        <v>11664749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13514000</v>
      </c>
      <c r="Q70" s="103">
        <f>$I70      +$K70      +$M70      +$O70</f>
        <v>13942976</v>
      </c>
      <c r="R70" s="57">
        <f>IF(($H70      =0),0,((($J70      -$H70      )/$H70      )*100))</f>
        <v>4.5716015743263698</v>
      </c>
      <c r="S70" s="58">
        <f>IF(($I70      =0),0,((($K70      -$I70      )/$I70      )*100))</f>
        <v>412.0099533540776</v>
      </c>
      <c r="T70" s="57">
        <f>IF($E70   =0,0,($P70   /$E70   )*100)</f>
        <v>40.445335647801755</v>
      </c>
      <c r="U70" s="59">
        <f>IF($E70   =0,0,($Q70   /$E70 )*100)</f>
        <v>41.729195223416035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33413000</v>
      </c>
      <c r="C71" s="104">
        <f>C69</f>
        <v>0</v>
      </c>
      <c r="D71" s="104"/>
      <c r="E71" s="104">
        <f>$B71      +$C71      +$D71</f>
        <v>33413000</v>
      </c>
      <c r="F71" s="105">
        <f t="shared" ref="F71:O71" si="45">F69</f>
        <v>33413000</v>
      </c>
      <c r="G71" s="106">
        <f t="shared" si="45"/>
        <v>22379000</v>
      </c>
      <c r="H71" s="105">
        <f t="shared" si="45"/>
        <v>6606000</v>
      </c>
      <c r="I71" s="106">
        <f t="shared" si="45"/>
        <v>2278227</v>
      </c>
      <c r="J71" s="105">
        <f t="shared" si="45"/>
        <v>6908000</v>
      </c>
      <c r="K71" s="106">
        <f t="shared" si="45"/>
        <v>11664749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13514000</v>
      </c>
      <c r="Q71" s="106">
        <f>$I71      +$K71      +$M71      +$O71</f>
        <v>13942976</v>
      </c>
      <c r="R71" s="61">
        <f>IF(($H71      =0),0,((($J71      -$H71      )/$H71      )*100))</f>
        <v>4.5716015743263698</v>
      </c>
      <c r="S71" s="62">
        <f>IF(($I71      =0),0,((($K71      -$I71      )/$I71      )*100))</f>
        <v>412.0099533540776</v>
      </c>
      <c r="T71" s="61">
        <f>IF($E71   =0,0,($P71   /$E71   )*100)</f>
        <v>40.445335647801755</v>
      </c>
      <c r="U71" s="65">
        <f>IF($E71   =0,0,($Q71   /$E71   )*100)</f>
        <v>41.729195223416035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56403000</v>
      </c>
      <c r="C72" s="104">
        <f>SUM(C9:C15,C18:C23,C26:C29,C32,C35:C39,C42:C52,C55:C58,C61:C65,C69)</f>
        <v>0</v>
      </c>
      <c r="D72" s="104"/>
      <c r="E72" s="104">
        <f>$B72      +$C72      +$D72</f>
        <v>56403000</v>
      </c>
      <c r="F72" s="105">
        <f t="shared" ref="F72:O72" si="46">SUM(F9:F15,F18:F23,F26:F29,F32,F35:F39,F42:F52,F55:F58,F61:F65,F69)</f>
        <v>56403000</v>
      </c>
      <c r="G72" s="106">
        <f t="shared" si="46"/>
        <v>30295000</v>
      </c>
      <c r="H72" s="105">
        <f t="shared" si="46"/>
        <v>7385000</v>
      </c>
      <c r="I72" s="106">
        <f t="shared" si="46"/>
        <v>4463486</v>
      </c>
      <c r="J72" s="105">
        <f t="shared" si="46"/>
        <v>10447000</v>
      </c>
      <c r="K72" s="106">
        <f t="shared" si="46"/>
        <v>16584125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17832000</v>
      </c>
      <c r="Q72" s="106">
        <f>$I72      +$K72      +$M72      +$O72</f>
        <v>21047611</v>
      </c>
      <c r="R72" s="61">
        <f>IF(($H72      =0),0,((($J72      -$H72      )/$H72      )*100))</f>
        <v>41.462423832092078</v>
      </c>
      <c r="S72" s="62">
        <f>IF(($I72      =0),0,((($K72      -$I72      )/$I72      )*100))</f>
        <v>271.55095815243959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40.202001983948051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47.451553341148887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1RzOwunwLaNGzQY097i6Uw38Y1cRVbhj66y6eT804VPIk43zfnhl6qT7BUHyAqdPTTlkcyydup0XpdbhQaX/hw==" saltValue="g6CO+p2ROxcqk6bbPQYws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260000</v>
      </c>
      <c r="I10" s="94">
        <v>-2457162</v>
      </c>
      <c r="J10" s="93">
        <v>65000</v>
      </c>
      <c r="K10" s="94">
        <v>211403</v>
      </c>
      <c r="L10" s="93"/>
      <c r="M10" s="94"/>
      <c r="N10" s="93"/>
      <c r="O10" s="94"/>
      <c r="P10" s="93">
        <f t="shared" ref="P10:P16" si="1">$H10      +$J10      +$L10      +$N10</f>
        <v>325000</v>
      </c>
      <c r="Q10" s="94">
        <f t="shared" ref="Q10:Q16" si="2">$I10      +$K10      +$M10      +$O10</f>
        <v>-2245759</v>
      </c>
      <c r="R10" s="48">
        <f t="shared" ref="R10:R16" si="3">IF(($H10      =0),0,((($J10      -$H10      )/$H10      )*100))</f>
        <v>-75</v>
      </c>
      <c r="S10" s="49">
        <f t="shared" ref="S10:S16" si="4">IF(($I10      =0),0,((($K10      -$I10      )/$I10      )*100))</f>
        <v>-108.60354343751042</v>
      </c>
      <c r="T10" s="48">
        <f t="shared" ref="T10:T15" si="5">IF(($E10      =0),0,(($P10      /$E10      )*100))</f>
        <v>12.264150943396226</v>
      </c>
      <c r="U10" s="50">
        <f t="shared" ref="U10:U15" si="6">IF(($E10      =0),0,(($Q10      /$E10      )*100))</f>
        <v>-84.745622641509428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260000</v>
      </c>
      <c r="I16" s="97">
        <f t="shared" si="7"/>
        <v>-2457162</v>
      </c>
      <c r="J16" s="96">
        <f t="shared" si="7"/>
        <v>65000</v>
      </c>
      <c r="K16" s="97">
        <f t="shared" si="7"/>
        <v>211403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325000</v>
      </c>
      <c r="Q16" s="97">
        <f t="shared" si="2"/>
        <v>-2245759</v>
      </c>
      <c r="R16" s="52">
        <f t="shared" si="3"/>
        <v>-75</v>
      </c>
      <c r="S16" s="53">
        <f t="shared" si="4"/>
        <v>-108.60354343751042</v>
      </c>
      <c r="T16" s="52">
        <f>IF((SUM($E9:$E13)+$E15)=0,0,(P16/(SUM($E9:$E13)+$E15)*100))</f>
        <v>12.264150943396226</v>
      </c>
      <c r="U16" s="54">
        <f>IF((SUM($E9:$E13)+$E15)=0,0,(Q16/(SUM($E9:$E13)+$E15)*100))</f>
        <v>-84.745622641509428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1263000</v>
      </c>
      <c r="C32" s="92">
        <v>0</v>
      </c>
      <c r="D32" s="92"/>
      <c r="E32" s="92">
        <f>$B32      +$C32      +$D32</f>
        <v>1263000</v>
      </c>
      <c r="F32" s="93">
        <v>1263000</v>
      </c>
      <c r="G32" s="94">
        <v>884000</v>
      </c>
      <c r="H32" s="93">
        <v>170000</v>
      </c>
      <c r="I32" s="94">
        <v>249230</v>
      </c>
      <c r="J32" s="93">
        <v>307000</v>
      </c>
      <c r="K32" s="94">
        <v>227104</v>
      </c>
      <c r="L32" s="93"/>
      <c r="M32" s="94"/>
      <c r="N32" s="93"/>
      <c r="O32" s="94"/>
      <c r="P32" s="93">
        <f>$H32      +$J32      +$L32      +$N32</f>
        <v>477000</v>
      </c>
      <c r="Q32" s="94">
        <f>$I32      +$K32      +$M32      +$O32</f>
        <v>476334</v>
      </c>
      <c r="R32" s="48">
        <f>IF(($H32      =0),0,((($J32      -$H32      )/$H32      )*100))</f>
        <v>80.588235294117652</v>
      </c>
      <c r="S32" s="49">
        <f>IF(($I32      =0),0,((($K32      -$I32      )/$I32      )*100))</f>
        <v>-8.8777434498254628</v>
      </c>
      <c r="T32" s="48">
        <f>IF(($E32      =0),0,(($P32      /$E32      )*100))</f>
        <v>37.767220902612827</v>
      </c>
      <c r="U32" s="50">
        <f>IF(($E32      =0),0,(($Q32      /$E32      )*100))</f>
        <v>37.714489311163895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1263000</v>
      </c>
      <c r="C33" s="95">
        <f>C32</f>
        <v>0</v>
      </c>
      <c r="D33" s="95"/>
      <c r="E33" s="95">
        <f>$B33      +$C33      +$D33</f>
        <v>1263000</v>
      </c>
      <c r="F33" s="96">
        <f t="shared" ref="F33:O33" si="17">F32</f>
        <v>1263000</v>
      </c>
      <c r="G33" s="97">
        <f t="shared" si="17"/>
        <v>884000</v>
      </c>
      <c r="H33" s="96">
        <f t="shared" si="17"/>
        <v>170000</v>
      </c>
      <c r="I33" s="97">
        <f t="shared" si="17"/>
        <v>249230</v>
      </c>
      <c r="J33" s="96">
        <f t="shared" si="17"/>
        <v>307000</v>
      </c>
      <c r="K33" s="97">
        <f t="shared" si="17"/>
        <v>227104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477000</v>
      </c>
      <c r="Q33" s="97">
        <f>$I33      +$K33      +$M33      +$O33</f>
        <v>476334</v>
      </c>
      <c r="R33" s="52">
        <f>IF(($H33      =0),0,((($J33      -$H33      )/$H33      )*100))</f>
        <v>80.588235294117652</v>
      </c>
      <c r="S33" s="53">
        <f>IF(($I33      =0),0,((($K33      -$I33      )/$I33      )*100))</f>
        <v>-8.8777434498254628</v>
      </c>
      <c r="T33" s="52">
        <f>IF($E33   =0,0,($P33   /$E33   )*100)</f>
        <v>37.767220902612827</v>
      </c>
      <c r="U33" s="54">
        <f>IF($E33   =0,0,($Q33   /$E33   )*100)</f>
        <v>37.714489311163895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1368000</v>
      </c>
      <c r="C35" s="92">
        <v>0</v>
      </c>
      <c r="D35" s="92"/>
      <c r="E35" s="92">
        <f t="shared" ref="E35:E40" si="18">$B35      +$C35      +$D35</f>
        <v>1368000</v>
      </c>
      <c r="F35" s="93">
        <v>1368000</v>
      </c>
      <c r="G35" s="94">
        <v>1000000</v>
      </c>
      <c r="H35" s="93"/>
      <c r="I35" s="94"/>
      <c r="J35" s="93"/>
      <c r="K35" s="94">
        <v>-1000000</v>
      </c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-1000000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-73.099415204678365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1601000</v>
      </c>
      <c r="C36" s="92">
        <v>0</v>
      </c>
      <c r="D36" s="92"/>
      <c r="E36" s="92">
        <f t="shared" si="18"/>
        <v>1601000</v>
      </c>
      <c r="F36" s="93">
        <v>1601000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2969000</v>
      </c>
      <c r="C40" s="95">
        <f>SUM(C35:C39)</f>
        <v>0</v>
      </c>
      <c r="D40" s="95"/>
      <c r="E40" s="95">
        <f t="shared" si="18"/>
        <v>2969000</v>
      </c>
      <c r="F40" s="96">
        <f t="shared" ref="F40:O40" si="25">SUM(F35:F39)</f>
        <v>2969000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-1000000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-1000000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-73.099415204678365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10000000</v>
      </c>
      <c r="C44" s="92">
        <v>0</v>
      </c>
      <c r="D44" s="92"/>
      <c r="E44" s="92">
        <f t="shared" si="26"/>
        <v>10000000</v>
      </c>
      <c r="F44" s="93">
        <v>10000000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16882000</v>
      </c>
      <c r="C67" s="104">
        <f>SUM(C9:C15,C18:C23,C26:C29,C32,C35:C39,C42:C52,C55:C58,C61:C65)</f>
        <v>0</v>
      </c>
      <c r="D67" s="104"/>
      <c r="E67" s="104">
        <f t="shared" si="35"/>
        <v>16882000</v>
      </c>
      <c r="F67" s="105">
        <f t="shared" ref="F67:O67" si="43">SUM(F9:F15,F18:F23,F26:F29,F32,F35:F39,F42:F52,F55:F58,F61:F65)</f>
        <v>16882000</v>
      </c>
      <c r="G67" s="106">
        <f t="shared" si="43"/>
        <v>4534000</v>
      </c>
      <c r="H67" s="105">
        <f t="shared" si="43"/>
        <v>430000</v>
      </c>
      <c r="I67" s="106">
        <f t="shared" si="43"/>
        <v>-2207932</v>
      </c>
      <c r="J67" s="105">
        <f t="shared" si="43"/>
        <v>372000</v>
      </c>
      <c r="K67" s="106">
        <f t="shared" si="43"/>
        <v>-561493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802000</v>
      </c>
      <c r="Q67" s="106">
        <f t="shared" si="37"/>
        <v>-2769425</v>
      </c>
      <c r="R67" s="61">
        <f t="shared" si="38"/>
        <v>-13.488372093023257</v>
      </c>
      <c r="S67" s="62">
        <f t="shared" si="39"/>
        <v>-74.569280213339908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15.186517704980119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-52.441298996402196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16034000</v>
      </c>
      <c r="C69" s="92">
        <v>0</v>
      </c>
      <c r="D69" s="92"/>
      <c r="E69" s="92">
        <f>$B69      +$C69      +$D69</f>
        <v>16034000</v>
      </c>
      <c r="F69" s="93">
        <v>16034000</v>
      </c>
      <c r="G69" s="94">
        <v>9898000</v>
      </c>
      <c r="H69" s="93">
        <v>9105000</v>
      </c>
      <c r="I69" s="94">
        <v>-236777</v>
      </c>
      <c r="J69" s="93">
        <v>413000</v>
      </c>
      <c r="K69" s="94">
        <v>2728527</v>
      </c>
      <c r="L69" s="93"/>
      <c r="M69" s="94"/>
      <c r="N69" s="93"/>
      <c r="O69" s="94"/>
      <c r="P69" s="93">
        <f>$H69      +$J69      +$L69      +$N69</f>
        <v>9518000</v>
      </c>
      <c r="Q69" s="94">
        <f>$I69      +$K69      +$M69      +$O69</f>
        <v>2491750</v>
      </c>
      <c r="R69" s="48">
        <f>IF(($H69      =0),0,((($J69      -$H69      )/$H69      )*100))</f>
        <v>-95.464030752333883</v>
      </c>
      <c r="S69" s="49">
        <f>IF(($I69      =0),0,((($K69      -$I69      )/$I69      )*100))</f>
        <v>-1252.3615047069607</v>
      </c>
      <c r="T69" s="48">
        <f>IF(($E69      =0),0,(($P69      /$E69      )*100))</f>
        <v>59.361357116128232</v>
      </c>
      <c r="U69" s="50">
        <f>IF(($E69      =0),0,(($Q69      /$E69      )*100))</f>
        <v>15.540414119995011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16034000</v>
      </c>
      <c r="C70" s="101">
        <f>C69</f>
        <v>0</v>
      </c>
      <c r="D70" s="101"/>
      <c r="E70" s="101">
        <f>$B70      +$C70      +$D70</f>
        <v>16034000</v>
      </c>
      <c r="F70" s="102">
        <f t="shared" ref="F70:O70" si="44">F69</f>
        <v>16034000</v>
      </c>
      <c r="G70" s="103">
        <f t="shared" si="44"/>
        <v>9898000</v>
      </c>
      <c r="H70" s="102">
        <f t="shared" si="44"/>
        <v>9105000</v>
      </c>
      <c r="I70" s="103">
        <f t="shared" si="44"/>
        <v>-236777</v>
      </c>
      <c r="J70" s="102">
        <f t="shared" si="44"/>
        <v>413000</v>
      </c>
      <c r="K70" s="103">
        <f t="shared" si="44"/>
        <v>2728527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9518000</v>
      </c>
      <c r="Q70" s="103">
        <f>$I70      +$K70      +$M70      +$O70</f>
        <v>2491750</v>
      </c>
      <c r="R70" s="57">
        <f>IF(($H70      =0),0,((($J70      -$H70      )/$H70      )*100))</f>
        <v>-95.464030752333883</v>
      </c>
      <c r="S70" s="58">
        <f>IF(($I70      =0),0,((($K70      -$I70      )/$I70      )*100))</f>
        <v>-1252.3615047069607</v>
      </c>
      <c r="T70" s="57">
        <f>IF($E70   =0,0,($P70   /$E70   )*100)</f>
        <v>59.361357116128232</v>
      </c>
      <c r="U70" s="59">
        <f>IF($E70   =0,0,($Q70   /$E70 )*100)</f>
        <v>15.540414119995011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16034000</v>
      </c>
      <c r="C71" s="104">
        <f>C69</f>
        <v>0</v>
      </c>
      <c r="D71" s="104"/>
      <c r="E71" s="104">
        <f>$B71      +$C71      +$D71</f>
        <v>16034000</v>
      </c>
      <c r="F71" s="105">
        <f t="shared" ref="F71:O71" si="45">F69</f>
        <v>16034000</v>
      </c>
      <c r="G71" s="106">
        <f t="shared" si="45"/>
        <v>9898000</v>
      </c>
      <c r="H71" s="105">
        <f t="shared" si="45"/>
        <v>9105000</v>
      </c>
      <c r="I71" s="106">
        <f t="shared" si="45"/>
        <v>-236777</v>
      </c>
      <c r="J71" s="105">
        <f t="shared" si="45"/>
        <v>413000</v>
      </c>
      <c r="K71" s="106">
        <f t="shared" si="45"/>
        <v>2728527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9518000</v>
      </c>
      <c r="Q71" s="106">
        <f>$I71      +$K71      +$M71      +$O71</f>
        <v>2491750</v>
      </c>
      <c r="R71" s="61">
        <f>IF(($H71      =0),0,((($J71      -$H71      )/$H71      )*100))</f>
        <v>-95.464030752333883</v>
      </c>
      <c r="S71" s="62">
        <f>IF(($I71      =0),0,((($K71      -$I71      )/$I71      )*100))</f>
        <v>-1252.3615047069607</v>
      </c>
      <c r="T71" s="61">
        <f>IF($E71   =0,0,($P71   /$E71   )*100)</f>
        <v>59.361357116128232</v>
      </c>
      <c r="U71" s="65">
        <f>IF($E71   =0,0,($Q71   /$E71   )*100)</f>
        <v>15.540414119995011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32916000</v>
      </c>
      <c r="C72" s="104">
        <f>SUM(C9:C15,C18:C23,C26:C29,C32,C35:C39,C42:C52,C55:C58,C61:C65,C69)</f>
        <v>0</v>
      </c>
      <c r="D72" s="104"/>
      <c r="E72" s="104">
        <f>$B72      +$C72      +$D72</f>
        <v>32916000</v>
      </c>
      <c r="F72" s="105">
        <f t="shared" ref="F72:O72" si="46">SUM(F9:F15,F18:F23,F26:F29,F32,F35:F39,F42:F52,F55:F58,F61:F65,F69)</f>
        <v>32916000</v>
      </c>
      <c r="G72" s="106">
        <f t="shared" si="46"/>
        <v>14432000</v>
      </c>
      <c r="H72" s="105">
        <f t="shared" si="46"/>
        <v>9535000</v>
      </c>
      <c r="I72" s="106">
        <f t="shared" si="46"/>
        <v>-2444709</v>
      </c>
      <c r="J72" s="105">
        <f t="shared" si="46"/>
        <v>785000</v>
      </c>
      <c r="K72" s="106">
        <f t="shared" si="46"/>
        <v>2167034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10320000</v>
      </c>
      <c r="Q72" s="106">
        <f>$I72      +$K72      +$M72      +$O72</f>
        <v>-277675</v>
      </c>
      <c r="R72" s="61">
        <f>IF(($H72      =0),0,((($J72      -$H72      )/$H72      )*100))</f>
        <v>-91.767173571054016</v>
      </c>
      <c r="S72" s="62">
        <f>IF(($I72      =0),0,((($K72      -$I72      )/$I72      )*100))</f>
        <v>-188.64179744910334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48.416608022519355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-1.3027210884353742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KSlScNOjO5MPLG/u4oE95qnzYHMafyYwBK6xfZUg+wYCozYiN51AxGYo4vyEgKE8cM78SZQrvbCeOXUUh1HEpw==" saltValue="msYs7JonGetNCu3Mm3XY0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6" si="0">$B10      +$C10      +$D10</f>
        <v>1720000</v>
      </c>
      <c r="F10" s="93">
        <v>1720000</v>
      </c>
      <c r="G10" s="94">
        <v>1720000</v>
      </c>
      <c r="H10" s="93">
        <v>25000</v>
      </c>
      <c r="I10" s="94">
        <v>288613</v>
      </c>
      <c r="J10" s="93">
        <v>739000</v>
      </c>
      <c r="K10" s="94">
        <v>475577</v>
      </c>
      <c r="L10" s="93"/>
      <c r="M10" s="94"/>
      <c r="N10" s="93"/>
      <c r="O10" s="94"/>
      <c r="P10" s="93">
        <f t="shared" ref="P10:P16" si="1">$H10      +$J10      +$L10      +$N10</f>
        <v>764000</v>
      </c>
      <c r="Q10" s="94">
        <f t="shared" ref="Q10:Q16" si="2">$I10      +$K10      +$M10      +$O10</f>
        <v>764190</v>
      </c>
      <c r="R10" s="48">
        <f t="shared" ref="R10:R16" si="3">IF(($H10      =0),0,((($J10      -$H10      )/$H10      )*100))</f>
        <v>2856</v>
      </c>
      <c r="S10" s="49">
        <f t="shared" ref="S10:S16" si="4">IF(($I10      =0),0,((($K10      -$I10      )/$I10      )*100))</f>
        <v>64.780172757290913</v>
      </c>
      <c r="T10" s="48">
        <f t="shared" ref="T10:T15" si="5">IF(($E10      =0),0,(($P10      /$E10      )*100))</f>
        <v>44.418604651162788</v>
      </c>
      <c r="U10" s="50">
        <f t="shared" ref="U10:U15" si="6">IF(($E10      =0),0,(($Q10      /$E10      )*100))</f>
        <v>44.429651162790698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1720000</v>
      </c>
      <c r="C16" s="95">
        <f>SUM(C9:C15)</f>
        <v>0</v>
      </c>
      <c r="D16" s="95"/>
      <c r="E16" s="95">
        <f t="shared" si="0"/>
        <v>1720000</v>
      </c>
      <c r="F16" s="96">
        <f t="shared" ref="F16:O16" si="7">SUM(F9:F15)</f>
        <v>1720000</v>
      </c>
      <c r="G16" s="97">
        <f t="shared" si="7"/>
        <v>1720000</v>
      </c>
      <c r="H16" s="96">
        <f t="shared" si="7"/>
        <v>25000</v>
      </c>
      <c r="I16" s="97">
        <f t="shared" si="7"/>
        <v>288613</v>
      </c>
      <c r="J16" s="96">
        <f t="shared" si="7"/>
        <v>739000</v>
      </c>
      <c r="K16" s="97">
        <f t="shared" si="7"/>
        <v>475577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764000</v>
      </c>
      <c r="Q16" s="97">
        <f t="shared" si="2"/>
        <v>764190</v>
      </c>
      <c r="R16" s="52">
        <f t="shared" si="3"/>
        <v>2856</v>
      </c>
      <c r="S16" s="53">
        <f t="shared" si="4"/>
        <v>64.780172757290913</v>
      </c>
      <c r="T16" s="52">
        <f>IF((SUM($E9:$E13)+$E15)=0,0,(P16/(SUM($E9:$E13)+$E15)*100))</f>
        <v>44.418604651162788</v>
      </c>
      <c r="U16" s="54">
        <f>IF((SUM($E9:$E13)+$E15)=0,0,(Q16/(SUM($E9:$E13)+$E15)*100))</f>
        <v>44.429651162790698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4622000</v>
      </c>
      <c r="C32" s="92">
        <v>0</v>
      </c>
      <c r="D32" s="92"/>
      <c r="E32" s="92">
        <f>$B32      +$C32      +$D32</f>
        <v>4622000</v>
      </c>
      <c r="F32" s="93">
        <v>4622000</v>
      </c>
      <c r="G32" s="94">
        <v>3235000</v>
      </c>
      <c r="H32" s="93">
        <v>357000</v>
      </c>
      <c r="I32" s="94"/>
      <c r="J32" s="93">
        <v>2211000</v>
      </c>
      <c r="K32" s="94"/>
      <c r="L32" s="93"/>
      <c r="M32" s="94"/>
      <c r="N32" s="93"/>
      <c r="O32" s="94"/>
      <c r="P32" s="93">
        <f>$H32      +$J32      +$L32      +$N32</f>
        <v>2568000</v>
      </c>
      <c r="Q32" s="94">
        <f>$I32      +$K32      +$M32      +$O32</f>
        <v>0</v>
      </c>
      <c r="R32" s="48">
        <f>IF(($H32      =0),0,((($J32      -$H32      )/$H32      )*100))</f>
        <v>519.32773109243703</v>
      </c>
      <c r="S32" s="49">
        <f>IF(($I32      =0),0,((($K32      -$I32      )/$I32      )*100))</f>
        <v>0</v>
      </c>
      <c r="T32" s="48">
        <f>IF(($E32      =0),0,(($P32      /$E32      )*100))</f>
        <v>55.560363479013418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4622000</v>
      </c>
      <c r="C33" s="95">
        <f>C32</f>
        <v>0</v>
      </c>
      <c r="D33" s="95"/>
      <c r="E33" s="95">
        <f>$B33      +$C33      +$D33</f>
        <v>4622000</v>
      </c>
      <c r="F33" s="96">
        <f t="shared" ref="F33:O33" si="17">F32</f>
        <v>4622000</v>
      </c>
      <c r="G33" s="97">
        <f t="shared" si="17"/>
        <v>3235000</v>
      </c>
      <c r="H33" s="96">
        <f t="shared" si="17"/>
        <v>357000</v>
      </c>
      <c r="I33" s="97">
        <f t="shared" si="17"/>
        <v>0</v>
      </c>
      <c r="J33" s="96">
        <f t="shared" si="17"/>
        <v>2211000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2568000</v>
      </c>
      <c r="Q33" s="97">
        <f>$I33      +$K33      +$M33      +$O33</f>
        <v>0</v>
      </c>
      <c r="R33" s="52">
        <f>IF(($H33      =0),0,((($J33      -$H33      )/$H33      )*100))</f>
        <v>519.32773109243703</v>
      </c>
      <c r="S33" s="53">
        <f>IF(($I33      =0),0,((($K33      -$I33      )/$I33      )*100))</f>
        <v>0</v>
      </c>
      <c r="T33" s="52">
        <f>IF($E33   =0,0,($P33   /$E33   )*100)</f>
        <v>55.560363479013418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122256000</v>
      </c>
      <c r="C36" s="92">
        <v>0</v>
      </c>
      <c r="D36" s="92"/>
      <c r="E36" s="92">
        <f t="shared" si="18"/>
        <v>122256000</v>
      </c>
      <c r="F36" s="93">
        <v>122256000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122256000</v>
      </c>
      <c r="C40" s="95">
        <f>SUM(C35:C39)</f>
        <v>0</v>
      </c>
      <c r="D40" s="95"/>
      <c r="E40" s="95">
        <f t="shared" si="18"/>
        <v>122256000</v>
      </c>
      <c r="F40" s="96">
        <f t="shared" ref="F40:O40" si="25">SUM(F35:F39)</f>
        <v>122256000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128598000</v>
      </c>
      <c r="C67" s="104">
        <f>SUM(C9:C15,C18:C23,C26:C29,C32,C35:C39,C42:C52,C55:C58,C61:C65)</f>
        <v>0</v>
      </c>
      <c r="D67" s="104"/>
      <c r="E67" s="104">
        <f t="shared" si="35"/>
        <v>128598000</v>
      </c>
      <c r="F67" s="105">
        <f t="shared" ref="F67:O67" si="43">SUM(F9:F15,F18:F23,F26:F29,F32,F35:F39,F42:F52,F55:F58,F61:F65)</f>
        <v>128598000</v>
      </c>
      <c r="G67" s="106">
        <f t="shared" si="43"/>
        <v>4955000</v>
      </c>
      <c r="H67" s="105">
        <f t="shared" si="43"/>
        <v>382000</v>
      </c>
      <c r="I67" s="106">
        <f t="shared" si="43"/>
        <v>288613</v>
      </c>
      <c r="J67" s="105">
        <f t="shared" si="43"/>
        <v>2950000</v>
      </c>
      <c r="K67" s="106">
        <f t="shared" si="43"/>
        <v>475577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3332000</v>
      </c>
      <c r="Q67" s="106">
        <f t="shared" si="37"/>
        <v>764190</v>
      </c>
      <c r="R67" s="61">
        <f t="shared" si="38"/>
        <v>672.25130890052355</v>
      </c>
      <c r="S67" s="62">
        <f t="shared" si="39"/>
        <v>64.780172757290913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52.53863134657837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12.049668874172186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67367000</v>
      </c>
      <c r="C69" s="92">
        <v>0</v>
      </c>
      <c r="D69" s="92"/>
      <c r="E69" s="92">
        <f>$B69      +$C69      +$D69</f>
        <v>67367000</v>
      </c>
      <c r="F69" s="93">
        <v>67367000</v>
      </c>
      <c r="G69" s="94">
        <v>36409000</v>
      </c>
      <c r="H69" s="93">
        <v>1812000</v>
      </c>
      <c r="I69" s="94">
        <v>5349087</v>
      </c>
      <c r="J69" s="93">
        <v>24815000</v>
      </c>
      <c r="K69" s="94">
        <v>24313071</v>
      </c>
      <c r="L69" s="93"/>
      <c r="M69" s="94"/>
      <c r="N69" s="93"/>
      <c r="O69" s="94"/>
      <c r="P69" s="93">
        <f>$H69      +$J69      +$L69      +$N69</f>
        <v>26627000</v>
      </c>
      <c r="Q69" s="94">
        <f>$I69      +$K69      +$M69      +$O69</f>
        <v>29662158</v>
      </c>
      <c r="R69" s="48">
        <f>IF(($H69      =0),0,((($J69      -$H69      )/$H69      )*100))</f>
        <v>1269.4812362030905</v>
      </c>
      <c r="S69" s="49">
        <f>IF(($I69      =0),0,((($K69      -$I69      )/$I69      )*100))</f>
        <v>354.52749226176354</v>
      </c>
      <c r="T69" s="48">
        <f>IF(($E69      =0),0,(($P69      /$E69      )*100))</f>
        <v>39.525286861519739</v>
      </c>
      <c r="U69" s="50">
        <f>IF(($E69      =0),0,(($Q69      /$E69      )*100))</f>
        <v>44.030694553713239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67367000</v>
      </c>
      <c r="C70" s="101">
        <f>C69</f>
        <v>0</v>
      </c>
      <c r="D70" s="101"/>
      <c r="E70" s="101">
        <f>$B70      +$C70      +$D70</f>
        <v>67367000</v>
      </c>
      <c r="F70" s="102">
        <f t="shared" ref="F70:O70" si="44">F69</f>
        <v>67367000</v>
      </c>
      <c r="G70" s="103">
        <f t="shared" si="44"/>
        <v>36409000</v>
      </c>
      <c r="H70" s="102">
        <f t="shared" si="44"/>
        <v>1812000</v>
      </c>
      <c r="I70" s="103">
        <f t="shared" si="44"/>
        <v>5349087</v>
      </c>
      <c r="J70" s="102">
        <f t="shared" si="44"/>
        <v>24815000</v>
      </c>
      <c r="K70" s="103">
        <f t="shared" si="44"/>
        <v>24313071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26627000</v>
      </c>
      <c r="Q70" s="103">
        <f>$I70      +$K70      +$M70      +$O70</f>
        <v>29662158</v>
      </c>
      <c r="R70" s="57">
        <f>IF(($H70      =0),0,((($J70      -$H70      )/$H70      )*100))</f>
        <v>1269.4812362030905</v>
      </c>
      <c r="S70" s="58">
        <f>IF(($I70      =0),0,((($K70      -$I70      )/$I70      )*100))</f>
        <v>354.52749226176354</v>
      </c>
      <c r="T70" s="57">
        <f>IF($E70   =0,0,($P70   /$E70   )*100)</f>
        <v>39.525286861519739</v>
      </c>
      <c r="U70" s="59">
        <f>IF($E70   =0,0,($Q70   /$E70 )*100)</f>
        <v>44.030694553713239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67367000</v>
      </c>
      <c r="C71" s="104">
        <f>C69</f>
        <v>0</v>
      </c>
      <c r="D71" s="104"/>
      <c r="E71" s="104">
        <f>$B71      +$C71      +$D71</f>
        <v>67367000</v>
      </c>
      <c r="F71" s="105">
        <f t="shared" ref="F71:O71" si="45">F69</f>
        <v>67367000</v>
      </c>
      <c r="G71" s="106">
        <f t="shared" si="45"/>
        <v>36409000</v>
      </c>
      <c r="H71" s="105">
        <f t="shared" si="45"/>
        <v>1812000</v>
      </c>
      <c r="I71" s="106">
        <f t="shared" si="45"/>
        <v>5349087</v>
      </c>
      <c r="J71" s="105">
        <f t="shared" si="45"/>
        <v>24815000</v>
      </c>
      <c r="K71" s="106">
        <f t="shared" si="45"/>
        <v>24313071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26627000</v>
      </c>
      <c r="Q71" s="106">
        <f>$I71      +$K71      +$M71      +$O71</f>
        <v>29662158</v>
      </c>
      <c r="R71" s="61">
        <f>IF(($H71      =0),0,((($J71      -$H71      )/$H71      )*100))</f>
        <v>1269.4812362030905</v>
      </c>
      <c r="S71" s="62">
        <f>IF(($I71      =0),0,((($K71      -$I71      )/$I71      )*100))</f>
        <v>354.52749226176354</v>
      </c>
      <c r="T71" s="61">
        <f>IF($E71   =0,0,($P71   /$E71   )*100)</f>
        <v>39.525286861519739</v>
      </c>
      <c r="U71" s="65">
        <f>IF($E71   =0,0,($Q71   /$E71   )*100)</f>
        <v>44.030694553713239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195965000</v>
      </c>
      <c r="C72" s="104">
        <f>SUM(C9:C15,C18:C23,C26:C29,C32,C35:C39,C42:C52,C55:C58,C61:C65,C69)</f>
        <v>0</v>
      </c>
      <c r="D72" s="104"/>
      <c r="E72" s="104">
        <f>$B72      +$C72      +$D72</f>
        <v>195965000</v>
      </c>
      <c r="F72" s="105">
        <f t="shared" ref="F72:O72" si="46">SUM(F9:F15,F18:F23,F26:F29,F32,F35:F39,F42:F52,F55:F58,F61:F65,F69)</f>
        <v>195965000</v>
      </c>
      <c r="G72" s="106">
        <f t="shared" si="46"/>
        <v>41364000</v>
      </c>
      <c r="H72" s="105">
        <f t="shared" si="46"/>
        <v>2194000</v>
      </c>
      <c r="I72" s="106">
        <f t="shared" si="46"/>
        <v>5637700</v>
      </c>
      <c r="J72" s="105">
        <f t="shared" si="46"/>
        <v>27765000</v>
      </c>
      <c r="K72" s="106">
        <f t="shared" si="46"/>
        <v>24788648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29959000</v>
      </c>
      <c r="Q72" s="106">
        <f>$I72      +$K72      +$M72      +$O72</f>
        <v>30426348</v>
      </c>
      <c r="R72" s="61">
        <f>IF(($H72      =0),0,((($J72      -$H72      )/$H72      )*100))</f>
        <v>1165.496809480401</v>
      </c>
      <c r="S72" s="62">
        <f>IF(($I72      =0),0,((($K72      -$I72      )/$I72      )*100))</f>
        <v>339.69434343792682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40.644968728377812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41.279013417628782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fj4rUj6PdLCxp+mJ1TEh+trvAcBU7uMPKbFIs2GFGEt/9NkhPBqbubBXlouZrdxJgHVVD6ZC7DIAv24lrXXIaw==" saltValue="ch3ntfwXEnpd1xhx4NjmS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6" si="0">$B10      +$C10      +$D10</f>
        <v>1850000</v>
      </c>
      <c r="F10" s="93">
        <v>1850000</v>
      </c>
      <c r="G10" s="94">
        <v>1850000</v>
      </c>
      <c r="H10" s="93">
        <v>210000</v>
      </c>
      <c r="I10" s="94">
        <v>238606</v>
      </c>
      <c r="J10" s="93">
        <v>388000</v>
      </c>
      <c r="K10" s="94">
        <v>281848</v>
      </c>
      <c r="L10" s="93"/>
      <c r="M10" s="94"/>
      <c r="N10" s="93"/>
      <c r="O10" s="94"/>
      <c r="P10" s="93">
        <f t="shared" ref="P10:P16" si="1">$H10      +$J10      +$L10      +$N10</f>
        <v>598000</v>
      </c>
      <c r="Q10" s="94">
        <f t="shared" ref="Q10:Q16" si="2">$I10      +$K10      +$M10      +$O10</f>
        <v>520454</v>
      </c>
      <c r="R10" s="48">
        <f t="shared" ref="R10:R16" si="3">IF(($H10      =0),0,((($J10      -$H10      )/$H10      )*100))</f>
        <v>84.761904761904759</v>
      </c>
      <c r="S10" s="49">
        <f t="shared" ref="S10:S16" si="4">IF(($I10      =0),0,((($K10      -$I10      )/$I10      )*100))</f>
        <v>18.122763048707913</v>
      </c>
      <c r="T10" s="48">
        <f t="shared" ref="T10:T15" si="5">IF(($E10      =0),0,(($P10      /$E10      )*100))</f>
        <v>32.324324324324323</v>
      </c>
      <c r="U10" s="50">
        <f t="shared" ref="U10:U15" si="6">IF(($E10      =0),0,(($Q10      /$E10      )*100))</f>
        <v>28.132648648648651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1850000</v>
      </c>
      <c r="C16" s="95">
        <f>SUM(C9:C15)</f>
        <v>0</v>
      </c>
      <c r="D16" s="95"/>
      <c r="E16" s="95">
        <f t="shared" si="0"/>
        <v>1850000</v>
      </c>
      <c r="F16" s="96">
        <f t="shared" ref="F16:O16" si="7">SUM(F9:F15)</f>
        <v>1850000</v>
      </c>
      <c r="G16" s="97">
        <f t="shared" si="7"/>
        <v>1850000</v>
      </c>
      <c r="H16" s="96">
        <f t="shared" si="7"/>
        <v>210000</v>
      </c>
      <c r="I16" s="97">
        <f t="shared" si="7"/>
        <v>238606</v>
      </c>
      <c r="J16" s="96">
        <f t="shared" si="7"/>
        <v>388000</v>
      </c>
      <c r="K16" s="97">
        <f t="shared" si="7"/>
        <v>281848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598000</v>
      </c>
      <c r="Q16" s="97">
        <f t="shared" si="2"/>
        <v>520454</v>
      </c>
      <c r="R16" s="52">
        <f t="shared" si="3"/>
        <v>84.761904761904759</v>
      </c>
      <c r="S16" s="53">
        <f t="shared" si="4"/>
        <v>18.122763048707913</v>
      </c>
      <c r="T16" s="52">
        <f>IF((SUM($E9:$E13)+$E15)=0,0,(P16/(SUM($E9:$E13)+$E15)*100))</f>
        <v>32.324324324324323</v>
      </c>
      <c r="U16" s="54">
        <f>IF((SUM($E9:$E13)+$E15)=0,0,(Q16/(SUM($E9:$E13)+$E15)*100))</f>
        <v>28.132648648648651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2418000</v>
      </c>
      <c r="C32" s="92">
        <v>0</v>
      </c>
      <c r="D32" s="92"/>
      <c r="E32" s="92">
        <f>$B32      +$C32      +$D32</f>
        <v>2418000</v>
      </c>
      <c r="F32" s="93">
        <v>2418000</v>
      </c>
      <c r="G32" s="94">
        <v>1693000</v>
      </c>
      <c r="H32" s="93"/>
      <c r="I32" s="94">
        <v>9996</v>
      </c>
      <c r="J32" s="93">
        <v>2204000</v>
      </c>
      <c r="K32" s="94"/>
      <c r="L32" s="93"/>
      <c r="M32" s="94"/>
      <c r="N32" s="93"/>
      <c r="O32" s="94"/>
      <c r="P32" s="93">
        <f>$H32      +$J32      +$L32      +$N32</f>
        <v>2204000</v>
      </c>
      <c r="Q32" s="94">
        <f>$I32      +$K32      +$M32      +$O32</f>
        <v>9996</v>
      </c>
      <c r="R32" s="48">
        <f>IF(($H32      =0),0,((($J32      -$H32      )/$H32      )*100))</f>
        <v>0</v>
      </c>
      <c r="S32" s="49">
        <f>IF(($I32      =0),0,((($K32      -$I32      )/$I32      )*100))</f>
        <v>-100</v>
      </c>
      <c r="T32" s="48">
        <f>IF(($E32      =0),0,(($P32      /$E32      )*100))</f>
        <v>91.149710504549219</v>
      </c>
      <c r="U32" s="50">
        <f>IF(($E32      =0),0,(($Q32      /$E32      )*100))</f>
        <v>0.41339950372208434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2418000</v>
      </c>
      <c r="C33" s="95">
        <f>C32</f>
        <v>0</v>
      </c>
      <c r="D33" s="95"/>
      <c r="E33" s="95">
        <f>$B33      +$C33      +$D33</f>
        <v>2418000</v>
      </c>
      <c r="F33" s="96">
        <f t="shared" ref="F33:O33" si="17">F32</f>
        <v>2418000</v>
      </c>
      <c r="G33" s="97">
        <f t="shared" si="17"/>
        <v>1693000</v>
      </c>
      <c r="H33" s="96">
        <f t="shared" si="17"/>
        <v>0</v>
      </c>
      <c r="I33" s="97">
        <f t="shared" si="17"/>
        <v>9996</v>
      </c>
      <c r="J33" s="96">
        <f t="shared" si="17"/>
        <v>2204000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2204000</v>
      </c>
      <c r="Q33" s="97">
        <f>$I33      +$K33      +$M33      +$O33</f>
        <v>9996</v>
      </c>
      <c r="R33" s="52">
        <f>IF(($H33      =0),0,((($J33      -$H33      )/$H33      )*100))</f>
        <v>0</v>
      </c>
      <c r="S33" s="53">
        <f>IF(($I33      =0),0,((($K33      -$I33      )/$I33      )*100))</f>
        <v>-100</v>
      </c>
      <c r="T33" s="52">
        <f>IF($E33   =0,0,($P33   /$E33   )*100)</f>
        <v>91.149710504549219</v>
      </c>
      <c r="U33" s="54">
        <f>IF($E33   =0,0,($Q33   /$E33   )*100)</f>
        <v>0.41339950372208434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9135000</v>
      </c>
      <c r="C35" s="92">
        <v>0</v>
      </c>
      <c r="D35" s="92"/>
      <c r="E35" s="92">
        <f t="shared" ref="E35:E40" si="18">$B35      +$C35      +$D35</f>
        <v>9135000</v>
      </c>
      <c r="F35" s="93">
        <v>9135000</v>
      </c>
      <c r="G35" s="94">
        <v>7635000</v>
      </c>
      <c r="H35" s="93">
        <v>2657000</v>
      </c>
      <c r="I35" s="94">
        <v>2657354</v>
      </c>
      <c r="J35" s="93">
        <v>1631000</v>
      </c>
      <c r="K35" s="94">
        <v>3470100</v>
      </c>
      <c r="L35" s="93"/>
      <c r="M35" s="94"/>
      <c r="N35" s="93"/>
      <c r="O35" s="94"/>
      <c r="P35" s="93">
        <f t="shared" ref="P35:P40" si="19">$H35      +$J35      +$L35      +$N35</f>
        <v>4288000</v>
      </c>
      <c r="Q35" s="94">
        <f t="shared" ref="Q35:Q40" si="20">$I35      +$K35      +$M35      +$O35</f>
        <v>6127454</v>
      </c>
      <c r="R35" s="48">
        <f t="shared" ref="R35:R40" si="21">IF(($H35      =0),0,((($J35      -$H35      )/$H35      )*100))</f>
        <v>-38.614979299962364</v>
      </c>
      <c r="S35" s="49">
        <f t="shared" ref="S35:S40" si="22">IF(($I35      =0),0,((($K35      -$I35      )/$I35      )*100))</f>
        <v>30.584784714418927</v>
      </c>
      <c r="T35" s="48">
        <f t="shared" ref="T35:T39" si="23">IF(($E35      =0),0,(($P35      /$E35      )*100))</f>
        <v>46.940339354132462</v>
      </c>
      <c r="U35" s="50">
        <f t="shared" ref="U35:U39" si="24">IF(($E35      =0),0,(($Q35      /$E35      )*100))</f>
        <v>67.076672140120422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17480000</v>
      </c>
      <c r="C36" s="92">
        <v>0</v>
      </c>
      <c r="D36" s="92"/>
      <c r="E36" s="92">
        <f t="shared" si="18"/>
        <v>17480000</v>
      </c>
      <c r="F36" s="93">
        <v>17480000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26615000</v>
      </c>
      <c r="C40" s="95">
        <f>SUM(C35:C39)</f>
        <v>0</v>
      </c>
      <c r="D40" s="95"/>
      <c r="E40" s="95">
        <f t="shared" si="18"/>
        <v>26615000</v>
      </c>
      <c r="F40" s="96">
        <f t="shared" ref="F40:O40" si="25">SUM(F35:F39)</f>
        <v>26615000</v>
      </c>
      <c r="G40" s="97">
        <f t="shared" si="25"/>
        <v>7635000</v>
      </c>
      <c r="H40" s="96">
        <f t="shared" si="25"/>
        <v>2657000</v>
      </c>
      <c r="I40" s="97">
        <f t="shared" si="25"/>
        <v>2657354</v>
      </c>
      <c r="J40" s="96">
        <f t="shared" si="25"/>
        <v>1631000</v>
      </c>
      <c r="K40" s="97">
        <f t="shared" si="25"/>
        <v>3470100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4288000</v>
      </c>
      <c r="Q40" s="97">
        <f t="shared" si="20"/>
        <v>6127454</v>
      </c>
      <c r="R40" s="52">
        <f t="shared" si="21"/>
        <v>-38.614979299962364</v>
      </c>
      <c r="S40" s="53">
        <f t="shared" si="22"/>
        <v>30.584784714418927</v>
      </c>
      <c r="T40" s="52">
        <f>IF((+$E35+$E38) =0,0,(P40   /(+$E35+$E38) )*100)</f>
        <v>46.940339354132462</v>
      </c>
      <c r="U40" s="54">
        <f>IF((+$E35+$E38) =0,0,(Q40   /(+$E35+$E38) )*100)</f>
        <v>67.076672140120422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30883000</v>
      </c>
      <c r="C67" s="104">
        <f>SUM(C9:C15,C18:C23,C26:C29,C32,C35:C39,C42:C52,C55:C58,C61:C65)</f>
        <v>0</v>
      </c>
      <c r="D67" s="104"/>
      <c r="E67" s="104">
        <f t="shared" si="35"/>
        <v>30883000</v>
      </c>
      <c r="F67" s="105">
        <f t="shared" ref="F67:O67" si="43">SUM(F9:F15,F18:F23,F26:F29,F32,F35:F39,F42:F52,F55:F58,F61:F65)</f>
        <v>30883000</v>
      </c>
      <c r="G67" s="106">
        <f t="shared" si="43"/>
        <v>11178000</v>
      </c>
      <c r="H67" s="105">
        <f t="shared" si="43"/>
        <v>2867000</v>
      </c>
      <c r="I67" s="106">
        <f t="shared" si="43"/>
        <v>2905956</v>
      </c>
      <c r="J67" s="105">
        <f t="shared" si="43"/>
        <v>4223000</v>
      </c>
      <c r="K67" s="106">
        <f t="shared" si="43"/>
        <v>3751948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7090000</v>
      </c>
      <c r="Q67" s="106">
        <f t="shared" si="37"/>
        <v>6657904</v>
      </c>
      <c r="R67" s="61">
        <f t="shared" si="38"/>
        <v>47.296825950470875</v>
      </c>
      <c r="S67" s="62">
        <f t="shared" si="39"/>
        <v>29.112347193144011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52.898604789972396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49.674729538163099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66145000</v>
      </c>
      <c r="C69" s="92">
        <v>0</v>
      </c>
      <c r="D69" s="92"/>
      <c r="E69" s="92">
        <f>$B69      +$C69      +$D69</f>
        <v>66145000</v>
      </c>
      <c r="F69" s="93">
        <v>66145000</v>
      </c>
      <c r="G69" s="94">
        <v>52865000</v>
      </c>
      <c r="H69" s="93">
        <v>15262000</v>
      </c>
      <c r="I69" s="94">
        <v>14568184</v>
      </c>
      <c r="J69" s="93">
        <v>18707000</v>
      </c>
      <c r="K69" s="94">
        <v>20744226</v>
      </c>
      <c r="L69" s="93"/>
      <c r="M69" s="94"/>
      <c r="N69" s="93"/>
      <c r="O69" s="94"/>
      <c r="P69" s="93">
        <f>$H69      +$J69      +$L69      +$N69</f>
        <v>33969000</v>
      </c>
      <c r="Q69" s="94">
        <f>$I69      +$K69      +$M69      +$O69</f>
        <v>35312410</v>
      </c>
      <c r="R69" s="48">
        <f>IF(($H69      =0),0,((($J69      -$H69      )/$H69      )*100))</f>
        <v>22.572402044293018</v>
      </c>
      <c r="S69" s="49">
        <f>IF(($I69      =0),0,((($K69      -$I69      )/$I69      )*100))</f>
        <v>42.394041700736345</v>
      </c>
      <c r="T69" s="48">
        <f>IF(($E69      =0),0,(($P69      /$E69      )*100))</f>
        <v>51.355355658024038</v>
      </c>
      <c r="U69" s="50">
        <f>IF(($E69      =0),0,(($Q69      /$E69      )*100))</f>
        <v>53.386363292765893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66145000</v>
      </c>
      <c r="C70" s="101">
        <f>C69</f>
        <v>0</v>
      </c>
      <c r="D70" s="101"/>
      <c r="E70" s="101">
        <f>$B70      +$C70      +$D70</f>
        <v>66145000</v>
      </c>
      <c r="F70" s="102">
        <f t="shared" ref="F70:O70" si="44">F69</f>
        <v>66145000</v>
      </c>
      <c r="G70" s="103">
        <f t="shared" si="44"/>
        <v>52865000</v>
      </c>
      <c r="H70" s="102">
        <f t="shared" si="44"/>
        <v>15262000</v>
      </c>
      <c r="I70" s="103">
        <f t="shared" si="44"/>
        <v>14568184</v>
      </c>
      <c r="J70" s="102">
        <f t="shared" si="44"/>
        <v>18707000</v>
      </c>
      <c r="K70" s="103">
        <f t="shared" si="44"/>
        <v>20744226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33969000</v>
      </c>
      <c r="Q70" s="103">
        <f>$I70      +$K70      +$M70      +$O70</f>
        <v>35312410</v>
      </c>
      <c r="R70" s="57">
        <f>IF(($H70      =0),0,((($J70      -$H70      )/$H70      )*100))</f>
        <v>22.572402044293018</v>
      </c>
      <c r="S70" s="58">
        <f>IF(($I70      =0),0,((($K70      -$I70      )/$I70      )*100))</f>
        <v>42.394041700736345</v>
      </c>
      <c r="T70" s="57">
        <f>IF($E70   =0,0,($P70   /$E70   )*100)</f>
        <v>51.355355658024038</v>
      </c>
      <c r="U70" s="59">
        <f>IF($E70   =0,0,($Q70   /$E70 )*100)</f>
        <v>53.386363292765893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66145000</v>
      </c>
      <c r="C71" s="104">
        <f>C69</f>
        <v>0</v>
      </c>
      <c r="D71" s="104"/>
      <c r="E71" s="104">
        <f>$B71      +$C71      +$D71</f>
        <v>66145000</v>
      </c>
      <c r="F71" s="105">
        <f t="shared" ref="F71:O71" si="45">F69</f>
        <v>66145000</v>
      </c>
      <c r="G71" s="106">
        <f t="shared" si="45"/>
        <v>52865000</v>
      </c>
      <c r="H71" s="105">
        <f t="shared" si="45"/>
        <v>15262000</v>
      </c>
      <c r="I71" s="106">
        <f t="shared" si="45"/>
        <v>14568184</v>
      </c>
      <c r="J71" s="105">
        <f t="shared" si="45"/>
        <v>18707000</v>
      </c>
      <c r="K71" s="106">
        <f t="shared" si="45"/>
        <v>20744226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33969000</v>
      </c>
      <c r="Q71" s="106">
        <f>$I71      +$K71      +$M71      +$O71</f>
        <v>35312410</v>
      </c>
      <c r="R71" s="61">
        <f>IF(($H71      =0),0,((($J71      -$H71      )/$H71      )*100))</f>
        <v>22.572402044293018</v>
      </c>
      <c r="S71" s="62">
        <f>IF(($I71      =0),0,((($K71      -$I71      )/$I71      )*100))</f>
        <v>42.394041700736345</v>
      </c>
      <c r="T71" s="61">
        <f>IF($E71   =0,0,($P71   /$E71   )*100)</f>
        <v>51.355355658024038</v>
      </c>
      <c r="U71" s="65">
        <f>IF($E71   =0,0,($Q71   /$E71   )*100)</f>
        <v>53.386363292765893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97028000</v>
      </c>
      <c r="C72" s="104">
        <f>SUM(C9:C15,C18:C23,C26:C29,C32,C35:C39,C42:C52,C55:C58,C61:C65,C69)</f>
        <v>0</v>
      </c>
      <c r="D72" s="104"/>
      <c r="E72" s="104">
        <f>$B72      +$C72      +$D72</f>
        <v>97028000</v>
      </c>
      <c r="F72" s="105">
        <f t="shared" ref="F72:O72" si="46">SUM(F9:F15,F18:F23,F26:F29,F32,F35:F39,F42:F52,F55:F58,F61:F65,F69)</f>
        <v>97028000</v>
      </c>
      <c r="G72" s="106">
        <f t="shared" si="46"/>
        <v>64043000</v>
      </c>
      <c r="H72" s="105">
        <f t="shared" si="46"/>
        <v>18129000</v>
      </c>
      <c r="I72" s="106">
        <f t="shared" si="46"/>
        <v>17474140</v>
      </c>
      <c r="J72" s="105">
        <f t="shared" si="46"/>
        <v>22930000</v>
      </c>
      <c r="K72" s="106">
        <f t="shared" si="46"/>
        <v>24496174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41059000</v>
      </c>
      <c r="Q72" s="106">
        <f>$I72      +$K72      +$M72      +$O72</f>
        <v>41970314</v>
      </c>
      <c r="R72" s="61">
        <f>IF(($H72      =0),0,((($J72      -$H72      )/$H72      )*100))</f>
        <v>26.482431463401181</v>
      </c>
      <c r="S72" s="62">
        <f>IF(($I72      =0),0,((($K72      -$I72      )/$I72      )*100))</f>
        <v>40.185290949940885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51.615376879368434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52.760992105395488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hJmCIEtxeKVJOiYzLJy7rhdcvMH0/fi55wBTOPNFAlbwczHap0v2CoGNcWJKobY0qOOJ7Kvb2ccMsqDt85jAg==" saltValue="LUNXQpi7ZRwVlVN3sdm0t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811000</v>
      </c>
      <c r="I10" s="94">
        <v>769193</v>
      </c>
      <c r="J10" s="93">
        <v>669000</v>
      </c>
      <c r="K10" s="94">
        <v>577002</v>
      </c>
      <c r="L10" s="93"/>
      <c r="M10" s="94"/>
      <c r="N10" s="93"/>
      <c r="O10" s="94"/>
      <c r="P10" s="93">
        <f t="shared" ref="P10:P16" si="1">$H10      +$J10      +$L10      +$N10</f>
        <v>1480000</v>
      </c>
      <c r="Q10" s="94">
        <f t="shared" ref="Q10:Q16" si="2">$I10      +$K10      +$M10      +$O10</f>
        <v>1346195</v>
      </c>
      <c r="R10" s="48">
        <f t="shared" ref="R10:R16" si="3">IF(($H10      =0),0,((($J10      -$H10      )/$H10      )*100))</f>
        <v>-17.509247842170161</v>
      </c>
      <c r="S10" s="49">
        <f t="shared" ref="S10:S16" si="4">IF(($I10      =0),0,((($K10      -$I10      )/$I10      )*100))</f>
        <v>-24.986056815389635</v>
      </c>
      <c r="T10" s="48">
        <f t="shared" ref="T10:T15" si="5">IF(($E10      =0),0,(($P10      /$E10      )*100))</f>
        <v>60.408163265306122</v>
      </c>
      <c r="U10" s="50">
        <f t="shared" ref="U10:U15" si="6">IF(($E10      =0),0,(($Q10      /$E10      )*100))</f>
        <v>54.946734693877552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811000</v>
      </c>
      <c r="I16" s="97">
        <f t="shared" si="7"/>
        <v>769193</v>
      </c>
      <c r="J16" s="96">
        <f t="shared" si="7"/>
        <v>669000</v>
      </c>
      <c r="K16" s="97">
        <f t="shared" si="7"/>
        <v>577002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1480000</v>
      </c>
      <c r="Q16" s="97">
        <f t="shared" si="2"/>
        <v>1346195</v>
      </c>
      <c r="R16" s="52">
        <f t="shared" si="3"/>
        <v>-17.509247842170161</v>
      </c>
      <c r="S16" s="53">
        <f t="shared" si="4"/>
        <v>-24.986056815389635</v>
      </c>
      <c r="T16" s="52">
        <f>IF((SUM($E9:$E13)+$E15)=0,0,(P16/(SUM($E9:$E13)+$E15)*100))</f>
        <v>60.408163265306122</v>
      </c>
      <c r="U16" s="54">
        <f>IF((SUM($E9:$E13)+$E15)=0,0,(Q16/(SUM($E9:$E13)+$E15)*100))</f>
        <v>54.946734693877552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1079000</v>
      </c>
      <c r="C32" s="92">
        <v>0</v>
      </c>
      <c r="D32" s="92"/>
      <c r="E32" s="92">
        <f>$B32      +$C32      +$D32</f>
        <v>1079000</v>
      </c>
      <c r="F32" s="93">
        <v>1079000</v>
      </c>
      <c r="G32" s="94">
        <v>755000</v>
      </c>
      <c r="H32" s="93"/>
      <c r="I32" s="94">
        <v>174093</v>
      </c>
      <c r="J32" s="93">
        <v>340000</v>
      </c>
      <c r="K32" s="94">
        <v>224977</v>
      </c>
      <c r="L32" s="93"/>
      <c r="M32" s="94"/>
      <c r="N32" s="93"/>
      <c r="O32" s="94"/>
      <c r="P32" s="93">
        <f>$H32      +$J32      +$L32      +$N32</f>
        <v>340000</v>
      </c>
      <c r="Q32" s="94">
        <f>$I32      +$K32      +$M32      +$O32</f>
        <v>399070</v>
      </c>
      <c r="R32" s="48">
        <f>IF(($H32      =0),0,((($J32      -$H32      )/$H32      )*100))</f>
        <v>0</v>
      </c>
      <c r="S32" s="49">
        <f>IF(($I32      =0),0,((($K32      -$I32      )/$I32      )*100))</f>
        <v>29.22805626877588</v>
      </c>
      <c r="T32" s="48">
        <f>IF(($E32      =0),0,(($P32      /$E32      )*100))</f>
        <v>31.510658016682115</v>
      </c>
      <c r="U32" s="50">
        <f>IF(($E32      =0),0,(($Q32      /$E32      )*100))</f>
        <v>36.985171455050974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1079000</v>
      </c>
      <c r="C33" s="95">
        <f>C32</f>
        <v>0</v>
      </c>
      <c r="D33" s="95"/>
      <c r="E33" s="95">
        <f>$B33      +$C33      +$D33</f>
        <v>1079000</v>
      </c>
      <c r="F33" s="96">
        <f t="shared" ref="F33:O33" si="17">F32</f>
        <v>1079000</v>
      </c>
      <c r="G33" s="97">
        <f t="shared" si="17"/>
        <v>755000</v>
      </c>
      <c r="H33" s="96">
        <f t="shared" si="17"/>
        <v>0</v>
      </c>
      <c r="I33" s="97">
        <f t="shared" si="17"/>
        <v>174093</v>
      </c>
      <c r="J33" s="96">
        <f t="shared" si="17"/>
        <v>340000</v>
      </c>
      <c r="K33" s="97">
        <f t="shared" si="17"/>
        <v>224977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340000</v>
      </c>
      <c r="Q33" s="97">
        <f>$I33      +$K33      +$M33      +$O33</f>
        <v>399070</v>
      </c>
      <c r="R33" s="52">
        <f>IF(($H33      =0),0,((($J33      -$H33      )/$H33      )*100))</f>
        <v>0</v>
      </c>
      <c r="S33" s="53">
        <f>IF(($I33      =0),0,((($K33      -$I33      )/$I33      )*100))</f>
        <v>29.22805626877588</v>
      </c>
      <c r="T33" s="52">
        <f>IF($E33   =0,0,($P33   /$E33   )*100)</f>
        <v>31.510658016682115</v>
      </c>
      <c r="U33" s="54">
        <f>IF($E33   =0,0,($Q33   /$E33   )*100)</f>
        <v>36.985171455050974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5529000</v>
      </c>
      <c r="C36" s="92">
        <v>0</v>
      </c>
      <c r="D36" s="92"/>
      <c r="E36" s="92">
        <f t="shared" si="18"/>
        <v>5529000</v>
      </c>
      <c r="F36" s="93">
        <v>5529000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5529000</v>
      </c>
      <c r="C40" s="95">
        <f>SUM(C35:C39)</f>
        <v>0</v>
      </c>
      <c r="D40" s="95"/>
      <c r="E40" s="95">
        <f t="shared" si="18"/>
        <v>5529000</v>
      </c>
      <c r="F40" s="96">
        <f t="shared" ref="F40:O40" si="25">SUM(F35:F39)</f>
        <v>5529000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9058000</v>
      </c>
      <c r="C67" s="104">
        <f>SUM(C9:C15,C18:C23,C26:C29,C32,C35:C39,C42:C52,C55:C58,C61:C65)</f>
        <v>0</v>
      </c>
      <c r="D67" s="104"/>
      <c r="E67" s="104">
        <f t="shared" si="35"/>
        <v>9058000</v>
      </c>
      <c r="F67" s="105">
        <f t="shared" ref="F67:O67" si="43">SUM(F9:F15,F18:F23,F26:F29,F32,F35:F39,F42:F52,F55:F58,F61:F65)</f>
        <v>9058000</v>
      </c>
      <c r="G67" s="106">
        <f t="shared" si="43"/>
        <v>3205000</v>
      </c>
      <c r="H67" s="105">
        <f t="shared" si="43"/>
        <v>811000</v>
      </c>
      <c r="I67" s="106">
        <f t="shared" si="43"/>
        <v>943286</v>
      </c>
      <c r="J67" s="105">
        <f t="shared" si="43"/>
        <v>1009000</v>
      </c>
      <c r="K67" s="106">
        <f t="shared" si="43"/>
        <v>801979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1820000</v>
      </c>
      <c r="Q67" s="106">
        <f t="shared" si="37"/>
        <v>1745265</v>
      </c>
      <c r="R67" s="61">
        <f t="shared" si="38"/>
        <v>24.414303329223181</v>
      </c>
      <c r="S67" s="62">
        <f t="shared" si="39"/>
        <v>-14.980292297352021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51.572683479739304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49.454944743553412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11636000</v>
      </c>
      <c r="C69" s="92">
        <v>0</v>
      </c>
      <c r="D69" s="92"/>
      <c r="E69" s="92">
        <f>$B69      +$C69      +$D69</f>
        <v>11636000</v>
      </c>
      <c r="F69" s="93">
        <v>11636000</v>
      </c>
      <c r="G69" s="94">
        <v>5904000</v>
      </c>
      <c r="H69" s="93">
        <v>541000</v>
      </c>
      <c r="I69" s="94">
        <v>691993</v>
      </c>
      <c r="J69" s="93">
        <v>4408000</v>
      </c>
      <c r="K69" s="94">
        <v>5285770</v>
      </c>
      <c r="L69" s="93"/>
      <c r="M69" s="94"/>
      <c r="N69" s="93"/>
      <c r="O69" s="94"/>
      <c r="P69" s="93">
        <f>$H69      +$J69      +$L69      +$N69</f>
        <v>4949000</v>
      </c>
      <c r="Q69" s="94">
        <f>$I69      +$K69      +$M69      +$O69</f>
        <v>5977763</v>
      </c>
      <c r="R69" s="48">
        <f>IF(($H69      =0),0,((($J69      -$H69      )/$H69      )*100))</f>
        <v>714.78743068391873</v>
      </c>
      <c r="S69" s="49">
        <f>IF(($I69      =0),0,((($K69      -$I69      )/$I69      )*100))</f>
        <v>663.84732215499287</v>
      </c>
      <c r="T69" s="48">
        <f>IF(($E69      =0),0,(($P69      /$E69      )*100))</f>
        <v>42.531797868683398</v>
      </c>
      <c r="U69" s="50">
        <f>IF(($E69      =0),0,(($Q69      /$E69      )*100))</f>
        <v>51.37300618769337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11636000</v>
      </c>
      <c r="C70" s="101">
        <f>C69</f>
        <v>0</v>
      </c>
      <c r="D70" s="101"/>
      <c r="E70" s="101">
        <f>$B70      +$C70      +$D70</f>
        <v>11636000</v>
      </c>
      <c r="F70" s="102">
        <f t="shared" ref="F70:O70" si="44">F69</f>
        <v>11636000</v>
      </c>
      <c r="G70" s="103">
        <f t="shared" si="44"/>
        <v>5904000</v>
      </c>
      <c r="H70" s="102">
        <f t="shared" si="44"/>
        <v>541000</v>
      </c>
      <c r="I70" s="103">
        <f t="shared" si="44"/>
        <v>691993</v>
      </c>
      <c r="J70" s="102">
        <f t="shared" si="44"/>
        <v>4408000</v>
      </c>
      <c r="K70" s="103">
        <f t="shared" si="44"/>
        <v>5285770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4949000</v>
      </c>
      <c r="Q70" s="103">
        <f>$I70      +$K70      +$M70      +$O70</f>
        <v>5977763</v>
      </c>
      <c r="R70" s="57">
        <f>IF(($H70      =0),0,((($J70      -$H70      )/$H70      )*100))</f>
        <v>714.78743068391873</v>
      </c>
      <c r="S70" s="58">
        <f>IF(($I70      =0),0,((($K70      -$I70      )/$I70      )*100))</f>
        <v>663.84732215499287</v>
      </c>
      <c r="T70" s="57">
        <f>IF($E70   =0,0,($P70   /$E70   )*100)</f>
        <v>42.531797868683398</v>
      </c>
      <c r="U70" s="59">
        <f>IF($E70   =0,0,($Q70   /$E70 )*100)</f>
        <v>51.37300618769337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11636000</v>
      </c>
      <c r="C71" s="104">
        <f>C69</f>
        <v>0</v>
      </c>
      <c r="D71" s="104"/>
      <c r="E71" s="104">
        <f>$B71      +$C71      +$D71</f>
        <v>11636000</v>
      </c>
      <c r="F71" s="105">
        <f t="shared" ref="F71:O71" si="45">F69</f>
        <v>11636000</v>
      </c>
      <c r="G71" s="106">
        <f t="shared" si="45"/>
        <v>5904000</v>
      </c>
      <c r="H71" s="105">
        <f t="shared" si="45"/>
        <v>541000</v>
      </c>
      <c r="I71" s="106">
        <f t="shared" si="45"/>
        <v>691993</v>
      </c>
      <c r="J71" s="105">
        <f t="shared" si="45"/>
        <v>4408000</v>
      </c>
      <c r="K71" s="106">
        <f t="shared" si="45"/>
        <v>5285770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4949000</v>
      </c>
      <c r="Q71" s="106">
        <f>$I71      +$K71      +$M71      +$O71</f>
        <v>5977763</v>
      </c>
      <c r="R71" s="61">
        <f>IF(($H71      =0),0,((($J71      -$H71      )/$H71      )*100))</f>
        <v>714.78743068391873</v>
      </c>
      <c r="S71" s="62">
        <f>IF(($I71      =0),0,((($K71      -$I71      )/$I71      )*100))</f>
        <v>663.84732215499287</v>
      </c>
      <c r="T71" s="61">
        <f>IF($E71   =0,0,($P71   /$E71   )*100)</f>
        <v>42.531797868683398</v>
      </c>
      <c r="U71" s="65">
        <f>IF($E71   =0,0,($Q71   /$E71   )*100)</f>
        <v>51.37300618769337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20694000</v>
      </c>
      <c r="C72" s="104">
        <f>SUM(C9:C15,C18:C23,C26:C29,C32,C35:C39,C42:C52,C55:C58,C61:C65,C69)</f>
        <v>0</v>
      </c>
      <c r="D72" s="104"/>
      <c r="E72" s="104">
        <f>$B72      +$C72      +$D72</f>
        <v>20694000</v>
      </c>
      <c r="F72" s="105">
        <f t="shared" ref="F72:O72" si="46">SUM(F9:F15,F18:F23,F26:F29,F32,F35:F39,F42:F52,F55:F58,F61:F65,F69)</f>
        <v>20694000</v>
      </c>
      <c r="G72" s="106">
        <f t="shared" si="46"/>
        <v>9109000</v>
      </c>
      <c r="H72" s="105">
        <f t="shared" si="46"/>
        <v>1352000</v>
      </c>
      <c r="I72" s="106">
        <f t="shared" si="46"/>
        <v>1635279</v>
      </c>
      <c r="J72" s="105">
        <f t="shared" si="46"/>
        <v>5417000</v>
      </c>
      <c r="K72" s="106">
        <f t="shared" si="46"/>
        <v>6087749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6769000</v>
      </c>
      <c r="Q72" s="106">
        <f>$I72      +$K72      +$M72      +$O72</f>
        <v>7723028</v>
      </c>
      <c r="R72" s="61">
        <f>IF(($H72      =0),0,((($J72      -$H72      )/$H72      )*100))</f>
        <v>300.66568047337279</v>
      </c>
      <c r="S72" s="62">
        <f>IF(($I72      =0),0,((($K72      -$I72      )/$I72      )*100))</f>
        <v>272.27586240635389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44.635674249917571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50.926660072535448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GWSodxcfspTMvv/MnPuEHwL5HoA3GQHPmJQbDUagjlCITtSc8/p3pQ9mDd4MeTkoLTMquqilpyp5TfPfXm/4lw==" saltValue="Y3fhs22HZ4m22xWap0c4x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1000000</v>
      </c>
      <c r="I10" s="94">
        <v>1000000</v>
      </c>
      <c r="J10" s="93">
        <v>82000</v>
      </c>
      <c r="K10" s="94">
        <v>81724</v>
      </c>
      <c r="L10" s="93"/>
      <c r="M10" s="94"/>
      <c r="N10" s="93"/>
      <c r="O10" s="94"/>
      <c r="P10" s="93">
        <f t="shared" ref="P10:P16" si="1">$H10      +$J10      +$L10      +$N10</f>
        <v>1082000</v>
      </c>
      <c r="Q10" s="94">
        <f t="shared" ref="Q10:Q16" si="2">$I10      +$K10      +$M10      +$O10</f>
        <v>1081724</v>
      </c>
      <c r="R10" s="48">
        <f t="shared" ref="R10:R16" si="3">IF(($H10      =0),0,((($J10      -$H10      )/$H10      )*100))</f>
        <v>-91.8</v>
      </c>
      <c r="S10" s="49">
        <f t="shared" ref="S10:S16" si="4">IF(($I10      =0),0,((($K10      -$I10      )/$I10      )*100))</f>
        <v>-91.827600000000004</v>
      </c>
      <c r="T10" s="48">
        <f t="shared" ref="T10:T15" si="5">IF(($E10      =0),0,(($P10      /$E10      )*100))</f>
        <v>51.523809523809526</v>
      </c>
      <c r="U10" s="50">
        <f t="shared" ref="U10:U15" si="6">IF(($E10      =0),0,(($Q10      /$E10      )*100))</f>
        <v>51.510666666666673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1000000</v>
      </c>
      <c r="I16" s="97">
        <f t="shared" si="7"/>
        <v>1000000</v>
      </c>
      <c r="J16" s="96">
        <f t="shared" si="7"/>
        <v>82000</v>
      </c>
      <c r="K16" s="97">
        <f t="shared" si="7"/>
        <v>81724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1082000</v>
      </c>
      <c r="Q16" s="97">
        <f t="shared" si="2"/>
        <v>1081724</v>
      </c>
      <c r="R16" s="52">
        <f t="shared" si="3"/>
        <v>-91.8</v>
      </c>
      <c r="S16" s="53">
        <f t="shared" si="4"/>
        <v>-91.827600000000004</v>
      </c>
      <c r="T16" s="52">
        <f>IF((SUM($E9:$E13)+$E15)=0,0,(P16/(SUM($E9:$E13)+$E15)*100))</f>
        <v>51.523809523809526</v>
      </c>
      <c r="U16" s="54">
        <f>IF((SUM($E9:$E13)+$E15)=0,0,(Q16/(SUM($E9:$E13)+$E15)*100))</f>
        <v>51.510666666666673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1263000</v>
      </c>
      <c r="C32" s="92">
        <v>0</v>
      </c>
      <c r="D32" s="92"/>
      <c r="E32" s="92">
        <f>$B32      +$C32      +$D32</f>
        <v>1263000</v>
      </c>
      <c r="F32" s="93">
        <v>1263000</v>
      </c>
      <c r="G32" s="94">
        <v>884000</v>
      </c>
      <c r="H32" s="93">
        <v>203000</v>
      </c>
      <c r="I32" s="94"/>
      <c r="J32" s="93">
        <v>1012000</v>
      </c>
      <c r="K32" s="94">
        <v>444000</v>
      </c>
      <c r="L32" s="93"/>
      <c r="M32" s="94"/>
      <c r="N32" s="93"/>
      <c r="O32" s="94"/>
      <c r="P32" s="93">
        <f>$H32      +$J32      +$L32      +$N32</f>
        <v>1215000</v>
      </c>
      <c r="Q32" s="94">
        <f>$I32      +$K32      +$M32      +$O32</f>
        <v>444000</v>
      </c>
      <c r="R32" s="48">
        <f>IF(($H32      =0),0,((($J32      -$H32      )/$H32      )*100))</f>
        <v>398.52216748768473</v>
      </c>
      <c r="S32" s="49">
        <f>IF(($I32      =0),0,((($K32      -$I32      )/$I32      )*100))</f>
        <v>0</v>
      </c>
      <c r="T32" s="48">
        <f>IF(($E32      =0),0,(($P32      /$E32      )*100))</f>
        <v>96.199524940617579</v>
      </c>
      <c r="U32" s="50">
        <f>IF(($E32      =0),0,(($Q32      /$E32      )*100))</f>
        <v>35.154394299287411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1263000</v>
      </c>
      <c r="C33" s="95">
        <f>C32</f>
        <v>0</v>
      </c>
      <c r="D33" s="95"/>
      <c r="E33" s="95">
        <f>$B33      +$C33      +$D33</f>
        <v>1263000</v>
      </c>
      <c r="F33" s="96">
        <f t="shared" ref="F33:O33" si="17">F32</f>
        <v>1263000</v>
      </c>
      <c r="G33" s="97">
        <f t="shared" si="17"/>
        <v>884000</v>
      </c>
      <c r="H33" s="96">
        <f t="shared" si="17"/>
        <v>203000</v>
      </c>
      <c r="I33" s="97">
        <f t="shared" si="17"/>
        <v>0</v>
      </c>
      <c r="J33" s="96">
        <f t="shared" si="17"/>
        <v>1012000</v>
      </c>
      <c r="K33" s="97">
        <f t="shared" si="17"/>
        <v>444000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1215000</v>
      </c>
      <c r="Q33" s="97">
        <f>$I33      +$K33      +$M33      +$O33</f>
        <v>444000</v>
      </c>
      <c r="R33" s="52">
        <f>IF(($H33      =0),0,((($J33      -$H33      )/$H33      )*100))</f>
        <v>398.52216748768473</v>
      </c>
      <c r="S33" s="53">
        <f>IF(($I33      =0),0,((($K33      -$I33      )/$I33      )*100))</f>
        <v>0</v>
      </c>
      <c r="T33" s="52">
        <f>IF($E33   =0,0,($P33   /$E33   )*100)</f>
        <v>96.199524940617579</v>
      </c>
      <c r="U33" s="54">
        <f>IF($E33   =0,0,($Q33   /$E33   )*100)</f>
        <v>35.154394299287411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9689000</v>
      </c>
      <c r="C36" s="92">
        <v>0</v>
      </c>
      <c r="D36" s="92"/>
      <c r="E36" s="92">
        <f t="shared" si="18"/>
        <v>9689000</v>
      </c>
      <c r="F36" s="93">
        <v>9689000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9689000</v>
      </c>
      <c r="C40" s="95">
        <f>SUM(C35:C39)</f>
        <v>0</v>
      </c>
      <c r="D40" s="95"/>
      <c r="E40" s="95">
        <f t="shared" si="18"/>
        <v>9689000</v>
      </c>
      <c r="F40" s="96">
        <f t="shared" ref="F40:O40" si="25">SUM(F35:F39)</f>
        <v>9689000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13052000</v>
      </c>
      <c r="C67" s="104">
        <f>SUM(C9:C15,C18:C23,C26:C29,C32,C35:C39,C42:C52,C55:C58,C61:C65)</f>
        <v>0</v>
      </c>
      <c r="D67" s="104"/>
      <c r="E67" s="104">
        <f t="shared" si="35"/>
        <v>13052000</v>
      </c>
      <c r="F67" s="105">
        <f t="shared" ref="F67:O67" si="43">SUM(F9:F15,F18:F23,F26:F29,F32,F35:F39,F42:F52,F55:F58,F61:F65)</f>
        <v>13052000</v>
      </c>
      <c r="G67" s="106">
        <f t="shared" si="43"/>
        <v>2984000</v>
      </c>
      <c r="H67" s="105">
        <f t="shared" si="43"/>
        <v>1203000</v>
      </c>
      <c r="I67" s="106">
        <f t="shared" si="43"/>
        <v>1000000</v>
      </c>
      <c r="J67" s="105">
        <f t="shared" si="43"/>
        <v>1094000</v>
      </c>
      <c r="K67" s="106">
        <f t="shared" si="43"/>
        <v>525724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2297000</v>
      </c>
      <c r="Q67" s="106">
        <f t="shared" si="37"/>
        <v>1525724</v>
      </c>
      <c r="R67" s="61">
        <f t="shared" si="38"/>
        <v>-9.0606816292601824</v>
      </c>
      <c r="S67" s="62">
        <f t="shared" si="39"/>
        <v>-47.427599999999998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68.302111210228972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45.367945286946174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29558000</v>
      </c>
      <c r="C69" s="92">
        <v>0</v>
      </c>
      <c r="D69" s="92"/>
      <c r="E69" s="92">
        <f>$B69      +$C69      +$D69</f>
        <v>29558000</v>
      </c>
      <c r="F69" s="93">
        <v>29558000</v>
      </c>
      <c r="G69" s="94">
        <v>18075000</v>
      </c>
      <c r="H69" s="93">
        <v>6206000</v>
      </c>
      <c r="I69" s="94">
        <v>5173454</v>
      </c>
      <c r="J69" s="93">
        <v>8088000</v>
      </c>
      <c r="K69" s="94">
        <v>3711633</v>
      </c>
      <c r="L69" s="93"/>
      <c r="M69" s="94"/>
      <c r="N69" s="93"/>
      <c r="O69" s="94"/>
      <c r="P69" s="93">
        <f>$H69      +$J69      +$L69      +$N69</f>
        <v>14294000</v>
      </c>
      <c r="Q69" s="94">
        <f>$I69      +$K69      +$M69      +$O69</f>
        <v>8885087</v>
      </c>
      <c r="R69" s="48">
        <f>IF(($H69      =0),0,((($J69      -$H69      )/$H69      )*100))</f>
        <v>30.32549145987754</v>
      </c>
      <c r="S69" s="49">
        <f>IF(($I69      =0),0,((($K69      -$I69      )/$I69      )*100))</f>
        <v>-28.256190158451201</v>
      </c>
      <c r="T69" s="48">
        <f>IF(($E69      =0),0,(($P69      /$E69      )*100))</f>
        <v>48.359158265105897</v>
      </c>
      <c r="U69" s="50">
        <f>IF(($E69      =0),0,(($Q69      /$E69      )*100))</f>
        <v>30.059838284051693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29558000</v>
      </c>
      <c r="C70" s="101">
        <f>C69</f>
        <v>0</v>
      </c>
      <c r="D70" s="101"/>
      <c r="E70" s="101">
        <f>$B70      +$C70      +$D70</f>
        <v>29558000</v>
      </c>
      <c r="F70" s="102">
        <f t="shared" ref="F70:O70" si="44">F69</f>
        <v>29558000</v>
      </c>
      <c r="G70" s="103">
        <f t="shared" si="44"/>
        <v>18075000</v>
      </c>
      <c r="H70" s="102">
        <f t="shared" si="44"/>
        <v>6206000</v>
      </c>
      <c r="I70" s="103">
        <f t="shared" si="44"/>
        <v>5173454</v>
      </c>
      <c r="J70" s="102">
        <f t="shared" si="44"/>
        <v>8088000</v>
      </c>
      <c r="K70" s="103">
        <f t="shared" si="44"/>
        <v>3711633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14294000</v>
      </c>
      <c r="Q70" s="103">
        <f>$I70      +$K70      +$M70      +$O70</f>
        <v>8885087</v>
      </c>
      <c r="R70" s="57">
        <f>IF(($H70      =0),0,((($J70      -$H70      )/$H70      )*100))</f>
        <v>30.32549145987754</v>
      </c>
      <c r="S70" s="58">
        <f>IF(($I70      =0),0,((($K70      -$I70      )/$I70      )*100))</f>
        <v>-28.256190158451201</v>
      </c>
      <c r="T70" s="57">
        <f>IF($E70   =0,0,($P70   /$E70   )*100)</f>
        <v>48.359158265105897</v>
      </c>
      <c r="U70" s="59">
        <f>IF($E70   =0,0,($Q70   /$E70 )*100)</f>
        <v>30.059838284051693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29558000</v>
      </c>
      <c r="C71" s="104">
        <f>C69</f>
        <v>0</v>
      </c>
      <c r="D71" s="104"/>
      <c r="E71" s="104">
        <f>$B71      +$C71      +$D71</f>
        <v>29558000</v>
      </c>
      <c r="F71" s="105">
        <f t="shared" ref="F71:O71" si="45">F69</f>
        <v>29558000</v>
      </c>
      <c r="G71" s="106">
        <f t="shared" si="45"/>
        <v>18075000</v>
      </c>
      <c r="H71" s="105">
        <f t="shared" si="45"/>
        <v>6206000</v>
      </c>
      <c r="I71" s="106">
        <f t="shared" si="45"/>
        <v>5173454</v>
      </c>
      <c r="J71" s="105">
        <f t="shared" si="45"/>
        <v>8088000</v>
      </c>
      <c r="K71" s="106">
        <f t="shared" si="45"/>
        <v>3711633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14294000</v>
      </c>
      <c r="Q71" s="106">
        <f>$I71      +$K71      +$M71      +$O71</f>
        <v>8885087</v>
      </c>
      <c r="R71" s="61">
        <f>IF(($H71      =0),0,((($J71      -$H71      )/$H71      )*100))</f>
        <v>30.32549145987754</v>
      </c>
      <c r="S71" s="62">
        <f>IF(($I71      =0),0,((($K71      -$I71      )/$I71      )*100))</f>
        <v>-28.256190158451201</v>
      </c>
      <c r="T71" s="61">
        <f>IF($E71   =0,0,($P71   /$E71   )*100)</f>
        <v>48.359158265105897</v>
      </c>
      <c r="U71" s="65">
        <f>IF($E71   =0,0,($Q71   /$E71   )*100)</f>
        <v>30.059838284051693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42610000</v>
      </c>
      <c r="C72" s="104">
        <f>SUM(C9:C15,C18:C23,C26:C29,C32,C35:C39,C42:C52,C55:C58,C61:C65,C69)</f>
        <v>0</v>
      </c>
      <c r="D72" s="104"/>
      <c r="E72" s="104">
        <f>$B72      +$C72      +$D72</f>
        <v>42610000</v>
      </c>
      <c r="F72" s="105">
        <f t="shared" ref="F72:O72" si="46">SUM(F9:F15,F18:F23,F26:F29,F32,F35:F39,F42:F52,F55:F58,F61:F65,F69)</f>
        <v>42610000</v>
      </c>
      <c r="G72" s="106">
        <f t="shared" si="46"/>
        <v>21059000</v>
      </c>
      <c r="H72" s="105">
        <f t="shared" si="46"/>
        <v>7409000</v>
      </c>
      <c r="I72" s="106">
        <f t="shared" si="46"/>
        <v>6173454</v>
      </c>
      <c r="J72" s="105">
        <f t="shared" si="46"/>
        <v>9182000</v>
      </c>
      <c r="K72" s="106">
        <f t="shared" si="46"/>
        <v>4237357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16591000</v>
      </c>
      <c r="Q72" s="106">
        <f>$I72      +$K72      +$M72      +$O72</f>
        <v>10410811</v>
      </c>
      <c r="R72" s="61">
        <f>IF(($H72      =0),0,((($J72      -$H72      )/$H72      )*100))</f>
        <v>23.930354973680661</v>
      </c>
      <c r="S72" s="62">
        <f>IF(($I72      =0),0,((($K72      -$I72      )/$I72      )*100))</f>
        <v>-31.361649410524485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50.396403511436475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31.623617144072174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kNFIxWEqTzUhqGOz2SmX0Oko1VZF17nIOY5tm9xl4fYV7R6IA45UYvp8UheU6CmbyiJnkTDKOuye8msWgqk5w==" saltValue="mfHhCGAR3/ckzYWwj4U7F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8941000</v>
      </c>
      <c r="C9" s="92">
        <v>0</v>
      </c>
      <c r="D9" s="92"/>
      <c r="E9" s="92">
        <f>$B9       +$C9       +$D9</f>
        <v>8941000</v>
      </c>
      <c r="F9" s="93">
        <v>8941000</v>
      </c>
      <c r="G9" s="94">
        <v>2980000</v>
      </c>
      <c r="H9" s="93"/>
      <c r="I9" s="94">
        <v>6645</v>
      </c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6645</v>
      </c>
      <c r="R9" s="48">
        <f>IF(($H9       =0),0,((($J9       -$H9       )/$H9       )*100))</f>
        <v>0</v>
      </c>
      <c r="S9" s="49">
        <f>IF(($I9       =0),0,((($K9       -$I9       )/$I9       )*100))</f>
        <v>-100</v>
      </c>
      <c r="T9" s="48">
        <f>IF(($E9       =0),0,(($P9       /$E9       )*100))</f>
        <v>0</v>
      </c>
      <c r="U9" s="50">
        <f>IF(($E9       =0),0,(($Q9       /$E9       )*100))</f>
        <v>7.4320545800246052E-2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161000</v>
      </c>
      <c r="I10" s="94">
        <v>110499</v>
      </c>
      <c r="J10" s="93">
        <v>120000</v>
      </c>
      <c r="K10" s="94">
        <v>136595</v>
      </c>
      <c r="L10" s="93"/>
      <c r="M10" s="94"/>
      <c r="N10" s="93"/>
      <c r="O10" s="94"/>
      <c r="P10" s="93">
        <f t="shared" ref="P10:P16" si="1">$H10      +$J10      +$L10      +$N10</f>
        <v>281000</v>
      </c>
      <c r="Q10" s="94">
        <f t="shared" ref="Q10:Q16" si="2">$I10      +$K10      +$M10      +$O10</f>
        <v>247094</v>
      </c>
      <c r="R10" s="48">
        <f t="shared" ref="R10:R16" si="3">IF(($H10      =0),0,((($J10      -$H10      )/$H10      )*100))</f>
        <v>-25.465838509316768</v>
      </c>
      <c r="S10" s="49">
        <f t="shared" ref="S10:S16" si="4">IF(($I10      =0),0,((($K10      -$I10      )/$I10      )*100))</f>
        <v>23.616503316772096</v>
      </c>
      <c r="T10" s="48">
        <f t="shared" ref="T10:T15" si="5">IF(($E10      =0),0,(($P10      /$E10      )*100))</f>
        <v>28.1</v>
      </c>
      <c r="U10" s="50">
        <f t="shared" ref="U10:U15" si="6">IF(($E10      =0),0,(($Q10      /$E10      )*100))</f>
        <v>24.709400000000002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10500000</v>
      </c>
      <c r="C11" s="92">
        <v>0</v>
      </c>
      <c r="D11" s="92"/>
      <c r="E11" s="92">
        <f t="shared" si="0"/>
        <v>10500000</v>
      </c>
      <c r="F11" s="93">
        <v>10500000</v>
      </c>
      <c r="G11" s="94">
        <v>5500000</v>
      </c>
      <c r="H11" s="93">
        <v>2416000</v>
      </c>
      <c r="I11" s="94">
        <v>1208851</v>
      </c>
      <c r="J11" s="93"/>
      <c r="K11" s="94">
        <v>2027247</v>
      </c>
      <c r="L11" s="93"/>
      <c r="M11" s="94"/>
      <c r="N11" s="93"/>
      <c r="O11" s="94"/>
      <c r="P11" s="93">
        <f t="shared" si="1"/>
        <v>2416000</v>
      </c>
      <c r="Q11" s="94">
        <f t="shared" si="2"/>
        <v>3236098</v>
      </c>
      <c r="R11" s="48">
        <f t="shared" si="3"/>
        <v>-100</v>
      </c>
      <c r="S11" s="49">
        <f t="shared" si="4"/>
        <v>67.700320386879781</v>
      </c>
      <c r="T11" s="48">
        <f t="shared" si="5"/>
        <v>23.009523809523809</v>
      </c>
      <c r="U11" s="50">
        <f t="shared" si="6"/>
        <v>30.819980952380956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9000000</v>
      </c>
      <c r="C13" s="92">
        <v>0</v>
      </c>
      <c r="D13" s="92"/>
      <c r="E13" s="92">
        <f t="shared" si="0"/>
        <v>9000000</v>
      </c>
      <c r="F13" s="93">
        <v>9000000</v>
      </c>
      <c r="G13" s="94">
        <v>3000000</v>
      </c>
      <c r="H13" s="93"/>
      <c r="I13" s="94"/>
      <c r="J13" s="93">
        <v>2711000</v>
      </c>
      <c r="K13" s="94">
        <v>23937</v>
      </c>
      <c r="L13" s="93"/>
      <c r="M13" s="94"/>
      <c r="N13" s="93"/>
      <c r="O13" s="94"/>
      <c r="P13" s="93">
        <f t="shared" si="1"/>
        <v>2711000</v>
      </c>
      <c r="Q13" s="94">
        <f t="shared" si="2"/>
        <v>23937</v>
      </c>
      <c r="R13" s="48">
        <f t="shared" si="3"/>
        <v>0</v>
      </c>
      <c r="S13" s="49">
        <f t="shared" si="4"/>
        <v>0</v>
      </c>
      <c r="T13" s="48">
        <f t="shared" si="5"/>
        <v>30.122222222222224</v>
      </c>
      <c r="U13" s="50">
        <f t="shared" si="6"/>
        <v>0.26596666666666663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3000000</v>
      </c>
      <c r="C14" s="92">
        <v>0</v>
      </c>
      <c r="D14" s="92"/>
      <c r="E14" s="92">
        <f t="shared" si="0"/>
        <v>3000000</v>
      </c>
      <c r="F14" s="93">
        <v>3000000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32441000</v>
      </c>
      <c r="C16" s="95">
        <f>SUM(C9:C15)</f>
        <v>0</v>
      </c>
      <c r="D16" s="95"/>
      <c r="E16" s="95">
        <f t="shared" si="0"/>
        <v>32441000</v>
      </c>
      <c r="F16" s="96">
        <f t="shared" ref="F16:O16" si="7">SUM(F9:F15)</f>
        <v>32441000</v>
      </c>
      <c r="G16" s="97">
        <f t="shared" si="7"/>
        <v>12480000</v>
      </c>
      <c r="H16" s="96">
        <f t="shared" si="7"/>
        <v>2577000</v>
      </c>
      <c r="I16" s="97">
        <f t="shared" si="7"/>
        <v>1325995</v>
      </c>
      <c r="J16" s="96">
        <f t="shared" si="7"/>
        <v>2831000</v>
      </c>
      <c r="K16" s="97">
        <f t="shared" si="7"/>
        <v>2187779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5408000</v>
      </c>
      <c r="Q16" s="97">
        <f t="shared" si="2"/>
        <v>3513774</v>
      </c>
      <c r="R16" s="52">
        <f t="shared" si="3"/>
        <v>9.856422196352348</v>
      </c>
      <c r="S16" s="53">
        <f t="shared" si="4"/>
        <v>64.991496951345979</v>
      </c>
      <c r="T16" s="52">
        <f>IF((SUM($E9:$E13)+$E15)=0,0,(P16/(SUM($E9:$E13)+$E15)*100))</f>
        <v>18.36894127237526</v>
      </c>
      <c r="U16" s="54">
        <f>IF((SUM($E9:$E13)+$E15)=0,0,(Q16/(SUM($E9:$E13)+$E15)*100))</f>
        <v>11.934968241567882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7300000</v>
      </c>
      <c r="C32" s="92">
        <v>0</v>
      </c>
      <c r="D32" s="92"/>
      <c r="E32" s="92">
        <f>$B32      +$C32      +$D32</f>
        <v>7300000</v>
      </c>
      <c r="F32" s="93">
        <v>7300000</v>
      </c>
      <c r="G32" s="94">
        <v>5110000</v>
      </c>
      <c r="H32" s="93">
        <v>2583000</v>
      </c>
      <c r="I32" s="94">
        <v>70330</v>
      </c>
      <c r="J32" s="93">
        <v>4709000</v>
      </c>
      <c r="K32" s="94">
        <v>7232939</v>
      </c>
      <c r="L32" s="93"/>
      <c r="M32" s="94"/>
      <c r="N32" s="93"/>
      <c r="O32" s="94"/>
      <c r="P32" s="93">
        <f>$H32      +$J32      +$L32      +$N32</f>
        <v>7292000</v>
      </c>
      <c r="Q32" s="94">
        <f>$I32      +$K32      +$M32      +$O32</f>
        <v>7303269</v>
      </c>
      <c r="R32" s="48">
        <f>IF(($H32      =0),0,((($J32      -$H32      )/$H32      )*100))</f>
        <v>82.307394502516445</v>
      </c>
      <c r="S32" s="49">
        <f>IF(($I32      =0),0,((($K32      -$I32      )/$I32      )*100))</f>
        <v>10184.286933030002</v>
      </c>
      <c r="T32" s="48">
        <f>IF(($E32      =0),0,(($P32      /$E32      )*100))</f>
        <v>99.890410958904113</v>
      </c>
      <c r="U32" s="50">
        <f>IF(($E32      =0),0,(($Q32      /$E32      )*100))</f>
        <v>100.04478082191781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7300000</v>
      </c>
      <c r="C33" s="95">
        <f>C32</f>
        <v>0</v>
      </c>
      <c r="D33" s="95"/>
      <c r="E33" s="95">
        <f>$B33      +$C33      +$D33</f>
        <v>7300000</v>
      </c>
      <c r="F33" s="96">
        <f t="shared" ref="F33:O33" si="17">F32</f>
        <v>7300000</v>
      </c>
      <c r="G33" s="97">
        <f t="shared" si="17"/>
        <v>5110000</v>
      </c>
      <c r="H33" s="96">
        <f t="shared" si="17"/>
        <v>2583000</v>
      </c>
      <c r="I33" s="97">
        <f t="shared" si="17"/>
        <v>70330</v>
      </c>
      <c r="J33" s="96">
        <f t="shared" si="17"/>
        <v>4709000</v>
      </c>
      <c r="K33" s="97">
        <f t="shared" si="17"/>
        <v>7232939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7292000</v>
      </c>
      <c r="Q33" s="97">
        <f>$I33      +$K33      +$M33      +$O33</f>
        <v>7303269</v>
      </c>
      <c r="R33" s="52">
        <f>IF(($H33      =0),0,((($J33      -$H33      )/$H33      )*100))</f>
        <v>82.307394502516445</v>
      </c>
      <c r="S33" s="53">
        <f>IF(($I33      =0),0,((($K33      -$I33      )/$I33      )*100))</f>
        <v>10184.286933030002</v>
      </c>
      <c r="T33" s="52">
        <f>IF($E33   =0,0,($P33   /$E33   )*100)</f>
        <v>99.890410958904113</v>
      </c>
      <c r="U33" s="54">
        <f>IF($E33   =0,0,($Q33   /$E33   )*100)</f>
        <v>100.04478082191781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33450000</v>
      </c>
      <c r="C36" s="92">
        <v>0</v>
      </c>
      <c r="D36" s="92"/>
      <c r="E36" s="92">
        <f t="shared" si="18"/>
        <v>33450000</v>
      </c>
      <c r="F36" s="93">
        <v>33450000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9000000</v>
      </c>
      <c r="C38" s="92">
        <v>0</v>
      </c>
      <c r="D38" s="92"/>
      <c r="E38" s="92">
        <f t="shared" si="18"/>
        <v>9000000</v>
      </c>
      <c r="F38" s="93">
        <v>9000000</v>
      </c>
      <c r="G38" s="94">
        <v>6000000</v>
      </c>
      <c r="H38" s="93">
        <v>4939000</v>
      </c>
      <c r="I38" s="94"/>
      <c r="J38" s="93">
        <v>1438000</v>
      </c>
      <c r="K38" s="94">
        <v>6593344</v>
      </c>
      <c r="L38" s="93"/>
      <c r="M38" s="94"/>
      <c r="N38" s="93"/>
      <c r="O38" s="94"/>
      <c r="P38" s="93">
        <f t="shared" si="19"/>
        <v>6377000</v>
      </c>
      <c r="Q38" s="94">
        <f t="shared" si="20"/>
        <v>6593344</v>
      </c>
      <c r="R38" s="48">
        <f t="shared" si="21"/>
        <v>-70.884794492812304</v>
      </c>
      <c r="S38" s="49">
        <f t="shared" si="22"/>
        <v>0</v>
      </c>
      <c r="T38" s="48">
        <f t="shared" si="23"/>
        <v>70.855555555555554</v>
      </c>
      <c r="U38" s="50">
        <f t="shared" si="24"/>
        <v>73.259377777777786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42450000</v>
      </c>
      <c r="C40" s="95">
        <f>SUM(C35:C39)</f>
        <v>0</v>
      </c>
      <c r="D40" s="95"/>
      <c r="E40" s="95">
        <f t="shared" si="18"/>
        <v>42450000</v>
      </c>
      <c r="F40" s="96">
        <f t="shared" ref="F40:O40" si="25">SUM(F35:F39)</f>
        <v>42450000</v>
      </c>
      <c r="G40" s="97">
        <f t="shared" si="25"/>
        <v>6000000</v>
      </c>
      <c r="H40" s="96">
        <f t="shared" si="25"/>
        <v>4939000</v>
      </c>
      <c r="I40" s="97">
        <f t="shared" si="25"/>
        <v>0</v>
      </c>
      <c r="J40" s="96">
        <f t="shared" si="25"/>
        <v>1438000</v>
      </c>
      <c r="K40" s="97">
        <f t="shared" si="25"/>
        <v>6593344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6377000</v>
      </c>
      <c r="Q40" s="97">
        <f t="shared" si="20"/>
        <v>6593344</v>
      </c>
      <c r="R40" s="52">
        <f t="shared" si="21"/>
        <v>-70.884794492812304</v>
      </c>
      <c r="S40" s="53">
        <f t="shared" si="22"/>
        <v>0</v>
      </c>
      <c r="T40" s="52">
        <f>IF((+$E35+$E38) =0,0,(P40   /(+$E35+$E38) )*100)</f>
        <v>70.855555555555554</v>
      </c>
      <c r="U40" s="54">
        <f>IF((+$E35+$E38) =0,0,(Q40   /(+$E35+$E38) )*100)</f>
        <v>73.259377777777786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266258000</v>
      </c>
      <c r="C65" s="92">
        <v>0</v>
      </c>
      <c r="D65" s="92"/>
      <c r="E65" s="92">
        <f t="shared" si="35"/>
        <v>266258000</v>
      </c>
      <c r="F65" s="93">
        <v>266258000</v>
      </c>
      <c r="G65" s="94">
        <v>66565000</v>
      </c>
      <c r="H65" s="93">
        <v>11017000</v>
      </c>
      <c r="I65" s="94">
        <v>578411</v>
      </c>
      <c r="J65" s="93"/>
      <c r="K65" s="94">
        <v>22625984</v>
      </c>
      <c r="L65" s="93"/>
      <c r="M65" s="94"/>
      <c r="N65" s="93"/>
      <c r="O65" s="94"/>
      <c r="P65" s="93">
        <f t="shared" si="36"/>
        <v>11017000</v>
      </c>
      <c r="Q65" s="94">
        <f t="shared" si="37"/>
        <v>23204395</v>
      </c>
      <c r="R65" s="48">
        <f t="shared" si="38"/>
        <v>-100</v>
      </c>
      <c r="S65" s="49">
        <f t="shared" si="39"/>
        <v>3811.7485663308612</v>
      </c>
      <c r="T65" s="48">
        <f t="shared" si="40"/>
        <v>4.1377160498463894</v>
      </c>
      <c r="U65" s="50">
        <f t="shared" si="41"/>
        <v>8.7150038684283668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266258000</v>
      </c>
      <c r="C66" s="95">
        <f>SUM(C61:C65)</f>
        <v>0</v>
      </c>
      <c r="D66" s="95"/>
      <c r="E66" s="95">
        <f t="shared" si="35"/>
        <v>266258000</v>
      </c>
      <c r="F66" s="96">
        <f t="shared" ref="F66:O66" si="42">SUM(F61:F65)</f>
        <v>266258000</v>
      </c>
      <c r="G66" s="97">
        <f t="shared" si="42"/>
        <v>66565000</v>
      </c>
      <c r="H66" s="96">
        <f t="shared" si="42"/>
        <v>11017000</v>
      </c>
      <c r="I66" s="97">
        <f t="shared" si="42"/>
        <v>578411</v>
      </c>
      <c r="J66" s="96">
        <f t="shared" si="42"/>
        <v>0</v>
      </c>
      <c r="K66" s="97">
        <f t="shared" si="42"/>
        <v>22625984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11017000</v>
      </c>
      <c r="Q66" s="97">
        <f t="shared" si="37"/>
        <v>23204395</v>
      </c>
      <c r="R66" s="52">
        <f t="shared" si="38"/>
        <v>-100</v>
      </c>
      <c r="S66" s="53">
        <f t="shared" si="39"/>
        <v>3811.7485663308612</v>
      </c>
      <c r="T66" s="52">
        <f>IF((+$E61+$E63+$E64++$E65) =0,0,(P66   /(+$E61+$E63+$E64+$E65) )*100)</f>
        <v>4.1377160498463894</v>
      </c>
      <c r="U66" s="54">
        <f>IF((+$E61+$E63+$E65) =0,0,(Q66  /(+$E61+$E63+$E65) )*100)</f>
        <v>8.7150038684283668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348449000</v>
      </c>
      <c r="C67" s="104">
        <f>SUM(C9:C15,C18:C23,C26:C29,C32,C35:C39,C42:C52,C55:C58,C61:C65)</f>
        <v>0</v>
      </c>
      <c r="D67" s="104"/>
      <c r="E67" s="104">
        <f t="shared" si="35"/>
        <v>348449000</v>
      </c>
      <c r="F67" s="105">
        <f t="shared" ref="F67:O67" si="43">SUM(F9:F15,F18:F23,F26:F29,F32,F35:F39,F42:F52,F55:F58,F61:F65)</f>
        <v>348449000</v>
      </c>
      <c r="G67" s="106">
        <f t="shared" si="43"/>
        <v>90155000</v>
      </c>
      <c r="H67" s="105">
        <f t="shared" si="43"/>
        <v>21116000</v>
      </c>
      <c r="I67" s="106">
        <f t="shared" si="43"/>
        <v>1974736</v>
      </c>
      <c r="J67" s="105">
        <f t="shared" si="43"/>
        <v>8978000</v>
      </c>
      <c r="K67" s="106">
        <f t="shared" si="43"/>
        <v>38640046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30094000</v>
      </c>
      <c r="Q67" s="106">
        <f t="shared" si="37"/>
        <v>40614782</v>
      </c>
      <c r="R67" s="61">
        <f t="shared" si="38"/>
        <v>-57.482477741996583</v>
      </c>
      <c r="S67" s="62">
        <f t="shared" si="39"/>
        <v>1856.7195817567513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9.6455437357171014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13.017600056410435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348449000</v>
      </c>
      <c r="C72" s="104">
        <f>SUM(C9:C15,C18:C23,C26:C29,C32,C35:C39,C42:C52,C55:C58,C61:C65,C69)</f>
        <v>0</v>
      </c>
      <c r="D72" s="104"/>
      <c r="E72" s="104">
        <f>$B72      +$C72      +$D72</f>
        <v>348449000</v>
      </c>
      <c r="F72" s="105">
        <f t="shared" ref="F72:O72" si="46">SUM(F9:F15,F18:F23,F26:F29,F32,F35:F39,F42:F52,F55:F58,F61:F65,F69)</f>
        <v>348449000</v>
      </c>
      <c r="G72" s="106">
        <f t="shared" si="46"/>
        <v>90155000</v>
      </c>
      <c r="H72" s="105">
        <f t="shared" si="46"/>
        <v>21116000</v>
      </c>
      <c r="I72" s="106">
        <f t="shared" si="46"/>
        <v>1974736</v>
      </c>
      <c r="J72" s="105">
        <f t="shared" si="46"/>
        <v>8978000</v>
      </c>
      <c r="K72" s="106">
        <f t="shared" si="46"/>
        <v>38640046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30094000</v>
      </c>
      <c r="Q72" s="106">
        <f>$I72      +$K72      +$M72      +$O72</f>
        <v>40614782</v>
      </c>
      <c r="R72" s="61">
        <f>IF(($H72      =0),0,((($J72      -$H72      )/$H72      )*100))</f>
        <v>-57.482477741996583</v>
      </c>
      <c r="S72" s="62">
        <f>IF(($I72      =0),0,((($K72      -$I72      )/$I72      )*100))</f>
        <v>1856.7195817567513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9.6455437357171014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13.017600056410435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/Mgp+6QmXZD9YT/M6CWYEwrKSkB0C6KtpC0m//CyjqfqwbrJM0wPUGUWXW6pIG7i8vqjnmVHvU9noXs66ZUyHA==" saltValue="ryacy3xK1wgY/5ULX2dL3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195000</v>
      </c>
      <c r="I10" s="94"/>
      <c r="J10" s="93">
        <v>278000</v>
      </c>
      <c r="K10" s="94"/>
      <c r="L10" s="93"/>
      <c r="M10" s="94"/>
      <c r="N10" s="93"/>
      <c r="O10" s="94"/>
      <c r="P10" s="93">
        <f t="shared" ref="P10:P16" si="1">$H10      +$J10      +$L10      +$N10</f>
        <v>473000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42.564102564102562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15.766666666666667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195000</v>
      </c>
      <c r="I16" s="97">
        <f t="shared" si="7"/>
        <v>0</v>
      </c>
      <c r="J16" s="96">
        <f t="shared" si="7"/>
        <v>278000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473000</v>
      </c>
      <c r="Q16" s="97">
        <f t="shared" si="2"/>
        <v>0</v>
      </c>
      <c r="R16" s="52">
        <f t="shared" si="3"/>
        <v>42.564102564102562</v>
      </c>
      <c r="S16" s="53">
        <f t="shared" si="4"/>
        <v>0</v>
      </c>
      <c r="T16" s="52">
        <f>IF((SUM($E9:$E13)+$E15)=0,0,(P16/(SUM($E9:$E13)+$E15)*100))</f>
        <v>15.766666666666667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3320000</v>
      </c>
      <c r="C32" s="92">
        <v>0</v>
      </c>
      <c r="D32" s="92"/>
      <c r="E32" s="92">
        <f>$B32      +$C32      +$D32</f>
        <v>3320000</v>
      </c>
      <c r="F32" s="93">
        <v>3320000</v>
      </c>
      <c r="G32" s="94">
        <v>830000</v>
      </c>
      <c r="H32" s="93"/>
      <c r="I32" s="94"/>
      <c r="J32" s="93">
        <v>987000</v>
      </c>
      <c r="K32" s="94"/>
      <c r="L32" s="93"/>
      <c r="M32" s="94"/>
      <c r="N32" s="93"/>
      <c r="O32" s="94"/>
      <c r="P32" s="93">
        <f>$H32      +$J32      +$L32      +$N32</f>
        <v>987000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29.7289156626506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3320000</v>
      </c>
      <c r="C33" s="95">
        <f>C32</f>
        <v>0</v>
      </c>
      <c r="D33" s="95"/>
      <c r="E33" s="95">
        <f>$B33      +$C33      +$D33</f>
        <v>3320000</v>
      </c>
      <c r="F33" s="96">
        <f t="shared" ref="F33:O33" si="17">F32</f>
        <v>3320000</v>
      </c>
      <c r="G33" s="97">
        <f t="shared" si="17"/>
        <v>830000</v>
      </c>
      <c r="H33" s="96">
        <f t="shared" si="17"/>
        <v>0</v>
      </c>
      <c r="I33" s="97">
        <f t="shared" si="17"/>
        <v>0</v>
      </c>
      <c r="J33" s="96">
        <f t="shared" si="17"/>
        <v>987000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987000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29.7289156626506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6000000</v>
      </c>
      <c r="C36" s="92">
        <v>0</v>
      </c>
      <c r="D36" s="92"/>
      <c r="E36" s="92">
        <f t="shared" si="18"/>
        <v>6000000</v>
      </c>
      <c r="F36" s="93">
        <v>6000000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6000000</v>
      </c>
      <c r="C40" s="95">
        <f>SUM(C35:C39)</f>
        <v>0</v>
      </c>
      <c r="D40" s="95"/>
      <c r="E40" s="95">
        <f t="shared" si="18"/>
        <v>6000000</v>
      </c>
      <c r="F40" s="96">
        <f t="shared" ref="F40:O40" si="25">SUM(F35:F39)</f>
        <v>6000000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12320000</v>
      </c>
      <c r="C67" s="104">
        <f>SUM(C9:C15,C18:C23,C26:C29,C32,C35:C39,C42:C52,C55:C58,C61:C65)</f>
        <v>0</v>
      </c>
      <c r="D67" s="104"/>
      <c r="E67" s="104">
        <f t="shared" si="35"/>
        <v>12320000</v>
      </c>
      <c r="F67" s="105">
        <f t="shared" ref="F67:O67" si="43">SUM(F9:F15,F18:F23,F26:F29,F32,F35:F39,F42:F52,F55:F58,F61:F65)</f>
        <v>12320000</v>
      </c>
      <c r="G67" s="106">
        <f t="shared" si="43"/>
        <v>3830000</v>
      </c>
      <c r="H67" s="105">
        <f t="shared" si="43"/>
        <v>195000</v>
      </c>
      <c r="I67" s="106">
        <f t="shared" si="43"/>
        <v>0</v>
      </c>
      <c r="J67" s="105">
        <f t="shared" si="43"/>
        <v>1265000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1460000</v>
      </c>
      <c r="Q67" s="106">
        <f t="shared" si="37"/>
        <v>0</v>
      </c>
      <c r="R67" s="61">
        <f t="shared" si="38"/>
        <v>548.71794871794873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23.101265822784811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23578000</v>
      </c>
      <c r="C69" s="92">
        <v>0</v>
      </c>
      <c r="D69" s="92"/>
      <c r="E69" s="92">
        <f>$B69      +$C69      +$D69</f>
        <v>23578000</v>
      </c>
      <c r="F69" s="93">
        <v>23578000</v>
      </c>
      <c r="G69" s="94">
        <v>15159000</v>
      </c>
      <c r="H69" s="93">
        <v>2484000</v>
      </c>
      <c r="I69" s="94"/>
      <c r="J69" s="93">
        <v>7875000</v>
      </c>
      <c r="K69" s="94"/>
      <c r="L69" s="93"/>
      <c r="M69" s="94"/>
      <c r="N69" s="93"/>
      <c r="O69" s="94"/>
      <c r="P69" s="93">
        <f>$H69      +$J69      +$L69      +$N69</f>
        <v>10359000</v>
      </c>
      <c r="Q69" s="94">
        <f>$I69      +$K69      +$M69      +$O69</f>
        <v>0</v>
      </c>
      <c r="R69" s="48">
        <f>IF(($H69      =0),0,((($J69      -$H69      )/$H69      )*100))</f>
        <v>217.02898550724638</v>
      </c>
      <c r="S69" s="49">
        <f>IF(($I69      =0),0,((($K69      -$I69      )/$I69      )*100))</f>
        <v>0</v>
      </c>
      <c r="T69" s="48">
        <f>IF(($E69      =0),0,(($P69      /$E69      )*100))</f>
        <v>43.93502417507846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23578000</v>
      </c>
      <c r="C70" s="101">
        <f>C69</f>
        <v>0</v>
      </c>
      <c r="D70" s="101"/>
      <c r="E70" s="101">
        <f>$B70      +$C70      +$D70</f>
        <v>23578000</v>
      </c>
      <c r="F70" s="102">
        <f t="shared" ref="F70:O70" si="44">F69</f>
        <v>23578000</v>
      </c>
      <c r="G70" s="103">
        <f t="shared" si="44"/>
        <v>15159000</v>
      </c>
      <c r="H70" s="102">
        <f t="shared" si="44"/>
        <v>2484000</v>
      </c>
      <c r="I70" s="103">
        <f t="shared" si="44"/>
        <v>0</v>
      </c>
      <c r="J70" s="102">
        <f t="shared" si="44"/>
        <v>7875000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10359000</v>
      </c>
      <c r="Q70" s="103">
        <f>$I70      +$K70      +$M70      +$O70</f>
        <v>0</v>
      </c>
      <c r="R70" s="57">
        <f>IF(($H70      =0),0,((($J70      -$H70      )/$H70      )*100))</f>
        <v>217.02898550724638</v>
      </c>
      <c r="S70" s="58">
        <f>IF(($I70      =0),0,((($K70      -$I70      )/$I70      )*100))</f>
        <v>0</v>
      </c>
      <c r="T70" s="57">
        <f>IF($E70   =0,0,($P70   /$E70   )*100)</f>
        <v>43.93502417507846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23578000</v>
      </c>
      <c r="C71" s="104">
        <f>C69</f>
        <v>0</v>
      </c>
      <c r="D71" s="104"/>
      <c r="E71" s="104">
        <f>$B71      +$C71      +$D71</f>
        <v>23578000</v>
      </c>
      <c r="F71" s="105">
        <f t="shared" ref="F71:O71" si="45">F69</f>
        <v>23578000</v>
      </c>
      <c r="G71" s="106">
        <f t="shared" si="45"/>
        <v>15159000</v>
      </c>
      <c r="H71" s="105">
        <f t="shared" si="45"/>
        <v>2484000</v>
      </c>
      <c r="I71" s="106">
        <f t="shared" si="45"/>
        <v>0</v>
      </c>
      <c r="J71" s="105">
        <f t="shared" si="45"/>
        <v>7875000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10359000</v>
      </c>
      <c r="Q71" s="106">
        <f>$I71      +$K71      +$M71      +$O71</f>
        <v>0</v>
      </c>
      <c r="R71" s="61">
        <f>IF(($H71      =0),0,((($J71      -$H71      )/$H71      )*100))</f>
        <v>217.02898550724638</v>
      </c>
      <c r="S71" s="62">
        <f>IF(($I71      =0),0,((($K71      -$I71      )/$I71      )*100))</f>
        <v>0</v>
      </c>
      <c r="T71" s="61">
        <f>IF($E71   =0,0,($P71   /$E71   )*100)</f>
        <v>43.93502417507846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35898000</v>
      </c>
      <c r="C72" s="104">
        <f>SUM(C9:C15,C18:C23,C26:C29,C32,C35:C39,C42:C52,C55:C58,C61:C65,C69)</f>
        <v>0</v>
      </c>
      <c r="D72" s="104"/>
      <c r="E72" s="104">
        <f>$B72      +$C72      +$D72</f>
        <v>35898000</v>
      </c>
      <c r="F72" s="105">
        <f t="shared" ref="F72:O72" si="46">SUM(F9:F15,F18:F23,F26:F29,F32,F35:F39,F42:F52,F55:F58,F61:F65,F69)</f>
        <v>35898000</v>
      </c>
      <c r="G72" s="106">
        <f t="shared" si="46"/>
        <v>18989000</v>
      </c>
      <c r="H72" s="105">
        <f t="shared" si="46"/>
        <v>2679000</v>
      </c>
      <c r="I72" s="106">
        <f t="shared" si="46"/>
        <v>0</v>
      </c>
      <c r="J72" s="105">
        <f t="shared" si="46"/>
        <v>9140000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11819000</v>
      </c>
      <c r="Q72" s="106">
        <f>$I72      +$K72      +$M72      +$O72</f>
        <v>0</v>
      </c>
      <c r="R72" s="61">
        <f>IF(($H72      =0),0,((($J72      -$H72      )/$H72      )*100))</f>
        <v>241.17207913400526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39.531072312529261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+LZqAG7dar3VagL1f2PgVu9k3k2L/lwn9NcgA6PUuzimLgwikUQM+FOs0BphKa7PCsz2dvEZyBvc2UeImrvkA==" saltValue="0kuibEwk0dbjzfrH2UUcQ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2600000</v>
      </c>
      <c r="C10" s="92">
        <v>0</v>
      </c>
      <c r="D10" s="92"/>
      <c r="E10" s="92">
        <f t="shared" ref="E10:E16" si="0">$B10      +$C10      +$D10</f>
        <v>2600000</v>
      </c>
      <c r="F10" s="93">
        <v>2600000</v>
      </c>
      <c r="G10" s="94">
        <v>2600000</v>
      </c>
      <c r="H10" s="93">
        <v>86000</v>
      </c>
      <c r="I10" s="94"/>
      <c r="J10" s="93">
        <v>1243000</v>
      </c>
      <c r="K10" s="94">
        <v>55136</v>
      </c>
      <c r="L10" s="93"/>
      <c r="M10" s="94"/>
      <c r="N10" s="93"/>
      <c r="O10" s="94"/>
      <c r="P10" s="93">
        <f t="shared" ref="P10:P16" si="1">$H10      +$J10      +$L10      +$N10</f>
        <v>1329000</v>
      </c>
      <c r="Q10" s="94">
        <f t="shared" ref="Q10:Q16" si="2">$I10      +$K10      +$M10      +$O10</f>
        <v>55136</v>
      </c>
      <c r="R10" s="48">
        <f t="shared" ref="R10:R16" si="3">IF(($H10      =0),0,((($J10      -$H10      )/$H10      )*100))</f>
        <v>1345.3488372093022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51.11538461538462</v>
      </c>
      <c r="U10" s="50">
        <f t="shared" ref="U10:U15" si="6">IF(($E10      =0),0,(($Q10      /$E10      )*100))</f>
        <v>2.1206153846153848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2600000</v>
      </c>
      <c r="C16" s="95">
        <f>SUM(C9:C15)</f>
        <v>0</v>
      </c>
      <c r="D16" s="95"/>
      <c r="E16" s="95">
        <f t="shared" si="0"/>
        <v>2600000</v>
      </c>
      <c r="F16" s="96">
        <f t="shared" ref="F16:O16" si="7">SUM(F9:F15)</f>
        <v>2600000</v>
      </c>
      <c r="G16" s="97">
        <f t="shared" si="7"/>
        <v>2600000</v>
      </c>
      <c r="H16" s="96">
        <f t="shared" si="7"/>
        <v>86000</v>
      </c>
      <c r="I16" s="97">
        <f t="shared" si="7"/>
        <v>0</v>
      </c>
      <c r="J16" s="96">
        <f t="shared" si="7"/>
        <v>1243000</v>
      </c>
      <c r="K16" s="97">
        <f t="shared" si="7"/>
        <v>55136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1329000</v>
      </c>
      <c r="Q16" s="97">
        <f t="shared" si="2"/>
        <v>55136</v>
      </c>
      <c r="R16" s="52">
        <f t="shared" si="3"/>
        <v>1345.3488372093022</v>
      </c>
      <c r="S16" s="53">
        <f t="shared" si="4"/>
        <v>0</v>
      </c>
      <c r="T16" s="52">
        <f>IF((SUM($E9:$E13)+$E15)=0,0,(P16/(SUM($E9:$E13)+$E15)*100))</f>
        <v>51.11538461538462</v>
      </c>
      <c r="U16" s="54">
        <f>IF((SUM($E9:$E13)+$E15)=0,0,(Q16/(SUM($E9:$E13)+$E15)*100))</f>
        <v>2.1206153846153848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2900000</v>
      </c>
      <c r="C32" s="92">
        <v>0</v>
      </c>
      <c r="D32" s="92"/>
      <c r="E32" s="92">
        <f>$B32      +$C32      +$D32</f>
        <v>2900000</v>
      </c>
      <c r="F32" s="93">
        <v>2900000</v>
      </c>
      <c r="G32" s="94">
        <v>2030000</v>
      </c>
      <c r="H32" s="93">
        <v>832000</v>
      </c>
      <c r="I32" s="94"/>
      <c r="J32" s="93">
        <v>1636000</v>
      </c>
      <c r="K32" s="94"/>
      <c r="L32" s="93"/>
      <c r="M32" s="94"/>
      <c r="N32" s="93"/>
      <c r="O32" s="94"/>
      <c r="P32" s="93">
        <f>$H32      +$J32      +$L32      +$N32</f>
        <v>2468000</v>
      </c>
      <c r="Q32" s="94">
        <f>$I32      +$K32      +$M32      +$O32</f>
        <v>0</v>
      </c>
      <c r="R32" s="48">
        <f>IF(($H32      =0),0,((($J32      -$H32      )/$H32      )*100))</f>
        <v>96.634615384615387</v>
      </c>
      <c r="S32" s="49">
        <f>IF(($I32      =0),0,((($K32      -$I32      )/$I32      )*100))</f>
        <v>0</v>
      </c>
      <c r="T32" s="48">
        <f>IF(($E32      =0),0,(($P32      /$E32      )*100))</f>
        <v>85.103448275862064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2900000</v>
      </c>
      <c r="C33" s="95">
        <f>C32</f>
        <v>0</v>
      </c>
      <c r="D33" s="95"/>
      <c r="E33" s="95">
        <f>$B33      +$C33      +$D33</f>
        <v>2900000</v>
      </c>
      <c r="F33" s="96">
        <f t="shared" ref="F33:O33" si="17">F32</f>
        <v>2900000</v>
      </c>
      <c r="G33" s="97">
        <f t="shared" si="17"/>
        <v>2030000</v>
      </c>
      <c r="H33" s="96">
        <f t="shared" si="17"/>
        <v>832000</v>
      </c>
      <c r="I33" s="97">
        <f t="shared" si="17"/>
        <v>0</v>
      </c>
      <c r="J33" s="96">
        <f t="shared" si="17"/>
        <v>1636000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2468000</v>
      </c>
      <c r="Q33" s="97">
        <f>$I33      +$K33      +$M33      +$O33</f>
        <v>0</v>
      </c>
      <c r="R33" s="52">
        <f>IF(($H33      =0),0,((($J33      -$H33      )/$H33      )*100))</f>
        <v>96.634615384615387</v>
      </c>
      <c r="S33" s="53">
        <f>IF(($I33      =0),0,((($K33      -$I33      )/$I33      )*100))</f>
        <v>0</v>
      </c>
      <c r="T33" s="52">
        <f>IF($E33   =0,0,($P33   /$E33   )*100)</f>
        <v>85.103448275862064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17801000</v>
      </c>
      <c r="C36" s="92">
        <v>0</v>
      </c>
      <c r="D36" s="92"/>
      <c r="E36" s="92">
        <f t="shared" si="18"/>
        <v>17801000</v>
      </c>
      <c r="F36" s="93">
        <v>17801000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17801000</v>
      </c>
      <c r="C40" s="95">
        <f>SUM(C35:C39)</f>
        <v>0</v>
      </c>
      <c r="D40" s="95"/>
      <c r="E40" s="95">
        <f t="shared" si="18"/>
        <v>17801000</v>
      </c>
      <c r="F40" s="96">
        <f t="shared" ref="F40:O40" si="25">SUM(F35:F39)</f>
        <v>17801000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23301000</v>
      </c>
      <c r="C67" s="104">
        <f>SUM(C9:C15,C18:C23,C26:C29,C32,C35:C39,C42:C52,C55:C58,C61:C65)</f>
        <v>0</v>
      </c>
      <c r="D67" s="104"/>
      <c r="E67" s="104">
        <f t="shared" si="35"/>
        <v>23301000</v>
      </c>
      <c r="F67" s="105">
        <f t="shared" ref="F67:O67" si="43">SUM(F9:F15,F18:F23,F26:F29,F32,F35:F39,F42:F52,F55:F58,F61:F65)</f>
        <v>23301000</v>
      </c>
      <c r="G67" s="106">
        <f t="shared" si="43"/>
        <v>4630000</v>
      </c>
      <c r="H67" s="105">
        <f t="shared" si="43"/>
        <v>918000</v>
      </c>
      <c r="I67" s="106">
        <f t="shared" si="43"/>
        <v>0</v>
      </c>
      <c r="J67" s="105">
        <f t="shared" si="43"/>
        <v>2879000</v>
      </c>
      <c r="K67" s="106">
        <f t="shared" si="43"/>
        <v>55136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3797000</v>
      </c>
      <c r="Q67" s="106">
        <f t="shared" si="37"/>
        <v>55136</v>
      </c>
      <c r="R67" s="61">
        <f t="shared" si="38"/>
        <v>213.6165577342048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69.036363636363646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1.0024727272727272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41333000</v>
      </c>
      <c r="C69" s="92">
        <v>0</v>
      </c>
      <c r="D69" s="92"/>
      <c r="E69" s="92">
        <f>$B69      +$C69      +$D69</f>
        <v>41333000</v>
      </c>
      <c r="F69" s="93">
        <v>41333000</v>
      </c>
      <c r="G69" s="94">
        <v>14721000</v>
      </c>
      <c r="H69" s="93">
        <v>1323000</v>
      </c>
      <c r="I69" s="94"/>
      <c r="J69" s="93">
        <v>3651000</v>
      </c>
      <c r="K69" s="94"/>
      <c r="L69" s="93"/>
      <c r="M69" s="94"/>
      <c r="N69" s="93"/>
      <c r="O69" s="94"/>
      <c r="P69" s="93">
        <f>$H69      +$J69      +$L69      +$N69</f>
        <v>4974000</v>
      </c>
      <c r="Q69" s="94">
        <f>$I69      +$K69      +$M69      +$O69</f>
        <v>0</v>
      </c>
      <c r="R69" s="48">
        <f>IF(($H69      =0),0,((($J69      -$H69      )/$H69      )*100))</f>
        <v>175.96371882086169</v>
      </c>
      <c r="S69" s="49">
        <f>IF(($I69      =0),0,((($K69      -$I69      )/$I69      )*100))</f>
        <v>0</v>
      </c>
      <c r="T69" s="48">
        <f>IF(($E69      =0),0,(($P69      /$E69      )*100))</f>
        <v>12.033968015871094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41333000</v>
      </c>
      <c r="C70" s="101">
        <f>C69</f>
        <v>0</v>
      </c>
      <c r="D70" s="101"/>
      <c r="E70" s="101">
        <f>$B70      +$C70      +$D70</f>
        <v>41333000</v>
      </c>
      <c r="F70" s="102">
        <f t="shared" ref="F70:O70" si="44">F69</f>
        <v>41333000</v>
      </c>
      <c r="G70" s="103">
        <f t="shared" si="44"/>
        <v>14721000</v>
      </c>
      <c r="H70" s="102">
        <f t="shared" si="44"/>
        <v>1323000</v>
      </c>
      <c r="I70" s="103">
        <f t="shared" si="44"/>
        <v>0</v>
      </c>
      <c r="J70" s="102">
        <f t="shared" si="44"/>
        <v>3651000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4974000</v>
      </c>
      <c r="Q70" s="103">
        <f>$I70      +$K70      +$M70      +$O70</f>
        <v>0</v>
      </c>
      <c r="R70" s="57">
        <f>IF(($H70      =0),0,((($J70      -$H70      )/$H70      )*100))</f>
        <v>175.96371882086169</v>
      </c>
      <c r="S70" s="58">
        <f>IF(($I70      =0),0,((($K70      -$I70      )/$I70      )*100))</f>
        <v>0</v>
      </c>
      <c r="T70" s="57">
        <f>IF($E70   =0,0,($P70   /$E70   )*100)</f>
        <v>12.033968015871094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41333000</v>
      </c>
      <c r="C71" s="104">
        <f>C69</f>
        <v>0</v>
      </c>
      <c r="D71" s="104"/>
      <c r="E71" s="104">
        <f>$B71      +$C71      +$D71</f>
        <v>41333000</v>
      </c>
      <c r="F71" s="105">
        <f t="shared" ref="F71:O71" si="45">F69</f>
        <v>41333000</v>
      </c>
      <c r="G71" s="106">
        <f t="shared" si="45"/>
        <v>14721000</v>
      </c>
      <c r="H71" s="105">
        <f t="shared" si="45"/>
        <v>1323000</v>
      </c>
      <c r="I71" s="106">
        <f t="shared" si="45"/>
        <v>0</v>
      </c>
      <c r="J71" s="105">
        <f t="shared" si="45"/>
        <v>3651000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4974000</v>
      </c>
      <c r="Q71" s="106">
        <f>$I71      +$K71      +$M71      +$O71</f>
        <v>0</v>
      </c>
      <c r="R71" s="61">
        <f>IF(($H71      =0),0,((($J71      -$H71      )/$H71      )*100))</f>
        <v>175.96371882086169</v>
      </c>
      <c r="S71" s="62">
        <f>IF(($I71      =0),0,((($K71      -$I71      )/$I71      )*100))</f>
        <v>0</v>
      </c>
      <c r="T71" s="61">
        <f>IF($E71   =0,0,($P71   /$E71   )*100)</f>
        <v>12.033968015871094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64634000</v>
      </c>
      <c r="C72" s="104">
        <f>SUM(C9:C15,C18:C23,C26:C29,C32,C35:C39,C42:C52,C55:C58,C61:C65,C69)</f>
        <v>0</v>
      </c>
      <c r="D72" s="104"/>
      <c r="E72" s="104">
        <f>$B72      +$C72      +$D72</f>
        <v>64634000</v>
      </c>
      <c r="F72" s="105">
        <f t="shared" ref="F72:O72" si="46">SUM(F9:F15,F18:F23,F26:F29,F32,F35:F39,F42:F52,F55:F58,F61:F65,F69)</f>
        <v>64634000</v>
      </c>
      <c r="G72" s="106">
        <f t="shared" si="46"/>
        <v>19351000</v>
      </c>
      <c r="H72" s="105">
        <f t="shared" si="46"/>
        <v>2241000</v>
      </c>
      <c r="I72" s="106">
        <f t="shared" si="46"/>
        <v>0</v>
      </c>
      <c r="J72" s="105">
        <f t="shared" si="46"/>
        <v>6530000</v>
      </c>
      <c r="K72" s="106">
        <f t="shared" si="46"/>
        <v>55136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8771000</v>
      </c>
      <c r="Q72" s="106">
        <f>$I72      +$K72      +$M72      +$O72</f>
        <v>55136</v>
      </c>
      <c r="R72" s="61">
        <f>IF(($H72      =0),0,((($J72      -$H72      )/$H72      )*100))</f>
        <v>191.38777331548417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18.728247176136485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0.11772895180748616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/lsgNOVwbzjZRk4Lf49grH0SDn+bUEVCz4i2mh2/PeJ1+vLW0lSMeDd9NPZ7i8FAvKo+FiSzoZffu887XoKmA==" saltValue="gAbRmt6v4HWaOBtp8oAB4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84000</v>
      </c>
      <c r="I10" s="94"/>
      <c r="J10" s="93">
        <v>820000</v>
      </c>
      <c r="K10" s="94"/>
      <c r="L10" s="93"/>
      <c r="M10" s="94"/>
      <c r="N10" s="93"/>
      <c r="O10" s="94"/>
      <c r="P10" s="93">
        <f t="shared" ref="P10:P16" si="1">$H10      +$J10      +$L10      +$N10</f>
        <v>904000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876.19047619047626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29.161290322580648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84000</v>
      </c>
      <c r="I16" s="97">
        <f t="shared" si="7"/>
        <v>0</v>
      </c>
      <c r="J16" s="96">
        <f t="shared" si="7"/>
        <v>820000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904000</v>
      </c>
      <c r="Q16" s="97">
        <f t="shared" si="2"/>
        <v>0</v>
      </c>
      <c r="R16" s="52">
        <f t="shared" si="3"/>
        <v>876.19047619047626</v>
      </c>
      <c r="S16" s="53">
        <f t="shared" si="4"/>
        <v>0</v>
      </c>
      <c r="T16" s="52">
        <f>IF((SUM($E9:$E13)+$E15)=0,0,(P16/(SUM($E9:$E13)+$E15)*100))</f>
        <v>29.161290322580648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1542000</v>
      </c>
      <c r="C32" s="92">
        <v>0</v>
      </c>
      <c r="D32" s="92"/>
      <c r="E32" s="92">
        <f>$B32      +$C32      +$D32</f>
        <v>1542000</v>
      </c>
      <c r="F32" s="93">
        <v>1542000</v>
      </c>
      <c r="G32" s="94">
        <v>1079000</v>
      </c>
      <c r="H32" s="93">
        <v>870000</v>
      </c>
      <c r="I32" s="94"/>
      <c r="J32" s="93">
        <v>318000</v>
      </c>
      <c r="K32" s="94"/>
      <c r="L32" s="93"/>
      <c r="M32" s="94"/>
      <c r="N32" s="93"/>
      <c r="O32" s="94"/>
      <c r="P32" s="93">
        <f>$H32      +$J32      +$L32      +$N32</f>
        <v>1188000</v>
      </c>
      <c r="Q32" s="94">
        <f>$I32      +$K32      +$M32      +$O32</f>
        <v>0</v>
      </c>
      <c r="R32" s="48">
        <f>IF(($H32      =0),0,((($J32      -$H32      )/$H32      )*100))</f>
        <v>-63.448275862068968</v>
      </c>
      <c r="S32" s="49">
        <f>IF(($I32      =0),0,((($K32      -$I32      )/$I32      )*100))</f>
        <v>0</v>
      </c>
      <c r="T32" s="48">
        <f>IF(($E32      =0),0,(($P32      /$E32      )*100))</f>
        <v>77.042801556420244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1542000</v>
      </c>
      <c r="C33" s="95">
        <f>C32</f>
        <v>0</v>
      </c>
      <c r="D33" s="95"/>
      <c r="E33" s="95">
        <f>$B33      +$C33      +$D33</f>
        <v>1542000</v>
      </c>
      <c r="F33" s="96">
        <f t="shared" ref="F33:O33" si="17">F32</f>
        <v>1542000</v>
      </c>
      <c r="G33" s="97">
        <f t="shared" si="17"/>
        <v>1079000</v>
      </c>
      <c r="H33" s="96">
        <f t="shared" si="17"/>
        <v>870000</v>
      </c>
      <c r="I33" s="97">
        <f t="shared" si="17"/>
        <v>0</v>
      </c>
      <c r="J33" s="96">
        <f t="shared" si="17"/>
        <v>318000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1188000</v>
      </c>
      <c r="Q33" s="97">
        <f>$I33      +$K33      +$M33      +$O33</f>
        <v>0</v>
      </c>
      <c r="R33" s="52">
        <f>IF(($H33      =0),0,((($J33      -$H33      )/$H33      )*100))</f>
        <v>-63.448275862068968</v>
      </c>
      <c r="S33" s="53">
        <f>IF(($I33      =0),0,((($K33      -$I33      )/$I33      )*100))</f>
        <v>0</v>
      </c>
      <c r="T33" s="52">
        <f>IF($E33   =0,0,($P33   /$E33   )*100)</f>
        <v>77.042801556420244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125000</v>
      </c>
      <c r="C36" s="92">
        <v>0</v>
      </c>
      <c r="D36" s="92"/>
      <c r="E36" s="92">
        <f t="shared" si="18"/>
        <v>125000</v>
      </c>
      <c r="F36" s="93">
        <v>125000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125000</v>
      </c>
      <c r="C40" s="95">
        <f>SUM(C35:C39)</f>
        <v>0</v>
      </c>
      <c r="D40" s="95"/>
      <c r="E40" s="95">
        <f t="shared" si="18"/>
        <v>125000</v>
      </c>
      <c r="F40" s="96">
        <f t="shared" ref="F40:O40" si="25">SUM(F35:F39)</f>
        <v>125000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4767000</v>
      </c>
      <c r="C67" s="104">
        <f>SUM(C9:C15,C18:C23,C26:C29,C32,C35:C39,C42:C52,C55:C58,C61:C65)</f>
        <v>0</v>
      </c>
      <c r="D67" s="104"/>
      <c r="E67" s="104">
        <f t="shared" si="35"/>
        <v>4767000</v>
      </c>
      <c r="F67" s="105">
        <f t="shared" ref="F67:O67" si="43">SUM(F9:F15,F18:F23,F26:F29,F32,F35:F39,F42:F52,F55:F58,F61:F65)</f>
        <v>4767000</v>
      </c>
      <c r="G67" s="106">
        <f t="shared" si="43"/>
        <v>4179000</v>
      </c>
      <c r="H67" s="105">
        <f t="shared" si="43"/>
        <v>954000</v>
      </c>
      <c r="I67" s="106">
        <f t="shared" si="43"/>
        <v>0</v>
      </c>
      <c r="J67" s="105">
        <f t="shared" si="43"/>
        <v>1138000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2092000</v>
      </c>
      <c r="Q67" s="106">
        <f t="shared" si="37"/>
        <v>0</v>
      </c>
      <c r="R67" s="61">
        <f t="shared" si="38"/>
        <v>19.287211740041929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45.066781559672556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16785000</v>
      </c>
      <c r="C69" s="92">
        <v>0</v>
      </c>
      <c r="D69" s="92"/>
      <c r="E69" s="92">
        <f>$B69      +$C69      +$D69</f>
        <v>16785000</v>
      </c>
      <c r="F69" s="93">
        <v>16785000</v>
      </c>
      <c r="G69" s="94">
        <v>8748000</v>
      </c>
      <c r="H69" s="93">
        <v>3259000</v>
      </c>
      <c r="I69" s="94">
        <v>79903</v>
      </c>
      <c r="J69" s="93">
        <v>7508000</v>
      </c>
      <c r="K69" s="94">
        <v>53586</v>
      </c>
      <c r="L69" s="93"/>
      <c r="M69" s="94"/>
      <c r="N69" s="93"/>
      <c r="O69" s="94"/>
      <c r="P69" s="93">
        <f>$H69      +$J69      +$L69      +$N69</f>
        <v>10767000</v>
      </c>
      <c r="Q69" s="94">
        <f>$I69      +$K69      +$M69      +$O69</f>
        <v>133489</v>
      </c>
      <c r="R69" s="48">
        <f>IF(($H69      =0),0,((($J69      -$H69      )/$H69      )*100))</f>
        <v>130.3774163853943</v>
      </c>
      <c r="S69" s="49">
        <f>IF(($I69      =0),0,((($K69      -$I69      )/$I69      )*100))</f>
        <v>-32.936185124463414</v>
      </c>
      <c r="T69" s="48">
        <f>IF(($E69      =0),0,(($P69      /$E69      )*100))</f>
        <v>64.146559428060769</v>
      </c>
      <c r="U69" s="50">
        <f>IF(($E69      =0),0,(($Q69      /$E69      )*100))</f>
        <v>0.79528745904081033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16785000</v>
      </c>
      <c r="C70" s="101">
        <f>C69</f>
        <v>0</v>
      </c>
      <c r="D70" s="101"/>
      <c r="E70" s="101">
        <f>$B70      +$C70      +$D70</f>
        <v>16785000</v>
      </c>
      <c r="F70" s="102">
        <f t="shared" ref="F70:O70" si="44">F69</f>
        <v>16785000</v>
      </c>
      <c r="G70" s="103">
        <f t="shared" si="44"/>
        <v>8748000</v>
      </c>
      <c r="H70" s="102">
        <f t="shared" si="44"/>
        <v>3259000</v>
      </c>
      <c r="I70" s="103">
        <f t="shared" si="44"/>
        <v>79903</v>
      </c>
      <c r="J70" s="102">
        <f t="shared" si="44"/>
        <v>7508000</v>
      </c>
      <c r="K70" s="103">
        <f t="shared" si="44"/>
        <v>53586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10767000</v>
      </c>
      <c r="Q70" s="103">
        <f>$I70      +$K70      +$M70      +$O70</f>
        <v>133489</v>
      </c>
      <c r="R70" s="57">
        <f>IF(($H70      =0),0,((($J70      -$H70      )/$H70      )*100))</f>
        <v>130.3774163853943</v>
      </c>
      <c r="S70" s="58">
        <f>IF(($I70      =0),0,((($K70      -$I70      )/$I70      )*100))</f>
        <v>-32.936185124463414</v>
      </c>
      <c r="T70" s="57">
        <f>IF($E70   =0,0,($P70   /$E70   )*100)</f>
        <v>64.146559428060769</v>
      </c>
      <c r="U70" s="59">
        <f>IF($E70   =0,0,($Q70   /$E70 )*100)</f>
        <v>0.79528745904081033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16785000</v>
      </c>
      <c r="C71" s="104">
        <f>C69</f>
        <v>0</v>
      </c>
      <c r="D71" s="104"/>
      <c r="E71" s="104">
        <f>$B71      +$C71      +$D71</f>
        <v>16785000</v>
      </c>
      <c r="F71" s="105">
        <f t="shared" ref="F71:O71" si="45">F69</f>
        <v>16785000</v>
      </c>
      <c r="G71" s="106">
        <f t="shared" si="45"/>
        <v>8748000</v>
      </c>
      <c r="H71" s="105">
        <f t="shared" si="45"/>
        <v>3259000</v>
      </c>
      <c r="I71" s="106">
        <f t="shared" si="45"/>
        <v>79903</v>
      </c>
      <c r="J71" s="105">
        <f t="shared" si="45"/>
        <v>7508000</v>
      </c>
      <c r="K71" s="106">
        <f t="shared" si="45"/>
        <v>53586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10767000</v>
      </c>
      <c r="Q71" s="106">
        <f>$I71      +$K71      +$M71      +$O71</f>
        <v>133489</v>
      </c>
      <c r="R71" s="61">
        <f>IF(($H71      =0),0,((($J71      -$H71      )/$H71      )*100))</f>
        <v>130.3774163853943</v>
      </c>
      <c r="S71" s="62">
        <f>IF(($I71      =0),0,((($K71      -$I71      )/$I71      )*100))</f>
        <v>-32.936185124463414</v>
      </c>
      <c r="T71" s="61">
        <f>IF($E71   =0,0,($P71   /$E71   )*100)</f>
        <v>64.146559428060769</v>
      </c>
      <c r="U71" s="65">
        <f>IF($E71   =0,0,($Q71   /$E71   )*100)</f>
        <v>0.79528745904081033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21552000</v>
      </c>
      <c r="C72" s="104">
        <f>SUM(C9:C15,C18:C23,C26:C29,C32,C35:C39,C42:C52,C55:C58,C61:C65,C69)</f>
        <v>0</v>
      </c>
      <c r="D72" s="104"/>
      <c r="E72" s="104">
        <f>$B72      +$C72      +$D72</f>
        <v>21552000</v>
      </c>
      <c r="F72" s="105">
        <f t="shared" ref="F72:O72" si="46">SUM(F9:F15,F18:F23,F26:F29,F32,F35:F39,F42:F52,F55:F58,F61:F65,F69)</f>
        <v>21552000</v>
      </c>
      <c r="G72" s="106">
        <f t="shared" si="46"/>
        <v>12927000</v>
      </c>
      <c r="H72" s="105">
        <f t="shared" si="46"/>
        <v>4213000</v>
      </c>
      <c r="I72" s="106">
        <f t="shared" si="46"/>
        <v>79903</v>
      </c>
      <c r="J72" s="105">
        <f t="shared" si="46"/>
        <v>8646000</v>
      </c>
      <c r="K72" s="106">
        <f t="shared" si="46"/>
        <v>53586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12859000</v>
      </c>
      <c r="Q72" s="106">
        <f>$I72      +$K72      +$M72      +$O72</f>
        <v>133489</v>
      </c>
      <c r="R72" s="61">
        <f>IF(($H72      =0),0,((($J72      -$H72      )/$H72      )*100))</f>
        <v>105.22193211488251</v>
      </c>
      <c r="S72" s="62">
        <f>IF(($I72      =0),0,((($K72      -$I72      )/$I72      )*100))</f>
        <v>-32.936185124463414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60.013067624959163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0.62299435291921401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Lgu/afNEkkXmelb56vqdOyBPjCNQMrMDuQCLV7VwMoHIfwVYfVrmEXcFYeLZfd2YQYCp9f7h1Hb7ml/riX2Elg==" saltValue="iZSiLkx8uE4roPwWQjhQK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68000</v>
      </c>
      <c r="I10" s="94"/>
      <c r="J10" s="93">
        <v>385000</v>
      </c>
      <c r="K10" s="94">
        <v>26565</v>
      </c>
      <c r="L10" s="93"/>
      <c r="M10" s="94"/>
      <c r="N10" s="93"/>
      <c r="O10" s="94"/>
      <c r="P10" s="93">
        <f t="shared" ref="P10:P16" si="1">$H10      +$J10      +$L10      +$N10</f>
        <v>453000</v>
      </c>
      <c r="Q10" s="94">
        <f t="shared" ref="Q10:Q16" si="2">$I10      +$K10      +$M10      +$O10</f>
        <v>26565</v>
      </c>
      <c r="R10" s="48">
        <f t="shared" ref="R10:R16" si="3">IF(($H10      =0),0,((($J10      -$H10      )/$H10      )*100))</f>
        <v>466.1764705882353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21.571428571428573</v>
      </c>
      <c r="U10" s="50">
        <f t="shared" ref="U10:U15" si="6">IF(($E10      =0),0,(($Q10      /$E10      )*100))</f>
        <v>1.2649999999999999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68000</v>
      </c>
      <c r="I16" s="97">
        <f t="shared" si="7"/>
        <v>0</v>
      </c>
      <c r="J16" s="96">
        <f t="shared" si="7"/>
        <v>385000</v>
      </c>
      <c r="K16" s="97">
        <f t="shared" si="7"/>
        <v>26565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453000</v>
      </c>
      <c r="Q16" s="97">
        <f t="shared" si="2"/>
        <v>26565</v>
      </c>
      <c r="R16" s="52">
        <f t="shared" si="3"/>
        <v>466.1764705882353</v>
      </c>
      <c r="S16" s="53">
        <f t="shared" si="4"/>
        <v>0</v>
      </c>
      <c r="T16" s="52">
        <f>IF((SUM($E9:$E13)+$E15)=0,0,(P16/(SUM($E9:$E13)+$E15)*100))</f>
        <v>21.571428571428573</v>
      </c>
      <c r="U16" s="54">
        <f>IF((SUM($E9:$E13)+$E15)=0,0,(Q16/(SUM($E9:$E13)+$E15)*100))</f>
        <v>1.2649999999999999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2042000</v>
      </c>
      <c r="C32" s="92">
        <v>0</v>
      </c>
      <c r="D32" s="92"/>
      <c r="E32" s="92">
        <f>$B32      +$C32      +$D32</f>
        <v>2042000</v>
      </c>
      <c r="F32" s="93">
        <v>2042000</v>
      </c>
      <c r="G32" s="94">
        <v>1429000</v>
      </c>
      <c r="H32" s="93">
        <v>555000</v>
      </c>
      <c r="I32" s="94"/>
      <c r="J32" s="93">
        <v>865000</v>
      </c>
      <c r="K32" s="94">
        <v>933008</v>
      </c>
      <c r="L32" s="93"/>
      <c r="M32" s="94"/>
      <c r="N32" s="93"/>
      <c r="O32" s="94"/>
      <c r="P32" s="93">
        <f>$H32      +$J32      +$L32      +$N32</f>
        <v>1420000</v>
      </c>
      <c r="Q32" s="94">
        <f>$I32      +$K32      +$M32      +$O32</f>
        <v>933008</v>
      </c>
      <c r="R32" s="48">
        <f>IF(($H32      =0),0,((($J32      -$H32      )/$H32      )*100))</f>
        <v>55.85585585585585</v>
      </c>
      <c r="S32" s="49">
        <f>IF(($I32      =0),0,((($K32      -$I32      )/$I32      )*100))</f>
        <v>0</v>
      </c>
      <c r="T32" s="48">
        <f>IF(($E32      =0),0,(($P32      /$E32      )*100))</f>
        <v>69.539666993143982</v>
      </c>
      <c r="U32" s="50">
        <f>IF(($E32      =0),0,(($Q32      /$E32      )*100))</f>
        <v>45.690891283055826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2042000</v>
      </c>
      <c r="C33" s="95">
        <f>C32</f>
        <v>0</v>
      </c>
      <c r="D33" s="95"/>
      <c r="E33" s="95">
        <f>$B33      +$C33      +$D33</f>
        <v>2042000</v>
      </c>
      <c r="F33" s="96">
        <f t="shared" ref="F33:O33" si="17">F32</f>
        <v>2042000</v>
      </c>
      <c r="G33" s="97">
        <f t="shared" si="17"/>
        <v>1429000</v>
      </c>
      <c r="H33" s="96">
        <f t="shared" si="17"/>
        <v>555000</v>
      </c>
      <c r="I33" s="97">
        <f t="shared" si="17"/>
        <v>0</v>
      </c>
      <c r="J33" s="96">
        <f t="shared" si="17"/>
        <v>865000</v>
      </c>
      <c r="K33" s="97">
        <f t="shared" si="17"/>
        <v>933008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1420000</v>
      </c>
      <c r="Q33" s="97">
        <f>$I33      +$K33      +$M33      +$O33</f>
        <v>933008</v>
      </c>
      <c r="R33" s="52">
        <f>IF(($H33      =0),0,((($J33      -$H33      )/$H33      )*100))</f>
        <v>55.85585585585585</v>
      </c>
      <c r="S33" s="53">
        <f>IF(($I33      =0),0,((($K33      -$I33      )/$I33      )*100))</f>
        <v>0</v>
      </c>
      <c r="T33" s="52">
        <f>IF($E33   =0,0,($P33   /$E33   )*100)</f>
        <v>69.539666993143982</v>
      </c>
      <c r="U33" s="54">
        <f>IF($E33   =0,0,($Q33   /$E33   )*100)</f>
        <v>45.690891283055826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6300000</v>
      </c>
      <c r="C35" s="92">
        <v>0</v>
      </c>
      <c r="D35" s="92"/>
      <c r="E35" s="92">
        <f t="shared" ref="E35:E40" si="18">$B35      +$C35      +$D35</f>
        <v>6300000</v>
      </c>
      <c r="F35" s="93">
        <v>6300000</v>
      </c>
      <c r="G35" s="94">
        <v>4300000</v>
      </c>
      <c r="H35" s="93"/>
      <c r="I35" s="94"/>
      <c r="J35" s="93"/>
      <c r="K35" s="94">
        <v>-2200000</v>
      </c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-2200000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-34.920634920634917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11440000</v>
      </c>
      <c r="C36" s="92">
        <v>0</v>
      </c>
      <c r="D36" s="92"/>
      <c r="E36" s="92">
        <f t="shared" si="18"/>
        <v>11440000</v>
      </c>
      <c r="F36" s="93">
        <v>11440000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17740000</v>
      </c>
      <c r="C40" s="95">
        <f>SUM(C35:C39)</f>
        <v>0</v>
      </c>
      <c r="D40" s="95"/>
      <c r="E40" s="95">
        <f t="shared" si="18"/>
        <v>17740000</v>
      </c>
      <c r="F40" s="96">
        <f t="shared" ref="F40:O40" si="25">SUM(F35:F39)</f>
        <v>17740000</v>
      </c>
      <c r="G40" s="97">
        <f t="shared" si="25"/>
        <v>4300000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-2200000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-2200000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-34.920634920634917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21882000</v>
      </c>
      <c r="C67" s="104">
        <f>SUM(C9:C15,C18:C23,C26:C29,C32,C35:C39,C42:C52,C55:C58,C61:C65)</f>
        <v>0</v>
      </c>
      <c r="D67" s="104"/>
      <c r="E67" s="104">
        <f t="shared" si="35"/>
        <v>21882000</v>
      </c>
      <c r="F67" s="105">
        <f t="shared" ref="F67:O67" si="43">SUM(F9:F15,F18:F23,F26:F29,F32,F35:F39,F42:F52,F55:F58,F61:F65)</f>
        <v>21882000</v>
      </c>
      <c r="G67" s="106">
        <f t="shared" si="43"/>
        <v>7829000</v>
      </c>
      <c r="H67" s="105">
        <f t="shared" si="43"/>
        <v>623000</v>
      </c>
      <c r="I67" s="106">
        <f t="shared" si="43"/>
        <v>0</v>
      </c>
      <c r="J67" s="105">
        <f t="shared" si="43"/>
        <v>1250000</v>
      </c>
      <c r="K67" s="106">
        <f t="shared" si="43"/>
        <v>-1240427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1873000</v>
      </c>
      <c r="Q67" s="106">
        <f t="shared" si="37"/>
        <v>-1240427</v>
      </c>
      <c r="R67" s="61">
        <f t="shared" si="38"/>
        <v>100.64205457463883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17.937176786056312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-11.879208963800037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45353000</v>
      </c>
      <c r="C69" s="92">
        <v>0</v>
      </c>
      <c r="D69" s="92"/>
      <c r="E69" s="92">
        <f>$B69      +$C69      +$D69</f>
        <v>45353000</v>
      </c>
      <c r="F69" s="93">
        <v>45353000</v>
      </c>
      <c r="G69" s="94">
        <v>12910000</v>
      </c>
      <c r="H69" s="93">
        <v>120000</v>
      </c>
      <c r="I69" s="94"/>
      <c r="J69" s="93">
        <v>10818000</v>
      </c>
      <c r="K69" s="94">
        <v>10019010</v>
      </c>
      <c r="L69" s="93"/>
      <c r="M69" s="94"/>
      <c r="N69" s="93"/>
      <c r="O69" s="94"/>
      <c r="P69" s="93">
        <f>$H69      +$J69      +$L69      +$N69</f>
        <v>10938000</v>
      </c>
      <c r="Q69" s="94">
        <f>$I69      +$K69      +$M69      +$O69</f>
        <v>10019010</v>
      </c>
      <c r="R69" s="48">
        <f>IF(($H69      =0),0,((($J69      -$H69      )/$H69      )*100))</f>
        <v>8915</v>
      </c>
      <c r="S69" s="49">
        <f>IF(($I69      =0),0,((($K69      -$I69      )/$I69      )*100))</f>
        <v>0</v>
      </c>
      <c r="T69" s="48">
        <f>IF(($E69      =0),0,(($P69      /$E69      )*100))</f>
        <v>24.117478446850264</v>
      </c>
      <c r="U69" s="50">
        <f>IF(($E69      =0),0,(($Q69      /$E69      )*100))</f>
        <v>22.0911736820056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45353000</v>
      </c>
      <c r="C70" s="101">
        <f>C69</f>
        <v>0</v>
      </c>
      <c r="D70" s="101"/>
      <c r="E70" s="101">
        <f>$B70      +$C70      +$D70</f>
        <v>45353000</v>
      </c>
      <c r="F70" s="102">
        <f t="shared" ref="F70:O70" si="44">F69</f>
        <v>45353000</v>
      </c>
      <c r="G70" s="103">
        <f t="shared" si="44"/>
        <v>12910000</v>
      </c>
      <c r="H70" s="102">
        <f t="shared" si="44"/>
        <v>120000</v>
      </c>
      <c r="I70" s="103">
        <f t="shared" si="44"/>
        <v>0</v>
      </c>
      <c r="J70" s="102">
        <f t="shared" si="44"/>
        <v>10818000</v>
      </c>
      <c r="K70" s="103">
        <f t="shared" si="44"/>
        <v>10019010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10938000</v>
      </c>
      <c r="Q70" s="103">
        <f>$I70      +$K70      +$M70      +$O70</f>
        <v>10019010</v>
      </c>
      <c r="R70" s="57">
        <f>IF(($H70      =0),0,((($J70      -$H70      )/$H70      )*100))</f>
        <v>8915</v>
      </c>
      <c r="S70" s="58">
        <f>IF(($I70      =0),0,((($K70      -$I70      )/$I70      )*100))</f>
        <v>0</v>
      </c>
      <c r="T70" s="57">
        <f>IF($E70   =0,0,($P70   /$E70   )*100)</f>
        <v>24.117478446850264</v>
      </c>
      <c r="U70" s="59">
        <f>IF($E70   =0,0,($Q70   /$E70 )*100)</f>
        <v>22.0911736820056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45353000</v>
      </c>
      <c r="C71" s="104">
        <f>C69</f>
        <v>0</v>
      </c>
      <c r="D71" s="104"/>
      <c r="E71" s="104">
        <f>$B71      +$C71      +$D71</f>
        <v>45353000</v>
      </c>
      <c r="F71" s="105">
        <f t="shared" ref="F71:O71" si="45">F69</f>
        <v>45353000</v>
      </c>
      <c r="G71" s="106">
        <f t="shared" si="45"/>
        <v>12910000</v>
      </c>
      <c r="H71" s="105">
        <f t="shared" si="45"/>
        <v>120000</v>
      </c>
      <c r="I71" s="106">
        <f t="shared" si="45"/>
        <v>0</v>
      </c>
      <c r="J71" s="105">
        <f t="shared" si="45"/>
        <v>10818000</v>
      </c>
      <c r="K71" s="106">
        <f t="shared" si="45"/>
        <v>10019010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10938000</v>
      </c>
      <c r="Q71" s="106">
        <f>$I71      +$K71      +$M71      +$O71</f>
        <v>10019010</v>
      </c>
      <c r="R71" s="61">
        <f>IF(($H71      =0),0,((($J71      -$H71      )/$H71      )*100))</f>
        <v>8915</v>
      </c>
      <c r="S71" s="62">
        <f>IF(($I71      =0),0,((($K71      -$I71      )/$I71      )*100))</f>
        <v>0</v>
      </c>
      <c r="T71" s="61">
        <f>IF($E71   =0,0,($P71   /$E71   )*100)</f>
        <v>24.117478446850264</v>
      </c>
      <c r="U71" s="65">
        <f>IF($E71   =0,0,($Q71   /$E71   )*100)</f>
        <v>22.0911736820056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67235000</v>
      </c>
      <c r="C72" s="104">
        <f>SUM(C9:C15,C18:C23,C26:C29,C32,C35:C39,C42:C52,C55:C58,C61:C65,C69)</f>
        <v>0</v>
      </c>
      <c r="D72" s="104"/>
      <c r="E72" s="104">
        <f>$B72      +$C72      +$D72</f>
        <v>67235000</v>
      </c>
      <c r="F72" s="105">
        <f t="shared" ref="F72:O72" si="46">SUM(F9:F15,F18:F23,F26:F29,F32,F35:F39,F42:F52,F55:F58,F61:F65,F69)</f>
        <v>67235000</v>
      </c>
      <c r="G72" s="106">
        <f t="shared" si="46"/>
        <v>20739000</v>
      </c>
      <c r="H72" s="105">
        <f t="shared" si="46"/>
        <v>743000</v>
      </c>
      <c r="I72" s="106">
        <f t="shared" si="46"/>
        <v>0</v>
      </c>
      <c r="J72" s="105">
        <f t="shared" si="46"/>
        <v>12068000</v>
      </c>
      <c r="K72" s="106">
        <f t="shared" si="46"/>
        <v>8778583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12811000</v>
      </c>
      <c r="Q72" s="106">
        <f>$I72      +$K72      +$M72      +$O72</f>
        <v>8778583</v>
      </c>
      <c r="R72" s="61">
        <f>IF(($H72      =0),0,((($J72      -$H72      )/$H72      )*100))</f>
        <v>1524.2261103633916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22.96083878483735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15.733637422708128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Bu5I091hmoaQLa2rHWpM4H2qRuQTPPgUdX/6TikLB6n6aGJOsmrDHPi5PgV4+ilOLpMnIPFL07OuL8OWndc+Xw==" saltValue="g0wgjwRiQv73Qj3sHozyv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1057000</v>
      </c>
      <c r="I10" s="94">
        <v>916960</v>
      </c>
      <c r="J10" s="93">
        <v>641000</v>
      </c>
      <c r="K10" s="94">
        <v>372198</v>
      </c>
      <c r="L10" s="93"/>
      <c r="M10" s="94"/>
      <c r="N10" s="93"/>
      <c r="O10" s="94"/>
      <c r="P10" s="93">
        <f t="shared" ref="P10:P16" si="1">$H10      +$J10      +$L10      +$N10</f>
        <v>1698000</v>
      </c>
      <c r="Q10" s="94">
        <f t="shared" ref="Q10:Q16" si="2">$I10      +$K10      +$M10      +$O10</f>
        <v>1289158</v>
      </c>
      <c r="R10" s="48">
        <f t="shared" ref="R10:R16" si="3">IF(($H10      =0),0,((($J10      -$H10      )/$H10      )*100))</f>
        <v>-39.356669820245983</v>
      </c>
      <c r="S10" s="49">
        <f t="shared" ref="S10:S16" si="4">IF(($I10      =0),0,((($K10      -$I10      )/$I10      )*100))</f>
        <v>-59.409570755540045</v>
      </c>
      <c r="T10" s="48">
        <f t="shared" ref="T10:T15" si="5">IF(($E10      =0),0,(($P10      /$E10      )*100))</f>
        <v>54.774193548387096</v>
      </c>
      <c r="U10" s="50">
        <f t="shared" ref="U10:U15" si="6">IF(($E10      =0),0,(($Q10      /$E10      )*100))</f>
        <v>41.585741935483874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1057000</v>
      </c>
      <c r="I16" s="97">
        <f t="shared" si="7"/>
        <v>916960</v>
      </c>
      <c r="J16" s="96">
        <f t="shared" si="7"/>
        <v>641000</v>
      </c>
      <c r="K16" s="97">
        <f t="shared" si="7"/>
        <v>372198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1698000</v>
      </c>
      <c r="Q16" s="97">
        <f t="shared" si="2"/>
        <v>1289158</v>
      </c>
      <c r="R16" s="52">
        <f t="shared" si="3"/>
        <v>-39.356669820245983</v>
      </c>
      <c r="S16" s="53">
        <f t="shared" si="4"/>
        <v>-59.409570755540045</v>
      </c>
      <c r="T16" s="52">
        <f>IF((SUM($E9:$E13)+$E15)=0,0,(P16/(SUM($E9:$E13)+$E15)*100))</f>
        <v>54.774193548387096</v>
      </c>
      <c r="U16" s="54">
        <f>IF((SUM($E9:$E13)+$E15)=0,0,(Q16/(SUM($E9:$E13)+$E15)*100))</f>
        <v>41.585741935483874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2003000</v>
      </c>
      <c r="C32" s="92">
        <v>0</v>
      </c>
      <c r="D32" s="92"/>
      <c r="E32" s="92">
        <f>$B32      +$C32      +$D32</f>
        <v>2003000</v>
      </c>
      <c r="F32" s="93">
        <v>2003000</v>
      </c>
      <c r="G32" s="94">
        <v>1402000</v>
      </c>
      <c r="H32" s="93">
        <v>897000</v>
      </c>
      <c r="I32" s="94">
        <v>841312</v>
      </c>
      <c r="J32" s="93">
        <v>261000</v>
      </c>
      <c r="K32" s="94">
        <v>261030</v>
      </c>
      <c r="L32" s="93"/>
      <c r="M32" s="94"/>
      <c r="N32" s="93"/>
      <c r="O32" s="94"/>
      <c r="P32" s="93">
        <f>$H32      +$J32      +$L32      +$N32</f>
        <v>1158000</v>
      </c>
      <c r="Q32" s="94">
        <f>$I32      +$K32      +$M32      +$O32</f>
        <v>1102342</v>
      </c>
      <c r="R32" s="48">
        <f>IF(($H32      =0),0,((($J32      -$H32      )/$H32      )*100))</f>
        <v>-70.903010033444815</v>
      </c>
      <c r="S32" s="49">
        <f>IF(($I32      =0),0,((($K32      -$I32      )/$I32      )*100))</f>
        <v>-68.973460499790804</v>
      </c>
      <c r="T32" s="48">
        <f>IF(($E32      =0),0,(($P32      /$E32      )*100))</f>
        <v>57.81328007988018</v>
      </c>
      <c r="U32" s="50">
        <f>IF(($E32      =0),0,(($Q32      /$E32      )*100))</f>
        <v>55.034548177733399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2003000</v>
      </c>
      <c r="C33" s="95">
        <f>C32</f>
        <v>0</v>
      </c>
      <c r="D33" s="95"/>
      <c r="E33" s="95">
        <f>$B33      +$C33      +$D33</f>
        <v>2003000</v>
      </c>
      <c r="F33" s="96">
        <f t="shared" ref="F33:O33" si="17">F32</f>
        <v>2003000</v>
      </c>
      <c r="G33" s="97">
        <f t="shared" si="17"/>
        <v>1402000</v>
      </c>
      <c r="H33" s="96">
        <f t="shared" si="17"/>
        <v>897000</v>
      </c>
      <c r="I33" s="97">
        <f t="shared" si="17"/>
        <v>841312</v>
      </c>
      <c r="J33" s="96">
        <f t="shared" si="17"/>
        <v>261000</v>
      </c>
      <c r="K33" s="97">
        <f t="shared" si="17"/>
        <v>261030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1158000</v>
      </c>
      <c r="Q33" s="97">
        <f>$I33      +$K33      +$M33      +$O33</f>
        <v>1102342</v>
      </c>
      <c r="R33" s="52">
        <f>IF(($H33      =0),0,((($J33      -$H33      )/$H33      )*100))</f>
        <v>-70.903010033444815</v>
      </c>
      <c r="S33" s="53">
        <f>IF(($I33      =0),0,((($K33      -$I33      )/$I33      )*100))</f>
        <v>-68.973460499790804</v>
      </c>
      <c r="T33" s="52">
        <f>IF($E33   =0,0,($P33   /$E33   )*100)</f>
        <v>57.81328007988018</v>
      </c>
      <c r="U33" s="54">
        <f>IF($E33   =0,0,($Q33   /$E33   )*100)</f>
        <v>55.034548177733399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19440000</v>
      </c>
      <c r="C35" s="92">
        <v>0</v>
      </c>
      <c r="D35" s="92"/>
      <c r="E35" s="92">
        <f t="shared" ref="E35:E40" si="18">$B35      +$C35      +$D35</f>
        <v>19440000</v>
      </c>
      <c r="F35" s="93">
        <v>19440000</v>
      </c>
      <c r="G35" s="94">
        <v>11740000</v>
      </c>
      <c r="H35" s="93">
        <v>984000</v>
      </c>
      <c r="I35" s="94">
        <v>6897092</v>
      </c>
      <c r="J35" s="93">
        <v>6481000</v>
      </c>
      <c r="K35" s="94">
        <v>264792</v>
      </c>
      <c r="L35" s="93"/>
      <c r="M35" s="94"/>
      <c r="N35" s="93"/>
      <c r="O35" s="94"/>
      <c r="P35" s="93">
        <f t="shared" ref="P35:P40" si="19">$H35      +$J35      +$L35      +$N35</f>
        <v>7465000</v>
      </c>
      <c r="Q35" s="94">
        <f t="shared" ref="Q35:Q40" si="20">$I35      +$K35      +$M35      +$O35</f>
        <v>7161884</v>
      </c>
      <c r="R35" s="48">
        <f t="shared" ref="R35:R40" si="21">IF(($H35      =0),0,((($J35      -$H35      )/$H35      )*100))</f>
        <v>558.63821138211381</v>
      </c>
      <c r="S35" s="49">
        <f t="shared" ref="S35:S40" si="22">IF(($I35      =0),0,((($K35      -$I35      )/$I35      )*100))</f>
        <v>-96.160816761614896</v>
      </c>
      <c r="T35" s="48">
        <f t="shared" ref="T35:T39" si="23">IF(($E35      =0),0,(($P35      /$E35      )*100))</f>
        <v>38.400205761316876</v>
      </c>
      <c r="U35" s="50">
        <f t="shared" ref="U35:U39" si="24">IF(($E35      =0),0,(($Q35      /$E35      )*100))</f>
        <v>36.840967078189301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9962000</v>
      </c>
      <c r="C36" s="92">
        <v>0</v>
      </c>
      <c r="D36" s="92"/>
      <c r="E36" s="92">
        <f t="shared" si="18"/>
        <v>9962000</v>
      </c>
      <c r="F36" s="93">
        <v>9962000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29402000</v>
      </c>
      <c r="C40" s="95">
        <f>SUM(C35:C39)</f>
        <v>0</v>
      </c>
      <c r="D40" s="95"/>
      <c r="E40" s="95">
        <f t="shared" si="18"/>
        <v>29402000</v>
      </c>
      <c r="F40" s="96">
        <f t="shared" ref="F40:O40" si="25">SUM(F35:F39)</f>
        <v>29402000</v>
      </c>
      <c r="G40" s="97">
        <f t="shared" si="25"/>
        <v>11740000</v>
      </c>
      <c r="H40" s="96">
        <f t="shared" si="25"/>
        <v>984000</v>
      </c>
      <c r="I40" s="97">
        <f t="shared" si="25"/>
        <v>6897092</v>
      </c>
      <c r="J40" s="96">
        <f t="shared" si="25"/>
        <v>6481000</v>
      </c>
      <c r="K40" s="97">
        <f t="shared" si="25"/>
        <v>264792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7465000</v>
      </c>
      <c r="Q40" s="97">
        <f t="shared" si="20"/>
        <v>7161884</v>
      </c>
      <c r="R40" s="52">
        <f t="shared" si="21"/>
        <v>558.63821138211381</v>
      </c>
      <c r="S40" s="53">
        <f t="shared" si="22"/>
        <v>-96.160816761614896</v>
      </c>
      <c r="T40" s="52">
        <f>IF((+$E35+$E38) =0,0,(P40   /(+$E35+$E38) )*100)</f>
        <v>38.400205761316876</v>
      </c>
      <c r="U40" s="54">
        <f>IF((+$E35+$E38) =0,0,(Q40   /(+$E35+$E38) )*100)</f>
        <v>36.840967078189301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34505000</v>
      </c>
      <c r="C67" s="104">
        <f>SUM(C9:C15,C18:C23,C26:C29,C32,C35:C39,C42:C52,C55:C58,C61:C65)</f>
        <v>0</v>
      </c>
      <c r="D67" s="104"/>
      <c r="E67" s="104">
        <f t="shared" si="35"/>
        <v>34505000</v>
      </c>
      <c r="F67" s="105">
        <f t="shared" ref="F67:O67" si="43">SUM(F9:F15,F18:F23,F26:F29,F32,F35:F39,F42:F52,F55:F58,F61:F65)</f>
        <v>34505000</v>
      </c>
      <c r="G67" s="106">
        <f t="shared" si="43"/>
        <v>16242000</v>
      </c>
      <c r="H67" s="105">
        <f t="shared" si="43"/>
        <v>2938000</v>
      </c>
      <c r="I67" s="106">
        <f t="shared" si="43"/>
        <v>8655364</v>
      </c>
      <c r="J67" s="105">
        <f t="shared" si="43"/>
        <v>7383000</v>
      </c>
      <c r="K67" s="106">
        <f t="shared" si="43"/>
        <v>898020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10321000</v>
      </c>
      <c r="Q67" s="106">
        <f t="shared" si="37"/>
        <v>9553384</v>
      </c>
      <c r="R67" s="61">
        <f t="shared" si="38"/>
        <v>151.29339686861812</v>
      </c>
      <c r="S67" s="62">
        <f t="shared" si="39"/>
        <v>-89.624699781545871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42.052723790897609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38.925086582732348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35275000</v>
      </c>
      <c r="C69" s="92">
        <v>0</v>
      </c>
      <c r="D69" s="92"/>
      <c r="E69" s="92">
        <f>$B69      +$C69      +$D69</f>
        <v>35275000</v>
      </c>
      <c r="F69" s="93">
        <v>35275000</v>
      </c>
      <c r="G69" s="94">
        <v>28616000</v>
      </c>
      <c r="H69" s="93">
        <v>3518000</v>
      </c>
      <c r="I69" s="94">
        <v>2726633</v>
      </c>
      <c r="J69" s="93">
        <v>16854000</v>
      </c>
      <c r="K69" s="94">
        <v>4645788</v>
      </c>
      <c r="L69" s="93"/>
      <c r="M69" s="94"/>
      <c r="N69" s="93"/>
      <c r="O69" s="94"/>
      <c r="P69" s="93">
        <f>$H69      +$J69      +$L69      +$N69</f>
        <v>20372000</v>
      </c>
      <c r="Q69" s="94">
        <f>$I69      +$K69      +$M69      +$O69</f>
        <v>7372421</v>
      </c>
      <c r="R69" s="48">
        <f>IF(($H69      =0),0,((($J69      -$H69      )/$H69      )*100))</f>
        <v>379.07902217168845</v>
      </c>
      <c r="S69" s="49">
        <f>IF(($I69      =0),0,((($K69      -$I69      )/$I69      )*100))</f>
        <v>70.385526765061527</v>
      </c>
      <c r="T69" s="48">
        <f>IF(($E69      =0),0,(($P69      /$E69      )*100))</f>
        <v>57.751948972360026</v>
      </c>
      <c r="U69" s="50">
        <f>IF(($E69      =0),0,(($Q69      /$E69      )*100))</f>
        <v>20.899846917080083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35275000</v>
      </c>
      <c r="C70" s="101">
        <f>C69</f>
        <v>0</v>
      </c>
      <c r="D70" s="101"/>
      <c r="E70" s="101">
        <f>$B70      +$C70      +$D70</f>
        <v>35275000</v>
      </c>
      <c r="F70" s="102">
        <f t="shared" ref="F70:O70" si="44">F69</f>
        <v>35275000</v>
      </c>
      <c r="G70" s="103">
        <f t="shared" si="44"/>
        <v>28616000</v>
      </c>
      <c r="H70" s="102">
        <f t="shared" si="44"/>
        <v>3518000</v>
      </c>
      <c r="I70" s="103">
        <f t="shared" si="44"/>
        <v>2726633</v>
      </c>
      <c r="J70" s="102">
        <f t="shared" si="44"/>
        <v>16854000</v>
      </c>
      <c r="K70" s="103">
        <f t="shared" si="44"/>
        <v>4645788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20372000</v>
      </c>
      <c r="Q70" s="103">
        <f>$I70      +$K70      +$M70      +$O70</f>
        <v>7372421</v>
      </c>
      <c r="R70" s="57">
        <f>IF(($H70      =0),0,((($J70      -$H70      )/$H70      )*100))</f>
        <v>379.07902217168845</v>
      </c>
      <c r="S70" s="58">
        <f>IF(($I70      =0),0,((($K70      -$I70      )/$I70      )*100))</f>
        <v>70.385526765061527</v>
      </c>
      <c r="T70" s="57">
        <f>IF($E70   =0,0,($P70   /$E70   )*100)</f>
        <v>57.751948972360026</v>
      </c>
      <c r="U70" s="59">
        <f>IF($E70   =0,0,($Q70   /$E70 )*100)</f>
        <v>20.899846917080083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35275000</v>
      </c>
      <c r="C71" s="104">
        <f>C69</f>
        <v>0</v>
      </c>
      <c r="D71" s="104"/>
      <c r="E71" s="104">
        <f>$B71      +$C71      +$D71</f>
        <v>35275000</v>
      </c>
      <c r="F71" s="105">
        <f t="shared" ref="F71:O71" si="45">F69</f>
        <v>35275000</v>
      </c>
      <c r="G71" s="106">
        <f t="shared" si="45"/>
        <v>28616000</v>
      </c>
      <c r="H71" s="105">
        <f t="shared" si="45"/>
        <v>3518000</v>
      </c>
      <c r="I71" s="106">
        <f t="shared" si="45"/>
        <v>2726633</v>
      </c>
      <c r="J71" s="105">
        <f t="shared" si="45"/>
        <v>16854000</v>
      </c>
      <c r="K71" s="106">
        <f t="shared" si="45"/>
        <v>4645788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20372000</v>
      </c>
      <c r="Q71" s="106">
        <f>$I71      +$K71      +$M71      +$O71</f>
        <v>7372421</v>
      </c>
      <c r="R71" s="61">
        <f>IF(($H71      =0),0,((($J71      -$H71      )/$H71      )*100))</f>
        <v>379.07902217168845</v>
      </c>
      <c r="S71" s="62">
        <f>IF(($I71      =0),0,((($K71      -$I71      )/$I71      )*100))</f>
        <v>70.385526765061527</v>
      </c>
      <c r="T71" s="61">
        <f>IF($E71   =0,0,($P71   /$E71   )*100)</f>
        <v>57.751948972360026</v>
      </c>
      <c r="U71" s="65">
        <f>IF($E71   =0,0,($Q71   /$E71   )*100)</f>
        <v>20.899846917080083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69780000</v>
      </c>
      <c r="C72" s="104">
        <f>SUM(C9:C15,C18:C23,C26:C29,C32,C35:C39,C42:C52,C55:C58,C61:C65,C69)</f>
        <v>0</v>
      </c>
      <c r="D72" s="104"/>
      <c r="E72" s="104">
        <f>$B72      +$C72      +$D72</f>
        <v>69780000</v>
      </c>
      <c r="F72" s="105">
        <f t="shared" ref="F72:O72" si="46">SUM(F9:F15,F18:F23,F26:F29,F32,F35:F39,F42:F52,F55:F58,F61:F65,F69)</f>
        <v>69780000</v>
      </c>
      <c r="G72" s="106">
        <f t="shared" si="46"/>
        <v>44858000</v>
      </c>
      <c r="H72" s="105">
        <f t="shared" si="46"/>
        <v>6456000</v>
      </c>
      <c r="I72" s="106">
        <f t="shared" si="46"/>
        <v>11381997</v>
      </c>
      <c r="J72" s="105">
        <f t="shared" si="46"/>
        <v>24237000</v>
      </c>
      <c r="K72" s="106">
        <f t="shared" si="46"/>
        <v>5543808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30693000</v>
      </c>
      <c r="Q72" s="106">
        <f>$I72      +$K72      +$M72      +$O72</f>
        <v>16925805</v>
      </c>
      <c r="R72" s="61">
        <f>IF(($H72      =0),0,((($J72      -$H72      )/$H72      )*100))</f>
        <v>275.41821561338293</v>
      </c>
      <c r="S72" s="62">
        <f>IF(($I72      =0),0,((($K72      -$I72      )/$I72      )*100))</f>
        <v>-51.293186951288071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51.310642281587484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28.295504697582668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AKSJquWh359ZS59BxH2v7lBTO1GicLbz8WXkqsvkkSNI+LRQ1wlZGfKRNlvSemVcnQmcM2uz3LqMWNnh0Gf28Q==" saltValue="SDbi9JP/FLGQi5hRPXakl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1700000</v>
      </c>
      <c r="C10" s="92">
        <v>0</v>
      </c>
      <c r="D10" s="92"/>
      <c r="E10" s="92">
        <f t="shared" ref="E10:E16" si="0">$B10      +$C10      +$D10</f>
        <v>1700000</v>
      </c>
      <c r="F10" s="93">
        <v>1700000</v>
      </c>
      <c r="G10" s="94">
        <v>1700000</v>
      </c>
      <c r="H10" s="93">
        <v>1042000</v>
      </c>
      <c r="I10" s="94"/>
      <c r="J10" s="93">
        <v>178000</v>
      </c>
      <c r="K10" s="94">
        <v>929200</v>
      </c>
      <c r="L10" s="93"/>
      <c r="M10" s="94"/>
      <c r="N10" s="93"/>
      <c r="O10" s="94"/>
      <c r="P10" s="93">
        <f t="shared" ref="P10:P16" si="1">$H10      +$J10      +$L10      +$N10</f>
        <v>1220000</v>
      </c>
      <c r="Q10" s="94">
        <f t="shared" ref="Q10:Q16" si="2">$I10      +$K10      +$M10      +$O10</f>
        <v>929200</v>
      </c>
      <c r="R10" s="48">
        <f t="shared" ref="R10:R16" si="3">IF(($H10      =0),0,((($J10      -$H10      )/$H10      )*100))</f>
        <v>-82.91746641074856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71.764705882352942</v>
      </c>
      <c r="U10" s="50">
        <f t="shared" ref="U10:U15" si="6">IF(($E10      =0),0,(($Q10      /$E10      )*100))</f>
        <v>54.658823529411762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1700000</v>
      </c>
      <c r="C16" s="95">
        <f>SUM(C9:C15)</f>
        <v>0</v>
      </c>
      <c r="D16" s="95"/>
      <c r="E16" s="95">
        <f t="shared" si="0"/>
        <v>1700000</v>
      </c>
      <c r="F16" s="96">
        <f t="shared" ref="F16:O16" si="7">SUM(F9:F15)</f>
        <v>1700000</v>
      </c>
      <c r="G16" s="97">
        <f t="shared" si="7"/>
        <v>1700000</v>
      </c>
      <c r="H16" s="96">
        <f t="shared" si="7"/>
        <v>1042000</v>
      </c>
      <c r="I16" s="97">
        <f t="shared" si="7"/>
        <v>0</v>
      </c>
      <c r="J16" s="96">
        <f t="shared" si="7"/>
        <v>178000</v>
      </c>
      <c r="K16" s="97">
        <f t="shared" si="7"/>
        <v>929200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1220000</v>
      </c>
      <c r="Q16" s="97">
        <f t="shared" si="2"/>
        <v>929200</v>
      </c>
      <c r="R16" s="52">
        <f t="shared" si="3"/>
        <v>-82.91746641074856</v>
      </c>
      <c r="S16" s="53">
        <f t="shared" si="4"/>
        <v>0</v>
      </c>
      <c r="T16" s="52">
        <f>IF((SUM($E9:$E13)+$E15)=0,0,(P16/(SUM($E9:$E13)+$E15)*100))</f>
        <v>71.764705882352942</v>
      </c>
      <c r="U16" s="54">
        <f>IF((SUM($E9:$E13)+$E15)=0,0,(Q16/(SUM($E9:$E13)+$E15)*100))</f>
        <v>54.658823529411762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2738000</v>
      </c>
      <c r="C32" s="92">
        <v>0</v>
      </c>
      <c r="D32" s="92"/>
      <c r="E32" s="92">
        <f>$B32      +$C32      +$D32</f>
        <v>2738000</v>
      </c>
      <c r="F32" s="93">
        <v>2738000</v>
      </c>
      <c r="G32" s="94">
        <v>1917000</v>
      </c>
      <c r="H32" s="93">
        <v>791000</v>
      </c>
      <c r="I32" s="94"/>
      <c r="J32" s="93">
        <v>504000</v>
      </c>
      <c r="K32" s="94">
        <v>1529705</v>
      </c>
      <c r="L32" s="93"/>
      <c r="M32" s="94"/>
      <c r="N32" s="93"/>
      <c r="O32" s="94"/>
      <c r="P32" s="93">
        <f>$H32      +$J32      +$L32      +$N32</f>
        <v>1295000</v>
      </c>
      <c r="Q32" s="94">
        <f>$I32      +$K32      +$M32      +$O32</f>
        <v>1529705</v>
      </c>
      <c r="R32" s="48">
        <f>IF(($H32      =0),0,((($J32      -$H32      )/$H32      )*100))</f>
        <v>-36.283185840707965</v>
      </c>
      <c r="S32" s="49">
        <f>IF(($I32      =0),0,((($K32      -$I32      )/$I32      )*100))</f>
        <v>0</v>
      </c>
      <c r="T32" s="48">
        <f>IF(($E32      =0),0,(($P32      /$E32      )*100))</f>
        <v>47.297297297297298</v>
      </c>
      <c r="U32" s="50">
        <f>IF(($E32      =0),0,(($Q32      /$E32      )*100))</f>
        <v>55.869430241051866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2738000</v>
      </c>
      <c r="C33" s="95">
        <f>C32</f>
        <v>0</v>
      </c>
      <c r="D33" s="95"/>
      <c r="E33" s="95">
        <f>$B33      +$C33      +$D33</f>
        <v>2738000</v>
      </c>
      <c r="F33" s="96">
        <f t="shared" ref="F33:O33" si="17">F32</f>
        <v>2738000</v>
      </c>
      <c r="G33" s="97">
        <f t="shared" si="17"/>
        <v>1917000</v>
      </c>
      <c r="H33" s="96">
        <f t="shared" si="17"/>
        <v>791000</v>
      </c>
      <c r="I33" s="97">
        <f t="shared" si="17"/>
        <v>0</v>
      </c>
      <c r="J33" s="96">
        <f t="shared" si="17"/>
        <v>504000</v>
      </c>
      <c r="K33" s="97">
        <f t="shared" si="17"/>
        <v>1529705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1295000</v>
      </c>
      <c r="Q33" s="97">
        <f>$I33      +$K33      +$M33      +$O33</f>
        <v>1529705</v>
      </c>
      <c r="R33" s="52">
        <f>IF(($H33      =0),0,((($J33      -$H33      )/$H33      )*100))</f>
        <v>-36.283185840707965</v>
      </c>
      <c r="S33" s="53">
        <f>IF(($I33      =0),0,((($K33      -$I33      )/$I33      )*100))</f>
        <v>0</v>
      </c>
      <c r="T33" s="52">
        <f>IF($E33   =0,0,($P33   /$E33   )*100)</f>
        <v>47.297297297297298</v>
      </c>
      <c r="U33" s="54">
        <f>IF($E33   =0,0,($Q33   /$E33   )*100)</f>
        <v>55.869430241051866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5000000</v>
      </c>
      <c r="H35" s="93"/>
      <c r="I35" s="94"/>
      <c r="J35" s="93">
        <v>2750000</v>
      </c>
      <c r="K35" s="94">
        <v>6593679</v>
      </c>
      <c r="L35" s="93"/>
      <c r="M35" s="94"/>
      <c r="N35" s="93"/>
      <c r="O35" s="94"/>
      <c r="P35" s="93">
        <f t="shared" ref="P35:P40" si="19">$H35      +$J35      +$L35      +$N35</f>
        <v>2750000</v>
      </c>
      <c r="Q35" s="94">
        <f t="shared" ref="Q35:Q40" si="20">$I35      +$K35      +$M35      +$O35</f>
        <v>6593679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27.500000000000004</v>
      </c>
      <c r="U35" s="50">
        <f t="shared" ref="U35:U39" si="24">IF(($E35      =0),0,(($Q35      /$E35      )*100))</f>
        <v>65.936790000000002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12736000</v>
      </c>
      <c r="C36" s="92">
        <v>0</v>
      </c>
      <c r="D36" s="92"/>
      <c r="E36" s="92">
        <f t="shared" si="18"/>
        <v>12736000</v>
      </c>
      <c r="F36" s="93">
        <v>12736000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22736000</v>
      </c>
      <c r="C40" s="95">
        <f>SUM(C35:C39)</f>
        <v>0</v>
      </c>
      <c r="D40" s="95"/>
      <c r="E40" s="95">
        <f t="shared" si="18"/>
        <v>22736000</v>
      </c>
      <c r="F40" s="96">
        <f t="shared" ref="F40:O40" si="25">SUM(F35:F39)</f>
        <v>22736000</v>
      </c>
      <c r="G40" s="97">
        <f t="shared" si="25"/>
        <v>5000000</v>
      </c>
      <c r="H40" s="96">
        <f t="shared" si="25"/>
        <v>0</v>
      </c>
      <c r="I40" s="97">
        <f t="shared" si="25"/>
        <v>0</v>
      </c>
      <c r="J40" s="96">
        <f t="shared" si="25"/>
        <v>2750000</v>
      </c>
      <c r="K40" s="97">
        <f t="shared" si="25"/>
        <v>6593679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2750000</v>
      </c>
      <c r="Q40" s="97">
        <f t="shared" si="20"/>
        <v>6593679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27.500000000000004</v>
      </c>
      <c r="U40" s="54">
        <f>IF((+$E35+$E38) =0,0,(Q40   /(+$E35+$E38) )*100)</f>
        <v>65.936790000000002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27174000</v>
      </c>
      <c r="C67" s="104">
        <f>SUM(C9:C15,C18:C23,C26:C29,C32,C35:C39,C42:C52,C55:C58,C61:C65)</f>
        <v>0</v>
      </c>
      <c r="D67" s="104"/>
      <c r="E67" s="104">
        <f t="shared" si="35"/>
        <v>27174000</v>
      </c>
      <c r="F67" s="105">
        <f t="shared" ref="F67:O67" si="43">SUM(F9:F15,F18:F23,F26:F29,F32,F35:F39,F42:F52,F55:F58,F61:F65)</f>
        <v>27174000</v>
      </c>
      <c r="G67" s="106">
        <f t="shared" si="43"/>
        <v>8617000</v>
      </c>
      <c r="H67" s="105">
        <f t="shared" si="43"/>
        <v>1833000</v>
      </c>
      <c r="I67" s="106">
        <f t="shared" si="43"/>
        <v>0</v>
      </c>
      <c r="J67" s="105">
        <f t="shared" si="43"/>
        <v>3432000</v>
      </c>
      <c r="K67" s="106">
        <f t="shared" si="43"/>
        <v>9052584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5265000</v>
      </c>
      <c r="Q67" s="106">
        <f t="shared" si="37"/>
        <v>9052584</v>
      </c>
      <c r="R67" s="61">
        <f t="shared" si="38"/>
        <v>87.2340425531915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36.466269566421943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62.699709100983512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40582000</v>
      </c>
      <c r="C69" s="92">
        <v>0</v>
      </c>
      <c r="D69" s="92"/>
      <c r="E69" s="92">
        <f>$B69      +$C69      +$D69</f>
        <v>40582000</v>
      </c>
      <c r="F69" s="93">
        <v>40582000</v>
      </c>
      <c r="G69" s="94">
        <v>26537000</v>
      </c>
      <c r="H69" s="93">
        <v>10923000</v>
      </c>
      <c r="I69" s="94"/>
      <c r="J69" s="93">
        <v>14271000</v>
      </c>
      <c r="K69" s="94">
        <v>41966247</v>
      </c>
      <c r="L69" s="93"/>
      <c r="M69" s="94"/>
      <c r="N69" s="93"/>
      <c r="O69" s="94"/>
      <c r="P69" s="93">
        <f>$H69      +$J69      +$L69      +$N69</f>
        <v>25194000</v>
      </c>
      <c r="Q69" s="94">
        <f>$I69      +$K69      +$M69      +$O69</f>
        <v>41966247</v>
      </c>
      <c r="R69" s="48">
        <f>IF(($H69      =0),0,((($J69      -$H69      )/$H69      )*100))</f>
        <v>30.650920076901951</v>
      </c>
      <c r="S69" s="49">
        <f>IF(($I69      =0),0,((($K69      -$I69      )/$I69      )*100))</f>
        <v>0</v>
      </c>
      <c r="T69" s="48">
        <f>IF(($E69      =0),0,(($P69      /$E69      )*100))</f>
        <v>62.081711103444881</v>
      </c>
      <c r="U69" s="50">
        <f>IF(($E69      =0),0,(($Q69      /$E69      )*100))</f>
        <v>103.41098762998374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40582000</v>
      </c>
      <c r="C70" s="101">
        <f>C69</f>
        <v>0</v>
      </c>
      <c r="D70" s="101"/>
      <c r="E70" s="101">
        <f>$B70      +$C70      +$D70</f>
        <v>40582000</v>
      </c>
      <c r="F70" s="102">
        <f t="shared" ref="F70:O70" si="44">F69</f>
        <v>40582000</v>
      </c>
      <c r="G70" s="103">
        <f t="shared" si="44"/>
        <v>26537000</v>
      </c>
      <c r="H70" s="102">
        <f t="shared" si="44"/>
        <v>10923000</v>
      </c>
      <c r="I70" s="103">
        <f t="shared" si="44"/>
        <v>0</v>
      </c>
      <c r="J70" s="102">
        <f t="shared" si="44"/>
        <v>14271000</v>
      </c>
      <c r="K70" s="103">
        <f t="shared" si="44"/>
        <v>41966247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25194000</v>
      </c>
      <c r="Q70" s="103">
        <f>$I70      +$K70      +$M70      +$O70</f>
        <v>41966247</v>
      </c>
      <c r="R70" s="57">
        <f>IF(($H70      =0),0,((($J70      -$H70      )/$H70      )*100))</f>
        <v>30.650920076901951</v>
      </c>
      <c r="S70" s="58">
        <f>IF(($I70      =0),0,((($K70      -$I70      )/$I70      )*100))</f>
        <v>0</v>
      </c>
      <c r="T70" s="57">
        <f>IF($E70   =0,0,($P70   /$E70   )*100)</f>
        <v>62.081711103444881</v>
      </c>
      <c r="U70" s="59">
        <f>IF($E70   =0,0,($Q70   /$E70 )*100)</f>
        <v>103.41098762998374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40582000</v>
      </c>
      <c r="C71" s="104">
        <f>C69</f>
        <v>0</v>
      </c>
      <c r="D71" s="104"/>
      <c r="E71" s="104">
        <f>$B71      +$C71      +$D71</f>
        <v>40582000</v>
      </c>
      <c r="F71" s="105">
        <f t="shared" ref="F71:O71" si="45">F69</f>
        <v>40582000</v>
      </c>
      <c r="G71" s="106">
        <f t="shared" si="45"/>
        <v>26537000</v>
      </c>
      <c r="H71" s="105">
        <f t="shared" si="45"/>
        <v>10923000</v>
      </c>
      <c r="I71" s="106">
        <f t="shared" si="45"/>
        <v>0</v>
      </c>
      <c r="J71" s="105">
        <f t="shared" si="45"/>
        <v>14271000</v>
      </c>
      <c r="K71" s="106">
        <f t="shared" si="45"/>
        <v>41966247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25194000</v>
      </c>
      <c r="Q71" s="106">
        <f>$I71      +$K71      +$M71      +$O71</f>
        <v>41966247</v>
      </c>
      <c r="R71" s="61">
        <f>IF(($H71      =0),0,((($J71      -$H71      )/$H71      )*100))</f>
        <v>30.650920076901951</v>
      </c>
      <c r="S71" s="62">
        <f>IF(($I71      =0),0,((($K71      -$I71      )/$I71      )*100))</f>
        <v>0</v>
      </c>
      <c r="T71" s="61">
        <f>IF($E71   =0,0,($P71   /$E71   )*100)</f>
        <v>62.081711103444881</v>
      </c>
      <c r="U71" s="65">
        <f>IF($E71   =0,0,($Q71   /$E71   )*100)</f>
        <v>103.41098762998374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67756000</v>
      </c>
      <c r="C72" s="104">
        <f>SUM(C9:C15,C18:C23,C26:C29,C32,C35:C39,C42:C52,C55:C58,C61:C65,C69)</f>
        <v>0</v>
      </c>
      <c r="D72" s="104"/>
      <c r="E72" s="104">
        <f>$B72      +$C72      +$D72</f>
        <v>67756000</v>
      </c>
      <c r="F72" s="105">
        <f t="shared" ref="F72:O72" si="46">SUM(F9:F15,F18:F23,F26:F29,F32,F35:F39,F42:F52,F55:F58,F61:F65,F69)</f>
        <v>67756000</v>
      </c>
      <c r="G72" s="106">
        <f t="shared" si="46"/>
        <v>35154000</v>
      </c>
      <c r="H72" s="105">
        <f t="shared" si="46"/>
        <v>12756000</v>
      </c>
      <c r="I72" s="106">
        <f t="shared" si="46"/>
        <v>0</v>
      </c>
      <c r="J72" s="105">
        <f t="shared" si="46"/>
        <v>17703000</v>
      </c>
      <c r="K72" s="106">
        <f t="shared" si="46"/>
        <v>51018831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30459000</v>
      </c>
      <c r="Q72" s="106">
        <f>$I72      +$K72      +$M72      +$O72</f>
        <v>51018831</v>
      </c>
      <c r="R72" s="61">
        <f>IF(($H72      =0),0,((($J72      -$H72      )/$H72      )*100))</f>
        <v>38.78174976481656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55.359869138495085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92.72779171210469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5SDIIPIEdHxutz7SHvQSKXcNs66v62G4Uh41zsYKhhtx7hW6Hu2nOfC/AvVGPSlaOI+ohC0gqyvdTt8xGF3MTw==" saltValue="l+1BDlP+QgEJ1JSVem5XN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1700000</v>
      </c>
      <c r="C10" s="92">
        <v>0</v>
      </c>
      <c r="D10" s="92"/>
      <c r="E10" s="92">
        <f t="shared" ref="E10:E16" si="0">$B10      +$C10      +$D10</f>
        <v>1700000</v>
      </c>
      <c r="F10" s="93">
        <v>1700000</v>
      </c>
      <c r="G10" s="94">
        <v>1700000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1700000</v>
      </c>
      <c r="C16" s="95">
        <f>SUM(C9:C15)</f>
        <v>0</v>
      </c>
      <c r="D16" s="95"/>
      <c r="E16" s="95">
        <f t="shared" si="0"/>
        <v>1700000</v>
      </c>
      <c r="F16" s="96">
        <f t="shared" ref="F16:O16" si="7">SUM(F9:F15)</f>
        <v>1700000</v>
      </c>
      <c r="G16" s="97">
        <f t="shared" si="7"/>
        <v>1700000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1542000</v>
      </c>
      <c r="C32" s="92">
        <v>0</v>
      </c>
      <c r="D32" s="92"/>
      <c r="E32" s="92">
        <f>$B32      +$C32      +$D32</f>
        <v>1542000</v>
      </c>
      <c r="F32" s="93">
        <v>1542000</v>
      </c>
      <c r="G32" s="94">
        <v>1079000</v>
      </c>
      <c r="H32" s="93"/>
      <c r="I32" s="94"/>
      <c r="J32" s="93">
        <v>282000</v>
      </c>
      <c r="K32" s="94"/>
      <c r="L32" s="93"/>
      <c r="M32" s="94"/>
      <c r="N32" s="93"/>
      <c r="O32" s="94"/>
      <c r="P32" s="93">
        <f>$H32      +$J32      +$L32      +$N32</f>
        <v>282000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18.28793774319066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1542000</v>
      </c>
      <c r="C33" s="95">
        <f>C32</f>
        <v>0</v>
      </c>
      <c r="D33" s="95"/>
      <c r="E33" s="95">
        <f>$B33      +$C33      +$D33</f>
        <v>1542000</v>
      </c>
      <c r="F33" s="96">
        <f t="shared" ref="F33:O33" si="17">F32</f>
        <v>1542000</v>
      </c>
      <c r="G33" s="97">
        <f t="shared" si="17"/>
        <v>1079000</v>
      </c>
      <c r="H33" s="96">
        <f t="shared" si="17"/>
        <v>0</v>
      </c>
      <c r="I33" s="97">
        <f t="shared" si="17"/>
        <v>0</v>
      </c>
      <c r="J33" s="96">
        <f t="shared" si="17"/>
        <v>282000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282000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18.28793774319066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4804000</v>
      </c>
      <c r="C35" s="92">
        <v>0</v>
      </c>
      <c r="D35" s="92"/>
      <c r="E35" s="92">
        <f t="shared" ref="E35:E40" si="18">$B35      +$C35      +$D35</f>
        <v>4804000</v>
      </c>
      <c r="F35" s="93">
        <v>4804000</v>
      </c>
      <c r="G35" s="94">
        <v>2600000</v>
      </c>
      <c r="H35" s="93"/>
      <c r="I35" s="94"/>
      <c r="J35" s="93">
        <v>2155000</v>
      </c>
      <c r="K35" s="94"/>
      <c r="L35" s="93"/>
      <c r="M35" s="94"/>
      <c r="N35" s="93"/>
      <c r="O35" s="94"/>
      <c r="P35" s="93">
        <f t="shared" ref="P35:P40" si="19">$H35      +$J35      +$L35      +$N35</f>
        <v>2155000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44.858451290591169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6725000</v>
      </c>
      <c r="C36" s="92">
        <v>0</v>
      </c>
      <c r="D36" s="92"/>
      <c r="E36" s="92">
        <f t="shared" si="18"/>
        <v>6725000</v>
      </c>
      <c r="F36" s="93">
        <v>6725000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11529000</v>
      </c>
      <c r="C40" s="95">
        <f>SUM(C35:C39)</f>
        <v>0</v>
      </c>
      <c r="D40" s="95"/>
      <c r="E40" s="95">
        <f t="shared" si="18"/>
        <v>11529000</v>
      </c>
      <c r="F40" s="96">
        <f t="shared" ref="F40:O40" si="25">SUM(F35:F39)</f>
        <v>11529000</v>
      </c>
      <c r="G40" s="97">
        <f t="shared" si="25"/>
        <v>2600000</v>
      </c>
      <c r="H40" s="96">
        <f t="shared" si="25"/>
        <v>0</v>
      </c>
      <c r="I40" s="97">
        <f t="shared" si="25"/>
        <v>0</v>
      </c>
      <c r="J40" s="96">
        <f t="shared" si="25"/>
        <v>2155000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2155000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44.858451290591169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14771000</v>
      </c>
      <c r="C67" s="104">
        <f>SUM(C9:C15,C18:C23,C26:C29,C32,C35:C39,C42:C52,C55:C58,C61:C65)</f>
        <v>0</v>
      </c>
      <c r="D67" s="104"/>
      <c r="E67" s="104">
        <f t="shared" si="35"/>
        <v>14771000</v>
      </c>
      <c r="F67" s="105">
        <f t="shared" ref="F67:O67" si="43">SUM(F9:F15,F18:F23,F26:F29,F32,F35:F39,F42:F52,F55:F58,F61:F65)</f>
        <v>14771000</v>
      </c>
      <c r="G67" s="106">
        <f t="shared" si="43"/>
        <v>5379000</v>
      </c>
      <c r="H67" s="105">
        <f t="shared" si="43"/>
        <v>0</v>
      </c>
      <c r="I67" s="106">
        <f t="shared" si="43"/>
        <v>0</v>
      </c>
      <c r="J67" s="105">
        <f t="shared" si="43"/>
        <v>2437000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2437000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30.288342033308474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19009000</v>
      </c>
      <c r="C69" s="92">
        <v>0</v>
      </c>
      <c r="D69" s="92"/>
      <c r="E69" s="92">
        <f>$B69      +$C69      +$D69</f>
        <v>19009000</v>
      </c>
      <c r="F69" s="93">
        <v>19009000</v>
      </c>
      <c r="G69" s="94">
        <v>13413000</v>
      </c>
      <c r="H69" s="93">
        <v>5644000</v>
      </c>
      <c r="I69" s="94"/>
      <c r="J69" s="93">
        <v>3467000</v>
      </c>
      <c r="K69" s="94"/>
      <c r="L69" s="93"/>
      <c r="M69" s="94"/>
      <c r="N69" s="93"/>
      <c r="O69" s="94"/>
      <c r="P69" s="93">
        <f>$H69      +$J69      +$L69      +$N69</f>
        <v>9111000</v>
      </c>
      <c r="Q69" s="94">
        <f>$I69      +$K69      +$M69      +$O69</f>
        <v>0</v>
      </c>
      <c r="R69" s="48">
        <f>IF(($H69      =0),0,((($J69      -$H69      )/$H69      )*100))</f>
        <v>-38.57193479801559</v>
      </c>
      <c r="S69" s="49">
        <f>IF(($I69      =0),0,((($K69      -$I69      )/$I69      )*100))</f>
        <v>0</v>
      </c>
      <c r="T69" s="48">
        <f>IF(($E69      =0),0,(($P69      /$E69      )*100))</f>
        <v>47.929927928875799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19009000</v>
      </c>
      <c r="C70" s="101">
        <f>C69</f>
        <v>0</v>
      </c>
      <c r="D70" s="101"/>
      <c r="E70" s="101">
        <f>$B70      +$C70      +$D70</f>
        <v>19009000</v>
      </c>
      <c r="F70" s="102">
        <f t="shared" ref="F70:O70" si="44">F69</f>
        <v>19009000</v>
      </c>
      <c r="G70" s="103">
        <f t="shared" si="44"/>
        <v>13413000</v>
      </c>
      <c r="H70" s="102">
        <f t="shared" si="44"/>
        <v>5644000</v>
      </c>
      <c r="I70" s="103">
        <f t="shared" si="44"/>
        <v>0</v>
      </c>
      <c r="J70" s="102">
        <f t="shared" si="44"/>
        <v>3467000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9111000</v>
      </c>
      <c r="Q70" s="103">
        <f>$I70      +$K70      +$M70      +$O70</f>
        <v>0</v>
      </c>
      <c r="R70" s="57">
        <f>IF(($H70      =0),0,((($J70      -$H70      )/$H70      )*100))</f>
        <v>-38.57193479801559</v>
      </c>
      <c r="S70" s="58">
        <f>IF(($I70      =0),0,((($K70      -$I70      )/$I70      )*100))</f>
        <v>0</v>
      </c>
      <c r="T70" s="57">
        <f>IF($E70   =0,0,($P70   /$E70   )*100)</f>
        <v>47.929927928875799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19009000</v>
      </c>
      <c r="C71" s="104">
        <f>C69</f>
        <v>0</v>
      </c>
      <c r="D71" s="104"/>
      <c r="E71" s="104">
        <f>$B71      +$C71      +$D71</f>
        <v>19009000</v>
      </c>
      <c r="F71" s="105">
        <f t="shared" ref="F71:O71" si="45">F69</f>
        <v>19009000</v>
      </c>
      <c r="G71" s="106">
        <f t="shared" si="45"/>
        <v>13413000</v>
      </c>
      <c r="H71" s="105">
        <f t="shared" si="45"/>
        <v>5644000</v>
      </c>
      <c r="I71" s="106">
        <f t="shared" si="45"/>
        <v>0</v>
      </c>
      <c r="J71" s="105">
        <f t="shared" si="45"/>
        <v>3467000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9111000</v>
      </c>
      <c r="Q71" s="106">
        <f>$I71      +$K71      +$M71      +$O71</f>
        <v>0</v>
      </c>
      <c r="R71" s="61">
        <f>IF(($H71      =0),0,((($J71      -$H71      )/$H71      )*100))</f>
        <v>-38.57193479801559</v>
      </c>
      <c r="S71" s="62">
        <f>IF(($I71      =0),0,((($K71      -$I71      )/$I71      )*100))</f>
        <v>0</v>
      </c>
      <c r="T71" s="61">
        <f>IF($E71   =0,0,($P71   /$E71   )*100)</f>
        <v>47.929927928875799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33780000</v>
      </c>
      <c r="C72" s="104">
        <f>SUM(C9:C15,C18:C23,C26:C29,C32,C35:C39,C42:C52,C55:C58,C61:C65,C69)</f>
        <v>0</v>
      </c>
      <c r="D72" s="104"/>
      <c r="E72" s="104">
        <f>$B72      +$C72      +$D72</f>
        <v>33780000</v>
      </c>
      <c r="F72" s="105">
        <f t="shared" ref="F72:O72" si="46">SUM(F9:F15,F18:F23,F26:F29,F32,F35:F39,F42:F52,F55:F58,F61:F65,F69)</f>
        <v>33780000</v>
      </c>
      <c r="G72" s="106">
        <f t="shared" si="46"/>
        <v>18792000</v>
      </c>
      <c r="H72" s="105">
        <f t="shared" si="46"/>
        <v>5644000</v>
      </c>
      <c r="I72" s="106">
        <f t="shared" si="46"/>
        <v>0</v>
      </c>
      <c r="J72" s="105">
        <f t="shared" si="46"/>
        <v>5904000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11548000</v>
      </c>
      <c r="Q72" s="106">
        <f>$I72      +$K72      +$M72      +$O72</f>
        <v>0</v>
      </c>
      <c r="R72" s="61">
        <f>IF(($H72      =0),0,((($J72      -$H72      )/$H72      )*100))</f>
        <v>4.6066619418851884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42.683422657549436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1J3mtK+DFwKJlT8IH32mBJ2h/Xn5R8IMIEQM39AGURlPLr/jUUPrjHrS182fWje/5AkWhe7SCozq+Phs3cpVA==" saltValue="6b4n9CnTK+KJrNT+UvibQ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124000</v>
      </c>
      <c r="I10" s="94"/>
      <c r="J10" s="93">
        <v>1044000</v>
      </c>
      <c r="K10" s="94">
        <v>1164531</v>
      </c>
      <c r="L10" s="93"/>
      <c r="M10" s="94"/>
      <c r="N10" s="93"/>
      <c r="O10" s="94"/>
      <c r="P10" s="93">
        <f t="shared" ref="P10:P16" si="1">$H10      +$J10      +$L10      +$N10</f>
        <v>1168000</v>
      </c>
      <c r="Q10" s="94">
        <f t="shared" ref="Q10:Q16" si="2">$I10      +$K10      +$M10      +$O10</f>
        <v>1164531</v>
      </c>
      <c r="R10" s="48">
        <f t="shared" ref="R10:R16" si="3">IF(($H10      =0),0,((($J10      -$H10      )/$H10      )*100))</f>
        <v>741.93548387096769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37.677419354838712</v>
      </c>
      <c r="U10" s="50">
        <f t="shared" ref="U10:U15" si="6">IF(($E10      =0),0,(($Q10      /$E10      )*100))</f>
        <v>37.565516129032254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124000</v>
      </c>
      <c r="I16" s="97">
        <f t="shared" si="7"/>
        <v>0</v>
      </c>
      <c r="J16" s="96">
        <f t="shared" si="7"/>
        <v>1044000</v>
      </c>
      <c r="K16" s="97">
        <f t="shared" si="7"/>
        <v>1164531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1168000</v>
      </c>
      <c r="Q16" s="97">
        <f t="shared" si="2"/>
        <v>1164531</v>
      </c>
      <c r="R16" s="52">
        <f t="shared" si="3"/>
        <v>741.93548387096769</v>
      </c>
      <c r="S16" s="53">
        <f t="shared" si="4"/>
        <v>0</v>
      </c>
      <c r="T16" s="52">
        <f>IF((SUM($E9:$E13)+$E15)=0,0,(P16/(SUM($E9:$E13)+$E15)*100))</f>
        <v>37.677419354838712</v>
      </c>
      <c r="U16" s="54">
        <f>IF((SUM($E9:$E13)+$E15)=0,0,(Q16/(SUM($E9:$E13)+$E15)*100))</f>
        <v>37.565516129032254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3498000</v>
      </c>
      <c r="C32" s="92">
        <v>0</v>
      </c>
      <c r="D32" s="92"/>
      <c r="E32" s="92">
        <f>$B32      +$C32      +$D32</f>
        <v>3498000</v>
      </c>
      <c r="F32" s="93">
        <v>3498000</v>
      </c>
      <c r="G32" s="94">
        <v>2449000</v>
      </c>
      <c r="H32" s="93">
        <v>323000</v>
      </c>
      <c r="I32" s="94"/>
      <c r="J32" s="93">
        <v>836000</v>
      </c>
      <c r="K32" s="94"/>
      <c r="L32" s="93"/>
      <c r="M32" s="94"/>
      <c r="N32" s="93"/>
      <c r="O32" s="94"/>
      <c r="P32" s="93">
        <f>$H32      +$J32      +$L32      +$N32</f>
        <v>1159000</v>
      </c>
      <c r="Q32" s="94">
        <f>$I32      +$K32      +$M32      +$O32</f>
        <v>0</v>
      </c>
      <c r="R32" s="48">
        <f>IF(($H32      =0),0,((($J32      -$H32      )/$H32      )*100))</f>
        <v>158.8235294117647</v>
      </c>
      <c r="S32" s="49">
        <f>IF(($I32      =0),0,((($K32      -$I32      )/$I32      )*100))</f>
        <v>0</v>
      </c>
      <c r="T32" s="48">
        <f>IF(($E32      =0),0,(($P32      /$E32      )*100))</f>
        <v>33.133218982275586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3498000</v>
      </c>
      <c r="C33" s="95">
        <f>C32</f>
        <v>0</v>
      </c>
      <c r="D33" s="95"/>
      <c r="E33" s="95">
        <f>$B33      +$C33      +$D33</f>
        <v>3498000</v>
      </c>
      <c r="F33" s="96">
        <f t="shared" ref="F33:O33" si="17">F32</f>
        <v>3498000</v>
      </c>
      <c r="G33" s="97">
        <f t="shared" si="17"/>
        <v>2449000</v>
      </c>
      <c r="H33" s="96">
        <f t="shared" si="17"/>
        <v>323000</v>
      </c>
      <c r="I33" s="97">
        <f t="shared" si="17"/>
        <v>0</v>
      </c>
      <c r="J33" s="96">
        <f t="shared" si="17"/>
        <v>836000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1159000</v>
      </c>
      <c r="Q33" s="97">
        <f>$I33      +$K33      +$M33      +$O33</f>
        <v>0</v>
      </c>
      <c r="R33" s="52">
        <f>IF(($H33      =0),0,((($J33      -$H33      )/$H33      )*100))</f>
        <v>158.8235294117647</v>
      </c>
      <c r="S33" s="53">
        <f>IF(($I33      =0),0,((($K33      -$I33      )/$I33      )*100))</f>
        <v>0</v>
      </c>
      <c r="T33" s="52">
        <f>IF($E33   =0,0,($P33   /$E33   )*100)</f>
        <v>33.133218982275586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10282000</v>
      </c>
      <c r="C36" s="92">
        <v>0</v>
      </c>
      <c r="D36" s="92"/>
      <c r="E36" s="92">
        <f t="shared" si="18"/>
        <v>10282000</v>
      </c>
      <c r="F36" s="93">
        <v>10282000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10282000</v>
      </c>
      <c r="C40" s="95">
        <f>SUM(C35:C39)</f>
        <v>0</v>
      </c>
      <c r="D40" s="95"/>
      <c r="E40" s="95">
        <f t="shared" si="18"/>
        <v>10282000</v>
      </c>
      <c r="F40" s="96">
        <f t="shared" ref="F40:O40" si="25">SUM(F35:F39)</f>
        <v>10282000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16880000</v>
      </c>
      <c r="C67" s="104">
        <f>SUM(C9:C15,C18:C23,C26:C29,C32,C35:C39,C42:C52,C55:C58,C61:C65)</f>
        <v>0</v>
      </c>
      <c r="D67" s="104"/>
      <c r="E67" s="104">
        <f t="shared" si="35"/>
        <v>16880000</v>
      </c>
      <c r="F67" s="105">
        <f t="shared" ref="F67:O67" si="43">SUM(F9:F15,F18:F23,F26:F29,F32,F35:F39,F42:F52,F55:F58,F61:F65)</f>
        <v>16880000</v>
      </c>
      <c r="G67" s="106">
        <f t="shared" si="43"/>
        <v>5549000</v>
      </c>
      <c r="H67" s="105">
        <f t="shared" si="43"/>
        <v>447000</v>
      </c>
      <c r="I67" s="106">
        <f t="shared" si="43"/>
        <v>0</v>
      </c>
      <c r="J67" s="105">
        <f t="shared" si="43"/>
        <v>1880000</v>
      </c>
      <c r="K67" s="106">
        <f t="shared" si="43"/>
        <v>1164531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2327000</v>
      </c>
      <c r="Q67" s="106">
        <f t="shared" si="37"/>
        <v>1164531</v>
      </c>
      <c r="R67" s="61">
        <f t="shared" si="38"/>
        <v>320.58165548098435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35.268263110033345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17.649757502273417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57126000</v>
      </c>
      <c r="C69" s="92">
        <v>0</v>
      </c>
      <c r="D69" s="92"/>
      <c r="E69" s="92">
        <f>$B69      +$C69      +$D69</f>
        <v>57126000</v>
      </c>
      <c r="F69" s="93">
        <v>57126000</v>
      </c>
      <c r="G69" s="94">
        <v>22520000</v>
      </c>
      <c r="H69" s="93">
        <v>3670000</v>
      </c>
      <c r="I69" s="94"/>
      <c r="J69" s="93">
        <v>8968000</v>
      </c>
      <c r="K69" s="94">
        <v>11566693</v>
      </c>
      <c r="L69" s="93"/>
      <c r="M69" s="94"/>
      <c r="N69" s="93"/>
      <c r="O69" s="94"/>
      <c r="P69" s="93">
        <f>$H69      +$J69      +$L69      +$N69</f>
        <v>12638000</v>
      </c>
      <c r="Q69" s="94">
        <f>$I69      +$K69      +$M69      +$O69</f>
        <v>11566693</v>
      </c>
      <c r="R69" s="48">
        <f>IF(($H69      =0),0,((($J69      -$H69      )/$H69      )*100))</f>
        <v>144.35967302452318</v>
      </c>
      <c r="S69" s="49">
        <f>IF(($I69      =0),0,((($K69      -$I69      )/$I69      )*100))</f>
        <v>0</v>
      </c>
      <c r="T69" s="48">
        <f>IF(($E69      =0),0,(($P69      /$E69      )*100))</f>
        <v>22.123026292756361</v>
      </c>
      <c r="U69" s="50">
        <f>IF(($E69      =0),0,(($Q69      /$E69      )*100))</f>
        <v>20.247685817316107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57126000</v>
      </c>
      <c r="C70" s="101">
        <f>C69</f>
        <v>0</v>
      </c>
      <c r="D70" s="101"/>
      <c r="E70" s="101">
        <f>$B70      +$C70      +$D70</f>
        <v>57126000</v>
      </c>
      <c r="F70" s="102">
        <f t="shared" ref="F70:O70" si="44">F69</f>
        <v>57126000</v>
      </c>
      <c r="G70" s="103">
        <f t="shared" si="44"/>
        <v>22520000</v>
      </c>
      <c r="H70" s="102">
        <f t="shared" si="44"/>
        <v>3670000</v>
      </c>
      <c r="I70" s="103">
        <f t="shared" si="44"/>
        <v>0</v>
      </c>
      <c r="J70" s="102">
        <f t="shared" si="44"/>
        <v>8968000</v>
      </c>
      <c r="K70" s="103">
        <f t="shared" si="44"/>
        <v>11566693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12638000</v>
      </c>
      <c r="Q70" s="103">
        <f>$I70      +$K70      +$M70      +$O70</f>
        <v>11566693</v>
      </c>
      <c r="R70" s="57">
        <f>IF(($H70      =0),0,((($J70      -$H70      )/$H70      )*100))</f>
        <v>144.35967302452318</v>
      </c>
      <c r="S70" s="58">
        <f>IF(($I70      =0),0,((($K70      -$I70      )/$I70      )*100))</f>
        <v>0</v>
      </c>
      <c r="T70" s="57">
        <f>IF($E70   =0,0,($P70   /$E70   )*100)</f>
        <v>22.123026292756361</v>
      </c>
      <c r="U70" s="59">
        <f>IF($E70   =0,0,($Q70   /$E70 )*100)</f>
        <v>20.247685817316107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57126000</v>
      </c>
      <c r="C71" s="104">
        <f>C69</f>
        <v>0</v>
      </c>
      <c r="D71" s="104"/>
      <c r="E71" s="104">
        <f>$B71      +$C71      +$D71</f>
        <v>57126000</v>
      </c>
      <c r="F71" s="105">
        <f t="shared" ref="F71:O71" si="45">F69</f>
        <v>57126000</v>
      </c>
      <c r="G71" s="106">
        <f t="shared" si="45"/>
        <v>22520000</v>
      </c>
      <c r="H71" s="105">
        <f t="shared" si="45"/>
        <v>3670000</v>
      </c>
      <c r="I71" s="106">
        <f t="shared" si="45"/>
        <v>0</v>
      </c>
      <c r="J71" s="105">
        <f t="shared" si="45"/>
        <v>8968000</v>
      </c>
      <c r="K71" s="106">
        <f t="shared" si="45"/>
        <v>11566693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12638000</v>
      </c>
      <c r="Q71" s="106">
        <f>$I71      +$K71      +$M71      +$O71</f>
        <v>11566693</v>
      </c>
      <c r="R71" s="61">
        <f>IF(($H71      =0),0,((($J71      -$H71      )/$H71      )*100))</f>
        <v>144.35967302452318</v>
      </c>
      <c r="S71" s="62">
        <f>IF(($I71      =0),0,((($K71      -$I71      )/$I71      )*100))</f>
        <v>0</v>
      </c>
      <c r="T71" s="61">
        <f>IF($E71   =0,0,($P71   /$E71   )*100)</f>
        <v>22.123026292756361</v>
      </c>
      <c r="U71" s="65">
        <f>IF($E71   =0,0,($Q71   /$E71   )*100)</f>
        <v>20.247685817316107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74006000</v>
      </c>
      <c r="C72" s="104">
        <f>SUM(C9:C15,C18:C23,C26:C29,C32,C35:C39,C42:C52,C55:C58,C61:C65,C69)</f>
        <v>0</v>
      </c>
      <c r="D72" s="104"/>
      <c r="E72" s="104">
        <f>$B72      +$C72      +$D72</f>
        <v>74006000</v>
      </c>
      <c r="F72" s="105">
        <f t="shared" ref="F72:O72" si="46">SUM(F9:F15,F18:F23,F26:F29,F32,F35:F39,F42:F52,F55:F58,F61:F65,F69)</f>
        <v>74006000</v>
      </c>
      <c r="G72" s="106">
        <f t="shared" si="46"/>
        <v>28069000</v>
      </c>
      <c r="H72" s="105">
        <f t="shared" si="46"/>
        <v>4117000</v>
      </c>
      <c r="I72" s="106">
        <f t="shared" si="46"/>
        <v>0</v>
      </c>
      <c r="J72" s="105">
        <f t="shared" si="46"/>
        <v>10848000</v>
      </c>
      <c r="K72" s="106">
        <f t="shared" si="46"/>
        <v>12731224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14965000</v>
      </c>
      <c r="Q72" s="106">
        <f>$I72      +$K72      +$M72      +$O72</f>
        <v>12731224</v>
      </c>
      <c r="R72" s="61">
        <f>IF(($H72      =0),0,((($J72      -$H72      )/$H72      )*100))</f>
        <v>163.49283458829245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23.484087627895299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19.978695624882306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991rOqCbSl8O5yMq5rrva7gCU7VyCnYcgmIicNRZr/GjlV8dvLEDj85YuVvmgVPyam1uMAQc44KiOVzVtdrNA==" saltValue="W+u37S+zNTUejeZEt0OvJ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1347000</v>
      </c>
      <c r="I10" s="94">
        <v>1226506</v>
      </c>
      <c r="J10" s="93">
        <v>188000</v>
      </c>
      <c r="K10" s="94">
        <v>-95661</v>
      </c>
      <c r="L10" s="93"/>
      <c r="M10" s="94"/>
      <c r="N10" s="93"/>
      <c r="O10" s="94"/>
      <c r="P10" s="93">
        <f t="shared" ref="P10:P16" si="1">$H10      +$J10      +$L10      +$N10</f>
        <v>1535000</v>
      </c>
      <c r="Q10" s="94">
        <f t="shared" ref="Q10:Q16" si="2">$I10      +$K10      +$M10      +$O10</f>
        <v>1130845</v>
      </c>
      <c r="R10" s="48">
        <f t="shared" ref="R10:R16" si="3">IF(($H10      =0),0,((($J10      -$H10      )/$H10      )*100))</f>
        <v>-86.043058648849296</v>
      </c>
      <c r="S10" s="49">
        <f t="shared" ref="S10:S16" si="4">IF(($I10      =0),0,((($K10      -$I10      )/$I10      )*100))</f>
        <v>-107.79947264831971</v>
      </c>
      <c r="T10" s="48">
        <f t="shared" ref="T10:T15" si="5">IF(($E10      =0),0,(($P10      /$E10      )*100))</f>
        <v>93.030303030303031</v>
      </c>
      <c r="U10" s="50">
        <f t="shared" ref="U10:U15" si="6">IF(($E10      =0),0,(($Q10      /$E10      )*100))</f>
        <v>68.536060606060616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1347000</v>
      </c>
      <c r="I16" s="97">
        <f t="shared" si="7"/>
        <v>1226506</v>
      </c>
      <c r="J16" s="96">
        <f t="shared" si="7"/>
        <v>188000</v>
      </c>
      <c r="K16" s="97">
        <f t="shared" si="7"/>
        <v>-95661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1535000</v>
      </c>
      <c r="Q16" s="97">
        <f t="shared" si="2"/>
        <v>1130845</v>
      </c>
      <c r="R16" s="52">
        <f t="shared" si="3"/>
        <v>-86.043058648849296</v>
      </c>
      <c r="S16" s="53">
        <f t="shared" si="4"/>
        <v>-107.79947264831971</v>
      </c>
      <c r="T16" s="52">
        <f>IF((SUM($E9:$E13)+$E15)=0,0,(P16/(SUM($E9:$E13)+$E15)*100))</f>
        <v>93.030303030303031</v>
      </c>
      <c r="U16" s="54">
        <f>IF((SUM($E9:$E13)+$E15)=0,0,(Q16/(SUM($E9:$E13)+$E15)*100))</f>
        <v>68.536060606060616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2569000</v>
      </c>
      <c r="C32" s="92">
        <v>0</v>
      </c>
      <c r="D32" s="92"/>
      <c r="E32" s="92">
        <f>$B32      +$C32      +$D32</f>
        <v>2569000</v>
      </c>
      <c r="F32" s="93">
        <v>2569000</v>
      </c>
      <c r="G32" s="94">
        <v>1799000</v>
      </c>
      <c r="H32" s="93">
        <v>903000</v>
      </c>
      <c r="I32" s="94">
        <v>5535</v>
      </c>
      <c r="J32" s="93">
        <v>876000</v>
      </c>
      <c r="K32" s="94">
        <v>864896</v>
      </c>
      <c r="L32" s="93"/>
      <c r="M32" s="94"/>
      <c r="N32" s="93"/>
      <c r="O32" s="94"/>
      <c r="P32" s="93">
        <f>$H32      +$J32      +$L32      +$N32</f>
        <v>1779000</v>
      </c>
      <c r="Q32" s="94">
        <f>$I32      +$K32      +$M32      +$O32</f>
        <v>870431</v>
      </c>
      <c r="R32" s="48">
        <f>IF(($H32      =0),0,((($J32      -$H32      )/$H32      )*100))</f>
        <v>-2.9900332225913622</v>
      </c>
      <c r="S32" s="49">
        <f>IF(($I32      =0),0,((($K32      -$I32      )/$I32      )*100))</f>
        <v>15525.943992773262</v>
      </c>
      <c r="T32" s="48">
        <f>IF(($E32      =0),0,(($P32      /$E32      )*100))</f>
        <v>69.248734916309857</v>
      </c>
      <c r="U32" s="50">
        <f>IF(($E32      =0),0,(($Q32      /$E32      )*100))</f>
        <v>33.882094200077852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2569000</v>
      </c>
      <c r="C33" s="95">
        <f>C32</f>
        <v>0</v>
      </c>
      <c r="D33" s="95"/>
      <c r="E33" s="95">
        <f>$B33      +$C33      +$D33</f>
        <v>2569000</v>
      </c>
      <c r="F33" s="96">
        <f t="shared" ref="F33:O33" si="17">F32</f>
        <v>2569000</v>
      </c>
      <c r="G33" s="97">
        <f t="shared" si="17"/>
        <v>1799000</v>
      </c>
      <c r="H33" s="96">
        <f t="shared" si="17"/>
        <v>903000</v>
      </c>
      <c r="I33" s="97">
        <f t="shared" si="17"/>
        <v>5535</v>
      </c>
      <c r="J33" s="96">
        <f t="shared" si="17"/>
        <v>876000</v>
      </c>
      <c r="K33" s="97">
        <f t="shared" si="17"/>
        <v>864896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1779000</v>
      </c>
      <c r="Q33" s="97">
        <f>$I33      +$K33      +$M33      +$O33</f>
        <v>870431</v>
      </c>
      <c r="R33" s="52">
        <f>IF(($H33      =0),0,((($J33      -$H33      )/$H33      )*100))</f>
        <v>-2.9900332225913622</v>
      </c>
      <c r="S33" s="53">
        <f>IF(($I33      =0),0,((($K33      -$I33      )/$I33      )*100))</f>
        <v>15525.943992773262</v>
      </c>
      <c r="T33" s="52">
        <f>IF($E33   =0,0,($P33   /$E33   )*100)</f>
        <v>69.248734916309857</v>
      </c>
      <c r="U33" s="54">
        <f>IF($E33   =0,0,($Q33   /$E33   )*100)</f>
        <v>33.882094200077852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19740000</v>
      </c>
      <c r="C35" s="92">
        <v>0</v>
      </c>
      <c r="D35" s="92"/>
      <c r="E35" s="92">
        <f t="shared" ref="E35:E40" si="18">$B35      +$C35      +$D35</f>
        <v>19740000</v>
      </c>
      <c r="F35" s="93">
        <v>19740000</v>
      </c>
      <c r="G35" s="94">
        <v>13740000</v>
      </c>
      <c r="H35" s="93">
        <v>6938000</v>
      </c>
      <c r="I35" s="94">
        <v>6033029</v>
      </c>
      <c r="J35" s="93">
        <v>1142000</v>
      </c>
      <c r="K35" s="94">
        <v>4286541</v>
      </c>
      <c r="L35" s="93"/>
      <c r="M35" s="94"/>
      <c r="N35" s="93"/>
      <c r="O35" s="94"/>
      <c r="P35" s="93">
        <f t="shared" ref="P35:P40" si="19">$H35      +$J35      +$L35      +$N35</f>
        <v>8080000</v>
      </c>
      <c r="Q35" s="94">
        <f t="shared" ref="Q35:Q40" si="20">$I35      +$K35      +$M35      +$O35</f>
        <v>10319570</v>
      </c>
      <c r="R35" s="48">
        <f t="shared" ref="R35:R40" si="21">IF(($H35      =0),0,((($J35      -$H35      )/$H35      )*100))</f>
        <v>-83.539925050446811</v>
      </c>
      <c r="S35" s="49">
        <f t="shared" ref="S35:S40" si="22">IF(($I35      =0),0,((($K35      -$I35      )/$I35      )*100))</f>
        <v>-28.948775150923357</v>
      </c>
      <c r="T35" s="48">
        <f t="shared" ref="T35:T39" si="23">IF(($E35      =0),0,(($P35      /$E35      )*100))</f>
        <v>40.932117527862211</v>
      </c>
      <c r="U35" s="50">
        <f t="shared" ref="U35:U39" si="24">IF(($E35      =0),0,(($Q35      /$E35      )*100))</f>
        <v>52.277456940222898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44315000</v>
      </c>
      <c r="C36" s="92">
        <v>0</v>
      </c>
      <c r="D36" s="92"/>
      <c r="E36" s="92">
        <f t="shared" si="18"/>
        <v>44315000</v>
      </c>
      <c r="F36" s="93">
        <v>44315000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64055000</v>
      </c>
      <c r="C40" s="95">
        <f>SUM(C35:C39)</f>
        <v>0</v>
      </c>
      <c r="D40" s="95"/>
      <c r="E40" s="95">
        <f t="shared" si="18"/>
        <v>64055000</v>
      </c>
      <c r="F40" s="96">
        <f t="shared" ref="F40:O40" si="25">SUM(F35:F39)</f>
        <v>64055000</v>
      </c>
      <c r="G40" s="97">
        <f t="shared" si="25"/>
        <v>13740000</v>
      </c>
      <c r="H40" s="96">
        <f t="shared" si="25"/>
        <v>6938000</v>
      </c>
      <c r="I40" s="97">
        <f t="shared" si="25"/>
        <v>6033029</v>
      </c>
      <c r="J40" s="96">
        <f t="shared" si="25"/>
        <v>1142000</v>
      </c>
      <c r="K40" s="97">
        <f t="shared" si="25"/>
        <v>4286541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8080000</v>
      </c>
      <c r="Q40" s="97">
        <f t="shared" si="20"/>
        <v>10319570</v>
      </c>
      <c r="R40" s="52">
        <f t="shared" si="21"/>
        <v>-83.539925050446811</v>
      </c>
      <c r="S40" s="53">
        <f t="shared" si="22"/>
        <v>-28.948775150923357</v>
      </c>
      <c r="T40" s="52">
        <f>IF((+$E35+$E38) =0,0,(P40   /(+$E35+$E38) )*100)</f>
        <v>40.932117527862211</v>
      </c>
      <c r="U40" s="54">
        <f>IF((+$E35+$E38) =0,0,(Q40   /(+$E35+$E38) )*100)</f>
        <v>52.277456940222898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68274000</v>
      </c>
      <c r="C67" s="104">
        <f>SUM(C9:C15,C18:C23,C26:C29,C32,C35:C39,C42:C52,C55:C58,C61:C65)</f>
        <v>0</v>
      </c>
      <c r="D67" s="104"/>
      <c r="E67" s="104">
        <f t="shared" si="35"/>
        <v>68274000</v>
      </c>
      <c r="F67" s="105">
        <f t="shared" ref="F67:O67" si="43">SUM(F9:F15,F18:F23,F26:F29,F32,F35:F39,F42:F52,F55:F58,F61:F65)</f>
        <v>68274000</v>
      </c>
      <c r="G67" s="106">
        <f t="shared" si="43"/>
        <v>17189000</v>
      </c>
      <c r="H67" s="105">
        <f t="shared" si="43"/>
        <v>9188000</v>
      </c>
      <c r="I67" s="106">
        <f t="shared" si="43"/>
        <v>7265070</v>
      </c>
      <c r="J67" s="105">
        <f t="shared" si="43"/>
        <v>2206000</v>
      </c>
      <c r="K67" s="106">
        <f t="shared" si="43"/>
        <v>5055776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11394000</v>
      </c>
      <c r="Q67" s="106">
        <f t="shared" si="37"/>
        <v>12320846</v>
      </c>
      <c r="R67" s="61">
        <f t="shared" si="38"/>
        <v>-75.99042228994341</v>
      </c>
      <c r="S67" s="62">
        <f t="shared" si="39"/>
        <v>-30.409810228944799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47.556241913268501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51.424708877666014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41031000</v>
      </c>
      <c r="C69" s="92">
        <v>0</v>
      </c>
      <c r="D69" s="92"/>
      <c r="E69" s="92">
        <f>$B69      +$C69      +$D69</f>
        <v>41031000</v>
      </c>
      <c r="F69" s="93">
        <v>41031000</v>
      </c>
      <c r="G69" s="94">
        <v>31047000</v>
      </c>
      <c r="H69" s="93">
        <v>8492000</v>
      </c>
      <c r="I69" s="94">
        <v>7037382</v>
      </c>
      <c r="J69" s="93">
        <v>12357000</v>
      </c>
      <c r="K69" s="94">
        <v>20828968</v>
      </c>
      <c r="L69" s="93"/>
      <c r="M69" s="94"/>
      <c r="N69" s="93"/>
      <c r="O69" s="94"/>
      <c r="P69" s="93">
        <f>$H69      +$J69      +$L69      +$N69</f>
        <v>20849000</v>
      </c>
      <c r="Q69" s="94">
        <f>$I69      +$K69      +$M69      +$O69</f>
        <v>27866350</v>
      </c>
      <c r="R69" s="48">
        <f>IF(($H69      =0),0,((($J69      -$H69      )/$H69      )*100))</f>
        <v>45.513424399434761</v>
      </c>
      <c r="S69" s="49">
        <f>IF(($I69      =0),0,((($K69      -$I69      )/$I69      )*100))</f>
        <v>195.97608883530836</v>
      </c>
      <c r="T69" s="48">
        <f>IF(($E69      =0),0,(($P69      /$E69      )*100))</f>
        <v>50.81280007798982</v>
      </c>
      <c r="U69" s="50">
        <f>IF(($E69      =0),0,(($Q69      /$E69      )*100))</f>
        <v>67.915356681533481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41031000</v>
      </c>
      <c r="C70" s="101">
        <f>C69</f>
        <v>0</v>
      </c>
      <c r="D70" s="101"/>
      <c r="E70" s="101">
        <f>$B70      +$C70      +$D70</f>
        <v>41031000</v>
      </c>
      <c r="F70" s="102">
        <f t="shared" ref="F70:O70" si="44">F69</f>
        <v>41031000</v>
      </c>
      <c r="G70" s="103">
        <f t="shared" si="44"/>
        <v>31047000</v>
      </c>
      <c r="H70" s="102">
        <f t="shared" si="44"/>
        <v>8492000</v>
      </c>
      <c r="I70" s="103">
        <f t="shared" si="44"/>
        <v>7037382</v>
      </c>
      <c r="J70" s="102">
        <f t="shared" si="44"/>
        <v>12357000</v>
      </c>
      <c r="K70" s="103">
        <f t="shared" si="44"/>
        <v>20828968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20849000</v>
      </c>
      <c r="Q70" s="103">
        <f>$I70      +$K70      +$M70      +$O70</f>
        <v>27866350</v>
      </c>
      <c r="R70" s="57">
        <f>IF(($H70      =0),0,((($J70      -$H70      )/$H70      )*100))</f>
        <v>45.513424399434761</v>
      </c>
      <c r="S70" s="58">
        <f>IF(($I70      =0),0,((($K70      -$I70      )/$I70      )*100))</f>
        <v>195.97608883530836</v>
      </c>
      <c r="T70" s="57">
        <f>IF($E70   =0,0,($P70   /$E70   )*100)</f>
        <v>50.81280007798982</v>
      </c>
      <c r="U70" s="59">
        <f>IF($E70   =0,0,($Q70   /$E70 )*100)</f>
        <v>67.915356681533481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41031000</v>
      </c>
      <c r="C71" s="104">
        <f>C69</f>
        <v>0</v>
      </c>
      <c r="D71" s="104"/>
      <c r="E71" s="104">
        <f>$B71      +$C71      +$D71</f>
        <v>41031000</v>
      </c>
      <c r="F71" s="105">
        <f t="shared" ref="F71:O71" si="45">F69</f>
        <v>41031000</v>
      </c>
      <c r="G71" s="106">
        <f t="shared" si="45"/>
        <v>31047000</v>
      </c>
      <c r="H71" s="105">
        <f t="shared" si="45"/>
        <v>8492000</v>
      </c>
      <c r="I71" s="106">
        <f t="shared" si="45"/>
        <v>7037382</v>
      </c>
      <c r="J71" s="105">
        <f t="shared" si="45"/>
        <v>12357000</v>
      </c>
      <c r="K71" s="106">
        <f t="shared" si="45"/>
        <v>20828968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20849000</v>
      </c>
      <c r="Q71" s="106">
        <f>$I71      +$K71      +$M71      +$O71</f>
        <v>27866350</v>
      </c>
      <c r="R71" s="61">
        <f>IF(($H71      =0),0,((($J71      -$H71      )/$H71      )*100))</f>
        <v>45.513424399434761</v>
      </c>
      <c r="S71" s="62">
        <f>IF(($I71      =0),0,((($K71      -$I71      )/$I71      )*100))</f>
        <v>195.97608883530836</v>
      </c>
      <c r="T71" s="61">
        <f>IF($E71   =0,0,($P71   /$E71   )*100)</f>
        <v>50.81280007798982</v>
      </c>
      <c r="U71" s="65">
        <f>IF($E71   =0,0,($Q71   /$E71   )*100)</f>
        <v>67.915356681533481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109305000</v>
      </c>
      <c r="C72" s="104">
        <f>SUM(C9:C15,C18:C23,C26:C29,C32,C35:C39,C42:C52,C55:C58,C61:C65,C69)</f>
        <v>0</v>
      </c>
      <c r="D72" s="104"/>
      <c r="E72" s="104">
        <f>$B72      +$C72      +$D72</f>
        <v>109305000</v>
      </c>
      <c r="F72" s="105">
        <f t="shared" ref="F72:O72" si="46">SUM(F9:F15,F18:F23,F26:F29,F32,F35:F39,F42:F52,F55:F58,F61:F65,F69)</f>
        <v>109305000</v>
      </c>
      <c r="G72" s="106">
        <f t="shared" si="46"/>
        <v>48236000</v>
      </c>
      <c r="H72" s="105">
        <f t="shared" si="46"/>
        <v>17680000</v>
      </c>
      <c r="I72" s="106">
        <f t="shared" si="46"/>
        <v>14302452</v>
      </c>
      <c r="J72" s="105">
        <f t="shared" si="46"/>
        <v>14563000</v>
      </c>
      <c r="K72" s="106">
        <f t="shared" si="46"/>
        <v>25884744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32243000</v>
      </c>
      <c r="Q72" s="106">
        <f>$I72      +$K72      +$M72      +$O72</f>
        <v>40187196</v>
      </c>
      <c r="R72" s="61">
        <f>IF(($H72      =0),0,((($J72      -$H72      )/$H72      )*100))</f>
        <v>-17.630090497737559</v>
      </c>
      <c r="S72" s="62">
        <f>IF(($I72      =0),0,((($K72      -$I72      )/$I72      )*100))</f>
        <v>80.981163229913307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49.61224803815972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61.835968610555469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qbTht9J9f8uWvdH8xZMZtRsNrQpIOGaFrZWEJVV5toSSuMHyLPFY/Iz6JayCRQaDcubgD+EpiyejxL+FrxSPMQ==" saltValue="qs/AHMvxKq58AVbgPgGuK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933000</v>
      </c>
      <c r="I10" s="94">
        <v>287827</v>
      </c>
      <c r="J10" s="93">
        <v>401000</v>
      </c>
      <c r="K10" s="94">
        <v>932630</v>
      </c>
      <c r="L10" s="93"/>
      <c r="M10" s="94"/>
      <c r="N10" s="93"/>
      <c r="O10" s="94"/>
      <c r="P10" s="93">
        <f t="shared" ref="P10:P16" si="1">$H10      +$J10      +$L10      +$N10</f>
        <v>1334000</v>
      </c>
      <c r="Q10" s="94">
        <f t="shared" ref="Q10:Q16" si="2">$I10      +$K10      +$M10      +$O10</f>
        <v>1220457</v>
      </c>
      <c r="R10" s="48">
        <f t="shared" ref="R10:R16" si="3">IF(($H10      =0),0,((($J10      -$H10      )/$H10      )*100))</f>
        <v>-57.020364415862815</v>
      </c>
      <c r="S10" s="49">
        <f t="shared" ref="S10:S16" si="4">IF(($I10      =0),0,((($K10      -$I10      )/$I10      )*100))</f>
        <v>224.02450082862276</v>
      </c>
      <c r="T10" s="48">
        <f t="shared" ref="T10:T15" si="5">IF(($E10      =0),0,(($P10      /$E10      )*100))</f>
        <v>80.848484848484844</v>
      </c>
      <c r="U10" s="50">
        <f t="shared" ref="U10:U15" si="6">IF(($E10      =0),0,(($Q10      /$E10      )*100))</f>
        <v>73.967090909090899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933000</v>
      </c>
      <c r="I16" s="97">
        <f t="shared" si="7"/>
        <v>287827</v>
      </c>
      <c r="J16" s="96">
        <f t="shared" si="7"/>
        <v>401000</v>
      </c>
      <c r="K16" s="97">
        <f t="shared" si="7"/>
        <v>932630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1334000</v>
      </c>
      <c r="Q16" s="97">
        <f t="shared" si="2"/>
        <v>1220457</v>
      </c>
      <c r="R16" s="52">
        <f t="shared" si="3"/>
        <v>-57.020364415862815</v>
      </c>
      <c r="S16" s="53">
        <f t="shared" si="4"/>
        <v>224.02450082862276</v>
      </c>
      <c r="T16" s="52">
        <f>IF((SUM($E9:$E13)+$E15)=0,0,(P16/(SUM($E9:$E13)+$E15)*100))</f>
        <v>80.848484848484844</v>
      </c>
      <c r="U16" s="54">
        <f>IF((SUM($E9:$E13)+$E15)=0,0,(Q16/(SUM($E9:$E13)+$E15)*100))</f>
        <v>73.967090909090899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2566000</v>
      </c>
      <c r="C32" s="92">
        <v>0</v>
      </c>
      <c r="D32" s="92"/>
      <c r="E32" s="92">
        <f>$B32      +$C32      +$D32</f>
        <v>2566000</v>
      </c>
      <c r="F32" s="93">
        <v>2566000</v>
      </c>
      <c r="G32" s="94">
        <v>642000</v>
      </c>
      <c r="H32" s="93"/>
      <c r="I32" s="94">
        <v>1936</v>
      </c>
      <c r="J32" s="93"/>
      <c r="K32" s="94">
        <v>1258511</v>
      </c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1260447</v>
      </c>
      <c r="R32" s="48">
        <f>IF(($H32      =0),0,((($J32      -$H32      )/$H32      )*100))</f>
        <v>0</v>
      </c>
      <c r="S32" s="49">
        <f>IF(($I32      =0),0,((($K32      -$I32      )/$I32      )*100))</f>
        <v>64905.733471074382</v>
      </c>
      <c r="T32" s="48">
        <f>IF(($E32      =0),0,(($P32      /$E32      )*100))</f>
        <v>0</v>
      </c>
      <c r="U32" s="50">
        <f>IF(($E32      =0),0,(($Q32      /$E32      )*100))</f>
        <v>49.121083398285272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2566000</v>
      </c>
      <c r="C33" s="95">
        <f>C32</f>
        <v>0</v>
      </c>
      <c r="D33" s="95"/>
      <c r="E33" s="95">
        <f>$B33      +$C33      +$D33</f>
        <v>2566000</v>
      </c>
      <c r="F33" s="96">
        <f t="shared" ref="F33:O33" si="17">F32</f>
        <v>2566000</v>
      </c>
      <c r="G33" s="97">
        <f t="shared" si="17"/>
        <v>642000</v>
      </c>
      <c r="H33" s="96">
        <f t="shared" si="17"/>
        <v>0</v>
      </c>
      <c r="I33" s="97">
        <f t="shared" si="17"/>
        <v>1936</v>
      </c>
      <c r="J33" s="96">
        <f t="shared" si="17"/>
        <v>0</v>
      </c>
      <c r="K33" s="97">
        <f t="shared" si="17"/>
        <v>1258511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1260447</v>
      </c>
      <c r="R33" s="52">
        <f>IF(($H33      =0),0,((($J33      -$H33      )/$H33      )*100))</f>
        <v>0</v>
      </c>
      <c r="S33" s="53">
        <f>IF(($I33      =0),0,((($K33      -$I33      )/$I33      )*100))</f>
        <v>64905.733471074382</v>
      </c>
      <c r="T33" s="52">
        <f>IF($E33   =0,0,($P33   /$E33   )*100)</f>
        <v>0</v>
      </c>
      <c r="U33" s="54">
        <f>IF($E33   =0,0,($Q33   /$E33   )*100)</f>
        <v>49.121083398285272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9789000</v>
      </c>
      <c r="C36" s="92">
        <v>0</v>
      </c>
      <c r="D36" s="92"/>
      <c r="E36" s="92">
        <f t="shared" si="18"/>
        <v>9789000</v>
      </c>
      <c r="F36" s="93">
        <v>9789000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9789000</v>
      </c>
      <c r="C40" s="95">
        <f>SUM(C35:C39)</f>
        <v>0</v>
      </c>
      <c r="D40" s="95"/>
      <c r="E40" s="95">
        <f t="shared" si="18"/>
        <v>9789000</v>
      </c>
      <c r="F40" s="96">
        <f t="shared" ref="F40:O40" si="25">SUM(F35:F39)</f>
        <v>9789000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14005000</v>
      </c>
      <c r="C67" s="104">
        <f>SUM(C9:C15,C18:C23,C26:C29,C32,C35:C39,C42:C52,C55:C58,C61:C65)</f>
        <v>0</v>
      </c>
      <c r="D67" s="104"/>
      <c r="E67" s="104">
        <f t="shared" si="35"/>
        <v>14005000</v>
      </c>
      <c r="F67" s="105">
        <f t="shared" ref="F67:O67" si="43">SUM(F9:F15,F18:F23,F26:F29,F32,F35:F39,F42:F52,F55:F58,F61:F65)</f>
        <v>14005000</v>
      </c>
      <c r="G67" s="106">
        <f t="shared" si="43"/>
        <v>2292000</v>
      </c>
      <c r="H67" s="105">
        <f t="shared" si="43"/>
        <v>933000</v>
      </c>
      <c r="I67" s="106">
        <f t="shared" si="43"/>
        <v>289763</v>
      </c>
      <c r="J67" s="105">
        <f t="shared" si="43"/>
        <v>401000</v>
      </c>
      <c r="K67" s="106">
        <f t="shared" si="43"/>
        <v>2191141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1334000</v>
      </c>
      <c r="Q67" s="106">
        <f t="shared" si="37"/>
        <v>2480904</v>
      </c>
      <c r="R67" s="61">
        <f t="shared" si="38"/>
        <v>-57.020364415862815</v>
      </c>
      <c r="S67" s="62">
        <f t="shared" si="39"/>
        <v>656.18384679893563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31.641366223908918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58.844971537001896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48539000</v>
      </c>
      <c r="C69" s="92">
        <v>0</v>
      </c>
      <c r="D69" s="92"/>
      <c r="E69" s="92">
        <f>$B69      +$C69      +$D69</f>
        <v>48539000</v>
      </c>
      <c r="F69" s="93">
        <v>48539000</v>
      </c>
      <c r="G69" s="94">
        <v>27843000</v>
      </c>
      <c r="H69" s="93">
        <v>4644000</v>
      </c>
      <c r="I69" s="94">
        <v>45859</v>
      </c>
      <c r="J69" s="93">
        <v>4696000</v>
      </c>
      <c r="K69" s="94">
        <v>10873222</v>
      </c>
      <c r="L69" s="93"/>
      <c r="M69" s="94"/>
      <c r="N69" s="93"/>
      <c r="O69" s="94"/>
      <c r="P69" s="93">
        <f>$H69      +$J69      +$L69      +$N69</f>
        <v>9340000</v>
      </c>
      <c r="Q69" s="94">
        <f>$I69      +$K69      +$M69      +$O69</f>
        <v>10919081</v>
      </c>
      <c r="R69" s="48">
        <f>IF(($H69      =0),0,((($J69      -$H69      )/$H69      )*100))</f>
        <v>1.119724375538329</v>
      </c>
      <c r="S69" s="49">
        <f>IF(($I69      =0),0,((($K69      -$I69      )/$I69      )*100))</f>
        <v>23610.115789703221</v>
      </c>
      <c r="T69" s="48">
        <f>IF(($E69      =0),0,(($P69      /$E69      )*100))</f>
        <v>19.242258802200293</v>
      </c>
      <c r="U69" s="50">
        <f>IF(($E69      =0),0,(($Q69      /$E69      )*100))</f>
        <v>22.495479923360598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48539000</v>
      </c>
      <c r="C70" s="101">
        <f>C69</f>
        <v>0</v>
      </c>
      <c r="D70" s="101"/>
      <c r="E70" s="101">
        <f>$B70      +$C70      +$D70</f>
        <v>48539000</v>
      </c>
      <c r="F70" s="102">
        <f t="shared" ref="F70:O70" si="44">F69</f>
        <v>48539000</v>
      </c>
      <c r="G70" s="103">
        <f t="shared" si="44"/>
        <v>27843000</v>
      </c>
      <c r="H70" s="102">
        <f t="shared" si="44"/>
        <v>4644000</v>
      </c>
      <c r="I70" s="103">
        <f t="shared" si="44"/>
        <v>45859</v>
      </c>
      <c r="J70" s="102">
        <f t="shared" si="44"/>
        <v>4696000</v>
      </c>
      <c r="K70" s="103">
        <f t="shared" si="44"/>
        <v>10873222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9340000</v>
      </c>
      <c r="Q70" s="103">
        <f>$I70      +$K70      +$M70      +$O70</f>
        <v>10919081</v>
      </c>
      <c r="R70" s="57">
        <f>IF(($H70      =0),0,((($J70      -$H70      )/$H70      )*100))</f>
        <v>1.119724375538329</v>
      </c>
      <c r="S70" s="58">
        <f>IF(($I70      =0),0,((($K70      -$I70      )/$I70      )*100))</f>
        <v>23610.115789703221</v>
      </c>
      <c r="T70" s="57">
        <f>IF($E70   =0,0,($P70   /$E70   )*100)</f>
        <v>19.242258802200293</v>
      </c>
      <c r="U70" s="59">
        <f>IF($E70   =0,0,($Q70   /$E70 )*100)</f>
        <v>22.495479923360598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48539000</v>
      </c>
      <c r="C71" s="104">
        <f>C69</f>
        <v>0</v>
      </c>
      <c r="D71" s="104"/>
      <c r="E71" s="104">
        <f>$B71      +$C71      +$D71</f>
        <v>48539000</v>
      </c>
      <c r="F71" s="105">
        <f t="shared" ref="F71:O71" si="45">F69</f>
        <v>48539000</v>
      </c>
      <c r="G71" s="106">
        <f t="shared" si="45"/>
        <v>27843000</v>
      </c>
      <c r="H71" s="105">
        <f t="shared" si="45"/>
        <v>4644000</v>
      </c>
      <c r="I71" s="106">
        <f t="shared" si="45"/>
        <v>45859</v>
      </c>
      <c r="J71" s="105">
        <f t="shared" si="45"/>
        <v>4696000</v>
      </c>
      <c r="K71" s="106">
        <f t="shared" si="45"/>
        <v>10873222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9340000</v>
      </c>
      <c r="Q71" s="106">
        <f>$I71      +$K71      +$M71      +$O71</f>
        <v>10919081</v>
      </c>
      <c r="R71" s="61">
        <f>IF(($H71      =0),0,((($J71      -$H71      )/$H71      )*100))</f>
        <v>1.119724375538329</v>
      </c>
      <c r="S71" s="62">
        <f>IF(($I71      =0),0,((($K71      -$I71      )/$I71      )*100))</f>
        <v>23610.115789703221</v>
      </c>
      <c r="T71" s="61">
        <f>IF($E71   =0,0,($P71   /$E71   )*100)</f>
        <v>19.242258802200293</v>
      </c>
      <c r="U71" s="65">
        <f>IF($E71   =0,0,($Q71   /$E71   )*100)</f>
        <v>22.495479923360598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62544000</v>
      </c>
      <c r="C72" s="104">
        <f>SUM(C9:C15,C18:C23,C26:C29,C32,C35:C39,C42:C52,C55:C58,C61:C65,C69)</f>
        <v>0</v>
      </c>
      <c r="D72" s="104"/>
      <c r="E72" s="104">
        <f>$B72      +$C72      +$D72</f>
        <v>62544000</v>
      </c>
      <c r="F72" s="105">
        <f t="shared" ref="F72:O72" si="46">SUM(F9:F15,F18:F23,F26:F29,F32,F35:F39,F42:F52,F55:F58,F61:F65,F69)</f>
        <v>62544000</v>
      </c>
      <c r="G72" s="106">
        <f t="shared" si="46"/>
        <v>30135000</v>
      </c>
      <c r="H72" s="105">
        <f t="shared" si="46"/>
        <v>5577000</v>
      </c>
      <c r="I72" s="106">
        <f t="shared" si="46"/>
        <v>335622</v>
      </c>
      <c r="J72" s="105">
        <f t="shared" si="46"/>
        <v>5097000</v>
      </c>
      <c r="K72" s="106">
        <f t="shared" si="46"/>
        <v>13064363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10674000</v>
      </c>
      <c r="Q72" s="106">
        <f>$I72      +$K72      +$M72      +$O72</f>
        <v>13399985</v>
      </c>
      <c r="R72" s="61">
        <f>IF(($H72      =0),0,((($J72      -$H72      )/$H72      )*100))</f>
        <v>-8.6067778375470674</v>
      </c>
      <c r="S72" s="62">
        <f>IF(($I72      =0),0,((($K72      -$I72      )/$I72      )*100))</f>
        <v>3792.5824290421965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20.233153255615584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25.400407544308596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3zddJ+SqjlfZIsWAiJKVG3Hh6b4zsfk1EFnqdAAsVtLr4fEDjeqhAA+eMElmYM2QfoMVZcTrnWKBug6HLlAePA==" saltValue="jwq3+H2wOuj08jBLBuR+p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88000</v>
      </c>
      <c r="I10" s="94">
        <v>4211312</v>
      </c>
      <c r="J10" s="93">
        <v>222000</v>
      </c>
      <c r="K10" s="94">
        <v>178865</v>
      </c>
      <c r="L10" s="93"/>
      <c r="M10" s="94"/>
      <c r="N10" s="93"/>
      <c r="O10" s="94"/>
      <c r="P10" s="93">
        <f t="shared" ref="P10:P16" si="1">$H10      +$J10      +$L10      +$N10</f>
        <v>310000</v>
      </c>
      <c r="Q10" s="94">
        <f t="shared" ref="Q10:Q16" si="2">$I10      +$K10      +$M10      +$O10</f>
        <v>4390177</v>
      </c>
      <c r="R10" s="48">
        <f t="shared" ref="R10:R16" si="3">IF(($H10      =0),0,((($J10      -$H10      )/$H10      )*100))</f>
        <v>152.27272727272728</v>
      </c>
      <c r="S10" s="49">
        <f t="shared" ref="S10:S16" si="4">IF(($I10      =0),0,((($K10      -$I10      )/$I10      )*100))</f>
        <v>-95.752748787076342</v>
      </c>
      <c r="T10" s="48">
        <f t="shared" ref="T10:T15" si="5">IF(($E10      =0),0,(($P10      /$E10      )*100))</f>
        <v>31</v>
      </c>
      <c r="U10" s="50">
        <f t="shared" ref="U10:U15" si="6">IF(($E10      =0),0,(($Q10      /$E10      )*100))</f>
        <v>439.01770000000005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88000</v>
      </c>
      <c r="I16" s="97">
        <f t="shared" si="7"/>
        <v>4211312</v>
      </c>
      <c r="J16" s="96">
        <f t="shared" si="7"/>
        <v>222000</v>
      </c>
      <c r="K16" s="97">
        <f t="shared" si="7"/>
        <v>178865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310000</v>
      </c>
      <c r="Q16" s="97">
        <f t="shared" si="2"/>
        <v>4390177</v>
      </c>
      <c r="R16" s="52">
        <f t="shared" si="3"/>
        <v>152.27272727272728</v>
      </c>
      <c r="S16" s="53">
        <f t="shared" si="4"/>
        <v>-95.752748787076342</v>
      </c>
      <c r="T16" s="52">
        <f>IF((SUM($E9:$E13)+$E15)=0,0,(P16/(SUM($E9:$E13)+$E15)*100))</f>
        <v>31</v>
      </c>
      <c r="U16" s="54">
        <f>IF((SUM($E9:$E13)+$E15)=0,0,(Q16/(SUM($E9:$E13)+$E15)*100))</f>
        <v>439.01770000000005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1500000</v>
      </c>
      <c r="C19" s="92">
        <v>0</v>
      </c>
      <c r="D19" s="92"/>
      <c r="E19" s="92">
        <f t="shared" si="8"/>
        <v>1500000</v>
      </c>
      <c r="F19" s="93">
        <v>1500000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1500000</v>
      </c>
      <c r="C24" s="95">
        <f>SUM(C18:C23)</f>
        <v>0</v>
      </c>
      <c r="D24" s="95"/>
      <c r="E24" s="95">
        <f t="shared" si="8"/>
        <v>1500000</v>
      </c>
      <c r="F24" s="96">
        <f t="shared" ref="F24:O24" si="15">SUM(F18:F23)</f>
        <v>1500000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2289000</v>
      </c>
      <c r="C29" s="92">
        <v>0</v>
      </c>
      <c r="D29" s="92"/>
      <c r="E29" s="92">
        <f>$B29      +$C29      +$D29</f>
        <v>2289000</v>
      </c>
      <c r="F29" s="93">
        <v>2289000</v>
      </c>
      <c r="G29" s="94">
        <v>1602000</v>
      </c>
      <c r="H29" s="93">
        <v>723000</v>
      </c>
      <c r="I29" s="94">
        <v>6782769</v>
      </c>
      <c r="J29" s="93"/>
      <c r="K29" s="94">
        <v>667701</v>
      </c>
      <c r="L29" s="93"/>
      <c r="M29" s="94"/>
      <c r="N29" s="93"/>
      <c r="O29" s="94"/>
      <c r="P29" s="93">
        <f>$H29      +$J29      +$L29      +$N29</f>
        <v>723000</v>
      </c>
      <c r="Q29" s="94">
        <f>$I29      +$K29      +$M29      +$O29</f>
        <v>7450470</v>
      </c>
      <c r="R29" s="48">
        <f>IF(($H29      =0),0,((($J29      -$H29      )/$H29      )*100))</f>
        <v>-100</v>
      </c>
      <c r="S29" s="49">
        <f>IF(($I29      =0),0,((($K29      -$I29      )/$I29      )*100))</f>
        <v>-90.155923045588011</v>
      </c>
      <c r="T29" s="48">
        <f>IF(($E29      =0),0,(($P29      /$E29      )*100))</f>
        <v>31.585845347313235</v>
      </c>
      <c r="U29" s="50">
        <f>IF(($E29      =0),0,(($Q29      /$E29      )*100))</f>
        <v>325.49017038007861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2289000</v>
      </c>
      <c r="C30" s="95">
        <f>SUM(C26:C29)</f>
        <v>0</v>
      </c>
      <c r="D30" s="95"/>
      <c r="E30" s="95">
        <f>$B30      +$C30      +$D30</f>
        <v>2289000</v>
      </c>
      <c r="F30" s="96">
        <f t="shared" ref="F30:O30" si="16">SUM(F26:F29)</f>
        <v>2289000</v>
      </c>
      <c r="G30" s="97">
        <f t="shared" si="16"/>
        <v>1602000</v>
      </c>
      <c r="H30" s="96">
        <f t="shared" si="16"/>
        <v>723000</v>
      </c>
      <c r="I30" s="97">
        <f t="shared" si="16"/>
        <v>6782769</v>
      </c>
      <c r="J30" s="96">
        <f t="shared" si="16"/>
        <v>0</v>
      </c>
      <c r="K30" s="97">
        <f t="shared" si="16"/>
        <v>667701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723000</v>
      </c>
      <c r="Q30" s="97">
        <f>$I30      +$K30      +$M30      +$O30</f>
        <v>7450470</v>
      </c>
      <c r="R30" s="52">
        <f>IF(($H30      =0),0,((($J30      -$H30      )/$H30      )*100))</f>
        <v>-100</v>
      </c>
      <c r="S30" s="53">
        <f>IF(($I30      =0),0,((($K30      -$I30      )/$I30      )*100))</f>
        <v>-90.155923045588011</v>
      </c>
      <c r="T30" s="52">
        <f>IF($E30   =0,0,($P30   /$E30   )*100)</f>
        <v>31.585845347313235</v>
      </c>
      <c r="U30" s="54">
        <f>IF($E30   =0,0,($Q30   /$E30   )*100)</f>
        <v>325.49017038007861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752000</v>
      </c>
      <c r="H32" s="93">
        <v>192000</v>
      </c>
      <c r="I32" s="94">
        <v>5364122</v>
      </c>
      <c r="J32" s="93">
        <v>330000</v>
      </c>
      <c r="K32" s="94">
        <v>573473</v>
      </c>
      <c r="L32" s="93"/>
      <c r="M32" s="94"/>
      <c r="N32" s="93"/>
      <c r="O32" s="94"/>
      <c r="P32" s="93">
        <f>$H32      +$J32      +$L32      +$N32</f>
        <v>522000</v>
      </c>
      <c r="Q32" s="94">
        <f>$I32      +$K32      +$M32      +$O32</f>
        <v>5937595</v>
      </c>
      <c r="R32" s="48">
        <f>IF(($H32      =0),0,((($J32      -$H32      )/$H32      )*100))</f>
        <v>71.875</v>
      </c>
      <c r="S32" s="49">
        <f>IF(($I32      =0),0,((($K32      -$I32      )/$I32      )*100))</f>
        <v>-89.309098488065715</v>
      </c>
      <c r="T32" s="48">
        <f>IF(($E32      =0),0,(($P32      /$E32      )*100))</f>
        <v>48.558139534883722</v>
      </c>
      <c r="U32" s="50">
        <f>IF(($E32      =0),0,(($Q32      /$E32      )*100))</f>
        <v>552.33441860465109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752000</v>
      </c>
      <c r="H33" s="96">
        <f t="shared" si="17"/>
        <v>192000</v>
      </c>
      <c r="I33" s="97">
        <f t="shared" si="17"/>
        <v>5364122</v>
      </c>
      <c r="J33" s="96">
        <f t="shared" si="17"/>
        <v>330000</v>
      </c>
      <c r="K33" s="97">
        <f t="shared" si="17"/>
        <v>573473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522000</v>
      </c>
      <c r="Q33" s="97">
        <f>$I33      +$K33      +$M33      +$O33</f>
        <v>5937595</v>
      </c>
      <c r="R33" s="52">
        <f>IF(($H33      =0),0,((($J33      -$H33      )/$H33      )*100))</f>
        <v>71.875</v>
      </c>
      <c r="S33" s="53">
        <f>IF(($I33      =0),0,((($K33      -$I33      )/$I33      )*100))</f>
        <v>-89.309098488065715</v>
      </c>
      <c r="T33" s="52">
        <f>IF($E33   =0,0,($P33   /$E33   )*100)</f>
        <v>48.558139534883722</v>
      </c>
      <c r="U33" s="54">
        <f>IF($E33   =0,0,($Q33   /$E33   )*100)</f>
        <v>552.33441860465109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5864000</v>
      </c>
      <c r="C67" s="104">
        <f>SUM(C9:C15,C18:C23,C26:C29,C32,C35:C39,C42:C52,C55:C58,C61:C65)</f>
        <v>0</v>
      </c>
      <c r="D67" s="104"/>
      <c r="E67" s="104">
        <f t="shared" si="35"/>
        <v>5864000</v>
      </c>
      <c r="F67" s="105">
        <f t="shared" ref="F67:O67" si="43">SUM(F9:F15,F18:F23,F26:F29,F32,F35:F39,F42:F52,F55:F58,F61:F65)</f>
        <v>5864000</v>
      </c>
      <c r="G67" s="106">
        <f t="shared" si="43"/>
        <v>3354000</v>
      </c>
      <c r="H67" s="105">
        <f t="shared" si="43"/>
        <v>1003000</v>
      </c>
      <c r="I67" s="106">
        <f t="shared" si="43"/>
        <v>16358203</v>
      </c>
      <c r="J67" s="105">
        <f t="shared" si="43"/>
        <v>552000</v>
      </c>
      <c r="K67" s="106">
        <f t="shared" si="43"/>
        <v>1420039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1555000</v>
      </c>
      <c r="Q67" s="106">
        <f t="shared" si="37"/>
        <v>17778242</v>
      </c>
      <c r="R67" s="61">
        <f t="shared" si="38"/>
        <v>-44.965104685942173</v>
      </c>
      <c r="S67" s="62">
        <f t="shared" si="39"/>
        <v>-91.319101492994065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35.632447296058665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407.38409715857011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5864000</v>
      </c>
      <c r="C72" s="104">
        <f>SUM(C9:C15,C18:C23,C26:C29,C32,C35:C39,C42:C52,C55:C58,C61:C65,C69)</f>
        <v>0</v>
      </c>
      <c r="D72" s="104"/>
      <c r="E72" s="104">
        <f>$B72      +$C72      +$D72</f>
        <v>5864000</v>
      </c>
      <c r="F72" s="105">
        <f t="shared" ref="F72:O72" si="46">SUM(F9:F15,F18:F23,F26:F29,F32,F35:F39,F42:F52,F55:F58,F61:F65,F69)</f>
        <v>5864000</v>
      </c>
      <c r="G72" s="106">
        <f t="shared" si="46"/>
        <v>3354000</v>
      </c>
      <c r="H72" s="105">
        <f t="shared" si="46"/>
        <v>1003000</v>
      </c>
      <c r="I72" s="106">
        <f t="shared" si="46"/>
        <v>16358203</v>
      </c>
      <c r="J72" s="105">
        <f t="shared" si="46"/>
        <v>552000</v>
      </c>
      <c r="K72" s="106">
        <f t="shared" si="46"/>
        <v>1420039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1555000</v>
      </c>
      <c r="Q72" s="106">
        <f>$I72      +$K72      +$M72      +$O72</f>
        <v>17778242</v>
      </c>
      <c r="R72" s="61">
        <f>IF(($H72      =0),0,((($J72      -$H72      )/$H72      )*100))</f>
        <v>-44.965104685942173</v>
      </c>
      <c r="S72" s="62">
        <f>IF(($I72      =0),0,((($K72      -$I72      )/$I72      )*100))</f>
        <v>-91.319101492994065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35.632447296058665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407.38409715857011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dxMTxsiLqpeSC+FsMWwZ6ThZ6BL74EWy8WbUEidqaDLERZ2sQh5qMhV70PLTJcUN77xTb1d23MNMw/MjAeu3A==" saltValue="iphwfe5ZmjeJLsJJXpfBg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123000</v>
      </c>
      <c r="I10" s="94"/>
      <c r="J10" s="93">
        <v>83000</v>
      </c>
      <c r="K10" s="94"/>
      <c r="L10" s="93"/>
      <c r="M10" s="94"/>
      <c r="N10" s="93"/>
      <c r="O10" s="94"/>
      <c r="P10" s="93">
        <f t="shared" ref="P10:P16" si="1">$H10      +$J10      +$L10      +$N10</f>
        <v>206000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-32.520325203252028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9.8095238095238102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123000</v>
      </c>
      <c r="I16" s="97">
        <f t="shared" si="7"/>
        <v>0</v>
      </c>
      <c r="J16" s="96">
        <f t="shared" si="7"/>
        <v>83000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206000</v>
      </c>
      <c r="Q16" s="97">
        <f t="shared" si="2"/>
        <v>0</v>
      </c>
      <c r="R16" s="52">
        <f t="shared" si="3"/>
        <v>-32.520325203252028</v>
      </c>
      <c r="S16" s="53">
        <f t="shared" si="4"/>
        <v>0</v>
      </c>
      <c r="T16" s="52">
        <f>IF((SUM($E9:$E13)+$E15)=0,0,(P16/(SUM($E9:$E13)+$E15)*100))</f>
        <v>9.8095238095238102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1328000</v>
      </c>
      <c r="C32" s="92">
        <v>0</v>
      </c>
      <c r="D32" s="92"/>
      <c r="E32" s="92">
        <f>$B32      +$C32      +$D32</f>
        <v>1328000</v>
      </c>
      <c r="F32" s="93">
        <v>1328000</v>
      </c>
      <c r="G32" s="94">
        <v>929000</v>
      </c>
      <c r="H32" s="93">
        <v>159000</v>
      </c>
      <c r="I32" s="94"/>
      <c r="J32" s="93">
        <v>287000</v>
      </c>
      <c r="K32" s="94"/>
      <c r="L32" s="93"/>
      <c r="M32" s="94"/>
      <c r="N32" s="93"/>
      <c r="O32" s="94"/>
      <c r="P32" s="93">
        <f>$H32      +$J32      +$L32      +$N32</f>
        <v>446000</v>
      </c>
      <c r="Q32" s="94">
        <f>$I32      +$K32      +$M32      +$O32</f>
        <v>0</v>
      </c>
      <c r="R32" s="48">
        <f>IF(($H32      =0),0,((($J32      -$H32      )/$H32      )*100))</f>
        <v>80.503144654088061</v>
      </c>
      <c r="S32" s="49">
        <f>IF(($I32      =0),0,((($K32      -$I32      )/$I32      )*100))</f>
        <v>0</v>
      </c>
      <c r="T32" s="48">
        <f>IF(($E32      =0),0,(($P32      /$E32      )*100))</f>
        <v>33.584337349397593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1328000</v>
      </c>
      <c r="C33" s="95">
        <f>C32</f>
        <v>0</v>
      </c>
      <c r="D33" s="95"/>
      <c r="E33" s="95">
        <f>$B33      +$C33      +$D33</f>
        <v>1328000</v>
      </c>
      <c r="F33" s="96">
        <f t="shared" ref="F33:O33" si="17">F32</f>
        <v>1328000</v>
      </c>
      <c r="G33" s="97">
        <f t="shared" si="17"/>
        <v>929000</v>
      </c>
      <c r="H33" s="96">
        <f t="shared" si="17"/>
        <v>159000</v>
      </c>
      <c r="I33" s="97">
        <f t="shared" si="17"/>
        <v>0</v>
      </c>
      <c r="J33" s="96">
        <f t="shared" si="17"/>
        <v>287000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446000</v>
      </c>
      <c r="Q33" s="97">
        <f>$I33      +$K33      +$M33      +$O33</f>
        <v>0</v>
      </c>
      <c r="R33" s="52">
        <f>IF(($H33      =0),0,((($J33      -$H33      )/$H33      )*100))</f>
        <v>80.503144654088061</v>
      </c>
      <c r="S33" s="53">
        <f>IF(($I33      =0),0,((($K33      -$I33      )/$I33      )*100))</f>
        <v>0</v>
      </c>
      <c r="T33" s="52">
        <f>IF($E33   =0,0,($P33   /$E33   )*100)</f>
        <v>33.584337349397593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3428000</v>
      </c>
      <c r="C67" s="104">
        <f>SUM(C9:C15,C18:C23,C26:C29,C32,C35:C39,C42:C52,C55:C58,C61:C65)</f>
        <v>0</v>
      </c>
      <c r="D67" s="104"/>
      <c r="E67" s="104">
        <f t="shared" si="35"/>
        <v>3428000</v>
      </c>
      <c r="F67" s="105">
        <f t="shared" ref="F67:O67" si="43">SUM(F9:F15,F18:F23,F26:F29,F32,F35:F39,F42:F52,F55:F58,F61:F65)</f>
        <v>3428000</v>
      </c>
      <c r="G67" s="106">
        <f t="shared" si="43"/>
        <v>3029000</v>
      </c>
      <c r="H67" s="105">
        <f t="shared" si="43"/>
        <v>282000</v>
      </c>
      <c r="I67" s="106">
        <f t="shared" si="43"/>
        <v>0</v>
      </c>
      <c r="J67" s="105">
        <f t="shared" si="43"/>
        <v>370000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652000</v>
      </c>
      <c r="Q67" s="106">
        <f t="shared" si="37"/>
        <v>0</v>
      </c>
      <c r="R67" s="61">
        <f t="shared" si="38"/>
        <v>31.205673758865249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19.019836639439909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19723000</v>
      </c>
      <c r="C69" s="92">
        <v>0</v>
      </c>
      <c r="D69" s="92"/>
      <c r="E69" s="92">
        <f>$B69      +$C69      +$D69</f>
        <v>19723000</v>
      </c>
      <c r="F69" s="93">
        <v>19723000</v>
      </c>
      <c r="G69" s="94">
        <v>2500000</v>
      </c>
      <c r="H69" s="93"/>
      <c r="I69" s="94"/>
      <c r="J69" s="93">
        <v>1996000</v>
      </c>
      <c r="K69" s="94"/>
      <c r="L69" s="93"/>
      <c r="M69" s="94"/>
      <c r="N69" s="93"/>
      <c r="O69" s="94"/>
      <c r="P69" s="93">
        <f>$H69      +$J69      +$L69      +$N69</f>
        <v>1996000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10.120164275211682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19723000</v>
      </c>
      <c r="C70" s="101">
        <f>C69</f>
        <v>0</v>
      </c>
      <c r="D70" s="101"/>
      <c r="E70" s="101">
        <f>$B70      +$C70      +$D70</f>
        <v>19723000</v>
      </c>
      <c r="F70" s="102">
        <f t="shared" ref="F70:O70" si="44">F69</f>
        <v>19723000</v>
      </c>
      <c r="G70" s="103">
        <f t="shared" si="44"/>
        <v>2500000</v>
      </c>
      <c r="H70" s="102">
        <f t="shared" si="44"/>
        <v>0</v>
      </c>
      <c r="I70" s="103">
        <f t="shared" si="44"/>
        <v>0</v>
      </c>
      <c r="J70" s="102">
        <f t="shared" si="44"/>
        <v>1996000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1996000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10.120164275211682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19723000</v>
      </c>
      <c r="C71" s="104">
        <f>C69</f>
        <v>0</v>
      </c>
      <c r="D71" s="104"/>
      <c r="E71" s="104">
        <f>$B71      +$C71      +$D71</f>
        <v>19723000</v>
      </c>
      <c r="F71" s="105">
        <f t="shared" ref="F71:O71" si="45">F69</f>
        <v>19723000</v>
      </c>
      <c r="G71" s="106">
        <f t="shared" si="45"/>
        <v>2500000</v>
      </c>
      <c r="H71" s="105">
        <f t="shared" si="45"/>
        <v>0</v>
      </c>
      <c r="I71" s="106">
        <f t="shared" si="45"/>
        <v>0</v>
      </c>
      <c r="J71" s="105">
        <f t="shared" si="45"/>
        <v>1996000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1996000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10.120164275211682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23151000</v>
      </c>
      <c r="C72" s="104">
        <f>SUM(C9:C15,C18:C23,C26:C29,C32,C35:C39,C42:C52,C55:C58,C61:C65,C69)</f>
        <v>0</v>
      </c>
      <c r="D72" s="104"/>
      <c r="E72" s="104">
        <f>$B72      +$C72      +$D72</f>
        <v>23151000</v>
      </c>
      <c r="F72" s="105">
        <f t="shared" ref="F72:O72" si="46">SUM(F9:F15,F18:F23,F26:F29,F32,F35:F39,F42:F52,F55:F58,F61:F65,F69)</f>
        <v>23151000</v>
      </c>
      <c r="G72" s="106">
        <f t="shared" si="46"/>
        <v>5529000</v>
      </c>
      <c r="H72" s="105">
        <f t="shared" si="46"/>
        <v>282000</v>
      </c>
      <c r="I72" s="106">
        <f t="shared" si="46"/>
        <v>0</v>
      </c>
      <c r="J72" s="105">
        <f t="shared" si="46"/>
        <v>2366000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2648000</v>
      </c>
      <c r="Q72" s="106">
        <f>$I72      +$K72      +$M72      +$O72</f>
        <v>0</v>
      </c>
      <c r="R72" s="61">
        <f>IF(($H72      =0),0,((($J72      -$H72      )/$H72      )*100))</f>
        <v>739.00709219858152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11.437950844455964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VSjIsSM6h9ya7Dp4YP5tuOC2naj/G3yic7QWYznxHA+yXP2tLj5IsA2SKddnP34Wbvovfd2NGe7ld42xt33OdA==" saltValue="gkxnRpvuVcWRfU+ia7Yd8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57000</v>
      </c>
      <c r="I10" s="94"/>
      <c r="J10" s="93">
        <v>57000</v>
      </c>
      <c r="K10" s="94"/>
      <c r="L10" s="93"/>
      <c r="M10" s="94"/>
      <c r="N10" s="93"/>
      <c r="O10" s="94"/>
      <c r="P10" s="93">
        <f t="shared" ref="P10:P16" si="1">$H10      +$J10      +$L10      +$N10</f>
        <v>114000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6.9090909090909092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57000</v>
      </c>
      <c r="I16" s="97">
        <f t="shared" si="7"/>
        <v>0</v>
      </c>
      <c r="J16" s="96">
        <f t="shared" si="7"/>
        <v>57000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114000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6.9090909090909092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1385000</v>
      </c>
      <c r="C32" s="92">
        <v>0</v>
      </c>
      <c r="D32" s="92"/>
      <c r="E32" s="92">
        <f>$B32      +$C32      +$D32</f>
        <v>1385000</v>
      </c>
      <c r="F32" s="93">
        <v>1385000</v>
      </c>
      <c r="G32" s="94">
        <v>970000</v>
      </c>
      <c r="H32" s="93">
        <v>286000</v>
      </c>
      <c r="I32" s="94"/>
      <c r="J32" s="93">
        <v>684000</v>
      </c>
      <c r="K32" s="94"/>
      <c r="L32" s="93"/>
      <c r="M32" s="94"/>
      <c r="N32" s="93"/>
      <c r="O32" s="94"/>
      <c r="P32" s="93">
        <f>$H32      +$J32      +$L32      +$N32</f>
        <v>970000</v>
      </c>
      <c r="Q32" s="94">
        <f>$I32      +$K32      +$M32      +$O32</f>
        <v>0</v>
      </c>
      <c r="R32" s="48">
        <f>IF(($H32      =0),0,((($J32      -$H32      )/$H32      )*100))</f>
        <v>139.16083916083917</v>
      </c>
      <c r="S32" s="49">
        <f>IF(($I32      =0),0,((($K32      -$I32      )/$I32      )*100))</f>
        <v>0</v>
      </c>
      <c r="T32" s="48">
        <f>IF(($E32      =0),0,(($P32      /$E32      )*100))</f>
        <v>70.036101083032491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1385000</v>
      </c>
      <c r="C33" s="95">
        <f>C32</f>
        <v>0</v>
      </c>
      <c r="D33" s="95"/>
      <c r="E33" s="95">
        <f>$B33      +$C33      +$D33</f>
        <v>1385000</v>
      </c>
      <c r="F33" s="96">
        <f t="shared" ref="F33:O33" si="17">F32</f>
        <v>1385000</v>
      </c>
      <c r="G33" s="97">
        <f t="shared" si="17"/>
        <v>970000</v>
      </c>
      <c r="H33" s="96">
        <f t="shared" si="17"/>
        <v>286000</v>
      </c>
      <c r="I33" s="97">
        <f t="shared" si="17"/>
        <v>0</v>
      </c>
      <c r="J33" s="96">
        <f t="shared" si="17"/>
        <v>684000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970000</v>
      </c>
      <c r="Q33" s="97">
        <f>$I33      +$K33      +$M33      +$O33</f>
        <v>0</v>
      </c>
      <c r="R33" s="52">
        <f>IF(($H33      =0),0,((($J33      -$H33      )/$H33      )*100))</f>
        <v>139.16083916083917</v>
      </c>
      <c r="S33" s="53">
        <f>IF(($I33      =0),0,((($K33      -$I33      )/$I33      )*100))</f>
        <v>0</v>
      </c>
      <c r="T33" s="52">
        <f>IF($E33   =0,0,($P33   /$E33   )*100)</f>
        <v>70.036101083032491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29552000</v>
      </c>
      <c r="C36" s="92">
        <v>0</v>
      </c>
      <c r="D36" s="92"/>
      <c r="E36" s="92">
        <f t="shared" si="18"/>
        <v>29552000</v>
      </c>
      <c r="F36" s="93">
        <v>29552000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29552000</v>
      </c>
      <c r="C40" s="95">
        <f>SUM(C35:C39)</f>
        <v>0</v>
      </c>
      <c r="D40" s="95"/>
      <c r="E40" s="95">
        <f t="shared" si="18"/>
        <v>29552000</v>
      </c>
      <c r="F40" s="96">
        <f t="shared" ref="F40:O40" si="25">SUM(F35:F39)</f>
        <v>29552000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32587000</v>
      </c>
      <c r="C67" s="104">
        <f>SUM(C9:C15,C18:C23,C26:C29,C32,C35:C39,C42:C52,C55:C58,C61:C65)</f>
        <v>0</v>
      </c>
      <c r="D67" s="104"/>
      <c r="E67" s="104">
        <f t="shared" si="35"/>
        <v>32587000</v>
      </c>
      <c r="F67" s="105">
        <f t="shared" ref="F67:O67" si="43">SUM(F9:F15,F18:F23,F26:F29,F32,F35:F39,F42:F52,F55:F58,F61:F65)</f>
        <v>32587000</v>
      </c>
      <c r="G67" s="106">
        <f t="shared" si="43"/>
        <v>2620000</v>
      </c>
      <c r="H67" s="105">
        <f t="shared" si="43"/>
        <v>343000</v>
      </c>
      <c r="I67" s="106">
        <f t="shared" si="43"/>
        <v>0</v>
      </c>
      <c r="J67" s="105">
        <f t="shared" si="43"/>
        <v>741000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1084000</v>
      </c>
      <c r="Q67" s="106">
        <f t="shared" si="37"/>
        <v>0</v>
      </c>
      <c r="R67" s="61">
        <f t="shared" si="38"/>
        <v>116.03498542274053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35.716639209225697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57544000</v>
      </c>
      <c r="C69" s="92">
        <v>0</v>
      </c>
      <c r="D69" s="92"/>
      <c r="E69" s="92">
        <f>$B69      +$C69      +$D69</f>
        <v>57544000</v>
      </c>
      <c r="F69" s="93">
        <v>57544000</v>
      </c>
      <c r="G69" s="94">
        <v>47015000</v>
      </c>
      <c r="H69" s="93">
        <v>6853000</v>
      </c>
      <c r="I69" s="94"/>
      <c r="J69" s="93">
        <v>20213000</v>
      </c>
      <c r="K69" s="94"/>
      <c r="L69" s="93"/>
      <c r="M69" s="94"/>
      <c r="N69" s="93"/>
      <c r="O69" s="94"/>
      <c r="P69" s="93">
        <f>$H69      +$J69      +$L69      +$N69</f>
        <v>27066000</v>
      </c>
      <c r="Q69" s="94">
        <f>$I69      +$K69      +$M69      +$O69</f>
        <v>0</v>
      </c>
      <c r="R69" s="48">
        <f>IF(($H69      =0),0,((($J69      -$H69      )/$H69      )*100))</f>
        <v>194.95111629943091</v>
      </c>
      <c r="S69" s="49">
        <f>IF(($I69      =0),0,((($K69      -$I69      )/$I69      )*100))</f>
        <v>0</v>
      </c>
      <c r="T69" s="48">
        <f>IF(($E69      =0),0,(($P69      /$E69      )*100))</f>
        <v>47.035312108994852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57544000</v>
      </c>
      <c r="C70" s="101">
        <f>C69</f>
        <v>0</v>
      </c>
      <c r="D70" s="101"/>
      <c r="E70" s="101">
        <f>$B70      +$C70      +$D70</f>
        <v>57544000</v>
      </c>
      <c r="F70" s="102">
        <f t="shared" ref="F70:O70" si="44">F69</f>
        <v>57544000</v>
      </c>
      <c r="G70" s="103">
        <f t="shared" si="44"/>
        <v>47015000</v>
      </c>
      <c r="H70" s="102">
        <f t="shared" si="44"/>
        <v>6853000</v>
      </c>
      <c r="I70" s="103">
        <f t="shared" si="44"/>
        <v>0</v>
      </c>
      <c r="J70" s="102">
        <f t="shared" si="44"/>
        <v>20213000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27066000</v>
      </c>
      <c r="Q70" s="103">
        <f>$I70      +$K70      +$M70      +$O70</f>
        <v>0</v>
      </c>
      <c r="R70" s="57">
        <f>IF(($H70      =0),0,((($J70      -$H70      )/$H70      )*100))</f>
        <v>194.95111629943091</v>
      </c>
      <c r="S70" s="58">
        <f>IF(($I70      =0),0,((($K70      -$I70      )/$I70      )*100))</f>
        <v>0</v>
      </c>
      <c r="T70" s="57">
        <f>IF($E70   =0,0,($P70   /$E70   )*100)</f>
        <v>47.035312108994852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57544000</v>
      </c>
      <c r="C71" s="104">
        <f>C69</f>
        <v>0</v>
      </c>
      <c r="D71" s="104"/>
      <c r="E71" s="104">
        <f>$B71      +$C71      +$D71</f>
        <v>57544000</v>
      </c>
      <c r="F71" s="105">
        <f t="shared" ref="F71:O71" si="45">F69</f>
        <v>57544000</v>
      </c>
      <c r="G71" s="106">
        <f t="shared" si="45"/>
        <v>47015000</v>
      </c>
      <c r="H71" s="105">
        <f t="shared" si="45"/>
        <v>6853000</v>
      </c>
      <c r="I71" s="106">
        <f t="shared" si="45"/>
        <v>0</v>
      </c>
      <c r="J71" s="105">
        <f t="shared" si="45"/>
        <v>20213000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27066000</v>
      </c>
      <c r="Q71" s="106">
        <f>$I71      +$K71      +$M71      +$O71</f>
        <v>0</v>
      </c>
      <c r="R71" s="61">
        <f>IF(($H71      =0),0,((($J71      -$H71      )/$H71      )*100))</f>
        <v>194.95111629943091</v>
      </c>
      <c r="S71" s="62">
        <f>IF(($I71      =0),0,((($K71      -$I71      )/$I71      )*100))</f>
        <v>0</v>
      </c>
      <c r="T71" s="61">
        <f>IF($E71   =0,0,($P71   /$E71   )*100)</f>
        <v>47.035312108994852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90131000</v>
      </c>
      <c r="C72" s="104">
        <f>SUM(C9:C15,C18:C23,C26:C29,C32,C35:C39,C42:C52,C55:C58,C61:C65,C69)</f>
        <v>0</v>
      </c>
      <c r="D72" s="104"/>
      <c r="E72" s="104">
        <f>$B72      +$C72      +$D72</f>
        <v>90131000</v>
      </c>
      <c r="F72" s="105">
        <f t="shared" ref="F72:O72" si="46">SUM(F9:F15,F18:F23,F26:F29,F32,F35:F39,F42:F52,F55:F58,F61:F65,F69)</f>
        <v>90131000</v>
      </c>
      <c r="G72" s="106">
        <f t="shared" si="46"/>
        <v>49635000</v>
      </c>
      <c r="H72" s="105">
        <f t="shared" si="46"/>
        <v>7196000</v>
      </c>
      <c r="I72" s="106">
        <f t="shared" si="46"/>
        <v>0</v>
      </c>
      <c r="J72" s="105">
        <f t="shared" si="46"/>
        <v>20954000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28150000</v>
      </c>
      <c r="Q72" s="106">
        <f>$I72      +$K72      +$M72      +$O72</f>
        <v>0</v>
      </c>
      <c r="R72" s="61">
        <f>IF(($H72      =0),0,((($J72      -$H72      )/$H72      )*100))</f>
        <v>191.18954974986104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46.468248072764489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FudT17whrhIGNwiEJoM9YvNOZeNiRnONOsj+sGaI9oem492cPUIF+AIRJeBwUwHRmzULRyQevVUZilitwyArw==" saltValue="c4xMUzwxSofGR6JaM8vdQ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680000</v>
      </c>
      <c r="I10" s="94">
        <v>2947775</v>
      </c>
      <c r="J10" s="93">
        <v>306000</v>
      </c>
      <c r="K10" s="94"/>
      <c r="L10" s="93"/>
      <c r="M10" s="94"/>
      <c r="N10" s="93"/>
      <c r="O10" s="94"/>
      <c r="P10" s="93">
        <f t="shared" ref="P10:P16" si="1">$H10      +$J10      +$L10      +$N10</f>
        <v>986000</v>
      </c>
      <c r="Q10" s="94">
        <f t="shared" ref="Q10:Q16" si="2">$I10      +$K10      +$M10      +$O10</f>
        <v>2947775</v>
      </c>
      <c r="R10" s="48">
        <f t="shared" ref="R10:R16" si="3">IF(($H10      =0),0,((($J10      -$H10      )/$H10      )*100))</f>
        <v>-55.000000000000007</v>
      </c>
      <c r="S10" s="49">
        <f t="shared" ref="S10:S16" si="4">IF(($I10      =0),0,((($K10      -$I10      )/$I10      )*100))</f>
        <v>-100</v>
      </c>
      <c r="T10" s="48">
        <f t="shared" ref="T10:T15" si="5">IF(($E10      =0),0,(($P10      /$E10      )*100))</f>
        <v>37.20754716981132</v>
      </c>
      <c r="U10" s="50">
        <f t="shared" ref="U10:U15" si="6">IF(($E10      =0),0,(($Q10      /$E10      )*100))</f>
        <v>111.23679245283017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680000</v>
      </c>
      <c r="I16" s="97">
        <f t="shared" si="7"/>
        <v>2947775</v>
      </c>
      <c r="J16" s="96">
        <f t="shared" si="7"/>
        <v>306000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986000</v>
      </c>
      <c r="Q16" s="97">
        <f t="shared" si="2"/>
        <v>2947775</v>
      </c>
      <c r="R16" s="52">
        <f t="shared" si="3"/>
        <v>-55.000000000000007</v>
      </c>
      <c r="S16" s="53">
        <f t="shared" si="4"/>
        <v>-100</v>
      </c>
      <c r="T16" s="52">
        <f>IF((SUM($E9:$E13)+$E15)=0,0,(P16/(SUM($E9:$E13)+$E15)*100))</f>
        <v>37.20754716981132</v>
      </c>
      <c r="U16" s="54">
        <f>IF((SUM($E9:$E13)+$E15)=0,0,(Q16/(SUM($E9:$E13)+$E15)*100))</f>
        <v>111.23679245283017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1593000</v>
      </c>
      <c r="C32" s="92">
        <v>0</v>
      </c>
      <c r="D32" s="92"/>
      <c r="E32" s="92">
        <f>$B32      +$C32      +$D32</f>
        <v>1593000</v>
      </c>
      <c r="F32" s="93">
        <v>1593000</v>
      </c>
      <c r="G32" s="94">
        <v>1115000</v>
      </c>
      <c r="H32" s="93">
        <v>260000</v>
      </c>
      <c r="I32" s="94">
        <v>1127422</v>
      </c>
      <c r="J32" s="93">
        <v>853000</v>
      </c>
      <c r="K32" s="94"/>
      <c r="L32" s="93"/>
      <c r="M32" s="94"/>
      <c r="N32" s="93"/>
      <c r="O32" s="94"/>
      <c r="P32" s="93">
        <f>$H32      +$J32      +$L32      +$N32</f>
        <v>1113000</v>
      </c>
      <c r="Q32" s="94">
        <f>$I32      +$K32      +$M32      +$O32</f>
        <v>1127422</v>
      </c>
      <c r="R32" s="48">
        <f>IF(($H32      =0),0,((($J32      -$H32      )/$H32      )*100))</f>
        <v>228.07692307692307</v>
      </c>
      <c r="S32" s="49">
        <f>IF(($I32      =0),0,((($K32      -$I32      )/$I32      )*100))</f>
        <v>-100</v>
      </c>
      <c r="T32" s="48">
        <f>IF(($E32      =0),0,(($P32      /$E32      )*100))</f>
        <v>69.868173258003765</v>
      </c>
      <c r="U32" s="50">
        <f>IF(($E32      =0),0,(($Q32      /$E32      )*100))</f>
        <v>70.773509102322663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1593000</v>
      </c>
      <c r="C33" s="95">
        <f>C32</f>
        <v>0</v>
      </c>
      <c r="D33" s="95"/>
      <c r="E33" s="95">
        <f>$B33      +$C33      +$D33</f>
        <v>1593000</v>
      </c>
      <c r="F33" s="96">
        <f t="shared" ref="F33:O33" si="17">F32</f>
        <v>1593000</v>
      </c>
      <c r="G33" s="97">
        <f t="shared" si="17"/>
        <v>1115000</v>
      </c>
      <c r="H33" s="96">
        <f t="shared" si="17"/>
        <v>260000</v>
      </c>
      <c r="I33" s="97">
        <f t="shared" si="17"/>
        <v>1127422</v>
      </c>
      <c r="J33" s="96">
        <f t="shared" si="17"/>
        <v>853000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1113000</v>
      </c>
      <c r="Q33" s="97">
        <f>$I33      +$K33      +$M33      +$O33</f>
        <v>1127422</v>
      </c>
      <c r="R33" s="52">
        <f>IF(($H33      =0),0,((($J33      -$H33      )/$H33      )*100))</f>
        <v>228.07692307692307</v>
      </c>
      <c r="S33" s="53">
        <f>IF(($I33      =0),0,((($K33      -$I33      )/$I33      )*100))</f>
        <v>-100</v>
      </c>
      <c r="T33" s="52">
        <f>IF($E33   =0,0,($P33   /$E33   )*100)</f>
        <v>69.868173258003765</v>
      </c>
      <c r="U33" s="54">
        <f>IF($E33   =0,0,($Q33   /$E33   )*100)</f>
        <v>70.773509102322663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8034000</v>
      </c>
      <c r="C35" s="92">
        <v>0</v>
      </c>
      <c r="D35" s="92"/>
      <c r="E35" s="92">
        <f t="shared" ref="E35:E40" si="18">$B35      +$C35      +$D35</f>
        <v>8034000</v>
      </c>
      <c r="F35" s="93">
        <v>8034000</v>
      </c>
      <c r="G35" s="94">
        <v>3000000</v>
      </c>
      <c r="H35" s="93"/>
      <c r="I35" s="94">
        <v>6031711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6031711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-100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75.077308937017676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19777000</v>
      </c>
      <c r="C36" s="92">
        <v>0</v>
      </c>
      <c r="D36" s="92"/>
      <c r="E36" s="92">
        <f t="shared" si="18"/>
        <v>19777000</v>
      </c>
      <c r="F36" s="93">
        <v>19777000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27811000</v>
      </c>
      <c r="C40" s="95">
        <f>SUM(C35:C39)</f>
        <v>0</v>
      </c>
      <c r="D40" s="95"/>
      <c r="E40" s="95">
        <f t="shared" si="18"/>
        <v>27811000</v>
      </c>
      <c r="F40" s="96">
        <f t="shared" ref="F40:O40" si="25">SUM(F35:F39)</f>
        <v>27811000</v>
      </c>
      <c r="G40" s="97">
        <f t="shared" si="25"/>
        <v>3000000</v>
      </c>
      <c r="H40" s="96">
        <f t="shared" si="25"/>
        <v>0</v>
      </c>
      <c r="I40" s="97">
        <f t="shared" si="25"/>
        <v>6031711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6031711</v>
      </c>
      <c r="R40" s="52">
        <f t="shared" si="21"/>
        <v>0</v>
      </c>
      <c r="S40" s="53">
        <f t="shared" si="22"/>
        <v>-100</v>
      </c>
      <c r="T40" s="52">
        <f>IF((+$E35+$E38) =0,0,(P40   /(+$E35+$E38) )*100)</f>
        <v>0</v>
      </c>
      <c r="U40" s="54">
        <f>IF((+$E35+$E38) =0,0,(Q40   /(+$E35+$E38) )*100)</f>
        <v>75.077308937017676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32054000</v>
      </c>
      <c r="C67" s="104">
        <f>SUM(C9:C15,C18:C23,C26:C29,C32,C35:C39,C42:C52,C55:C58,C61:C65)</f>
        <v>0</v>
      </c>
      <c r="D67" s="104"/>
      <c r="E67" s="104">
        <f t="shared" si="35"/>
        <v>32054000</v>
      </c>
      <c r="F67" s="105">
        <f t="shared" ref="F67:O67" si="43">SUM(F9:F15,F18:F23,F26:F29,F32,F35:F39,F42:F52,F55:F58,F61:F65)</f>
        <v>32054000</v>
      </c>
      <c r="G67" s="106">
        <f t="shared" si="43"/>
        <v>6765000</v>
      </c>
      <c r="H67" s="105">
        <f t="shared" si="43"/>
        <v>940000</v>
      </c>
      <c r="I67" s="106">
        <f t="shared" si="43"/>
        <v>10106908</v>
      </c>
      <c r="J67" s="105">
        <f t="shared" si="43"/>
        <v>1159000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2099000</v>
      </c>
      <c r="Q67" s="106">
        <f t="shared" si="37"/>
        <v>10106908</v>
      </c>
      <c r="R67" s="61">
        <f t="shared" si="38"/>
        <v>23.297872340425531</v>
      </c>
      <c r="S67" s="62">
        <f t="shared" si="39"/>
        <v>-100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17.097010670359207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82.323922782438714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36146000</v>
      </c>
      <c r="C69" s="92">
        <v>0</v>
      </c>
      <c r="D69" s="92"/>
      <c r="E69" s="92">
        <f>$B69      +$C69      +$D69</f>
        <v>36146000</v>
      </c>
      <c r="F69" s="93">
        <v>36146000</v>
      </c>
      <c r="G69" s="94">
        <v>26139000</v>
      </c>
      <c r="H69" s="93">
        <v>14849000</v>
      </c>
      <c r="I69" s="94">
        <v>55432174</v>
      </c>
      <c r="J69" s="93">
        <v>9363000</v>
      </c>
      <c r="K69" s="94"/>
      <c r="L69" s="93"/>
      <c r="M69" s="94"/>
      <c r="N69" s="93"/>
      <c r="O69" s="94"/>
      <c r="P69" s="93">
        <f>$H69      +$J69      +$L69      +$N69</f>
        <v>24212000</v>
      </c>
      <c r="Q69" s="94">
        <f>$I69      +$K69      +$M69      +$O69</f>
        <v>55432174</v>
      </c>
      <c r="R69" s="48">
        <f>IF(($H69      =0),0,((($J69      -$H69      )/$H69      )*100))</f>
        <v>-36.945248838305609</v>
      </c>
      <c r="S69" s="49">
        <f>IF(($I69      =0),0,((($K69      -$I69      )/$I69      )*100))</f>
        <v>-100</v>
      </c>
      <c r="T69" s="48">
        <f>IF(($E69      =0),0,(($P69      /$E69      )*100))</f>
        <v>66.983898633320422</v>
      </c>
      <c r="U69" s="50">
        <f>IF(($E69      =0),0,(($Q69      /$E69      )*100))</f>
        <v>153.35631605156863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36146000</v>
      </c>
      <c r="C70" s="101">
        <f>C69</f>
        <v>0</v>
      </c>
      <c r="D70" s="101"/>
      <c r="E70" s="101">
        <f>$B70      +$C70      +$D70</f>
        <v>36146000</v>
      </c>
      <c r="F70" s="102">
        <f t="shared" ref="F70:O70" si="44">F69</f>
        <v>36146000</v>
      </c>
      <c r="G70" s="103">
        <f t="shared" si="44"/>
        <v>26139000</v>
      </c>
      <c r="H70" s="102">
        <f t="shared" si="44"/>
        <v>14849000</v>
      </c>
      <c r="I70" s="103">
        <f t="shared" si="44"/>
        <v>55432174</v>
      </c>
      <c r="J70" s="102">
        <f t="shared" si="44"/>
        <v>9363000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24212000</v>
      </c>
      <c r="Q70" s="103">
        <f>$I70      +$K70      +$M70      +$O70</f>
        <v>55432174</v>
      </c>
      <c r="R70" s="57">
        <f>IF(($H70      =0),0,((($J70      -$H70      )/$H70      )*100))</f>
        <v>-36.945248838305609</v>
      </c>
      <c r="S70" s="58">
        <f>IF(($I70      =0),0,((($K70      -$I70      )/$I70      )*100))</f>
        <v>-100</v>
      </c>
      <c r="T70" s="57">
        <f>IF($E70   =0,0,($P70   /$E70   )*100)</f>
        <v>66.983898633320422</v>
      </c>
      <c r="U70" s="59">
        <f>IF($E70   =0,0,($Q70   /$E70 )*100)</f>
        <v>153.35631605156863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36146000</v>
      </c>
      <c r="C71" s="104">
        <f>C69</f>
        <v>0</v>
      </c>
      <c r="D71" s="104"/>
      <c r="E71" s="104">
        <f>$B71      +$C71      +$D71</f>
        <v>36146000</v>
      </c>
      <c r="F71" s="105">
        <f t="shared" ref="F71:O71" si="45">F69</f>
        <v>36146000</v>
      </c>
      <c r="G71" s="106">
        <f t="shared" si="45"/>
        <v>26139000</v>
      </c>
      <c r="H71" s="105">
        <f t="shared" si="45"/>
        <v>14849000</v>
      </c>
      <c r="I71" s="106">
        <f t="shared" si="45"/>
        <v>55432174</v>
      </c>
      <c r="J71" s="105">
        <f t="shared" si="45"/>
        <v>9363000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24212000</v>
      </c>
      <c r="Q71" s="106">
        <f>$I71      +$K71      +$M71      +$O71</f>
        <v>55432174</v>
      </c>
      <c r="R71" s="61">
        <f>IF(($H71      =0),0,((($J71      -$H71      )/$H71      )*100))</f>
        <v>-36.945248838305609</v>
      </c>
      <c r="S71" s="62">
        <f>IF(($I71      =0),0,((($K71      -$I71      )/$I71      )*100))</f>
        <v>-100</v>
      </c>
      <c r="T71" s="61">
        <f>IF($E71   =0,0,($P71   /$E71   )*100)</f>
        <v>66.983898633320422</v>
      </c>
      <c r="U71" s="65">
        <f>IF($E71   =0,0,($Q71   /$E71   )*100)</f>
        <v>153.35631605156863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68200000</v>
      </c>
      <c r="C72" s="104">
        <f>SUM(C9:C15,C18:C23,C26:C29,C32,C35:C39,C42:C52,C55:C58,C61:C65,C69)</f>
        <v>0</v>
      </c>
      <c r="D72" s="104"/>
      <c r="E72" s="104">
        <f>$B72      +$C72      +$D72</f>
        <v>68200000</v>
      </c>
      <c r="F72" s="105">
        <f t="shared" ref="F72:O72" si="46">SUM(F9:F15,F18:F23,F26:F29,F32,F35:F39,F42:F52,F55:F58,F61:F65,F69)</f>
        <v>68200000</v>
      </c>
      <c r="G72" s="106">
        <f t="shared" si="46"/>
        <v>32904000</v>
      </c>
      <c r="H72" s="105">
        <f t="shared" si="46"/>
        <v>15789000</v>
      </c>
      <c r="I72" s="106">
        <f t="shared" si="46"/>
        <v>65539082</v>
      </c>
      <c r="J72" s="105">
        <f t="shared" si="46"/>
        <v>10522000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26311000</v>
      </c>
      <c r="Q72" s="106">
        <f>$I72      +$K72      +$M72      +$O72</f>
        <v>65539082</v>
      </c>
      <c r="R72" s="61">
        <f>IF(($H72      =0),0,((($J72      -$H72      )/$H72      )*100))</f>
        <v>-33.358667426689472</v>
      </c>
      <c r="S72" s="62">
        <f>IF(($I72      =0),0,((($K72      -$I72      )/$I72      )*100))</f>
        <v>-100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54.335749540507607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135.34700865291288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2P5W8uJACyV6eITtvlvuzOl7jMIQxlXDw3Rnx8GA1TaEjqQ0e0Im9MycKyDoHD8qZE0eDY0ohjw818v2t0VOag==" saltValue="npc2GDxKuX2ywnk7oUukj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576000</v>
      </c>
      <c r="I10" s="94"/>
      <c r="J10" s="93">
        <v>172000</v>
      </c>
      <c r="K10" s="94">
        <v>671634</v>
      </c>
      <c r="L10" s="93"/>
      <c r="M10" s="94"/>
      <c r="N10" s="93"/>
      <c r="O10" s="94"/>
      <c r="P10" s="93">
        <f t="shared" ref="P10:P16" si="1">$H10      +$J10      +$L10      +$N10</f>
        <v>748000</v>
      </c>
      <c r="Q10" s="94">
        <f t="shared" ref="Q10:Q16" si="2">$I10      +$K10      +$M10      +$O10</f>
        <v>671634</v>
      </c>
      <c r="R10" s="48">
        <f t="shared" ref="R10:R16" si="3">IF(($H10      =0),0,((($J10      -$H10      )/$H10      )*100))</f>
        <v>-70.138888888888886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45.333333333333329</v>
      </c>
      <c r="U10" s="50">
        <f t="shared" ref="U10:U15" si="6">IF(($E10      =0),0,(($Q10      /$E10      )*100))</f>
        <v>40.705090909090906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500000</v>
      </c>
      <c r="C14" s="92">
        <v>0</v>
      </c>
      <c r="D14" s="92"/>
      <c r="E14" s="92">
        <f t="shared" si="0"/>
        <v>500000</v>
      </c>
      <c r="F14" s="93">
        <v>500000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2150000</v>
      </c>
      <c r="C16" s="95">
        <f>SUM(C9:C15)</f>
        <v>0</v>
      </c>
      <c r="D16" s="95"/>
      <c r="E16" s="95">
        <f t="shared" si="0"/>
        <v>2150000</v>
      </c>
      <c r="F16" s="96">
        <f t="shared" ref="F16:O16" si="7">SUM(F9:F15)</f>
        <v>2150000</v>
      </c>
      <c r="G16" s="97">
        <f t="shared" si="7"/>
        <v>1650000</v>
      </c>
      <c r="H16" s="96">
        <f t="shared" si="7"/>
        <v>576000</v>
      </c>
      <c r="I16" s="97">
        <f t="shared" si="7"/>
        <v>0</v>
      </c>
      <c r="J16" s="96">
        <f t="shared" si="7"/>
        <v>172000</v>
      </c>
      <c r="K16" s="97">
        <f t="shared" si="7"/>
        <v>671634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748000</v>
      </c>
      <c r="Q16" s="97">
        <f t="shared" si="2"/>
        <v>671634</v>
      </c>
      <c r="R16" s="52">
        <f t="shared" si="3"/>
        <v>-70.138888888888886</v>
      </c>
      <c r="S16" s="53">
        <f t="shared" si="4"/>
        <v>0</v>
      </c>
      <c r="T16" s="52">
        <f>IF((SUM($E9:$E13)+$E15)=0,0,(P16/(SUM($E9:$E13)+$E15)*100))</f>
        <v>45.333333333333329</v>
      </c>
      <c r="U16" s="54">
        <f>IF((SUM($E9:$E13)+$E15)=0,0,(Q16/(SUM($E9:$E13)+$E15)*100))</f>
        <v>40.705090909090906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1716000</v>
      </c>
      <c r="C32" s="92">
        <v>0</v>
      </c>
      <c r="D32" s="92"/>
      <c r="E32" s="92">
        <f>$B32      +$C32      +$D32</f>
        <v>1716000</v>
      </c>
      <c r="F32" s="93">
        <v>1716000</v>
      </c>
      <c r="G32" s="94">
        <v>1201000</v>
      </c>
      <c r="H32" s="93">
        <v>205000</v>
      </c>
      <c r="I32" s="94"/>
      <c r="J32" s="93">
        <v>996000</v>
      </c>
      <c r="K32" s="94">
        <v>1420825</v>
      </c>
      <c r="L32" s="93"/>
      <c r="M32" s="94"/>
      <c r="N32" s="93"/>
      <c r="O32" s="94"/>
      <c r="P32" s="93">
        <f>$H32      +$J32      +$L32      +$N32</f>
        <v>1201000</v>
      </c>
      <c r="Q32" s="94">
        <f>$I32      +$K32      +$M32      +$O32</f>
        <v>1420825</v>
      </c>
      <c r="R32" s="48">
        <f>IF(($H32      =0),0,((($J32      -$H32      )/$H32      )*100))</f>
        <v>385.85365853658533</v>
      </c>
      <c r="S32" s="49">
        <f>IF(($I32      =0),0,((($K32      -$I32      )/$I32      )*100))</f>
        <v>0</v>
      </c>
      <c r="T32" s="48">
        <f>IF(($E32      =0),0,(($P32      /$E32      )*100))</f>
        <v>69.988344988344991</v>
      </c>
      <c r="U32" s="50">
        <f>IF(($E32      =0),0,(($Q32      /$E32      )*100))</f>
        <v>82.798659673659671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1716000</v>
      </c>
      <c r="C33" s="95">
        <f>C32</f>
        <v>0</v>
      </c>
      <c r="D33" s="95"/>
      <c r="E33" s="95">
        <f>$B33      +$C33      +$D33</f>
        <v>1716000</v>
      </c>
      <c r="F33" s="96">
        <f t="shared" ref="F33:O33" si="17">F32</f>
        <v>1716000</v>
      </c>
      <c r="G33" s="97">
        <f t="shared" si="17"/>
        <v>1201000</v>
      </c>
      <c r="H33" s="96">
        <f t="shared" si="17"/>
        <v>205000</v>
      </c>
      <c r="I33" s="97">
        <f t="shared" si="17"/>
        <v>0</v>
      </c>
      <c r="J33" s="96">
        <f t="shared" si="17"/>
        <v>996000</v>
      </c>
      <c r="K33" s="97">
        <f t="shared" si="17"/>
        <v>1420825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1201000</v>
      </c>
      <c r="Q33" s="97">
        <f>$I33      +$K33      +$M33      +$O33</f>
        <v>1420825</v>
      </c>
      <c r="R33" s="52">
        <f>IF(($H33      =0),0,((($J33      -$H33      )/$H33      )*100))</f>
        <v>385.85365853658533</v>
      </c>
      <c r="S33" s="53">
        <f>IF(($I33      =0),0,((($K33      -$I33      )/$I33      )*100))</f>
        <v>0</v>
      </c>
      <c r="T33" s="52">
        <f>IF($E33   =0,0,($P33   /$E33   )*100)</f>
        <v>69.988344988344991</v>
      </c>
      <c r="U33" s="54">
        <f>IF($E33   =0,0,($Q33   /$E33   )*100)</f>
        <v>82.798659673659671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16067000</v>
      </c>
      <c r="C35" s="92">
        <v>0</v>
      </c>
      <c r="D35" s="92"/>
      <c r="E35" s="92">
        <f t="shared" ref="E35:E40" si="18">$B35      +$C35      +$D35</f>
        <v>16067000</v>
      </c>
      <c r="F35" s="93">
        <v>16067000</v>
      </c>
      <c r="G35" s="94">
        <v>12500000</v>
      </c>
      <c r="H35" s="93">
        <v>4484000</v>
      </c>
      <c r="I35" s="94"/>
      <c r="J35" s="93">
        <v>4819000</v>
      </c>
      <c r="K35" s="94">
        <v>10507044</v>
      </c>
      <c r="L35" s="93"/>
      <c r="M35" s="94"/>
      <c r="N35" s="93"/>
      <c r="O35" s="94"/>
      <c r="P35" s="93">
        <f t="shared" ref="P35:P40" si="19">$H35      +$J35      +$L35      +$N35</f>
        <v>9303000</v>
      </c>
      <c r="Q35" s="94">
        <f t="shared" ref="Q35:Q40" si="20">$I35      +$K35      +$M35      +$O35</f>
        <v>10507044</v>
      </c>
      <c r="R35" s="48">
        <f t="shared" ref="R35:R40" si="21">IF(($H35      =0),0,((($J35      -$H35      )/$H35      )*100))</f>
        <v>7.4710080285459419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57.901288355013378</v>
      </c>
      <c r="U35" s="50">
        <f t="shared" ref="U35:U39" si="24">IF(($E35      =0),0,(($Q35      /$E35      )*100))</f>
        <v>65.395182672558661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15981000</v>
      </c>
      <c r="C36" s="92">
        <v>0</v>
      </c>
      <c r="D36" s="92"/>
      <c r="E36" s="92">
        <f t="shared" si="18"/>
        <v>15981000</v>
      </c>
      <c r="F36" s="93">
        <v>15981000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32048000</v>
      </c>
      <c r="C40" s="95">
        <f>SUM(C35:C39)</f>
        <v>0</v>
      </c>
      <c r="D40" s="95"/>
      <c r="E40" s="95">
        <f t="shared" si="18"/>
        <v>32048000</v>
      </c>
      <c r="F40" s="96">
        <f t="shared" ref="F40:O40" si="25">SUM(F35:F39)</f>
        <v>32048000</v>
      </c>
      <c r="G40" s="97">
        <f t="shared" si="25"/>
        <v>12500000</v>
      </c>
      <c r="H40" s="96">
        <f t="shared" si="25"/>
        <v>4484000</v>
      </c>
      <c r="I40" s="97">
        <f t="shared" si="25"/>
        <v>0</v>
      </c>
      <c r="J40" s="96">
        <f t="shared" si="25"/>
        <v>4819000</v>
      </c>
      <c r="K40" s="97">
        <f t="shared" si="25"/>
        <v>10507044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9303000</v>
      </c>
      <c r="Q40" s="97">
        <f t="shared" si="20"/>
        <v>10507044</v>
      </c>
      <c r="R40" s="52">
        <f t="shared" si="21"/>
        <v>7.4710080285459419</v>
      </c>
      <c r="S40" s="53">
        <f t="shared" si="22"/>
        <v>0</v>
      </c>
      <c r="T40" s="52">
        <f>IF((+$E35+$E38) =0,0,(P40   /(+$E35+$E38) )*100)</f>
        <v>57.901288355013378</v>
      </c>
      <c r="U40" s="54">
        <f>IF((+$E35+$E38) =0,0,(Q40   /(+$E35+$E38) )*100)</f>
        <v>65.395182672558661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35914000</v>
      </c>
      <c r="C67" s="104">
        <f>SUM(C9:C15,C18:C23,C26:C29,C32,C35:C39,C42:C52,C55:C58,C61:C65)</f>
        <v>0</v>
      </c>
      <c r="D67" s="104"/>
      <c r="E67" s="104">
        <f t="shared" si="35"/>
        <v>35914000</v>
      </c>
      <c r="F67" s="105">
        <f t="shared" ref="F67:O67" si="43">SUM(F9:F15,F18:F23,F26:F29,F32,F35:F39,F42:F52,F55:F58,F61:F65)</f>
        <v>35914000</v>
      </c>
      <c r="G67" s="106">
        <f t="shared" si="43"/>
        <v>15351000</v>
      </c>
      <c r="H67" s="105">
        <f t="shared" si="43"/>
        <v>5265000</v>
      </c>
      <c r="I67" s="106">
        <f t="shared" si="43"/>
        <v>0</v>
      </c>
      <c r="J67" s="105">
        <f t="shared" si="43"/>
        <v>5987000</v>
      </c>
      <c r="K67" s="106">
        <f t="shared" si="43"/>
        <v>12599503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11252000</v>
      </c>
      <c r="Q67" s="106">
        <f t="shared" si="37"/>
        <v>12599503</v>
      </c>
      <c r="R67" s="61">
        <f t="shared" si="38"/>
        <v>13.713200379867047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57.901507744558224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64.835604384294754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73270000</v>
      </c>
      <c r="C69" s="92">
        <v>0</v>
      </c>
      <c r="D69" s="92"/>
      <c r="E69" s="92">
        <f>$B69      +$C69      +$D69</f>
        <v>73270000</v>
      </c>
      <c r="F69" s="93">
        <v>73270000</v>
      </c>
      <c r="G69" s="94">
        <v>60215000</v>
      </c>
      <c r="H69" s="93">
        <v>17367000</v>
      </c>
      <c r="I69" s="94">
        <v>5025744</v>
      </c>
      <c r="J69" s="93">
        <v>20523000</v>
      </c>
      <c r="K69" s="94">
        <v>36663994</v>
      </c>
      <c r="L69" s="93"/>
      <c r="M69" s="94"/>
      <c r="N69" s="93"/>
      <c r="O69" s="94"/>
      <c r="P69" s="93">
        <f>$H69      +$J69      +$L69      +$N69</f>
        <v>37890000</v>
      </c>
      <c r="Q69" s="94">
        <f>$I69      +$K69      +$M69      +$O69</f>
        <v>41689738</v>
      </c>
      <c r="R69" s="48">
        <f>IF(($H69      =0),0,((($J69      -$H69      )/$H69      )*100))</f>
        <v>18.172395923302815</v>
      </c>
      <c r="S69" s="49">
        <f>IF(($I69      =0),0,((($K69      -$I69      )/$I69      )*100))</f>
        <v>629.52370833054761</v>
      </c>
      <c r="T69" s="48">
        <f>IF(($E69      =0),0,(($P69      /$E69      )*100))</f>
        <v>51.712842909785728</v>
      </c>
      <c r="U69" s="50">
        <f>IF(($E69      =0),0,(($Q69      /$E69      )*100))</f>
        <v>56.89878258495974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73270000</v>
      </c>
      <c r="C70" s="101">
        <f>C69</f>
        <v>0</v>
      </c>
      <c r="D70" s="101"/>
      <c r="E70" s="101">
        <f>$B70      +$C70      +$D70</f>
        <v>73270000</v>
      </c>
      <c r="F70" s="102">
        <f t="shared" ref="F70:O70" si="44">F69</f>
        <v>73270000</v>
      </c>
      <c r="G70" s="103">
        <f t="shared" si="44"/>
        <v>60215000</v>
      </c>
      <c r="H70" s="102">
        <f t="shared" si="44"/>
        <v>17367000</v>
      </c>
      <c r="I70" s="103">
        <f t="shared" si="44"/>
        <v>5025744</v>
      </c>
      <c r="J70" s="102">
        <f t="shared" si="44"/>
        <v>20523000</v>
      </c>
      <c r="K70" s="103">
        <f t="shared" si="44"/>
        <v>36663994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37890000</v>
      </c>
      <c r="Q70" s="103">
        <f>$I70      +$K70      +$M70      +$O70</f>
        <v>41689738</v>
      </c>
      <c r="R70" s="57">
        <f>IF(($H70      =0),0,((($J70      -$H70      )/$H70      )*100))</f>
        <v>18.172395923302815</v>
      </c>
      <c r="S70" s="58">
        <f>IF(($I70      =0),0,((($K70      -$I70      )/$I70      )*100))</f>
        <v>629.52370833054761</v>
      </c>
      <c r="T70" s="57">
        <f>IF($E70   =0,0,($P70   /$E70   )*100)</f>
        <v>51.712842909785728</v>
      </c>
      <c r="U70" s="59">
        <f>IF($E70   =0,0,($Q70   /$E70 )*100)</f>
        <v>56.89878258495974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73270000</v>
      </c>
      <c r="C71" s="104">
        <f>C69</f>
        <v>0</v>
      </c>
      <c r="D71" s="104"/>
      <c r="E71" s="104">
        <f>$B71      +$C71      +$D71</f>
        <v>73270000</v>
      </c>
      <c r="F71" s="105">
        <f t="shared" ref="F71:O71" si="45">F69</f>
        <v>73270000</v>
      </c>
      <c r="G71" s="106">
        <f t="shared" si="45"/>
        <v>60215000</v>
      </c>
      <c r="H71" s="105">
        <f t="shared" si="45"/>
        <v>17367000</v>
      </c>
      <c r="I71" s="106">
        <f t="shared" si="45"/>
        <v>5025744</v>
      </c>
      <c r="J71" s="105">
        <f t="shared" si="45"/>
        <v>20523000</v>
      </c>
      <c r="K71" s="106">
        <f t="shared" si="45"/>
        <v>36663994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37890000</v>
      </c>
      <c r="Q71" s="106">
        <f>$I71      +$K71      +$M71      +$O71</f>
        <v>41689738</v>
      </c>
      <c r="R71" s="61">
        <f>IF(($H71      =0),0,((($J71      -$H71      )/$H71      )*100))</f>
        <v>18.172395923302815</v>
      </c>
      <c r="S71" s="62">
        <f>IF(($I71      =0),0,((($K71      -$I71      )/$I71      )*100))</f>
        <v>629.52370833054761</v>
      </c>
      <c r="T71" s="61">
        <f>IF($E71   =0,0,($P71   /$E71   )*100)</f>
        <v>51.712842909785728</v>
      </c>
      <c r="U71" s="65">
        <f>IF($E71   =0,0,($Q71   /$E71   )*100)</f>
        <v>56.89878258495974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109184000</v>
      </c>
      <c r="C72" s="104">
        <f>SUM(C9:C15,C18:C23,C26:C29,C32,C35:C39,C42:C52,C55:C58,C61:C65,C69)</f>
        <v>0</v>
      </c>
      <c r="D72" s="104"/>
      <c r="E72" s="104">
        <f>$B72      +$C72      +$D72</f>
        <v>109184000</v>
      </c>
      <c r="F72" s="105">
        <f t="shared" ref="F72:O72" si="46">SUM(F9:F15,F18:F23,F26:F29,F32,F35:F39,F42:F52,F55:F58,F61:F65,F69)</f>
        <v>109184000</v>
      </c>
      <c r="G72" s="106">
        <f t="shared" si="46"/>
        <v>75566000</v>
      </c>
      <c r="H72" s="105">
        <f t="shared" si="46"/>
        <v>22632000</v>
      </c>
      <c r="I72" s="106">
        <f t="shared" si="46"/>
        <v>5025744</v>
      </c>
      <c r="J72" s="105">
        <f t="shared" si="46"/>
        <v>26510000</v>
      </c>
      <c r="K72" s="106">
        <f t="shared" si="46"/>
        <v>49263497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49142000</v>
      </c>
      <c r="Q72" s="106">
        <f>$I72      +$K72      +$M72      +$O72</f>
        <v>54289241</v>
      </c>
      <c r="R72" s="61">
        <f>IF(($H72      =0),0,((($J72      -$H72      )/$H72      )*100))</f>
        <v>17.135030045952636</v>
      </c>
      <c r="S72" s="62">
        <f>IF(($I72      =0),0,((($K72      -$I72      )/$I72      )*100))</f>
        <v>880.22296798245191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53.010150696309722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58.562550295028203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+cJBWvuUPZh1DGMRhHbbPXh9dlhLB7T3min/9I1WFBqChYfO/Z3MnO+JkOy+YfzNWRNGRiwEYpmcFYD+jhBGPQ==" saltValue="2RZSkLVRdU5Bo88NqA3ch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2300000</v>
      </c>
      <c r="C10" s="92">
        <v>0</v>
      </c>
      <c r="D10" s="92"/>
      <c r="E10" s="92">
        <f t="shared" ref="E10:E16" si="0">$B10      +$C10      +$D10</f>
        <v>2300000</v>
      </c>
      <c r="F10" s="93">
        <v>2300000</v>
      </c>
      <c r="G10" s="94">
        <v>2300000</v>
      </c>
      <c r="H10" s="93">
        <v>1806000</v>
      </c>
      <c r="I10" s="94">
        <v>4205824</v>
      </c>
      <c r="J10" s="93">
        <v>303000</v>
      </c>
      <c r="K10" s="94">
        <v>302460</v>
      </c>
      <c r="L10" s="93"/>
      <c r="M10" s="94"/>
      <c r="N10" s="93"/>
      <c r="O10" s="94"/>
      <c r="P10" s="93">
        <f t="shared" ref="P10:P16" si="1">$H10      +$J10      +$L10      +$N10</f>
        <v>2109000</v>
      </c>
      <c r="Q10" s="94">
        <f t="shared" ref="Q10:Q16" si="2">$I10      +$K10      +$M10      +$O10</f>
        <v>4508284</v>
      </c>
      <c r="R10" s="48">
        <f t="shared" ref="R10:R16" si="3">IF(($H10      =0),0,((($J10      -$H10      )/$H10      )*100))</f>
        <v>-83.222591362126238</v>
      </c>
      <c r="S10" s="49">
        <f t="shared" ref="S10:S16" si="4">IF(($I10      =0),0,((($K10      -$I10      )/$I10      )*100))</f>
        <v>-92.808543581471795</v>
      </c>
      <c r="T10" s="48">
        <f t="shared" ref="T10:T15" si="5">IF(($E10      =0),0,(($P10      /$E10      )*100))</f>
        <v>91.695652173913047</v>
      </c>
      <c r="U10" s="50">
        <f t="shared" ref="U10:U15" si="6">IF(($E10      =0),0,(($Q10      /$E10      )*100))</f>
        <v>196.01234782608697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2300000</v>
      </c>
      <c r="C16" s="95">
        <f>SUM(C9:C15)</f>
        <v>0</v>
      </c>
      <c r="D16" s="95"/>
      <c r="E16" s="95">
        <f t="shared" si="0"/>
        <v>2300000</v>
      </c>
      <c r="F16" s="96">
        <f t="shared" ref="F16:O16" si="7">SUM(F9:F15)</f>
        <v>2300000</v>
      </c>
      <c r="G16" s="97">
        <f t="shared" si="7"/>
        <v>2300000</v>
      </c>
      <c r="H16" s="96">
        <f t="shared" si="7"/>
        <v>1806000</v>
      </c>
      <c r="I16" s="97">
        <f t="shared" si="7"/>
        <v>4205824</v>
      </c>
      <c r="J16" s="96">
        <f t="shared" si="7"/>
        <v>303000</v>
      </c>
      <c r="K16" s="97">
        <f t="shared" si="7"/>
        <v>302460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2109000</v>
      </c>
      <c r="Q16" s="97">
        <f t="shared" si="2"/>
        <v>4508284</v>
      </c>
      <c r="R16" s="52">
        <f t="shared" si="3"/>
        <v>-83.222591362126238</v>
      </c>
      <c r="S16" s="53">
        <f t="shared" si="4"/>
        <v>-92.808543581471795</v>
      </c>
      <c r="T16" s="52">
        <f>IF((SUM($E9:$E13)+$E15)=0,0,(P16/(SUM($E9:$E13)+$E15)*100))</f>
        <v>91.695652173913047</v>
      </c>
      <c r="U16" s="54">
        <f>IF((SUM($E9:$E13)+$E15)=0,0,(Q16/(SUM($E9:$E13)+$E15)*100))</f>
        <v>196.01234782608697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2321000</v>
      </c>
      <c r="C32" s="92">
        <v>0</v>
      </c>
      <c r="D32" s="92"/>
      <c r="E32" s="92">
        <f>$B32      +$C32      +$D32</f>
        <v>2321000</v>
      </c>
      <c r="F32" s="93">
        <v>2321000</v>
      </c>
      <c r="G32" s="94">
        <v>1625000</v>
      </c>
      <c r="H32" s="93">
        <v>30000</v>
      </c>
      <c r="I32" s="94">
        <v>1855722</v>
      </c>
      <c r="J32" s="93">
        <v>512000</v>
      </c>
      <c r="K32" s="94">
        <v>919061</v>
      </c>
      <c r="L32" s="93"/>
      <c r="M32" s="94"/>
      <c r="N32" s="93"/>
      <c r="O32" s="94"/>
      <c r="P32" s="93">
        <f>$H32      +$J32      +$L32      +$N32</f>
        <v>542000</v>
      </c>
      <c r="Q32" s="94">
        <f>$I32      +$K32      +$M32      +$O32</f>
        <v>2774783</v>
      </c>
      <c r="R32" s="48">
        <f>IF(($H32      =0),0,((($J32      -$H32      )/$H32      )*100))</f>
        <v>1606.6666666666667</v>
      </c>
      <c r="S32" s="49">
        <f>IF(($I32      =0),0,((($K32      -$I32      )/$I32      )*100))</f>
        <v>-50.474208960178302</v>
      </c>
      <c r="T32" s="48">
        <f>IF(($E32      =0),0,(($P32      /$E32      )*100))</f>
        <v>23.352003446790174</v>
      </c>
      <c r="U32" s="50">
        <f>IF(($E32      =0),0,(($Q32      /$E32      )*100))</f>
        <v>119.55118483412322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2321000</v>
      </c>
      <c r="C33" s="95">
        <f>C32</f>
        <v>0</v>
      </c>
      <c r="D33" s="95"/>
      <c r="E33" s="95">
        <f>$B33      +$C33      +$D33</f>
        <v>2321000</v>
      </c>
      <c r="F33" s="96">
        <f t="shared" ref="F33:O33" si="17">F32</f>
        <v>2321000</v>
      </c>
      <c r="G33" s="97">
        <f t="shared" si="17"/>
        <v>1625000</v>
      </c>
      <c r="H33" s="96">
        <f t="shared" si="17"/>
        <v>30000</v>
      </c>
      <c r="I33" s="97">
        <f t="shared" si="17"/>
        <v>1855722</v>
      </c>
      <c r="J33" s="96">
        <f t="shared" si="17"/>
        <v>512000</v>
      </c>
      <c r="K33" s="97">
        <f t="shared" si="17"/>
        <v>919061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542000</v>
      </c>
      <c r="Q33" s="97">
        <f>$I33      +$K33      +$M33      +$O33</f>
        <v>2774783</v>
      </c>
      <c r="R33" s="52">
        <f>IF(($H33      =0),0,((($J33      -$H33      )/$H33      )*100))</f>
        <v>1606.6666666666667</v>
      </c>
      <c r="S33" s="53">
        <f>IF(($I33      =0),0,((($K33      -$I33      )/$I33      )*100))</f>
        <v>-50.474208960178302</v>
      </c>
      <c r="T33" s="52">
        <f>IF($E33   =0,0,($P33   /$E33   )*100)</f>
        <v>23.352003446790174</v>
      </c>
      <c r="U33" s="54">
        <f>IF($E33   =0,0,($Q33   /$E33   )*100)</f>
        <v>119.55118483412322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18521000</v>
      </c>
      <c r="C35" s="92">
        <v>0</v>
      </c>
      <c r="D35" s="92"/>
      <c r="E35" s="92">
        <f t="shared" ref="E35:E40" si="18">$B35      +$C35      +$D35</f>
        <v>18521000</v>
      </c>
      <c r="F35" s="93">
        <v>18521000</v>
      </c>
      <c r="G35" s="94">
        <v>14000000</v>
      </c>
      <c r="H35" s="93"/>
      <c r="I35" s="94"/>
      <c r="J35" s="93">
        <v>8674000</v>
      </c>
      <c r="K35" s="94"/>
      <c r="L35" s="93"/>
      <c r="M35" s="94"/>
      <c r="N35" s="93"/>
      <c r="O35" s="94"/>
      <c r="P35" s="93">
        <f t="shared" ref="P35:P40" si="19">$H35      +$J35      +$L35      +$N35</f>
        <v>8674000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46.833324334539171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10505000</v>
      </c>
      <c r="C36" s="92">
        <v>0</v>
      </c>
      <c r="D36" s="92"/>
      <c r="E36" s="92">
        <f t="shared" si="18"/>
        <v>10505000</v>
      </c>
      <c r="F36" s="93">
        <v>10505000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29026000</v>
      </c>
      <c r="C40" s="95">
        <f>SUM(C35:C39)</f>
        <v>0</v>
      </c>
      <c r="D40" s="95"/>
      <c r="E40" s="95">
        <f t="shared" si="18"/>
        <v>29026000</v>
      </c>
      <c r="F40" s="96">
        <f t="shared" ref="F40:O40" si="25">SUM(F35:F39)</f>
        <v>29026000</v>
      </c>
      <c r="G40" s="97">
        <f t="shared" si="25"/>
        <v>14000000</v>
      </c>
      <c r="H40" s="96">
        <f t="shared" si="25"/>
        <v>0</v>
      </c>
      <c r="I40" s="97">
        <f t="shared" si="25"/>
        <v>0</v>
      </c>
      <c r="J40" s="96">
        <f t="shared" si="25"/>
        <v>8674000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8674000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46.833324334539171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33647000</v>
      </c>
      <c r="C67" s="104">
        <f>SUM(C9:C15,C18:C23,C26:C29,C32,C35:C39,C42:C52,C55:C58,C61:C65)</f>
        <v>0</v>
      </c>
      <c r="D67" s="104"/>
      <c r="E67" s="104">
        <f t="shared" si="35"/>
        <v>33647000</v>
      </c>
      <c r="F67" s="105">
        <f t="shared" ref="F67:O67" si="43">SUM(F9:F15,F18:F23,F26:F29,F32,F35:F39,F42:F52,F55:F58,F61:F65)</f>
        <v>33647000</v>
      </c>
      <c r="G67" s="106">
        <f t="shared" si="43"/>
        <v>17925000</v>
      </c>
      <c r="H67" s="105">
        <f t="shared" si="43"/>
        <v>1836000</v>
      </c>
      <c r="I67" s="106">
        <f t="shared" si="43"/>
        <v>6061546</v>
      </c>
      <c r="J67" s="105">
        <f t="shared" si="43"/>
        <v>9489000</v>
      </c>
      <c r="K67" s="106">
        <f t="shared" si="43"/>
        <v>1221521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11325000</v>
      </c>
      <c r="Q67" s="106">
        <f t="shared" si="37"/>
        <v>7283067</v>
      </c>
      <c r="R67" s="61">
        <f t="shared" si="38"/>
        <v>416.83006535947715</v>
      </c>
      <c r="S67" s="62">
        <f t="shared" si="39"/>
        <v>-79.848028869202679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48.936997666580247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31.471208192896032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46659000</v>
      </c>
      <c r="C69" s="92">
        <v>0</v>
      </c>
      <c r="D69" s="92"/>
      <c r="E69" s="92">
        <f>$B69      +$C69      +$D69</f>
        <v>46659000</v>
      </c>
      <c r="F69" s="93">
        <v>46659000</v>
      </c>
      <c r="G69" s="94">
        <v>39693000</v>
      </c>
      <c r="H69" s="93">
        <v>19984000</v>
      </c>
      <c r="I69" s="94">
        <v>64131008</v>
      </c>
      <c r="J69" s="93">
        <v>8537000</v>
      </c>
      <c r="K69" s="94">
        <v>10654341</v>
      </c>
      <c r="L69" s="93"/>
      <c r="M69" s="94"/>
      <c r="N69" s="93"/>
      <c r="O69" s="94"/>
      <c r="P69" s="93">
        <f>$H69      +$J69      +$L69      +$N69</f>
        <v>28521000</v>
      </c>
      <c r="Q69" s="94">
        <f>$I69      +$K69      +$M69      +$O69</f>
        <v>74785349</v>
      </c>
      <c r="R69" s="48">
        <f>IF(($H69      =0),0,((($J69      -$H69      )/$H69      )*100))</f>
        <v>-57.280824659727777</v>
      </c>
      <c r="S69" s="49">
        <f>IF(($I69      =0),0,((($K69      -$I69      )/$I69      )*100))</f>
        <v>-83.386599817673229</v>
      </c>
      <c r="T69" s="48">
        <f>IF(($E69      =0),0,(($P69      /$E69      )*100))</f>
        <v>61.126470777341993</v>
      </c>
      <c r="U69" s="50">
        <f>IF(($E69      =0),0,(($Q69      /$E69      )*100))</f>
        <v>160.28065110696755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46659000</v>
      </c>
      <c r="C70" s="101">
        <f>C69</f>
        <v>0</v>
      </c>
      <c r="D70" s="101"/>
      <c r="E70" s="101">
        <f>$B70      +$C70      +$D70</f>
        <v>46659000</v>
      </c>
      <c r="F70" s="102">
        <f t="shared" ref="F70:O70" si="44">F69</f>
        <v>46659000</v>
      </c>
      <c r="G70" s="103">
        <f t="shared" si="44"/>
        <v>39693000</v>
      </c>
      <c r="H70" s="102">
        <f t="shared" si="44"/>
        <v>19984000</v>
      </c>
      <c r="I70" s="103">
        <f t="shared" si="44"/>
        <v>64131008</v>
      </c>
      <c r="J70" s="102">
        <f t="shared" si="44"/>
        <v>8537000</v>
      </c>
      <c r="K70" s="103">
        <f t="shared" si="44"/>
        <v>10654341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28521000</v>
      </c>
      <c r="Q70" s="103">
        <f>$I70      +$K70      +$M70      +$O70</f>
        <v>74785349</v>
      </c>
      <c r="R70" s="57">
        <f>IF(($H70      =0),0,((($J70      -$H70      )/$H70      )*100))</f>
        <v>-57.280824659727777</v>
      </c>
      <c r="S70" s="58">
        <f>IF(($I70      =0),0,((($K70      -$I70      )/$I70      )*100))</f>
        <v>-83.386599817673229</v>
      </c>
      <c r="T70" s="57">
        <f>IF($E70   =0,0,($P70   /$E70   )*100)</f>
        <v>61.126470777341993</v>
      </c>
      <c r="U70" s="59">
        <f>IF($E70   =0,0,($Q70   /$E70 )*100)</f>
        <v>160.28065110696755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46659000</v>
      </c>
      <c r="C71" s="104">
        <f>C69</f>
        <v>0</v>
      </c>
      <c r="D71" s="104"/>
      <c r="E71" s="104">
        <f>$B71      +$C71      +$D71</f>
        <v>46659000</v>
      </c>
      <c r="F71" s="105">
        <f t="shared" ref="F71:O71" si="45">F69</f>
        <v>46659000</v>
      </c>
      <c r="G71" s="106">
        <f t="shared" si="45"/>
        <v>39693000</v>
      </c>
      <c r="H71" s="105">
        <f t="shared" si="45"/>
        <v>19984000</v>
      </c>
      <c r="I71" s="106">
        <f t="shared" si="45"/>
        <v>64131008</v>
      </c>
      <c r="J71" s="105">
        <f t="shared" si="45"/>
        <v>8537000</v>
      </c>
      <c r="K71" s="106">
        <f t="shared" si="45"/>
        <v>10654341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28521000</v>
      </c>
      <c r="Q71" s="106">
        <f>$I71      +$K71      +$M71      +$O71</f>
        <v>74785349</v>
      </c>
      <c r="R71" s="61">
        <f>IF(($H71      =0),0,((($J71      -$H71      )/$H71      )*100))</f>
        <v>-57.280824659727777</v>
      </c>
      <c r="S71" s="62">
        <f>IF(($I71      =0),0,((($K71      -$I71      )/$I71      )*100))</f>
        <v>-83.386599817673229</v>
      </c>
      <c r="T71" s="61">
        <f>IF($E71   =0,0,($P71   /$E71   )*100)</f>
        <v>61.126470777341993</v>
      </c>
      <c r="U71" s="65">
        <f>IF($E71   =0,0,($Q71   /$E71   )*100)</f>
        <v>160.28065110696755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80306000</v>
      </c>
      <c r="C72" s="104">
        <f>SUM(C9:C15,C18:C23,C26:C29,C32,C35:C39,C42:C52,C55:C58,C61:C65,C69)</f>
        <v>0</v>
      </c>
      <c r="D72" s="104"/>
      <c r="E72" s="104">
        <f>$B72      +$C72      +$D72</f>
        <v>80306000</v>
      </c>
      <c r="F72" s="105">
        <f t="shared" ref="F72:O72" si="46">SUM(F9:F15,F18:F23,F26:F29,F32,F35:F39,F42:F52,F55:F58,F61:F65,F69)</f>
        <v>80306000</v>
      </c>
      <c r="G72" s="106">
        <f t="shared" si="46"/>
        <v>57618000</v>
      </c>
      <c r="H72" s="105">
        <f t="shared" si="46"/>
        <v>21820000</v>
      </c>
      <c r="I72" s="106">
        <f t="shared" si="46"/>
        <v>70192554</v>
      </c>
      <c r="J72" s="105">
        <f t="shared" si="46"/>
        <v>18026000</v>
      </c>
      <c r="K72" s="106">
        <f t="shared" si="46"/>
        <v>11875862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39846000</v>
      </c>
      <c r="Q72" s="106">
        <f>$I72      +$K72      +$M72      +$O72</f>
        <v>82068416</v>
      </c>
      <c r="R72" s="61">
        <f>IF(($H72      =0),0,((($J72      -$H72      )/$H72      )*100))</f>
        <v>-17.387717690192485</v>
      </c>
      <c r="S72" s="62">
        <f>IF(($I72      =0),0,((($K72      -$I72      )/$I72      )*100))</f>
        <v>-83.081023095412661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57.08514204667555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117.57484276729559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yHtjx5YdOOtVL6cNZVsi64D+uZIWJwjCEJSO4GOSSOVCNLeCgK4gCDxHN0q+hYpZslSfwV5cYtt+3JpdK9qi2A==" saltValue="PKWMJgNJkdOnIUxdG9c/m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276000</v>
      </c>
      <c r="I10" s="94">
        <v>276091</v>
      </c>
      <c r="J10" s="93">
        <v>182000</v>
      </c>
      <c r="K10" s="94">
        <v>310315</v>
      </c>
      <c r="L10" s="93"/>
      <c r="M10" s="94"/>
      <c r="N10" s="93"/>
      <c r="O10" s="94"/>
      <c r="P10" s="93">
        <f t="shared" ref="P10:P16" si="1">$H10      +$J10      +$L10      +$N10</f>
        <v>458000</v>
      </c>
      <c r="Q10" s="94">
        <f t="shared" ref="Q10:Q16" si="2">$I10      +$K10      +$M10      +$O10</f>
        <v>586406</v>
      </c>
      <c r="R10" s="48">
        <f t="shared" ref="R10:R16" si="3">IF(($H10      =0),0,((($J10      -$H10      )/$H10      )*100))</f>
        <v>-34.057971014492757</v>
      </c>
      <c r="S10" s="49">
        <f t="shared" ref="S10:S16" si="4">IF(($I10      =0),0,((($K10      -$I10      )/$I10      )*100))</f>
        <v>12.395912941747467</v>
      </c>
      <c r="T10" s="48">
        <f t="shared" ref="T10:T15" si="5">IF(($E10      =0),0,(($P10      /$E10      )*100))</f>
        <v>17.283018867924529</v>
      </c>
      <c r="U10" s="50">
        <f t="shared" ref="U10:U15" si="6">IF(($E10      =0),0,(($Q10      /$E10      )*100))</f>
        <v>22.128528301886792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3000000</v>
      </c>
      <c r="H11" s="93">
        <v>1199000</v>
      </c>
      <c r="I11" s="94">
        <v>1118747</v>
      </c>
      <c r="J11" s="93"/>
      <c r="K11" s="94">
        <v>317752</v>
      </c>
      <c r="L11" s="93"/>
      <c r="M11" s="94"/>
      <c r="N11" s="93"/>
      <c r="O11" s="94"/>
      <c r="P11" s="93">
        <f t="shared" si="1"/>
        <v>1199000</v>
      </c>
      <c r="Q11" s="94">
        <f t="shared" si="2"/>
        <v>1436499</v>
      </c>
      <c r="R11" s="48">
        <f t="shared" si="3"/>
        <v>-100</v>
      </c>
      <c r="S11" s="49">
        <f t="shared" si="4"/>
        <v>-71.597510429078255</v>
      </c>
      <c r="T11" s="48">
        <f t="shared" si="5"/>
        <v>21.8</v>
      </c>
      <c r="U11" s="50">
        <f t="shared" si="6"/>
        <v>26.118163636363633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8150000</v>
      </c>
      <c r="C16" s="95">
        <f>SUM(C9:C15)</f>
        <v>0</v>
      </c>
      <c r="D16" s="95"/>
      <c r="E16" s="95">
        <f t="shared" si="0"/>
        <v>8150000</v>
      </c>
      <c r="F16" s="96">
        <f t="shared" ref="F16:O16" si="7">SUM(F9:F15)</f>
        <v>8150000</v>
      </c>
      <c r="G16" s="97">
        <f t="shared" si="7"/>
        <v>5650000</v>
      </c>
      <c r="H16" s="96">
        <f t="shared" si="7"/>
        <v>1475000</v>
      </c>
      <c r="I16" s="97">
        <f t="shared" si="7"/>
        <v>1394838</v>
      </c>
      <c r="J16" s="96">
        <f t="shared" si="7"/>
        <v>182000</v>
      </c>
      <c r="K16" s="97">
        <f t="shared" si="7"/>
        <v>628067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1657000</v>
      </c>
      <c r="Q16" s="97">
        <f t="shared" si="2"/>
        <v>2022905</v>
      </c>
      <c r="R16" s="52">
        <f t="shared" si="3"/>
        <v>-87.66101694915254</v>
      </c>
      <c r="S16" s="53">
        <f t="shared" si="4"/>
        <v>-54.972046933048858</v>
      </c>
      <c r="T16" s="52">
        <f>IF((SUM($E9:$E13)+$E15)=0,0,(P16/(SUM($E9:$E13)+$E15)*100))</f>
        <v>20.331288343558281</v>
      </c>
      <c r="U16" s="54">
        <f>IF((SUM($E9:$E13)+$E15)=0,0,(Q16/(SUM($E9:$E13)+$E15)*100))</f>
        <v>24.820920245398774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3764000</v>
      </c>
      <c r="C32" s="92">
        <v>0</v>
      </c>
      <c r="D32" s="92"/>
      <c r="E32" s="92">
        <f>$B32      +$C32      +$D32</f>
        <v>3764000</v>
      </c>
      <c r="F32" s="93">
        <v>3764000</v>
      </c>
      <c r="G32" s="94">
        <v>2634000</v>
      </c>
      <c r="H32" s="93"/>
      <c r="I32" s="94"/>
      <c r="J32" s="93">
        <v>2779000</v>
      </c>
      <c r="K32" s="94">
        <v>4693037</v>
      </c>
      <c r="L32" s="93"/>
      <c r="M32" s="94"/>
      <c r="N32" s="93"/>
      <c r="O32" s="94"/>
      <c r="P32" s="93">
        <f>$H32      +$J32      +$L32      +$N32</f>
        <v>2779000</v>
      </c>
      <c r="Q32" s="94">
        <f>$I32      +$K32      +$M32      +$O32</f>
        <v>4693037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73.831030818278435</v>
      </c>
      <c r="U32" s="50">
        <f>IF(($E32      =0),0,(($Q32      /$E32      )*100))</f>
        <v>124.68217321997874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3764000</v>
      </c>
      <c r="C33" s="95">
        <f>C32</f>
        <v>0</v>
      </c>
      <c r="D33" s="95"/>
      <c r="E33" s="95">
        <f>$B33      +$C33      +$D33</f>
        <v>3764000</v>
      </c>
      <c r="F33" s="96">
        <f t="shared" ref="F33:O33" si="17">F32</f>
        <v>3764000</v>
      </c>
      <c r="G33" s="97">
        <f t="shared" si="17"/>
        <v>2634000</v>
      </c>
      <c r="H33" s="96">
        <f t="shared" si="17"/>
        <v>0</v>
      </c>
      <c r="I33" s="97">
        <f t="shared" si="17"/>
        <v>0</v>
      </c>
      <c r="J33" s="96">
        <f t="shared" si="17"/>
        <v>2779000</v>
      </c>
      <c r="K33" s="97">
        <f t="shared" si="17"/>
        <v>4693037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2779000</v>
      </c>
      <c r="Q33" s="97">
        <f>$I33      +$K33      +$M33      +$O33</f>
        <v>4693037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73.831030818278435</v>
      </c>
      <c r="U33" s="54">
        <f>IF($E33   =0,0,($Q33   /$E33   )*100)</f>
        <v>124.68217321997874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62928000</v>
      </c>
      <c r="C36" s="92">
        <v>0</v>
      </c>
      <c r="D36" s="92"/>
      <c r="E36" s="92">
        <f t="shared" si="18"/>
        <v>62928000</v>
      </c>
      <c r="F36" s="93">
        <v>62928000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62928000</v>
      </c>
      <c r="C40" s="95">
        <f>SUM(C35:C39)</f>
        <v>0</v>
      </c>
      <c r="D40" s="95"/>
      <c r="E40" s="95">
        <f t="shared" si="18"/>
        <v>62928000</v>
      </c>
      <c r="F40" s="96">
        <f t="shared" ref="F40:O40" si="25">SUM(F35:F39)</f>
        <v>62928000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74842000</v>
      </c>
      <c r="C67" s="104">
        <f>SUM(C9:C15,C18:C23,C26:C29,C32,C35:C39,C42:C52,C55:C58,C61:C65)</f>
        <v>0</v>
      </c>
      <c r="D67" s="104"/>
      <c r="E67" s="104">
        <f t="shared" si="35"/>
        <v>74842000</v>
      </c>
      <c r="F67" s="105">
        <f t="shared" ref="F67:O67" si="43">SUM(F9:F15,F18:F23,F26:F29,F32,F35:F39,F42:F52,F55:F58,F61:F65)</f>
        <v>74842000</v>
      </c>
      <c r="G67" s="106">
        <f t="shared" si="43"/>
        <v>8284000</v>
      </c>
      <c r="H67" s="105">
        <f t="shared" si="43"/>
        <v>1475000</v>
      </c>
      <c r="I67" s="106">
        <f t="shared" si="43"/>
        <v>1394838</v>
      </c>
      <c r="J67" s="105">
        <f t="shared" si="43"/>
        <v>2961000</v>
      </c>
      <c r="K67" s="106">
        <f t="shared" si="43"/>
        <v>5321104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4436000</v>
      </c>
      <c r="Q67" s="106">
        <f t="shared" si="37"/>
        <v>6715942</v>
      </c>
      <c r="R67" s="61">
        <f t="shared" si="38"/>
        <v>100.74576271186442</v>
      </c>
      <c r="S67" s="62">
        <f t="shared" si="39"/>
        <v>281.48544848935859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37.233506798724193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56.370169548430418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91267000</v>
      </c>
      <c r="C69" s="92">
        <v>0</v>
      </c>
      <c r="D69" s="92"/>
      <c r="E69" s="92">
        <f>$B69      +$C69      +$D69</f>
        <v>91267000</v>
      </c>
      <c r="F69" s="93">
        <v>91267000</v>
      </c>
      <c r="G69" s="94">
        <v>76442000</v>
      </c>
      <c r="H69" s="93">
        <v>31530000</v>
      </c>
      <c r="I69" s="94">
        <v>36753094</v>
      </c>
      <c r="J69" s="93">
        <v>19410000</v>
      </c>
      <c r="K69" s="94">
        <v>26931315</v>
      </c>
      <c r="L69" s="93"/>
      <c r="M69" s="94"/>
      <c r="N69" s="93"/>
      <c r="O69" s="94"/>
      <c r="P69" s="93">
        <f>$H69      +$J69      +$L69      +$N69</f>
        <v>50940000</v>
      </c>
      <c r="Q69" s="94">
        <f>$I69      +$K69      +$M69      +$O69</f>
        <v>63684409</v>
      </c>
      <c r="R69" s="48">
        <f>IF(($H69      =0),0,((($J69      -$H69      )/$H69      )*100))</f>
        <v>-38.439581351094198</v>
      </c>
      <c r="S69" s="49">
        <f>IF(($I69      =0),0,((($K69      -$I69      )/$I69      )*100))</f>
        <v>-26.723679372408753</v>
      </c>
      <c r="T69" s="48">
        <f>IF(($E69      =0),0,(($P69      /$E69      )*100))</f>
        <v>55.814259261288313</v>
      </c>
      <c r="U69" s="50">
        <f>IF(($E69      =0),0,(($Q69      /$E69      )*100))</f>
        <v>69.778133388848104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91267000</v>
      </c>
      <c r="C70" s="101">
        <f>C69</f>
        <v>0</v>
      </c>
      <c r="D70" s="101"/>
      <c r="E70" s="101">
        <f>$B70      +$C70      +$D70</f>
        <v>91267000</v>
      </c>
      <c r="F70" s="102">
        <f t="shared" ref="F70:O70" si="44">F69</f>
        <v>91267000</v>
      </c>
      <c r="G70" s="103">
        <f t="shared" si="44"/>
        <v>76442000</v>
      </c>
      <c r="H70" s="102">
        <f t="shared" si="44"/>
        <v>31530000</v>
      </c>
      <c r="I70" s="103">
        <f t="shared" si="44"/>
        <v>36753094</v>
      </c>
      <c r="J70" s="102">
        <f t="shared" si="44"/>
        <v>19410000</v>
      </c>
      <c r="K70" s="103">
        <f t="shared" si="44"/>
        <v>26931315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50940000</v>
      </c>
      <c r="Q70" s="103">
        <f>$I70      +$K70      +$M70      +$O70</f>
        <v>63684409</v>
      </c>
      <c r="R70" s="57">
        <f>IF(($H70      =0),0,((($J70      -$H70      )/$H70      )*100))</f>
        <v>-38.439581351094198</v>
      </c>
      <c r="S70" s="58">
        <f>IF(($I70      =0),0,((($K70      -$I70      )/$I70      )*100))</f>
        <v>-26.723679372408753</v>
      </c>
      <c r="T70" s="57">
        <f>IF($E70   =0,0,($P70   /$E70   )*100)</f>
        <v>55.814259261288313</v>
      </c>
      <c r="U70" s="59">
        <f>IF($E70   =0,0,($Q70   /$E70 )*100)</f>
        <v>69.778133388848104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91267000</v>
      </c>
      <c r="C71" s="104">
        <f>C69</f>
        <v>0</v>
      </c>
      <c r="D71" s="104"/>
      <c r="E71" s="104">
        <f>$B71      +$C71      +$D71</f>
        <v>91267000</v>
      </c>
      <c r="F71" s="105">
        <f t="shared" ref="F71:O71" si="45">F69</f>
        <v>91267000</v>
      </c>
      <c r="G71" s="106">
        <f t="shared" si="45"/>
        <v>76442000</v>
      </c>
      <c r="H71" s="105">
        <f t="shared" si="45"/>
        <v>31530000</v>
      </c>
      <c r="I71" s="106">
        <f t="shared" si="45"/>
        <v>36753094</v>
      </c>
      <c r="J71" s="105">
        <f t="shared" si="45"/>
        <v>19410000</v>
      </c>
      <c r="K71" s="106">
        <f t="shared" si="45"/>
        <v>26931315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50940000</v>
      </c>
      <c r="Q71" s="106">
        <f>$I71      +$K71      +$M71      +$O71</f>
        <v>63684409</v>
      </c>
      <c r="R71" s="61">
        <f>IF(($H71      =0),0,((($J71      -$H71      )/$H71      )*100))</f>
        <v>-38.439581351094198</v>
      </c>
      <c r="S71" s="62">
        <f>IF(($I71      =0),0,((($K71      -$I71      )/$I71      )*100))</f>
        <v>-26.723679372408753</v>
      </c>
      <c r="T71" s="61">
        <f>IF($E71   =0,0,($P71   /$E71   )*100)</f>
        <v>55.814259261288313</v>
      </c>
      <c r="U71" s="65">
        <f>IF($E71   =0,0,($Q71   /$E71   )*100)</f>
        <v>69.778133388848104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166109000</v>
      </c>
      <c r="C72" s="104">
        <f>SUM(C9:C15,C18:C23,C26:C29,C32,C35:C39,C42:C52,C55:C58,C61:C65,C69)</f>
        <v>0</v>
      </c>
      <c r="D72" s="104"/>
      <c r="E72" s="104">
        <f>$B72      +$C72      +$D72</f>
        <v>166109000</v>
      </c>
      <c r="F72" s="105">
        <f t="shared" ref="F72:O72" si="46">SUM(F9:F15,F18:F23,F26:F29,F32,F35:F39,F42:F52,F55:F58,F61:F65,F69)</f>
        <v>166109000</v>
      </c>
      <c r="G72" s="106">
        <f t="shared" si="46"/>
        <v>84726000</v>
      </c>
      <c r="H72" s="105">
        <f t="shared" si="46"/>
        <v>33005000</v>
      </c>
      <c r="I72" s="106">
        <f t="shared" si="46"/>
        <v>38147932</v>
      </c>
      <c r="J72" s="105">
        <f t="shared" si="46"/>
        <v>22371000</v>
      </c>
      <c r="K72" s="106">
        <f t="shared" si="46"/>
        <v>32252419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55376000</v>
      </c>
      <c r="Q72" s="106">
        <f>$I72      +$K72      +$M72      +$O72</f>
        <v>70400351</v>
      </c>
      <c r="R72" s="61">
        <f>IF(($H72      =0),0,((($J72      -$H72      )/$H72      )*100))</f>
        <v>-32.219360702923801</v>
      </c>
      <c r="S72" s="62">
        <f>IF(($I72      =0),0,((($K72      -$I72      )/$I72      )*100))</f>
        <v>-15.45434494325931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53.668795611595158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68.229956096568174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fmtECbbh50S20GFn1DCSAN4l6rpISiB5B83+Y5ipUPOr2wn9DNT6X2M7l9MiL0+mMjicnWhJa5pzG80vihs0ZA==" saltValue="XyICnhzcrEINkOSZbBumS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102000</v>
      </c>
      <c r="I10" s="94"/>
      <c r="J10" s="93">
        <v>512000</v>
      </c>
      <c r="K10" s="94"/>
      <c r="L10" s="93"/>
      <c r="M10" s="94"/>
      <c r="N10" s="93"/>
      <c r="O10" s="94"/>
      <c r="P10" s="93">
        <f t="shared" ref="P10:P16" si="1">$H10      +$J10      +$L10      +$N10</f>
        <v>614000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401.96078431372547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37.212121212121211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102000</v>
      </c>
      <c r="I16" s="97">
        <f t="shared" si="7"/>
        <v>0</v>
      </c>
      <c r="J16" s="96">
        <f t="shared" si="7"/>
        <v>512000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614000</v>
      </c>
      <c r="Q16" s="97">
        <f t="shared" si="2"/>
        <v>0</v>
      </c>
      <c r="R16" s="52">
        <f t="shared" si="3"/>
        <v>401.96078431372547</v>
      </c>
      <c r="S16" s="53">
        <f t="shared" si="4"/>
        <v>0</v>
      </c>
      <c r="T16" s="52">
        <f>IF((SUM($E9:$E13)+$E15)=0,0,(P16/(SUM($E9:$E13)+$E15)*100))</f>
        <v>37.212121212121211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4887000</v>
      </c>
      <c r="C32" s="92">
        <v>0</v>
      </c>
      <c r="D32" s="92"/>
      <c r="E32" s="92">
        <f>$B32      +$C32      +$D32</f>
        <v>4887000</v>
      </c>
      <c r="F32" s="93">
        <v>4887000</v>
      </c>
      <c r="G32" s="94">
        <v>3421000</v>
      </c>
      <c r="H32" s="93">
        <v>2348000</v>
      </c>
      <c r="I32" s="94"/>
      <c r="J32" s="93">
        <v>1638000</v>
      </c>
      <c r="K32" s="94"/>
      <c r="L32" s="93"/>
      <c r="M32" s="94"/>
      <c r="N32" s="93"/>
      <c r="O32" s="94"/>
      <c r="P32" s="93">
        <f>$H32      +$J32      +$L32      +$N32</f>
        <v>3986000</v>
      </c>
      <c r="Q32" s="94">
        <f>$I32      +$K32      +$M32      +$O32</f>
        <v>0</v>
      </c>
      <c r="R32" s="48">
        <f>IF(($H32      =0),0,((($J32      -$H32      )/$H32      )*100))</f>
        <v>-30.238500851788757</v>
      </c>
      <c r="S32" s="49">
        <f>IF(($I32      =0),0,((($K32      -$I32      )/$I32      )*100))</f>
        <v>0</v>
      </c>
      <c r="T32" s="48">
        <f>IF(($E32      =0),0,(($P32      /$E32      )*100))</f>
        <v>81.563331287088189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4887000</v>
      </c>
      <c r="C33" s="95">
        <f>C32</f>
        <v>0</v>
      </c>
      <c r="D33" s="95"/>
      <c r="E33" s="95">
        <f>$B33      +$C33      +$D33</f>
        <v>4887000</v>
      </c>
      <c r="F33" s="96">
        <f t="shared" ref="F33:O33" si="17">F32</f>
        <v>4887000</v>
      </c>
      <c r="G33" s="97">
        <f t="shared" si="17"/>
        <v>3421000</v>
      </c>
      <c r="H33" s="96">
        <f t="shared" si="17"/>
        <v>2348000</v>
      </c>
      <c r="I33" s="97">
        <f t="shared" si="17"/>
        <v>0</v>
      </c>
      <c r="J33" s="96">
        <f t="shared" si="17"/>
        <v>1638000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3986000</v>
      </c>
      <c r="Q33" s="97">
        <f>$I33      +$K33      +$M33      +$O33</f>
        <v>0</v>
      </c>
      <c r="R33" s="52">
        <f>IF(($H33      =0),0,((($J33      -$H33      )/$H33      )*100))</f>
        <v>-30.238500851788757</v>
      </c>
      <c r="S33" s="53">
        <f>IF(($I33      =0),0,((($K33      -$I33      )/$I33      )*100))</f>
        <v>0</v>
      </c>
      <c r="T33" s="52">
        <f>IF($E33   =0,0,($P33   /$E33   )*100)</f>
        <v>81.563331287088189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93500000</v>
      </c>
      <c r="C35" s="92">
        <v>0</v>
      </c>
      <c r="D35" s="92"/>
      <c r="E35" s="92">
        <f t="shared" ref="E35:E40" si="18">$B35      +$C35      +$D35</f>
        <v>93500000</v>
      </c>
      <c r="F35" s="93">
        <v>93500000</v>
      </c>
      <c r="G35" s="94">
        <v>55000000</v>
      </c>
      <c r="H35" s="93">
        <v>34059000</v>
      </c>
      <c r="I35" s="94"/>
      <c r="J35" s="93">
        <v>33552000</v>
      </c>
      <c r="K35" s="94"/>
      <c r="L35" s="93"/>
      <c r="M35" s="94"/>
      <c r="N35" s="93"/>
      <c r="O35" s="94"/>
      <c r="P35" s="93">
        <f t="shared" ref="P35:P40" si="19">$H35      +$J35      +$L35      +$N35</f>
        <v>67611000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-1.4885933233506561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72.311229946524065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27149000</v>
      </c>
      <c r="C36" s="92">
        <v>0</v>
      </c>
      <c r="D36" s="92"/>
      <c r="E36" s="92">
        <f t="shared" si="18"/>
        <v>27149000</v>
      </c>
      <c r="F36" s="93">
        <v>27149000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120649000</v>
      </c>
      <c r="C40" s="95">
        <f>SUM(C35:C39)</f>
        <v>0</v>
      </c>
      <c r="D40" s="95"/>
      <c r="E40" s="95">
        <f t="shared" si="18"/>
        <v>120649000</v>
      </c>
      <c r="F40" s="96">
        <f t="shared" ref="F40:O40" si="25">SUM(F35:F39)</f>
        <v>120649000</v>
      </c>
      <c r="G40" s="97">
        <f t="shared" si="25"/>
        <v>55000000</v>
      </c>
      <c r="H40" s="96">
        <f t="shared" si="25"/>
        <v>34059000</v>
      </c>
      <c r="I40" s="97">
        <f t="shared" si="25"/>
        <v>0</v>
      </c>
      <c r="J40" s="96">
        <f t="shared" si="25"/>
        <v>33552000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67611000</v>
      </c>
      <c r="Q40" s="97">
        <f t="shared" si="20"/>
        <v>0</v>
      </c>
      <c r="R40" s="52">
        <f t="shared" si="21"/>
        <v>-1.4885933233506561</v>
      </c>
      <c r="S40" s="53">
        <f t="shared" si="22"/>
        <v>0</v>
      </c>
      <c r="T40" s="52">
        <f>IF((+$E35+$E38) =0,0,(P40   /(+$E35+$E38) )*100)</f>
        <v>72.311229946524065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127186000</v>
      </c>
      <c r="C67" s="104">
        <f>SUM(C9:C15,C18:C23,C26:C29,C32,C35:C39,C42:C52,C55:C58,C61:C65)</f>
        <v>0</v>
      </c>
      <c r="D67" s="104"/>
      <c r="E67" s="104">
        <f t="shared" si="35"/>
        <v>127186000</v>
      </c>
      <c r="F67" s="105">
        <f t="shared" ref="F67:O67" si="43">SUM(F9:F15,F18:F23,F26:F29,F32,F35:F39,F42:F52,F55:F58,F61:F65)</f>
        <v>127186000</v>
      </c>
      <c r="G67" s="106">
        <f t="shared" si="43"/>
        <v>60071000</v>
      </c>
      <c r="H67" s="105">
        <f t="shared" si="43"/>
        <v>36509000</v>
      </c>
      <c r="I67" s="106">
        <f t="shared" si="43"/>
        <v>0</v>
      </c>
      <c r="J67" s="105">
        <f t="shared" si="43"/>
        <v>35702000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72211000</v>
      </c>
      <c r="Q67" s="106">
        <f t="shared" si="37"/>
        <v>0</v>
      </c>
      <c r="R67" s="61">
        <f t="shared" si="38"/>
        <v>-2.2104138705524665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72.184291812029542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51971000</v>
      </c>
      <c r="C69" s="92">
        <v>0</v>
      </c>
      <c r="D69" s="92"/>
      <c r="E69" s="92">
        <f>$B69      +$C69      +$D69</f>
        <v>51971000</v>
      </c>
      <c r="F69" s="93">
        <v>51971000</v>
      </c>
      <c r="G69" s="94">
        <v>45646000</v>
      </c>
      <c r="H69" s="93">
        <v>15250000</v>
      </c>
      <c r="I69" s="94"/>
      <c r="J69" s="93">
        <v>19401000</v>
      </c>
      <c r="K69" s="94"/>
      <c r="L69" s="93"/>
      <c r="M69" s="94"/>
      <c r="N69" s="93"/>
      <c r="O69" s="94"/>
      <c r="P69" s="93">
        <f>$H69      +$J69      +$L69      +$N69</f>
        <v>34651000</v>
      </c>
      <c r="Q69" s="94">
        <f>$I69      +$K69      +$M69      +$O69</f>
        <v>0</v>
      </c>
      <c r="R69" s="48">
        <f>IF(($H69      =0),0,((($J69      -$H69      )/$H69      )*100))</f>
        <v>27.219672131147544</v>
      </c>
      <c r="S69" s="49">
        <f>IF(($I69      =0),0,((($K69      -$I69      )/$I69      )*100))</f>
        <v>0</v>
      </c>
      <c r="T69" s="48">
        <f>IF(($E69      =0),0,(($P69      /$E69      )*100))</f>
        <v>66.673721883358027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51971000</v>
      </c>
      <c r="C70" s="101">
        <f>C69</f>
        <v>0</v>
      </c>
      <c r="D70" s="101"/>
      <c r="E70" s="101">
        <f>$B70      +$C70      +$D70</f>
        <v>51971000</v>
      </c>
      <c r="F70" s="102">
        <f t="shared" ref="F70:O70" si="44">F69</f>
        <v>51971000</v>
      </c>
      <c r="G70" s="103">
        <f t="shared" si="44"/>
        <v>45646000</v>
      </c>
      <c r="H70" s="102">
        <f t="shared" si="44"/>
        <v>15250000</v>
      </c>
      <c r="I70" s="103">
        <f t="shared" si="44"/>
        <v>0</v>
      </c>
      <c r="J70" s="102">
        <f t="shared" si="44"/>
        <v>19401000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34651000</v>
      </c>
      <c r="Q70" s="103">
        <f>$I70      +$K70      +$M70      +$O70</f>
        <v>0</v>
      </c>
      <c r="R70" s="57">
        <f>IF(($H70      =0),0,((($J70      -$H70      )/$H70      )*100))</f>
        <v>27.219672131147544</v>
      </c>
      <c r="S70" s="58">
        <f>IF(($I70      =0),0,((($K70      -$I70      )/$I70      )*100))</f>
        <v>0</v>
      </c>
      <c r="T70" s="57">
        <f>IF($E70   =0,0,($P70   /$E70   )*100)</f>
        <v>66.673721883358027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51971000</v>
      </c>
      <c r="C71" s="104">
        <f>C69</f>
        <v>0</v>
      </c>
      <c r="D71" s="104"/>
      <c r="E71" s="104">
        <f>$B71      +$C71      +$D71</f>
        <v>51971000</v>
      </c>
      <c r="F71" s="105">
        <f t="shared" ref="F71:O71" si="45">F69</f>
        <v>51971000</v>
      </c>
      <c r="G71" s="106">
        <f t="shared" si="45"/>
        <v>45646000</v>
      </c>
      <c r="H71" s="105">
        <f t="shared" si="45"/>
        <v>15250000</v>
      </c>
      <c r="I71" s="106">
        <f t="shared" si="45"/>
        <v>0</v>
      </c>
      <c r="J71" s="105">
        <f t="shared" si="45"/>
        <v>19401000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34651000</v>
      </c>
      <c r="Q71" s="106">
        <f>$I71      +$K71      +$M71      +$O71</f>
        <v>0</v>
      </c>
      <c r="R71" s="61">
        <f>IF(($H71      =0),0,((($J71      -$H71      )/$H71      )*100))</f>
        <v>27.219672131147544</v>
      </c>
      <c r="S71" s="62">
        <f>IF(($I71      =0),0,((($K71      -$I71      )/$I71      )*100))</f>
        <v>0</v>
      </c>
      <c r="T71" s="61">
        <f>IF($E71   =0,0,($P71   /$E71   )*100)</f>
        <v>66.673721883358027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179157000</v>
      </c>
      <c r="C72" s="104">
        <f>SUM(C9:C15,C18:C23,C26:C29,C32,C35:C39,C42:C52,C55:C58,C61:C65,C69)</f>
        <v>0</v>
      </c>
      <c r="D72" s="104"/>
      <c r="E72" s="104">
        <f>$B72      +$C72      +$D72</f>
        <v>179157000</v>
      </c>
      <c r="F72" s="105">
        <f t="shared" ref="F72:O72" si="46">SUM(F9:F15,F18:F23,F26:F29,F32,F35:F39,F42:F52,F55:F58,F61:F65,F69)</f>
        <v>179157000</v>
      </c>
      <c r="G72" s="106">
        <f t="shared" si="46"/>
        <v>105717000</v>
      </c>
      <c r="H72" s="105">
        <f t="shared" si="46"/>
        <v>51759000</v>
      </c>
      <c r="I72" s="106">
        <f t="shared" si="46"/>
        <v>0</v>
      </c>
      <c r="J72" s="105">
        <f t="shared" si="46"/>
        <v>55103000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106862000</v>
      </c>
      <c r="Q72" s="106">
        <f>$I72      +$K72      +$M72      +$O72</f>
        <v>0</v>
      </c>
      <c r="R72" s="61">
        <f>IF(($H72      =0),0,((($J72      -$H72      )/$H72      )*100))</f>
        <v>6.4607121466798052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70.300247355402348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pwAzPt6/+1z+ymmHOqiAbtX+GabMvh5oGaNR5j4nAJv28u7PeYHQi4/A9/hPW7ZC6ER6AeGfmaJhza5jxeWPTw==" saltValue="MwCXccTlfNGZf4r5OWFj9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6" si="0">$B10      +$C10      +$D10</f>
        <v>1720000</v>
      </c>
      <c r="F10" s="93">
        <v>1720000</v>
      </c>
      <c r="G10" s="94">
        <v>1720000</v>
      </c>
      <c r="H10" s="93">
        <v>42000</v>
      </c>
      <c r="I10" s="94">
        <v>33333</v>
      </c>
      <c r="J10" s="93">
        <v>173000</v>
      </c>
      <c r="K10" s="94">
        <v>372436</v>
      </c>
      <c r="L10" s="93"/>
      <c r="M10" s="94"/>
      <c r="N10" s="93"/>
      <c r="O10" s="94"/>
      <c r="P10" s="93">
        <f t="shared" ref="P10:P16" si="1">$H10      +$J10      +$L10      +$N10</f>
        <v>215000</v>
      </c>
      <c r="Q10" s="94">
        <f t="shared" ref="Q10:Q16" si="2">$I10      +$K10      +$M10      +$O10</f>
        <v>405769</v>
      </c>
      <c r="R10" s="48">
        <f t="shared" ref="R10:R16" si="3">IF(($H10      =0),0,((($J10      -$H10      )/$H10      )*100))</f>
        <v>311.90476190476193</v>
      </c>
      <c r="S10" s="49">
        <f t="shared" ref="S10:S16" si="4">IF(($I10      =0),0,((($K10      -$I10      )/$I10      )*100))</f>
        <v>1017.3191731917319</v>
      </c>
      <c r="T10" s="48">
        <f t="shared" ref="T10:T15" si="5">IF(($E10      =0),0,(($P10      /$E10      )*100))</f>
        <v>12.5</v>
      </c>
      <c r="U10" s="50">
        <f t="shared" ref="U10:U15" si="6">IF(($E10      =0),0,(($Q10      /$E10      )*100))</f>
        <v>23.591220930232559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1720000</v>
      </c>
      <c r="C16" s="95">
        <f>SUM(C9:C15)</f>
        <v>0</v>
      </c>
      <c r="D16" s="95"/>
      <c r="E16" s="95">
        <f t="shared" si="0"/>
        <v>1720000</v>
      </c>
      <c r="F16" s="96">
        <f t="shared" ref="F16:O16" si="7">SUM(F9:F15)</f>
        <v>1720000</v>
      </c>
      <c r="G16" s="97">
        <f t="shared" si="7"/>
        <v>1720000</v>
      </c>
      <c r="H16" s="96">
        <f t="shared" si="7"/>
        <v>42000</v>
      </c>
      <c r="I16" s="97">
        <f t="shared" si="7"/>
        <v>33333</v>
      </c>
      <c r="J16" s="96">
        <f t="shared" si="7"/>
        <v>173000</v>
      </c>
      <c r="K16" s="97">
        <f t="shared" si="7"/>
        <v>372436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215000</v>
      </c>
      <c r="Q16" s="97">
        <f t="shared" si="2"/>
        <v>405769</v>
      </c>
      <c r="R16" s="52">
        <f t="shared" si="3"/>
        <v>311.90476190476193</v>
      </c>
      <c r="S16" s="53">
        <f t="shared" si="4"/>
        <v>1017.3191731917319</v>
      </c>
      <c r="T16" s="52">
        <f>IF((SUM($E9:$E13)+$E15)=0,0,(P16/(SUM($E9:$E13)+$E15)*100))</f>
        <v>12.5</v>
      </c>
      <c r="U16" s="54">
        <f>IF((SUM($E9:$E13)+$E15)=0,0,(Q16/(SUM($E9:$E13)+$E15)*100))</f>
        <v>23.591220930232559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3413000</v>
      </c>
      <c r="C32" s="92">
        <v>0</v>
      </c>
      <c r="D32" s="92"/>
      <c r="E32" s="92">
        <f>$B32      +$C32      +$D32</f>
        <v>3413000</v>
      </c>
      <c r="F32" s="93">
        <v>3413000</v>
      </c>
      <c r="G32" s="94">
        <v>2389000</v>
      </c>
      <c r="H32" s="93"/>
      <c r="I32" s="94">
        <v>855538</v>
      </c>
      <c r="J32" s="93">
        <v>3233000</v>
      </c>
      <c r="K32" s="94">
        <v>842657</v>
      </c>
      <c r="L32" s="93"/>
      <c r="M32" s="94"/>
      <c r="N32" s="93"/>
      <c r="O32" s="94"/>
      <c r="P32" s="93">
        <f>$H32      +$J32      +$L32      +$N32</f>
        <v>3233000</v>
      </c>
      <c r="Q32" s="94">
        <f>$I32      +$K32      +$M32      +$O32</f>
        <v>1698195</v>
      </c>
      <c r="R32" s="48">
        <f>IF(($H32      =0),0,((($J32      -$H32      )/$H32      )*100))</f>
        <v>0</v>
      </c>
      <c r="S32" s="49">
        <f>IF(($I32      =0),0,((($K32      -$I32      )/$I32      )*100))</f>
        <v>-1.5056023227489603</v>
      </c>
      <c r="T32" s="48">
        <f>IF(($E32      =0),0,(($P32      /$E32      )*100))</f>
        <v>94.726047465572805</v>
      </c>
      <c r="U32" s="50">
        <f>IF(($E32      =0),0,(($Q32      /$E32      )*100))</f>
        <v>49.756665690008788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3413000</v>
      </c>
      <c r="C33" s="95">
        <f>C32</f>
        <v>0</v>
      </c>
      <c r="D33" s="95"/>
      <c r="E33" s="95">
        <f>$B33      +$C33      +$D33</f>
        <v>3413000</v>
      </c>
      <c r="F33" s="96">
        <f t="shared" ref="F33:O33" si="17">F32</f>
        <v>3413000</v>
      </c>
      <c r="G33" s="97">
        <f t="shared" si="17"/>
        <v>2389000</v>
      </c>
      <c r="H33" s="96">
        <f t="shared" si="17"/>
        <v>0</v>
      </c>
      <c r="I33" s="97">
        <f t="shared" si="17"/>
        <v>855538</v>
      </c>
      <c r="J33" s="96">
        <f t="shared" si="17"/>
        <v>3233000</v>
      </c>
      <c r="K33" s="97">
        <f t="shared" si="17"/>
        <v>842657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3233000</v>
      </c>
      <c r="Q33" s="97">
        <f>$I33      +$K33      +$M33      +$O33</f>
        <v>1698195</v>
      </c>
      <c r="R33" s="52">
        <f>IF(($H33      =0),0,((($J33      -$H33      )/$H33      )*100))</f>
        <v>0</v>
      </c>
      <c r="S33" s="53">
        <f>IF(($I33      =0),0,((($K33      -$I33      )/$I33      )*100))</f>
        <v>-1.5056023227489603</v>
      </c>
      <c r="T33" s="52">
        <f>IF($E33   =0,0,($P33   /$E33   )*100)</f>
        <v>94.726047465572805</v>
      </c>
      <c r="U33" s="54">
        <f>IF($E33   =0,0,($Q33   /$E33   )*100)</f>
        <v>49.756665690008788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33000000</v>
      </c>
      <c r="C35" s="92">
        <v>0</v>
      </c>
      <c r="D35" s="92"/>
      <c r="E35" s="92">
        <f t="shared" ref="E35:E40" si="18">$B35      +$C35      +$D35</f>
        <v>33000000</v>
      </c>
      <c r="F35" s="93">
        <v>33000000</v>
      </c>
      <c r="G35" s="94">
        <v>19000000</v>
      </c>
      <c r="H35" s="93">
        <v>1707000</v>
      </c>
      <c r="I35" s="94">
        <v>7675560</v>
      </c>
      <c r="J35" s="93">
        <v>11256000</v>
      </c>
      <c r="K35" s="94">
        <v>12722388</v>
      </c>
      <c r="L35" s="93"/>
      <c r="M35" s="94"/>
      <c r="N35" s="93"/>
      <c r="O35" s="94"/>
      <c r="P35" s="93">
        <f t="shared" ref="P35:P40" si="19">$H35      +$J35      +$L35      +$N35</f>
        <v>12963000</v>
      </c>
      <c r="Q35" s="94">
        <f t="shared" ref="Q35:Q40" si="20">$I35      +$K35      +$M35      +$O35</f>
        <v>20397948</v>
      </c>
      <c r="R35" s="48">
        <f t="shared" ref="R35:R40" si="21">IF(($H35      =0),0,((($J35      -$H35      )/$H35      )*100))</f>
        <v>559.40246045694209</v>
      </c>
      <c r="S35" s="49">
        <f t="shared" ref="S35:S40" si="22">IF(($I35      =0),0,((($K35      -$I35      )/$I35      )*100))</f>
        <v>65.751919078217085</v>
      </c>
      <c r="T35" s="48">
        <f t="shared" ref="T35:T39" si="23">IF(($E35      =0),0,(($P35      /$E35      )*100))</f>
        <v>39.281818181818181</v>
      </c>
      <c r="U35" s="50">
        <f t="shared" ref="U35:U39" si="24">IF(($E35      =0),0,(($Q35      /$E35      )*100))</f>
        <v>61.811963636363629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72781000</v>
      </c>
      <c r="C36" s="92">
        <v>0</v>
      </c>
      <c r="D36" s="92"/>
      <c r="E36" s="92">
        <f t="shared" si="18"/>
        <v>72781000</v>
      </c>
      <c r="F36" s="93">
        <v>72781000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105781000</v>
      </c>
      <c r="C40" s="95">
        <f>SUM(C35:C39)</f>
        <v>0</v>
      </c>
      <c r="D40" s="95"/>
      <c r="E40" s="95">
        <f t="shared" si="18"/>
        <v>105781000</v>
      </c>
      <c r="F40" s="96">
        <f t="shared" ref="F40:O40" si="25">SUM(F35:F39)</f>
        <v>105781000</v>
      </c>
      <c r="G40" s="97">
        <f t="shared" si="25"/>
        <v>19000000</v>
      </c>
      <c r="H40" s="96">
        <f t="shared" si="25"/>
        <v>1707000</v>
      </c>
      <c r="I40" s="97">
        <f t="shared" si="25"/>
        <v>7675560</v>
      </c>
      <c r="J40" s="96">
        <f t="shared" si="25"/>
        <v>11256000</v>
      </c>
      <c r="K40" s="97">
        <f t="shared" si="25"/>
        <v>12722388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12963000</v>
      </c>
      <c r="Q40" s="97">
        <f t="shared" si="20"/>
        <v>20397948</v>
      </c>
      <c r="R40" s="52">
        <f t="shared" si="21"/>
        <v>559.40246045694209</v>
      </c>
      <c r="S40" s="53">
        <f t="shared" si="22"/>
        <v>65.751919078217085</v>
      </c>
      <c r="T40" s="52">
        <f>IF((+$E35+$E38) =0,0,(P40   /(+$E35+$E38) )*100)</f>
        <v>39.281818181818181</v>
      </c>
      <c r="U40" s="54">
        <f>IF((+$E35+$E38) =0,0,(Q40   /(+$E35+$E38) )*100)</f>
        <v>61.811963636363629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110914000</v>
      </c>
      <c r="C67" s="104">
        <f>SUM(C9:C15,C18:C23,C26:C29,C32,C35:C39,C42:C52,C55:C58,C61:C65)</f>
        <v>0</v>
      </c>
      <c r="D67" s="104"/>
      <c r="E67" s="104">
        <f t="shared" si="35"/>
        <v>110914000</v>
      </c>
      <c r="F67" s="105">
        <f t="shared" ref="F67:O67" si="43">SUM(F9:F15,F18:F23,F26:F29,F32,F35:F39,F42:F52,F55:F58,F61:F65)</f>
        <v>110914000</v>
      </c>
      <c r="G67" s="106">
        <f t="shared" si="43"/>
        <v>23109000</v>
      </c>
      <c r="H67" s="105">
        <f t="shared" si="43"/>
        <v>1749000</v>
      </c>
      <c r="I67" s="106">
        <f t="shared" si="43"/>
        <v>8564431</v>
      </c>
      <c r="J67" s="105">
        <f t="shared" si="43"/>
        <v>14662000</v>
      </c>
      <c r="K67" s="106">
        <f t="shared" si="43"/>
        <v>13937481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16411000</v>
      </c>
      <c r="Q67" s="106">
        <f t="shared" si="37"/>
        <v>22501912</v>
      </c>
      <c r="R67" s="61">
        <f t="shared" si="38"/>
        <v>738.30760434534022</v>
      </c>
      <c r="S67" s="62">
        <f t="shared" si="39"/>
        <v>62.736800611739419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43.036215351532789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59.009026302677469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48951000</v>
      </c>
      <c r="C69" s="92">
        <v>0</v>
      </c>
      <c r="D69" s="92"/>
      <c r="E69" s="92">
        <f>$B69      +$C69      +$D69</f>
        <v>48951000</v>
      </c>
      <c r="F69" s="93">
        <v>48951000</v>
      </c>
      <c r="G69" s="94">
        <v>29556000</v>
      </c>
      <c r="H69" s="93">
        <v>10045000</v>
      </c>
      <c r="I69" s="94">
        <v>10137252</v>
      </c>
      <c r="J69" s="93">
        <v>12486000</v>
      </c>
      <c r="K69" s="94">
        <v>20970430</v>
      </c>
      <c r="L69" s="93"/>
      <c r="M69" s="94"/>
      <c r="N69" s="93"/>
      <c r="O69" s="94"/>
      <c r="P69" s="93">
        <f>$H69      +$J69      +$L69      +$N69</f>
        <v>22531000</v>
      </c>
      <c r="Q69" s="94">
        <f>$I69      +$K69      +$M69      +$O69</f>
        <v>31107682</v>
      </c>
      <c r="R69" s="48">
        <f>IF(($H69      =0),0,((($J69      -$H69      )/$H69      )*100))</f>
        <v>24.300647088103531</v>
      </c>
      <c r="S69" s="49">
        <f>IF(($I69      =0),0,((($K69      -$I69      )/$I69      )*100))</f>
        <v>106.86503600778595</v>
      </c>
      <c r="T69" s="48">
        <f>IF(($E69      =0),0,(($P69      /$E69      )*100))</f>
        <v>46.027660313374597</v>
      </c>
      <c r="U69" s="50">
        <f>IF(($E69      =0),0,(($Q69      /$E69      )*100))</f>
        <v>63.548613920042499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48951000</v>
      </c>
      <c r="C70" s="101">
        <f>C69</f>
        <v>0</v>
      </c>
      <c r="D70" s="101"/>
      <c r="E70" s="101">
        <f>$B70      +$C70      +$D70</f>
        <v>48951000</v>
      </c>
      <c r="F70" s="102">
        <f t="shared" ref="F70:O70" si="44">F69</f>
        <v>48951000</v>
      </c>
      <c r="G70" s="103">
        <f t="shared" si="44"/>
        <v>29556000</v>
      </c>
      <c r="H70" s="102">
        <f t="shared" si="44"/>
        <v>10045000</v>
      </c>
      <c r="I70" s="103">
        <f t="shared" si="44"/>
        <v>10137252</v>
      </c>
      <c r="J70" s="102">
        <f t="shared" si="44"/>
        <v>12486000</v>
      </c>
      <c r="K70" s="103">
        <f t="shared" si="44"/>
        <v>20970430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22531000</v>
      </c>
      <c r="Q70" s="103">
        <f>$I70      +$K70      +$M70      +$O70</f>
        <v>31107682</v>
      </c>
      <c r="R70" s="57">
        <f>IF(($H70      =0),0,((($J70      -$H70      )/$H70      )*100))</f>
        <v>24.300647088103531</v>
      </c>
      <c r="S70" s="58">
        <f>IF(($I70      =0),0,((($K70      -$I70      )/$I70      )*100))</f>
        <v>106.86503600778595</v>
      </c>
      <c r="T70" s="57">
        <f>IF($E70   =0,0,($P70   /$E70   )*100)</f>
        <v>46.027660313374597</v>
      </c>
      <c r="U70" s="59">
        <f>IF($E70   =0,0,($Q70   /$E70 )*100)</f>
        <v>63.548613920042499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48951000</v>
      </c>
      <c r="C71" s="104">
        <f>C69</f>
        <v>0</v>
      </c>
      <c r="D71" s="104"/>
      <c r="E71" s="104">
        <f>$B71      +$C71      +$D71</f>
        <v>48951000</v>
      </c>
      <c r="F71" s="105">
        <f t="shared" ref="F71:O71" si="45">F69</f>
        <v>48951000</v>
      </c>
      <c r="G71" s="106">
        <f t="shared" si="45"/>
        <v>29556000</v>
      </c>
      <c r="H71" s="105">
        <f t="shared" si="45"/>
        <v>10045000</v>
      </c>
      <c r="I71" s="106">
        <f t="shared" si="45"/>
        <v>10137252</v>
      </c>
      <c r="J71" s="105">
        <f t="shared" si="45"/>
        <v>12486000</v>
      </c>
      <c r="K71" s="106">
        <f t="shared" si="45"/>
        <v>20970430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22531000</v>
      </c>
      <c r="Q71" s="106">
        <f>$I71      +$K71      +$M71      +$O71</f>
        <v>31107682</v>
      </c>
      <c r="R71" s="61">
        <f>IF(($H71      =0),0,((($J71      -$H71      )/$H71      )*100))</f>
        <v>24.300647088103531</v>
      </c>
      <c r="S71" s="62">
        <f>IF(($I71      =0),0,((($K71      -$I71      )/$I71      )*100))</f>
        <v>106.86503600778595</v>
      </c>
      <c r="T71" s="61">
        <f>IF($E71   =0,0,($P71   /$E71   )*100)</f>
        <v>46.027660313374597</v>
      </c>
      <c r="U71" s="65">
        <f>IF($E71   =0,0,($Q71   /$E71   )*100)</f>
        <v>63.548613920042499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159865000</v>
      </c>
      <c r="C72" s="104">
        <f>SUM(C9:C15,C18:C23,C26:C29,C32,C35:C39,C42:C52,C55:C58,C61:C65,C69)</f>
        <v>0</v>
      </c>
      <c r="D72" s="104"/>
      <c r="E72" s="104">
        <f>$B72      +$C72      +$D72</f>
        <v>159865000</v>
      </c>
      <c r="F72" s="105">
        <f t="shared" ref="F72:O72" si="46">SUM(F9:F15,F18:F23,F26:F29,F32,F35:F39,F42:F52,F55:F58,F61:F65,F69)</f>
        <v>159865000</v>
      </c>
      <c r="G72" s="106">
        <f t="shared" si="46"/>
        <v>52665000</v>
      </c>
      <c r="H72" s="105">
        <f t="shared" si="46"/>
        <v>11794000</v>
      </c>
      <c r="I72" s="106">
        <f t="shared" si="46"/>
        <v>18701683</v>
      </c>
      <c r="J72" s="105">
        <f t="shared" si="46"/>
        <v>27148000</v>
      </c>
      <c r="K72" s="106">
        <f t="shared" si="46"/>
        <v>34907911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38942000</v>
      </c>
      <c r="Q72" s="106">
        <f>$I72      +$K72      +$M72      +$O72</f>
        <v>53609594</v>
      </c>
      <c r="R72" s="61">
        <f>IF(($H72      =0),0,((($J72      -$H72      )/$H72      )*100))</f>
        <v>130.18483974902492</v>
      </c>
      <c r="S72" s="62">
        <f>IF(($I72      =0),0,((($K72      -$I72      )/$I72      )*100))</f>
        <v>86.656521768655793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44.717743787607368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61.560784989205821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ig/0lAFhxH8+y1E6R3FmdGqqbe2nqKuQgJoBR8jPSnACO02hq/78lpskzx6BP1xbpZzj9TfQzhfowdFNZpsRg==" saltValue="u3YDV1aQpxRuNoiQ0d6rw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2000000</v>
      </c>
      <c r="H10" s="93">
        <v>274000</v>
      </c>
      <c r="I10" s="94"/>
      <c r="J10" s="93">
        <v>760000</v>
      </c>
      <c r="K10" s="94">
        <v>1020647</v>
      </c>
      <c r="L10" s="93"/>
      <c r="M10" s="94"/>
      <c r="N10" s="93"/>
      <c r="O10" s="94"/>
      <c r="P10" s="93">
        <f t="shared" ref="P10:P16" si="1">$H10      +$J10      +$L10      +$N10</f>
        <v>1034000</v>
      </c>
      <c r="Q10" s="94">
        <f t="shared" ref="Q10:Q16" si="2">$I10      +$K10      +$M10      +$O10</f>
        <v>1020647</v>
      </c>
      <c r="R10" s="48">
        <f t="shared" ref="R10:R16" si="3">IF(($H10      =0),0,((($J10      -$H10      )/$H10      )*100))</f>
        <v>177.37226277372261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51.7</v>
      </c>
      <c r="U10" s="50">
        <f t="shared" ref="U10:U15" si="6">IF(($E10      =0),0,(($Q10      /$E10      )*100))</f>
        <v>51.032350000000001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2000000</v>
      </c>
      <c r="H16" s="96">
        <f t="shared" si="7"/>
        <v>274000</v>
      </c>
      <c r="I16" s="97">
        <f t="shared" si="7"/>
        <v>0</v>
      </c>
      <c r="J16" s="96">
        <f t="shared" si="7"/>
        <v>760000</v>
      </c>
      <c r="K16" s="97">
        <f t="shared" si="7"/>
        <v>1020647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1034000</v>
      </c>
      <c r="Q16" s="97">
        <f t="shared" si="2"/>
        <v>1020647</v>
      </c>
      <c r="R16" s="52">
        <f t="shared" si="3"/>
        <v>177.37226277372261</v>
      </c>
      <c r="S16" s="53">
        <f t="shared" si="4"/>
        <v>0</v>
      </c>
      <c r="T16" s="52">
        <f>IF((SUM($E9:$E13)+$E15)=0,0,(P16/(SUM($E9:$E13)+$E15)*100))</f>
        <v>51.7</v>
      </c>
      <c r="U16" s="54">
        <f>IF((SUM($E9:$E13)+$E15)=0,0,(Q16/(SUM($E9:$E13)+$E15)*100))</f>
        <v>51.032350000000001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3570000</v>
      </c>
      <c r="C32" s="92">
        <v>0</v>
      </c>
      <c r="D32" s="92"/>
      <c r="E32" s="92">
        <f>$B32      +$C32      +$D32</f>
        <v>3570000</v>
      </c>
      <c r="F32" s="93">
        <v>3570000</v>
      </c>
      <c r="G32" s="94">
        <v>2499000</v>
      </c>
      <c r="H32" s="93"/>
      <c r="I32" s="94"/>
      <c r="J32" s="93">
        <v>1121000</v>
      </c>
      <c r="K32" s="94">
        <v>3019101</v>
      </c>
      <c r="L32" s="93"/>
      <c r="M32" s="94"/>
      <c r="N32" s="93"/>
      <c r="O32" s="94"/>
      <c r="P32" s="93">
        <f>$H32      +$J32      +$L32      +$N32</f>
        <v>1121000</v>
      </c>
      <c r="Q32" s="94">
        <f>$I32      +$K32      +$M32      +$O32</f>
        <v>3019101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31.400560224089634</v>
      </c>
      <c r="U32" s="50">
        <f>IF(($E32      =0),0,(($Q32      /$E32      )*100))</f>
        <v>84.568655462184879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3570000</v>
      </c>
      <c r="C33" s="95">
        <f>C32</f>
        <v>0</v>
      </c>
      <c r="D33" s="95"/>
      <c r="E33" s="95">
        <f>$B33      +$C33      +$D33</f>
        <v>3570000</v>
      </c>
      <c r="F33" s="96">
        <f t="shared" ref="F33:O33" si="17">F32</f>
        <v>3570000</v>
      </c>
      <c r="G33" s="97">
        <f t="shared" si="17"/>
        <v>2499000</v>
      </c>
      <c r="H33" s="96">
        <f t="shared" si="17"/>
        <v>0</v>
      </c>
      <c r="I33" s="97">
        <f t="shared" si="17"/>
        <v>0</v>
      </c>
      <c r="J33" s="96">
        <f t="shared" si="17"/>
        <v>1121000</v>
      </c>
      <c r="K33" s="97">
        <f t="shared" si="17"/>
        <v>3019101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1121000</v>
      </c>
      <c r="Q33" s="97">
        <f>$I33      +$K33      +$M33      +$O33</f>
        <v>3019101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31.400560224089634</v>
      </c>
      <c r="U33" s="54">
        <f>IF($E33   =0,0,($Q33   /$E33   )*100)</f>
        <v>84.568655462184879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28453000</v>
      </c>
      <c r="C35" s="92">
        <v>0</v>
      </c>
      <c r="D35" s="92"/>
      <c r="E35" s="92">
        <f t="shared" ref="E35:E40" si="18">$B35      +$C35      +$D35</f>
        <v>28453000</v>
      </c>
      <c r="F35" s="93">
        <v>28453000</v>
      </c>
      <c r="G35" s="94">
        <v>18000000</v>
      </c>
      <c r="H35" s="93">
        <v>4906000</v>
      </c>
      <c r="I35" s="94"/>
      <c r="J35" s="93">
        <v>9277000</v>
      </c>
      <c r="K35" s="94">
        <v>23691017</v>
      </c>
      <c r="L35" s="93"/>
      <c r="M35" s="94"/>
      <c r="N35" s="93"/>
      <c r="O35" s="94"/>
      <c r="P35" s="93">
        <f t="shared" ref="P35:P40" si="19">$H35      +$J35      +$L35      +$N35</f>
        <v>14183000</v>
      </c>
      <c r="Q35" s="94">
        <f t="shared" ref="Q35:Q40" si="20">$I35      +$K35      +$M35      +$O35</f>
        <v>23691017</v>
      </c>
      <c r="R35" s="48">
        <f t="shared" ref="R35:R40" si="21">IF(($H35      =0),0,((($J35      -$H35      )/$H35      )*100))</f>
        <v>89.094985731757035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49.847116297051272</v>
      </c>
      <c r="U35" s="50">
        <f t="shared" ref="U35:U39" si="24">IF(($E35      =0),0,(($Q35      /$E35      )*100))</f>
        <v>83.263687484623759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31049000</v>
      </c>
      <c r="C36" s="92">
        <v>0</v>
      </c>
      <c r="D36" s="92"/>
      <c r="E36" s="92">
        <f t="shared" si="18"/>
        <v>31049000</v>
      </c>
      <c r="F36" s="93">
        <v>31049000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59502000</v>
      </c>
      <c r="C40" s="95">
        <f>SUM(C35:C39)</f>
        <v>0</v>
      </c>
      <c r="D40" s="95"/>
      <c r="E40" s="95">
        <f t="shared" si="18"/>
        <v>59502000</v>
      </c>
      <c r="F40" s="96">
        <f t="shared" ref="F40:O40" si="25">SUM(F35:F39)</f>
        <v>59502000</v>
      </c>
      <c r="G40" s="97">
        <f t="shared" si="25"/>
        <v>18000000</v>
      </c>
      <c r="H40" s="96">
        <f t="shared" si="25"/>
        <v>4906000</v>
      </c>
      <c r="I40" s="97">
        <f t="shared" si="25"/>
        <v>0</v>
      </c>
      <c r="J40" s="96">
        <f t="shared" si="25"/>
        <v>9277000</v>
      </c>
      <c r="K40" s="97">
        <f t="shared" si="25"/>
        <v>23691017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14183000</v>
      </c>
      <c r="Q40" s="97">
        <f t="shared" si="20"/>
        <v>23691017</v>
      </c>
      <c r="R40" s="52">
        <f t="shared" si="21"/>
        <v>89.094985731757035</v>
      </c>
      <c r="S40" s="53">
        <f t="shared" si="22"/>
        <v>0</v>
      </c>
      <c r="T40" s="52">
        <f>IF((+$E35+$E38) =0,0,(P40   /(+$E35+$E38) )*100)</f>
        <v>49.847116297051272</v>
      </c>
      <c r="U40" s="54">
        <f>IF((+$E35+$E38) =0,0,(Q40   /(+$E35+$E38) )*100)</f>
        <v>83.263687484623759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65072000</v>
      </c>
      <c r="C67" s="104">
        <f>SUM(C9:C15,C18:C23,C26:C29,C32,C35:C39,C42:C52,C55:C58,C61:C65)</f>
        <v>0</v>
      </c>
      <c r="D67" s="104"/>
      <c r="E67" s="104">
        <f t="shared" si="35"/>
        <v>65072000</v>
      </c>
      <c r="F67" s="105">
        <f t="shared" ref="F67:O67" si="43">SUM(F9:F15,F18:F23,F26:F29,F32,F35:F39,F42:F52,F55:F58,F61:F65)</f>
        <v>65072000</v>
      </c>
      <c r="G67" s="106">
        <f t="shared" si="43"/>
        <v>22499000</v>
      </c>
      <c r="H67" s="105">
        <f t="shared" si="43"/>
        <v>5180000</v>
      </c>
      <c r="I67" s="106">
        <f t="shared" si="43"/>
        <v>0</v>
      </c>
      <c r="J67" s="105">
        <f t="shared" si="43"/>
        <v>11158000</v>
      </c>
      <c r="K67" s="106">
        <f t="shared" si="43"/>
        <v>27730765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16338000</v>
      </c>
      <c r="Q67" s="106">
        <f t="shared" si="37"/>
        <v>27730765</v>
      </c>
      <c r="R67" s="61">
        <f t="shared" si="38"/>
        <v>115.4054054054054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48.020456749845692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81.505937160156364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51023000</v>
      </c>
      <c r="C69" s="92">
        <v>0</v>
      </c>
      <c r="D69" s="92"/>
      <c r="E69" s="92">
        <f>$B69      +$C69      +$D69</f>
        <v>51023000</v>
      </c>
      <c r="F69" s="93">
        <v>51023000</v>
      </c>
      <c r="G69" s="94">
        <v>9758000</v>
      </c>
      <c r="H69" s="93">
        <v>2340000</v>
      </c>
      <c r="I69" s="94"/>
      <c r="J69" s="93">
        <v>9676000</v>
      </c>
      <c r="K69" s="94">
        <v>14074363</v>
      </c>
      <c r="L69" s="93"/>
      <c r="M69" s="94"/>
      <c r="N69" s="93"/>
      <c r="O69" s="94"/>
      <c r="P69" s="93">
        <f>$H69      +$J69      +$L69      +$N69</f>
        <v>12016000</v>
      </c>
      <c r="Q69" s="94">
        <f>$I69      +$K69      +$M69      +$O69</f>
        <v>14074363</v>
      </c>
      <c r="R69" s="48">
        <f>IF(($H69      =0),0,((($J69      -$H69      )/$H69      )*100))</f>
        <v>313.5042735042735</v>
      </c>
      <c r="S69" s="49">
        <f>IF(($I69      =0),0,((($K69      -$I69      )/$I69      )*100))</f>
        <v>0</v>
      </c>
      <c r="T69" s="48">
        <f>IF(($E69      =0),0,(($P69      /$E69      )*100))</f>
        <v>23.550163651686496</v>
      </c>
      <c r="U69" s="50">
        <f>IF(($E69      =0),0,(($Q69      /$E69      )*100))</f>
        <v>27.584350195010092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51023000</v>
      </c>
      <c r="C70" s="101">
        <f>C69</f>
        <v>0</v>
      </c>
      <c r="D70" s="101"/>
      <c r="E70" s="101">
        <f>$B70      +$C70      +$D70</f>
        <v>51023000</v>
      </c>
      <c r="F70" s="102">
        <f t="shared" ref="F70:O70" si="44">F69</f>
        <v>51023000</v>
      </c>
      <c r="G70" s="103">
        <f t="shared" si="44"/>
        <v>9758000</v>
      </c>
      <c r="H70" s="102">
        <f t="shared" si="44"/>
        <v>2340000</v>
      </c>
      <c r="I70" s="103">
        <f t="shared" si="44"/>
        <v>0</v>
      </c>
      <c r="J70" s="102">
        <f t="shared" si="44"/>
        <v>9676000</v>
      </c>
      <c r="K70" s="103">
        <f t="shared" si="44"/>
        <v>14074363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12016000</v>
      </c>
      <c r="Q70" s="103">
        <f>$I70      +$K70      +$M70      +$O70</f>
        <v>14074363</v>
      </c>
      <c r="R70" s="57">
        <f>IF(($H70      =0),0,((($J70      -$H70      )/$H70      )*100))</f>
        <v>313.5042735042735</v>
      </c>
      <c r="S70" s="58">
        <f>IF(($I70      =0),0,((($K70      -$I70      )/$I70      )*100))</f>
        <v>0</v>
      </c>
      <c r="T70" s="57">
        <f>IF($E70   =0,0,($P70   /$E70   )*100)</f>
        <v>23.550163651686496</v>
      </c>
      <c r="U70" s="59">
        <f>IF($E70   =0,0,($Q70   /$E70 )*100)</f>
        <v>27.584350195010092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51023000</v>
      </c>
      <c r="C71" s="104">
        <f>C69</f>
        <v>0</v>
      </c>
      <c r="D71" s="104"/>
      <c r="E71" s="104">
        <f>$B71      +$C71      +$D71</f>
        <v>51023000</v>
      </c>
      <c r="F71" s="105">
        <f t="shared" ref="F71:O71" si="45">F69</f>
        <v>51023000</v>
      </c>
      <c r="G71" s="106">
        <f t="shared" si="45"/>
        <v>9758000</v>
      </c>
      <c r="H71" s="105">
        <f t="shared" si="45"/>
        <v>2340000</v>
      </c>
      <c r="I71" s="106">
        <f t="shared" si="45"/>
        <v>0</v>
      </c>
      <c r="J71" s="105">
        <f t="shared" si="45"/>
        <v>9676000</v>
      </c>
      <c r="K71" s="106">
        <f t="shared" si="45"/>
        <v>14074363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12016000</v>
      </c>
      <c r="Q71" s="106">
        <f>$I71      +$K71      +$M71      +$O71</f>
        <v>14074363</v>
      </c>
      <c r="R71" s="61">
        <f>IF(($H71      =0),0,((($J71      -$H71      )/$H71      )*100))</f>
        <v>313.5042735042735</v>
      </c>
      <c r="S71" s="62">
        <f>IF(($I71      =0),0,((($K71      -$I71      )/$I71      )*100))</f>
        <v>0</v>
      </c>
      <c r="T71" s="61">
        <f>IF($E71   =0,0,($P71   /$E71   )*100)</f>
        <v>23.550163651686496</v>
      </c>
      <c r="U71" s="65">
        <f>IF($E71   =0,0,($Q71   /$E71   )*100)</f>
        <v>27.584350195010092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116095000</v>
      </c>
      <c r="C72" s="104">
        <f>SUM(C9:C15,C18:C23,C26:C29,C32,C35:C39,C42:C52,C55:C58,C61:C65,C69)</f>
        <v>0</v>
      </c>
      <c r="D72" s="104"/>
      <c r="E72" s="104">
        <f>$B72      +$C72      +$D72</f>
        <v>116095000</v>
      </c>
      <c r="F72" s="105">
        <f t="shared" ref="F72:O72" si="46">SUM(F9:F15,F18:F23,F26:F29,F32,F35:F39,F42:F52,F55:F58,F61:F65,F69)</f>
        <v>116095000</v>
      </c>
      <c r="G72" s="106">
        <f t="shared" si="46"/>
        <v>32257000</v>
      </c>
      <c r="H72" s="105">
        <f t="shared" si="46"/>
        <v>7520000</v>
      </c>
      <c r="I72" s="106">
        <f t="shared" si="46"/>
        <v>0</v>
      </c>
      <c r="J72" s="105">
        <f t="shared" si="46"/>
        <v>20834000</v>
      </c>
      <c r="K72" s="106">
        <f t="shared" si="46"/>
        <v>41805128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28354000</v>
      </c>
      <c r="Q72" s="106">
        <f>$I72      +$K72      +$M72      +$O72</f>
        <v>41805128</v>
      </c>
      <c r="R72" s="61">
        <f>IF(($H72      =0),0,((($J72      -$H72      )/$H72      )*100))</f>
        <v>177.04787234042553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33.33960444935682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49.155901512122853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GU3xVwwl2U9WsnOX2UkSPliZK1mIFrTm/TEis8qo7lecD1bljvZY2gtUXZ3Cn140GV2JkXqHcJRwODHxapum/Q==" saltValue="lC3vyRRN8o4RqUOe5RLl1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529000</v>
      </c>
      <c r="I10" s="94">
        <v>528852</v>
      </c>
      <c r="J10" s="93">
        <v>396000</v>
      </c>
      <c r="K10" s="94">
        <v>395778</v>
      </c>
      <c r="L10" s="93"/>
      <c r="M10" s="94"/>
      <c r="N10" s="93"/>
      <c r="O10" s="94"/>
      <c r="P10" s="93">
        <f t="shared" ref="P10:P16" si="1">$H10      +$J10      +$L10      +$N10</f>
        <v>925000</v>
      </c>
      <c r="Q10" s="94">
        <f t="shared" ref="Q10:Q16" si="2">$I10      +$K10      +$M10      +$O10</f>
        <v>924630</v>
      </c>
      <c r="R10" s="48">
        <f t="shared" ref="R10:R16" si="3">IF(($H10      =0),0,((($J10      -$H10      )/$H10      )*100))</f>
        <v>-25.14177693761815</v>
      </c>
      <c r="S10" s="49">
        <f t="shared" ref="S10:S16" si="4">IF(($I10      =0),0,((($K10      -$I10      )/$I10      )*100))</f>
        <v>-25.162805472986772</v>
      </c>
      <c r="T10" s="48">
        <f t="shared" ref="T10:T15" si="5">IF(($E10      =0),0,(($P10      /$E10      )*100))</f>
        <v>34.905660377358487</v>
      </c>
      <c r="U10" s="50">
        <f t="shared" ref="U10:U15" si="6">IF(($E10      =0),0,(($Q10      /$E10      )*100))</f>
        <v>34.891698113207546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529000</v>
      </c>
      <c r="I16" s="97">
        <f t="shared" si="7"/>
        <v>528852</v>
      </c>
      <c r="J16" s="96">
        <f t="shared" si="7"/>
        <v>396000</v>
      </c>
      <c r="K16" s="97">
        <f t="shared" si="7"/>
        <v>395778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925000</v>
      </c>
      <c r="Q16" s="97">
        <f t="shared" si="2"/>
        <v>924630</v>
      </c>
      <c r="R16" s="52">
        <f t="shared" si="3"/>
        <v>-25.14177693761815</v>
      </c>
      <c r="S16" s="53">
        <f t="shared" si="4"/>
        <v>-25.162805472986772</v>
      </c>
      <c r="T16" s="52">
        <f>IF((SUM($E9:$E13)+$E15)=0,0,(P16/(SUM($E9:$E13)+$E15)*100))</f>
        <v>34.905660377358487</v>
      </c>
      <c r="U16" s="54">
        <f>IF((SUM($E9:$E13)+$E15)=0,0,(Q16/(SUM($E9:$E13)+$E15)*100))</f>
        <v>34.891698113207546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1987000</v>
      </c>
      <c r="C32" s="92">
        <v>0</v>
      </c>
      <c r="D32" s="92"/>
      <c r="E32" s="92">
        <f>$B32      +$C32      +$D32</f>
        <v>1987000</v>
      </c>
      <c r="F32" s="93">
        <v>1987000</v>
      </c>
      <c r="G32" s="94">
        <v>1391000</v>
      </c>
      <c r="H32" s="93">
        <v>990000</v>
      </c>
      <c r="I32" s="94"/>
      <c r="J32" s="93">
        <v>997000</v>
      </c>
      <c r="K32" s="94"/>
      <c r="L32" s="93"/>
      <c r="M32" s="94"/>
      <c r="N32" s="93"/>
      <c r="O32" s="94"/>
      <c r="P32" s="93">
        <f>$H32      +$J32      +$L32      +$N32</f>
        <v>1987000</v>
      </c>
      <c r="Q32" s="94">
        <f>$I32      +$K32      +$M32      +$O32</f>
        <v>0</v>
      </c>
      <c r="R32" s="48">
        <f>IF(($H32      =0),0,((($J32      -$H32      )/$H32      )*100))</f>
        <v>0.70707070707070707</v>
      </c>
      <c r="S32" s="49">
        <f>IF(($I32      =0),0,((($K32      -$I32      )/$I32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1987000</v>
      </c>
      <c r="C33" s="95">
        <f>C32</f>
        <v>0</v>
      </c>
      <c r="D33" s="95"/>
      <c r="E33" s="95">
        <f>$B33      +$C33      +$D33</f>
        <v>1987000</v>
      </c>
      <c r="F33" s="96">
        <f t="shared" ref="F33:O33" si="17">F32</f>
        <v>1987000</v>
      </c>
      <c r="G33" s="97">
        <f t="shared" si="17"/>
        <v>1391000</v>
      </c>
      <c r="H33" s="96">
        <f t="shared" si="17"/>
        <v>990000</v>
      </c>
      <c r="I33" s="97">
        <f t="shared" si="17"/>
        <v>0</v>
      </c>
      <c r="J33" s="96">
        <f t="shared" si="17"/>
        <v>997000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1987000</v>
      </c>
      <c r="Q33" s="97">
        <f>$I33      +$K33      +$M33      +$O33</f>
        <v>0</v>
      </c>
      <c r="R33" s="52">
        <f>IF(($H33      =0),0,((($J33      -$H33      )/$H33      )*100))</f>
        <v>0.70707070707070707</v>
      </c>
      <c r="S33" s="53">
        <f>IF(($I33      =0),0,((($K33      -$I33      )/$I33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14617000</v>
      </c>
      <c r="C36" s="92">
        <v>0</v>
      </c>
      <c r="D36" s="92"/>
      <c r="E36" s="92">
        <f t="shared" si="18"/>
        <v>14617000</v>
      </c>
      <c r="F36" s="93">
        <v>14617000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14617000</v>
      </c>
      <c r="C40" s="95">
        <f>SUM(C35:C39)</f>
        <v>0</v>
      </c>
      <c r="D40" s="95"/>
      <c r="E40" s="95">
        <f t="shared" si="18"/>
        <v>14617000</v>
      </c>
      <c r="F40" s="96">
        <f t="shared" ref="F40:O40" si="25">SUM(F35:F39)</f>
        <v>14617000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19254000</v>
      </c>
      <c r="C67" s="104">
        <f>SUM(C9:C15,C18:C23,C26:C29,C32,C35:C39,C42:C52,C55:C58,C61:C65)</f>
        <v>0</v>
      </c>
      <c r="D67" s="104"/>
      <c r="E67" s="104">
        <f t="shared" si="35"/>
        <v>19254000</v>
      </c>
      <c r="F67" s="105">
        <f t="shared" ref="F67:O67" si="43">SUM(F9:F15,F18:F23,F26:F29,F32,F35:F39,F42:F52,F55:F58,F61:F65)</f>
        <v>19254000</v>
      </c>
      <c r="G67" s="106">
        <f t="shared" si="43"/>
        <v>4041000</v>
      </c>
      <c r="H67" s="105">
        <f t="shared" si="43"/>
        <v>1519000</v>
      </c>
      <c r="I67" s="106">
        <f t="shared" si="43"/>
        <v>528852</v>
      </c>
      <c r="J67" s="105">
        <f t="shared" si="43"/>
        <v>1393000</v>
      </c>
      <c r="K67" s="106">
        <f t="shared" si="43"/>
        <v>395778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2912000</v>
      </c>
      <c r="Q67" s="106">
        <f t="shared" si="37"/>
        <v>924630</v>
      </c>
      <c r="R67" s="61">
        <f t="shared" si="38"/>
        <v>-8.2949308755760374</v>
      </c>
      <c r="S67" s="62">
        <f t="shared" si="39"/>
        <v>-25.162805472986772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62.799223635971536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19.940263101142978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28524000</v>
      </c>
      <c r="C69" s="92">
        <v>0</v>
      </c>
      <c r="D69" s="92"/>
      <c r="E69" s="92">
        <f>$B69      +$C69      +$D69</f>
        <v>28524000</v>
      </c>
      <c r="F69" s="93">
        <v>28524000</v>
      </c>
      <c r="G69" s="94">
        <v>23217000</v>
      </c>
      <c r="H69" s="93">
        <v>7090000</v>
      </c>
      <c r="I69" s="94"/>
      <c r="J69" s="93">
        <v>6062000</v>
      </c>
      <c r="K69" s="94"/>
      <c r="L69" s="93"/>
      <c r="M69" s="94"/>
      <c r="N69" s="93"/>
      <c r="O69" s="94"/>
      <c r="P69" s="93">
        <f>$H69      +$J69      +$L69      +$N69</f>
        <v>13152000</v>
      </c>
      <c r="Q69" s="94">
        <f>$I69      +$K69      +$M69      +$O69</f>
        <v>0</v>
      </c>
      <c r="R69" s="48">
        <f>IF(($H69      =0),0,((($J69      -$H69      )/$H69      )*100))</f>
        <v>-14.499294781382229</v>
      </c>
      <c r="S69" s="49">
        <f>IF(($I69      =0),0,((($K69      -$I69      )/$I69      )*100))</f>
        <v>0</v>
      </c>
      <c r="T69" s="48">
        <f>IF(($E69      =0),0,(($P69      /$E69      )*100))</f>
        <v>46.10854017669331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28524000</v>
      </c>
      <c r="C70" s="101">
        <f>C69</f>
        <v>0</v>
      </c>
      <c r="D70" s="101"/>
      <c r="E70" s="101">
        <f>$B70      +$C70      +$D70</f>
        <v>28524000</v>
      </c>
      <c r="F70" s="102">
        <f t="shared" ref="F70:O70" si="44">F69</f>
        <v>28524000</v>
      </c>
      <c r="G70" s="103">
        <f t="shared" si="44"/>
        <v>23217000</v>
      </c>
      <c r="H70" s="102">
        <f t="shared" si="44"/>
        <v>7090000</v>
      </c>
      <c r="I70" s="103">
        <f t="shared" si="44"/>
        <v>0</v>
      </c>
      <c r="J70" s="102">
        <f t="shared" si="44"/>
        <v>6062000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13152000</v>
      </c>
      <c r="Q70" s="103">
        <f>$I70      +$K70      +$M70      +$O70</f>
        <v>0</v>
      </c>
      <c r="R70" s="57">
        <f>IF(($H70      =0),0,((($J70      -$H70      )/$H70      )*100))</f>
        <v>-14.499294781382229</v>
      </c>
      <c r="S70" s="58">
        <f>IF(($I70      =0),0,((($K70      -$I70      )/$I70      )*100))</f>
        <v>0</v>
      </c>
      <c r="T70" s="57">
        <f>IF($E70   =0,0,($P70   /$E70   )*100)</f>
        <v>46.10854017669331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28524000</v>
      </c>
      <c r="C71" s="104">
        <f>C69</f>
        <v>0</v>
      </c>
      <c r="D71" s="104"/>
      <c r="E71" s="104">
        <f>$B71      +$C71      +$D71</f>
        <v>28524000</v>
      </c>
      <c r="F71" s="105">
        <f t="shared" ref="F71:O71" si="45">F69</f>
        <v>28524000</v>
      </c>
      <c r="G71" s="106">
        <f t="shared" si="45"/>
        <v>23217000</v>
      </c>
      <c r="H71" s="105">
        <f t="shared" si="45"/>
        <v>7090000</v>
      </c>
      <c r="I71" s="106">
        <f t="shared" si="45"/>
        <v>0</v>
      </c>
      <c r="J71" s="105">
        <f t="shared" si="45"/>
        <v>6062000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13152000</v>
      </c>
      <c r="Q71" s="106">
        <f>$I71      +$K71      +$M71      +$O71</f>
        <v>0</v>
      </c>
      <c r="R71" s="61">
        <f>IF(($H71      =0),0,((($J71      -$H71      )/$H71      )*100))</f>
        <v>-14.499294781382229</v>
      </c>
      <c r="S71" s="62">
        <f>IF(($I71      =0),0,((($K71      -$I71      )/$I71      )*100))</f>
        <v>0</v>
      </c>
      <c r="T71" s="61">
        <f>IF($E71   =0,0,($P71   /$E71   )*100)</f>
        <v>46.10854017669331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47778000</v>
      </c>
      <c r="C72" s="104">
        <f>SUM(C9:C15,C18:C23,C26:C29,C32,C35:C39,C42:C52,C55:C58,C61:C65,C69)</f>
        <v>0</v>
      </c>
      <c r="D72" s="104"/>
      <c r="E72" s="104">
        <f>$B72      +$C72      +$D72</f>
        <v>47778000</v>
      </c>
      <c r="F72" s="105">
        <f t="shared" ref="F72:O72" si="46">SUM(F9:F15,F18:F23,F26:F29,F32,F35:F39,F42:F52,F55:F58,F61:F65,F69)</f>
        <v>47778000</v>
      </c>
      <c r="G72" s="106">
        <f t="shared" si="46"/>
        <v>27258000</v>
      </c>
      <c r="H72" s="105">
        <f t="shared" si="46"/>
        <v>8609000</v>
      </c>
      <c r="I72" s="106">
        <f t="shared" si="46"/>
        <v>528852</v>
      </c>
      <c r="J72" s="105">
        <f t="shared" si="46"/>
        <v>7455000</v>
      </c>
      <c r="K72" s="106">
        <f t="shared" si="46"/>
        <v>395778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16064000</v>
      </c>
      <c r="Q72" s="106">
        <f>$I72      +$K72      +$M72      +$O72</f>
        <v>924630</v>
      </c>
      <c r="R72" s="61">
        <f>IF(($H72      =0),0,((($J72      -$H72      )/$H72      )*100))</f>
        <v>-13.404576605877569</v>
      </c>
      <c r="S72" s="62">
        <f>IF(($I72      =0),0,((($K72      -$I72      )/$I72      )*100))</f>
        <v>-25.162805472986772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48.442447453333735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2.7883055396399388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wVPQi9SHS1LyYjUKUvIRJu+jN6SYQ7JnfBrcZe8ET24YuVUVE4EA0mYaFyK9zel1CVCN5oCmL8HpYtIMzRFlg==" saltValue="TkAKEIwuon+PjXa/e8na0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1200000</v>
      </c>
      <c r="C10" s="92">
        <v>0</v>
      </c>
      <c r="D10" s="92"/>
      <c r="E10" s="92">
        <f t="shared" ref="E10:E16" si="0">$B10      +$C10      +$D10</f>
        <v>1200000</v>
      </c>
      <c r="F10" s="93">
        <v>1200000</v>
      </c>
      <c r="G10" s="94">
        <v>1200000</v>
      </c>
      <c r="H10" s="93">
        <v>86000</v>
      </c>
      <c r="I10" s="94">
        <v>51282</v>
      </c>
      <c r="J10" s="93">
        <v>98000</v>
      </c>
      <c r="K10" s="94">
        <v>124861</v>
      </c>
      <c r="L10" s="93"/>
      <c r="M10" s="94"/>
      <c r="N10" s="93"/>
      <c r="O10" s="94"/>
      <c r="P10" s="93">
        <f t="shared" ref="P10:P16" si="1">$H10      +$J10      +$L10      +$N10</f>
        <v>184000</v>
      </c>
      <c r="Q10" s="94">
        <f t="shared" ref="Q10:Q16" si="2">$I10      +$K10      +$M10      +$O10</f>
        <v>176143</v>
      </c>
      <c r="R10" s="48">
        <f t="shared" ref="R10:R16" si="3">IF(($H10      =0),0,((($J10      -$H10      )/$H10      )*100))</f>
        <v>13.953488372093023</v>
      </c>
      <c r="S10" s="49">
        <f t="shared" ref="S10:S16" si="4">IF(($I10      =0),0,((($K10      -$I10      )/$I10      )*100))</f>
        <v>143.4791934791935</v>
      </c>
      <c r="T10" s="48">
        <f t="shared" ref="T10:T15" si="5">IF(($E10      =0),0,(($P10      /$E10      )*100))</f>
        <v>15.333333333333332</v>
      </c>
      <c r="U10" s="50">
        <f t="shared" ref="U10:U15" si="6">IF(($E10      =0),0,(($Q10      /$E10      )*100))</f>
        <v>14.678583333333334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1200000</v>
      </c>
      <c r="C16" s="95">
        <f>SUM(C9:C15)</f>
        <v>0</v>
      </c>
      <c r="D16" s="95"/>
      <c r="E16" s="95">
        <f t="shared" si="0"/>
        <v>1200000</v>
      </c>
      <c r="F16" s="96">
        <f t="shared" ref="F16:O16" si="7">SUM(F9:F15)</f>
        <v>1200000</v>
      </c>
      <c r="G16" s="97">
        <f t="shared" si="7"/>
        <v>1200000</v>
      </c>
      <c r="H16" s="96">
        <f t="shared" si="7"/>
        <v>86000</v>
      </c>
      <c r="I16" s="97">
        <f t="shared" si="7"/>
        <v>51282</v>
      </c>
      <c r="J16" s="96">
        <f t="shared" si="7"/>
        <v>98000</v>
      </c>
      <c r="K16" s="97">
        <f t="shared" si="7"/>
        <v>124861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184000</v>
      </c>
      <c r="Q16" s="97">
        <f t="shared" si="2"/>
        <v>176143</v>
      </c>
      <c r="R16" s="52">
        <f t="shared" si="3"/>
        <v>13.953488372093023</v>
      </c>
      <c r="S16" s="53">
        <f t="shared" si="4"/>
        <v>143.4791934791935</v>
      </c>
      <c r="T16" s="52">
        <f>IF((SUM($E9:$E13)+$E15)=0,0,(P16/(SUM($E9:$E13)+$E15)*100))</f>
        <v>15.333333333333332</v>
      </c>
      <c r="U16" s="54">
        <f>IF((SUM($E9:$E13)+$E15)=0,0,(Q16/(SUM($E9:$E13)+$E15)*100))</f>
        <v>14.678583333333334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4031000</v>
      </c>
      <c r="C24" s="95">
        <f>SUM(C18:C23)</f>
        <v>0</v>
      </c>
      <c r="D24" s="95"/>
      <c r="E24" s="95">
        <f t="shared" si="8"/>
        <v>4031000</v>
      </c>
      <c r="F24" s="96">
        <f t="shared" ref="F24:O24" si="15">SUM(F18:F23)</f>
        <v>4031000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3003000</v>
      </c>
      <c r="C29" s="92">
        <v>0</v>
      </c>
      <c r="D29" s="92"/>
      <c r="E29" s="92">
        <f>$B29      +$C29      +$D29</f>
        <v>3003000</v>
      </c>
      <c r="F29" s="93">
        <v>3003000</v>
      </c>
      <c r="G29" s="94">
        <v>2102000</v>
      </c>
      <c r="H29" s="93"/>
      <c r="I29" s="94"/>
      <c r="J29" s="93">
        <v>256000</v>
      </c>
      <c r="K29" s="94">
        <v>478319</v>
      </c>
      <c r="L29" s="93"/>
      <c r="M29" s="94"/>
      <c r="N29" s="93"/>
      <c r="O29" s="94"/>
      <c r="P29" s="93">
        <f>$H29      +$J29      +$L29      +$N29</f>
        <v>256000</v>
      </c>
      <c r="Q29" s="94">
        <f>$I29      +$K29      +$M29      +$O29</f>
        <v>478319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8.5248085248085239</v>
      </c>
      <c r="U29" s="50">
        <f>IF(($E29      =0),0,(($Q29      /$E29      )*100))</f>
        <v>15.92803862803863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3003000</v>
      </c>
      <c r="C30" s="95">
        <f>SUM(C26:C29)</f>
        <v>0</v>
      </c>
      <c r="D30" s="95"/>
      <c r="E30" s="95">
        <f>$B30      +$C30      +$D30</f>
        <v>3003000</v>
      </c>
      <c r="F30" s="96">
        <f t="shared" ref="F30:O30" si="16">SUM(F26:F29)</f>
        <v>3003000</v>
      </c>
      <c r="G30" s="97">
        <f t="shared" si="16"/>
        <v>2102000</v>
      </c>
      <c r="H30" s="96">
        <f t="shared" si="16"/>
        <v>0</v>
      </c>
      <c r="I30" s="97">
        <f t="shared" si="16"/>
        <v>0</v>
      </c>
      <c r="J30" s="96">
        <f t="shared" si="16"/>
        <v>256000</v>
      </c>
      <c r="K30" s="97">
        <f t="shared" si="16"/>
        <v>478319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256000</v>
      </c>
      <c r="Q30" s="97">
        <f>$I30      +$K30      +$M30      +$O30</f>
        <v>478319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8.5248085248085239</v>
      </c>
      <c r="U30" s="54">
        <f>IF($E30   =0,0,($Q30   /$E30   )*100)</f>
        <v>15.92803862803863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3860000</v>
      </c>
      <c r="C32" s="92">
        <v>0</v>
      </c>
      <c r="D32" s="92"/>
      <c r="E32" s="92">
        <f>$B32      +$C32      +$D32</f>
        <v>3860000</v>
      </c>
      <c r="F32" s="93">
        <v>3860000</v>
      </c>
      <c r="G32" s="94">
        <v>2702000</v>
      </c>
      <c r="H32" s="93"/>
      <c r="I32" s="94">
        <v>365662</v>
      </c>
      <c r="J32" s="93">
        <v>1974000</v>
      </c>
      <c r="K32" s="94">
        <v>1608020</v>
      </c>
      <c r="L32" s="93"/>
      <c r="M32" s="94"/>
      <c r="N32" s="93"/>
      <c r="O32" s="94"/>
      <c r="P32" s="93">
        <f>$H32      +$J32      +$L32      +$N32</f>
        <v>1974000</v>
      </c>
      <c r="Q32" s="94">
        <f>$I32      +$K32      +$M32      +$O32</f>
        <v>1973682</v>
      </c>
      <c r="R32" s="48">
        <f>IF(($H32      =0),0,((($J32      -$H32      )/$H32      )*100))</f>
        <v>0</v>
      </c>
      <c r="S32" s="49">
        <f>IF(($I32      =0),0,((($K32      -$I32      )/$I32      )*100))</f>
        <v>339.75584009276326</v>
      </c>
      <c r="T32" s="48">
        <f>IF(($E32      =0),0,(($P32      /$E32      )*100))</f>
        <v>51.139896373056992</v>
      </c>
      <c r="U32" s="50">
        <f>IF(($E32      =0),0,(($Q32      /$E32      )*100))</f>
        <v>51.131658031088079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3860000</v>
      </c>
      <c r="C33" s="95">
        <f>C32</f>
        <v>0</v>
      </c>
      <c r="D33" s="95"/>
      <c r="E33" s="95">
        <f>$B33      +$C33      +$D33</f>
        <v>3860000</v>
      </c>
      <c r="F33" s="96">
        <f t="shared" ref="F33:O33" si="17">F32</f>
        <v>3860000</v>
      </c>
      <c r="G33" s="97">
        <f t="shared" si="17"/>
        <v>2702000</v>
      </c>
      <c r="H33" s="96">
        <f t="shared" si="17"/>
        <v>0</v>
      </c>
      <c r="I33" s="97">
        <f t="shared" si="17"/>
        <v>365662</v>
      </c>
      <c r="J33" s="96">
        <f t="shared" si="17"/>
        <v>1974000</v>
      </c>
      <c r="K33" s="97">
        <f t="shared" si="17"/>
        <v>1608020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1974000</v>
      </c>
      <c r="Q33" s="97">
        <f>$I33      +$K33      +$M33      +$O33</f>
        <v>1973682</v>
      </c>
      <c r="R33" s="52">
        <f>IF(($H33      =0),0,((($J33      -$H33      )/$H33      )*100))</f>
        <v>0</v>
      </c>
      <c r="S33" s="53">
        <f>IF(($I33      =0),0,((($K33      -$I33      )/$I33      )*100))</f>
        <v>339.75584009276326</v>
      </c>
      <c r="T33" s="52">
        <f>IF($E33   =0,0,($P33   /$E33   )*100)</f>
        <v>51.139896373056992</v>
      </c>
      <c r="U33" s="54">
        <f>IF($E33   =0,0,($Q33   /$E33   )*100)</f>
        <v>51.131658031088079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155715000</v>
      </c>
      <c r="C44" s="92">
        <v>0</v>
      </c>
      <c r="D44" s="92"/>
      <c r="E44" s="92">
        <f t="shared" si="26"/>
        <v>155715000</v>
      </c>
      <c r="F44" s="93">
        <v>155715000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75000000</v>
      </c>
      <c r="C51" s="92">
        <v>0</v>
      </c>
      <c r="D51" s="92"/>
      <c r="E51" s="92">
        <f t="shared" si="26"/>
        <v>75000000</v>
      </c>
      <c r="F51" s="93">
        <v>75000000</v>
      </c>
      <c r="G51" s="94">
        <v>26815000</v>
      </c>
      <c r="H51" s="93">
        <v>1137000</v>
      </c>
      <c r="I51" s="94">
        <v>681710</v>
      </c>
      <c r="J51" s="93">
        <v>9351000</v>
      </c>
      <c r="K51" s="94">
        <v>13113788</v>
      </c>
      <c r="L51" s="93"/>
      <c r="M51" s="94"/>
      <c r="N51" s="93"/>
      <c r="O51" s="94"/>
      <c r="P51" s="93">
        <f t="shared" si="27"/>
        <v>10488000</v>
      </c>
      <c r="Q51" s="94">
        <f t="shared" si="28"/>
        <v>13795498</v>
      </c>
      <c r="R51" s="48">
        <f t="shared" si="29"/>
        <v>722.4274406332454</v>
      </c>
      <c r="S51" s="49">
        <f t="shared" si="30"/>
        <v>1823.6607941793429</v>
      </c>
      <c r="T51" s="48">
        <f t="shared" si="31"/>
        <v>13.984</v>
      </c>
      <c r="U51" s="50">
        <f t="shared" si="32"/>
        <v>18.393997333333335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230715000</v>
      </c>
      <c r="C53" s="95">
        <f>SUM(C42:C52)</f>
        <v>0</v>
      </c>
      <c r="D53" s="95"/>
      <c r="E53" s="95">
        <f t="shared" si="26"/>
        <v>230715000</v>
      </c>
      <c r="F53" s="96">
        <f t="shared" ref="F53:O53" si="33">SUM(F42:F52)</f>
        <v>230715000</v>
      </c>
      <c r="G53" s="97">
        <f t="shared" si="33"/>
        <v>26815000</v>
      </c>
      <c r="H53" s="96">
        <f t="shared" si="33"/>
        <v>1137000</v>
      </c>
      <c r="I53" s="97">
        <f t="shared" si="33"/>
        <v>681710</v>
      </c>
      <c r="J53" s="96">
        <f t="shared" si="33"/>
        <v>9351000</v>
      </c>
      <c r="K53" s="97">
        <f t="shared" si="33"/>
        <v>13113788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10488000</v>
      </c>
      <c r="Q53" s="97">
        <f t="shared" si="28"/>
        <v>13795498</v>
      </c>
      <c r="R53" s="52">
        <f t="shared" si="29"/>
        <v>722.4274406332454</v>
      </c>
      <c r="S53" s="53">
        <f t="shared" si="30"/>
        <v>1823.6607941793429</v>
      </c>
      <c r="T53" s="52">
        <f>IF((+$E43+$E45+$E47+$E48+$E51) =0,0,(P53   /(+$E43+$E45+$E47+$E48+$E51) )*100)</f>
        <v>13.984</v>
      </c>
      <c r="U53" s="54">
        <f>IF((+$E43+$E45+$E47+$E48+$E51) =0,0,(Q53   /(+$E43+$E45+$E47+$E48+$E51) )*100)</f>
        <v>18.393997333333335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242809000</v>
      </c>
      <c r="C67" s="104">
        <f>SUM(C9:C15,C18:C23,C26:C29,C32,C35:C39,C42:C52,C55:C58,C61:C65)</f>
        <v>0</v>
      </c>
      <c r="D67" s="104"/>
      <c r="E67" s="104">
        <f t="shared" si="35"/>
        <v>242809000</v>
      </c>
      <c r="F67" s="105">
        <f t="shared" ref="F67:O67" si="43">SUM(F9:F15,F18:F23,F26:F29,F32,F35:F39,F42:F52,F55:F58,F61:F65)</f>
        <v>242809000</v>
      </c>
      <c r="G67" s="106">
        <f t="shared" si="43"/>
        <v>32819000</v>
      </c>
      <c r="H67" s="105">
        <f t="shared" si="43"/>
        <v>1223000</v>
      </c>
      <c r="I67" s="106">
        <f t="shared" si="43"/>
        <v>1098654</v>
      </c>
      <c r="J67" s="105">
        <f t="shared" si="43"/>
        <v>11679000</v>
      </c>
      <c r="K67" s="106">
        <f t="shared" si="43"/>
        <v>15324988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12902000</v>
      </c>
      <c r="Q67" s="106">
        <f t="shared" si="37"/>
        <v>16423642</v>
      </c>
      <c r="R67" s="61">
        <f t="shared" si="38"/>
        <v>854.94685200327058</v>
      </c>
      <c r="S67" s="62">
        <f t="shared" si="39"/>
        <v>1294.8875624172852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15.532788365457545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19.772512430323971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454461000</v>
      </c>
      <c r="C69" s="92">
        <v>0</v>
      </c>
      <c r="D69" s="92"/>
      <c r="E69" s="92">
        <f>$B69      +$C69      +$D69</f>
        <v>454461000</v>
      </c>
      <c r="F69" s="93">
        <v>454461000</v>
      </c>
      <c r="G69" s="94">
        <v>345123000</v>
      </c>
      <c r="H69" s="93">
        <v>106668000</v>
      </c>
      <c r="I69" s="94">
        <v>28729463</v>
      </c>
      <c r="J69" s="93">
        <v>102924000</v>
      </c>
      <c r="K69" s="94">
        <v>199959238</v>
      </c>
      <c r="L69" s="93"/>
      <c r="M69" s="94"/>
      <c r="N69" s="93"/>
      <c r="O69" s="94"/>
      <c r="P69" s="93">
        <f>$H69      +$J69      +$L69      +$N69</f>
        <v>209592000</v>
      </c>
      <c r="Q69" s="94">
        <f>$I69      +$K69      +$M69      +$O69</f>
        <v>228688701</v>
      </c>
      <c r="R69" s="48">
        <f>IF(($H69      =0),0,((($J69      -$H69      )/$H69      )*100))</f>
        <v>-3.5099561255484311</v>
      </c>
      <c r="S69" s="49">
        <f>IF(($I69      =0),0,((($K69      -$I69      )/$I69      )*100))</f>
        <v>596.00757243530791</v>
      </c>
      <c r="T69" s="48">
        <f>IF(($E69      =0),0,(($P69      /$E69      )*100))</f>
        <v>46.118808874688916</v>
      </c>
      <c r="U69" s="50">
        <f>IF(($E69      =0),0,(($Q69      /$E69      )*100))</f>
        <v>50.32086383650082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454461000</v>
      </c>
      <c r="C70" s="101">
        <f>C69</f>
        <v>0</v>
      </c>
      <c r="D70" s="101"/>
      <c r="E70" s="101">
        <f>$B70      +$C70      +$D70</f>
        <v>454461000</v>
      </c>
      <c r="F70" s="102">
        <f t="shared" ref="F70:O70" si="44">F69</f>
        <v>454461000</v>
      </c>
      <c r="G70" s="103">
        <f t="shared" si="44"/>
        <v>345123000</v>
      </c>
      <c r="H70" s="102">
        <f t="shared" si="44"/>
        <v>106668000</v>
      </c>
      <c r="I70" s="103">
        <f t="shared" si="44"/>
        <v>28729463</v>
      </c>
      <c r="J70" s="102">
        <f t="shared" si="44"/>
        <v>102924000</v>
      </c>
      <c r="K70" s="103">
        <f t="shared" si="44"/>
        <v>199959238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209592000</v>
      </c>
      <c r="Q70" s="103">
        <f>$I70      +$K70      +$M70      +$O70</f>
        <v>228688701</v>
      </c>
      <c r="R70" s="57">
        <f>IF(($H70      =0),0,((($J70      -$H70      )/$H70      )*100))</f>
        <v>-3.5099561255484311</v>
      </c>
      <c r="S70" s="58">
        <f>IF(($I70      =0),0,((($K70      -$I70      )/$I70      )*100))</f>
        <v>596.00757243530791</v>
      </c>
      <c r="T70" s="57">
        <f>IF($E70   =0,0,($P70   /$E70   )*100)</f>
        <v>46.118808874688916</v>
      </c>
      <c r="U70" s="59">
        <f>IF($E70   =0,0,($Q70   /$E70 )*100)</f>
        <v>50.32086383650082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454461000</v>
      </c>
      <c r="C71" s="104">
        <f>C69</f>
        <v>0</v>
      </c>
      <c r="D71" s="104"/>
      <c r="E71" s="104">
        <f>$B71      +$C71      +$D71</f>
        <v>454461000</v>
      </c>
      <c r="F71" s="105">
        <f t="shared" ref="F71:O71" si="45">F69</f>
        <v>454461000</v>
      </c>
      <c r="G71" s="106">
        <f t="shared" si="45"/>
        <v>345123000</v>
      </c>
      <c r="H71" s="105">
        <f t="shared" si="45"/>
        <v>106668000</v>
      </c>
      <c r="I71" s="106">
        <f t="shared" si="45"/>
        <v>28729463</v>
      </c>
      <c r="J71" s="105">
        <f t="shared" si="45"/>
        <v>102924000</v>
      </c>
      <c r="K71" s="106">
        <f t="shared" si="45"/>
        <v>199959238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209592000</v>
      </c>
      <c r="Q71" s="106">
        <f>$I71      +$K71      +$M71      +$O71</f>
        <v>228688701</v>
      </c>
      <c r="R71" s="61">
        <f>IF(($H71      =0),0,((($J71      -$H71      )/$H71      )*100))</f>
        <v>-3.5099561255484311</v>
      </c>
      <c r="S71" s="62">
        <f>IF(($I71      =0),0,((($K71      -$I71      )/$I71      )*100))</f>
        <v>596.00757243530791</v>
      </c>
      <c r="T71" s="61">
        <f>IF($E71   =0,0,($P71   /$E71   )*100)</f>
        <v>46.118808874688916</v>
      </c>
      <c r="U71" s="65">
        <f>IF($E71   =0,0,($Q71   /$E71   )*100)</f>
        <v>50.32086383650082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697270000</v>
      </c>
      <c r="C72" s="104">
        <f>SUM(C9:C15,C18:C23,C26:C29,C32,C35:C39,C42:C52,C55:C58,C61:C65,C69)</f>
        <v>0</v>
      </c>
      <c r="D72" s="104"/>
      <c r="E72" s="104">
        <f>$B72      +$C72      +$D72</f>
        <v>697270000</v>
      </c>
      <c r="F72" s="105">
        <f t="shared" ref="F72:O72" si="46">SUM(F9:F15,F18:F23,F26:F29,F32,F35:F39,F42:F52,F55:F58,F61:F65,F69)</f>
        <v>697270000</v>
      </c>
      <c r="G72" s="106">
        <f t="shared" si="46"/>
        <v>377942000</v>
      </c>
      <c r="H72" s="105">
        <f t="shared" si="46"/>
        <v>107891000</v>
      </c>
      <c r="I72" s="106">
        <f t="shared" si="46"/>
        <v>29828117</v>
      </c>
      <c r="J72" s="105">
        <f t="shared" si="46"/>
        <v>114603000</v>
      </c>
      <c r="K72" s="106">
        <f t="shared" si="46"/>
        <v>215284226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222494000</v>
      </c>
      <c r="Q72" s="106">
        <f>$I72      +$K72      +$M72      +$O72</f>
        <v>245112343</v>
      </c>
      <c r="R72" s="61">
        <f>IF(($H72      =0),0,((($J72      -$H72      )/$H72      )*100))</f>
        <v>6.221093511043553</v>
      </c>
      <c r="S72" s="62">
        <f>IF(($I72      =0),0,((($K72      -$I72      )/$I72      )*100))</f>
        <v>621.74930117110648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41.392384340048075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45.600260267448519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FLi/wxClR7Mln9YnedQsJxza67BygbeGmq0+H88j8s6zMdYQNnxgEXW9KI7dbCHeOv8Icg8gNFfysD1ukZrXoA==" saltValue="a94CJCoipq6vnXg4CpSLx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11267000</v>
      </c>
      <c r="C9" s="92">
        <v>0</v>
      </c>
      <c r="D9" s="92"/>
      <c r="E9" s="92">
        <f>$B9       +$C9       +$D9</f>
        <v>11267000</v>
      </c>
      <c r="F9" s="93">
        <v>11267000</v>
      </c>
      <c r="G9" s="94">
        <v>4517000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163000</v>
      </c>
      <c r="I10" s="94"/>
      <c r="J10" s="93">
        <v>489000</v>
      </c>
      <c r="K10" s="94"/>
      <c r="L10" s="93"/>
      <c r="M10" s="94"/>
      <c r="N10" s="93"/>
      <c r="O10" s="94"/>
      <c r="P10" s="93">
        <f t="shared" ref="P10:P16" si="1">$H10      +$J10      +$L10      +$N10</f>
        <v>652000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200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65.2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10500000</v>
      </c>
      <c r="C11" s="92">
        <v>0</v>
      </c>
      <c r="D11" s="92"/>
      <c r="E11" s="92">
        <f t="shared" si="0"/>
        <v>10500000</v>
      </c>
      <c r="F11" s="93">
        <v>10500000</v>
      </c>
      <c r="G11" s="94">
        <v>5500000</v>
      </c>
      <c r="H11" s="93">
        <v>2230000</v>
      </c>
      <c r="I11" s="94"/>
      <c r="J11" s="93"/>
      <c r="K11" s="94"/>
      <c r="L11" s="93"/>
      <c r="M11" s="94"/>
      <c r="N11" s="93"/>
      <c r="O11" s="94"/>
      <c r="P11" s="93">
        <f t="shared" si="1"/>
        <v>2230000</v>
      </c>
      <c r="Q11" s="94">
        <f t="shared" si="2"/>
        <v>0</v>
      </c>
      <c r="R11" s="48">
        <f t="shared" si="3"/>
        <v>-100</v>
      </c>
      <c r="S11" s="49">
        <f t="shared" si="4"/>
        <v>0</v>
      </c>
      <c r="T11" s="48">
        <f t="shared" si="5"/>
        <v>21.238095238095241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23700000</v>
      </c>
      <c r="C13" s="92">
        <v>0</v>
      </c>
      <c r="D13" s="92"/>
      <c r="E13" s="92">
        <f t="shared" si="0"/>
        <v>23700000</v>
      </c>
      <c r="F13" s="93">
        <v>23700000</v>
      </c>
      <c r="G13" s="94">
        <v>15954000</v>
      </c>
      <c r="H13" s="93"/>
      <c r="I13" s="94"/>
      <c r="J13" s="93">
        <v>4778000</v>
      </c>
      <c r="K13" s="94"/>
      <c r="L13" s="93"/>
      <c r="M13" s="94"/>
      <c r="N13" s="93"/>
      <c r="O13" s="94"/>
      <c r="P13" s="93">
        <f t="shared" si="1"/>
        <v>4778000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20.160337552742615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</v>
      </c>
      <c r="C14" s="92">
        <v>0</v>
      </c>
      <c r="D14" s="92"/>
      <c r="E14" s="92">
        <f t="shared" si="0"/>
        <v>2000000</v>
      </c>
      <c r="F14" s="93">
        <v>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48467000</v>
      </c>
      <c r="C16" s="95">
        <f>SUM(C9:C15)</f>
        <v>0</v>
      </c>
      <c r="D16" s="95"/>
      <c r="E16" s="95">
        <f t="shared" si="0"/>
        <v>48467000</v>
      </c>
      <c r="F16" s="96">
        <f t="shared" ref="F16:O16" si="7">SUM(F9:F15)</f>
        <v>48467000</v>
      </c>
      <c r="G16" s="97">
        <f t="shared" si="7"/>
        <v>26971000</v>
      </c>
      <c r="H16" s="96">
        <f t="shared" si="7"/>
        <v>2393000</v>
      </c>
      <c r="I16" s="97">
        <f t="shared" si="7"/>
        <v>0</v>
      </c>
      <c r="J16" s="96">
        <f t="shared" si="7"/>
        <v>5267000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7660000</v>
      </c>
      <c r="Q16" s="97">
        <f t="shared" si="2"/>
        <v>0</v>
      </c>
      <c r="R16" s="52">
        <f t="shared" si="3"/>
        <v>120.10029251984957</v>
      </c>
      <c r="S16" s="53">
        <f t="shared" si="4"/>
        <v>0</v>
      </c>
      <c r="T16" s="52">
        <f>IF((SUM($E9:$E13)+$E15)=0,0,(P16/(SUM($E9:$E13)+$E15)*100))</f>
        <v>16.484817182086211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285087000</v>
      </c>
      <c r="C28" s="92">
        <v>0</v>
      </c>
      <c r="D28" s="92"/>
      <c r="E28" s="92">
        <f>$B28      +$C28      +$D28</f>
        <v>285087000</v>
      </c>
      <c r="F28" s="93">
        <v>285087000</v>
      </c>
      <c r="G28" s="94">
        <v>96361000</v>
      </c>
      <c r="H28" s="93">
        <v>18245000</v>
      </c>
      <c r="I28" s="94"/>
      <c r="J28" s="93">
        <v>29189000</v>
      </c>
      <c r="K28" s="94"/>
      <c r="L28" s="93"/>
      <c r="M28" s="94"/>
      <c r="N28" s="93"/>
      <c r="O28" s="94"/>
      <c r="P28" s="93">
        <f>$H28      +$J28      +$L28      +$N28</f>
        <v>47434000</v>
      </c>
      <c r="Q28" s="94">
        <f>$I28      +$K28      +$M28      +$O28</f>
        <v>0</v>
      </c>
      <c r="R28" s="48">
        <f>IF(($H28      =0),0,((($J28      -$H28      )/$H28      )*100))</f>
        <v>59.983557138942182</v>
      </c>
      <c r="S28" s="49">
        <f>IF(($I28      =0),0,((($K28      -$I28      )/$I28      )*100))</f>
        <v>0</v>
      </c>
      <c r="T28" s="48">
        <f>IF(($E28      =0),0,(($P28      /$E28      )*100))</f>
        <v>16.638429672345634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285087000</v>
      </c>
      <c r="C30" s="95">
        <f>SUM(C26:C29)</f>
        <v>0</v>
      </c>
      <c r="D30" s="95"/>
      <c r="E30" s="95">
        <f>$B30      +$C30      +$D30</f>
        <v>285087000</v>
      </c>
      <c r="F30" s="96">
        <f t="shared" ref="F30:O30" si="16">SUM(F26:F29)</f>
        <v>285087000</v>
      </c>
      <c r="G30" s="97">
        <f t="shared" si="16"/>
        <v>96361000</v>
      </c>
      <c r="H30" s="96">
        <f t="shared" si="16"/>
        <v>18245000</v>
      </c>
      <c r="I30" s="97">
        <f t="shared" si="16"/>
        <v>0</v>
      </c>
      <c r="J30" s="96">
        <f t="shared" si="16"/>
        <v>29189000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47434000</v>
      </c>
      <c r="Q30" s="97">
        <f>$I30      +$K30      +$M30      +$O30</f>
        <v>0</v>
      </c>
      <c r="R30" s="52">
        <f>IF(($H30      =0),0,((($J30      -$H30      )/$H30      )*100))</f>
        <v>59.983557138942182</v>
      </c>
      <c r="S30" s="53">
        <f>IF(($I30      =0),0,((($K30      -$I30      )/$I30      )*100))</f>
        <v>0</v>
      </c>
      <c r="T30" s="52">
        <f>IF($E30   =0,0,($P30   /$E30   )*100)</f>
        <v>16.638429672345634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7116000</v>
      </c>
      <c r="C32" s="92">
        <v>0</v>
      </c>
      <c r="D32" s="92"/>
      <c r="E32" s="92">
        <f>$B32      +$C32      +$D32</f>
        <v>7116000</v>
      </c>
      <c r="F32" s="93">
        <v>7116000</v>
      </c>
      <c r="G32" s="94">
        <v>4981000</v>
      </c>
      <c r="H32" s="93">
        <v>97000</v>
      </c>
      <c r="I32" s="94"/>
      <c r="J32" s="93">
        <v>1542000</v>
      </c>
      <c r="K32" s="94"/>
      <c r="L32" s="93"/>
      <c r="M32" s="94"/>
      <c r="N32" s="93"/>
      <c r="O32" s="94"/>
      <c r="P32" s="93">
        <f>$H32      +$J32      +$L32      +$N32</f>
        <v>1639000</v>
      </c>
      <c r="Q32" s="94">
        <f>$I32      +$K32      +$M32      +$O32</f>
        <v>0</v>
      </c>
      <c r="R32" s="48">
        <f>IF(($H32      =0),0,((($J32      -$H32      )/$H32      )*100))</f>
        <v>1489.6907216494847</v>
      </c>
      <c r="S32" s="49">
        <f>IF(($I32      =0),0,((($K32      -$I32      )/$I32      )*100))</f>
        <v>0</v>
      </c>
      <c r="T32" s="48">
        <f>IF(($E32      =0),0,(($P32      /$E32      )*100))</f>
        <v>23.032602585722316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7116000</v>
      </c>
      <c r="C33" s="95">
        <f>C32</f>
        <v>0</v>
      </c>
      <c r="D33" s="95"/>
      <c r="E33" s="95">
        <f>$B33      +$C33      +$D33</f>
        <v>7116000</v>
      </c>
      <c r="F33" s="96">
        <f t="shared" ref="F33:O33" si="17">F32</f>
        <v>7116000</v>
      </c>
      <c r="G33" s="97">
        <f t="shared" si="17"/>
        <v>4981000</v>
      </c>
      <c r="H33" s="96">
        <f t="shared" si="17"/>
        <v>97000</v>
      </c>
      <c r="I33" s="97">
        <f t="shared" si="17"/>
        <v>0</v>
      </c>
      <c r="J33" s="96">
        <f t="shared" si="17"/>
        <v>1542000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1639000</v>
      </c>
      <c r="Q33" s="97">
        <f>$I33      +$K33      +$M33      +$O33</f>
        <v>0</v>
      </c>
      <c r="R33" s="52">
        <f>IF(($H33      =0),0,((($J33      -$H33      )/$H33      )*100))</f>
        <v>1489.6907216494847</v>
      </c>
      <c r="S33" s="53">
        <f>IF(($I33      =0),0,((($K33      -$I33      )/$I33      )*100))</f>
        <v>0</v>
      </c>
      <c r="T33" s="52">
        <f>IF($E33   =0,0,($P33   /$E33   )*100)</f>
        <v>23.032602585722316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316045000</v>
      </c>
      <c r="C65" s="92">
        <v>0</v>
      </c>
      <c r="D65" s="92"/>
      <c r="E65" s="92">
        <f t="shared" si="35"/>
        <v>316045000</v>
      </c>
      <c r="F65" s="93">
        <v>316045000</v>
      </c>
      <c r="G65" s="94">
        <v>73415000</v>
      </c>
      <c r="H65" s="93">
        <v>2813000</v>
      </c>
      <c r="I65" s="94"/>
      <c r="J65" s="93"/>
      <c r="K65" s="94"/>
      <c r="L65" s="93"/>
      <c r="M65" s="94"/>
      <c r="N65" s="93"/>
      <c r="O65" s="94"/>
      <c r="P65" s="93">
        <f t="shared" si="36"/>
        <v>2813000</v>
      </c>
      <c r="Q65" s="94">
        <f t="shared" si="37"/>
        <v>0</v>
      </c>
      <c r="R65" s="48">
        <f t="shared" si="38"/>
        <v>-100</v>
      </c>
      <c r="S65" s="49">
        <f t="shared" si="39"/>
        <v>0</v>
      </c>
      <c r="T65" s="48">
        <f t="shared" si="40"/>
        <v>0.89006312392222631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316045000</v>
      </c>
      <c r="C66" s="95">
        <f>SUM(C61:C65)</f>
        <v>0</v>
      </c>
      <c r="D66" s="95"/>
      <c r="E66" s="95">
        <f t="shared" si="35"/>
        <v>316045000</v>
      </c>
      <c r="F66" s="96">
        <f t="shared" ref="F66:O66" si="42">SUM(F61:F65)</f>
        <v>316045000</v>
      </c>
      <c r="G66" s="97">
        <f t="shared" si="42"/>
        <v>73415000</v>
      </c>
      <c r="H66" s="96">
        <f t="shared" si="42"/>
        <v>2813000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2813000</v>
      </c>
      <c r="Q66" s="97">
        <f t="shared" si="37"/>
        <v>0</v>
      </c>
      <c r="R66" s="52">
        <f t="shared" si="38"/>
        <v>-100</v>
      </c>
      <c r="S66" s="53">
        <f t="shared" si="39"/>
        <v>0</v>
      </c>
      <c r="T66" s="52">
        <f>IF((+$E61+$E63+$E64++$E65) =0,0,(P66   /(+$E61+$E63+$E64+$E65) )*100)</f>
        <v>0.89006312392222631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656715000</v>
      </c>
      <c r="C67" s="104">
        <f>SUM(C9:C15,C18:C23,C26:C29,C32,C35:C39,C42:C52,C55:C58,C61:C65)</f>
        <v>0</v>
      </c>
      <c r="D67" s="104"/>
      <c r="E67" s="104">
        <f t="shared" si="35"/>
        <v>656715000</v>
      </c>
      <c r="F67" s="105">
        <f t="shared" ref="F67:O67" si="43">SUM(F9:F15,F18:F23,F26:F29,F32,F35:F39,F42:F52,F55:F58,F61:F65)</f>
        <v>656715000</v>
      </c>
      <c r="G67" s="106">
        <f t="shared" si="43"/>
        <v>201728000</v>
      </c>
      <c r="H67" s="105">
        <f t="shared" si="43"/>
        <v>23548000</v>
      </c>
      <c r="I67" s="106">
        <f t="shared" si="43"/>
        <v>0</v>
      </c>
      <c r="J67" s="105">
        <f t="shared" si="43"/>
        <v>35998000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59546000</v>
      </c>
      <c r="Q67" s="106">
        <f t="shared" si="37"/>
        <v>0</v>
      </c>
      <c r="R67" s="61">
        <f t="shared" si="38"/>
        <v>52.870732121623917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9.0949497109429291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656715000</v>
      </c>
      <c r="C72" s="104">
        <f>SUM(C9:C15,C18:C23,C26:C29,C32,C35:C39,C42:C52,C55:C58,C61:C65,C69)</f>
        <v>0</v>
      </c>
      <c r="D72" s="104"/>
      <c r="E72" s="104">
        <f>$B72      +$C72      +$D72</f>
        <v>656715000</v>
      </c>
      <c r="F72" s="105">
        <f t="shared" ref="F72:O72" si="46">SUM(F9:F15,F18:F23,F26:F29,F32,F35:F39,F42:F52,F55:F58,F61:F65,F69)</f>
        <v>656715000</v>
      </c>
      <c r="G72" s="106">
        <f t="shared" si="46"/>
        <v>201728000</v>
      </c>
      <c r="H72" s="105">
        <f t="shared" si="46"/>
        <v>23548000</v>
      </c>
      <c r="I72" s="106">
        <f t="shared" si="46"/>
        <v>0</v>
      </c>
      <c r="J72" s="105">
        <f t="shared" si="46"/>
        <v>35998000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59546000</v>
      </c>
      <c r="Q72" s="106">
        <f>$I72      +$K72      +$M72      +$O72</f>
        <v>0</v>
      </c>
      <c r="R72" s="61">
        <f>IF(($H72      =0),0,((($J72      -$H72      )/$H72      )*100))</f>
        <v>52.870732121623917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9.0949497109429291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KvSCQS8MzeTJFFs0PLSAT6vWOk6yg111ZwRREc6OPMpD+L390QOqrlLU7z8zrdGteVPBPFKHHbFq/eE827cKGg==" saltValue="rrwohKEkvx9G9pjilrHmc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313000</v>
      </c>
      <c r="I10" s="94">
        <v>313124</v>
      </c>
      <c r="J10" s="93">
        <v>309000</v>
      </c>
      <c r="K10" s="94">
        <v>308910</v>
      </c>
      <c r="L10" s="93"/>
      <c r="M10" s="94"/>
      <c r="N10" s="93"/>
      <c r="O10" s="94"/>
      <c r="P10" s="93">
        <f t="shared" ref="P10:P16" si="1">$H10      +$J10      +$L10      +$N10</f>
        <v>622000</v>
      </c>
      <c r="Q10" s="94">
        <f t="shared" ref="Q10:Q16" si="2">$I10      +$K10      +$M10      +$O10</f>
        <v>622034</v>
      </c>
      <c r="R10" s="48">
        <f t="shared" ref="R10:R16" si="3">IF(($H10      =0),0,((($J10      -$H10      )/$H10      )*100))</f>
        <v>-1.2779552715654952</v>
      </c>
      <c r="S10" s="49">
        <f t="shared" ref="S10:S16" si="4">IF(($I10      =0),0,((($K10      -$I10      )/$I10      )*100))</f>
        <v>-1.3457927210945184</v>
      </c>
      <c r="T10" s="48">
        <f t="shared" ref="T10:T15" si="5">IF(($E10      =0),0,(($P10      /$E10      )*100))</f>
        <v>62.2</v>
      </c>
      <c r="U10" s="50">
        <f t="shared" ref="U10:U15" si="6">IF(($E10      =0),0,(($Q10      /$E10      )*100))</f>
        <v>62.203399999999995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313000</v>
      </c>
      <c r="I16" s="97">
        <f t="shared" si="7"/>
        <v>313124</v>
      </c>
      <c r="J16" s="96">
        <f t="shared" si="7"/>
        <v>309000</v>
      </c>
      <c r="K16" s="97">
        <f t="shared" si="7"/>
        <v>308910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622000</v>
      </c>
      <c r="Q16" s="97">
        <f t="shared" si="2"/>
        <v>622034</v>
      </c>
      <c r="R16" s="52">
        <f t="shared" si="3"/>
        <v>-1.2779552715654952</v>
      </c>
      <c r="S16" s="53">
        <f t="shared" si="4"/>
        <v>-1.3457927210945184</v>
      </c>
      <c r="T16" s="52">
        <f>IF((SUM($E9:$E13)+$E15)=0,0,(P16/(SUM($E9:$E13)+$E15)*100))</f>
        <v>62.2</v>
      </c>
      <c r="U16" s="54">
        <f>IF((SUM($E9:$E13)+$E15)=0,0,(Q16/(SUM($E9:$E13)+$E15)*100))</f>
        <v>62.203399999999995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4031000</v>
      </c>
      <c r="C24" s="95">
        <f>SUM(C18:C23)</f>
        <v>0</v>
      </c>
      <c r="D24" s="95"/>
      <c r="E24" s="95">
        <f t="shared" si="8"/>
        <v>4031000</v>
      </c>
      <c r="F24" s="96">
        <f t="shared" ref="F24:O24" si="15">SUM(F18:F23)</f>
        <v>4031000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3300000</v>
      </c>
      <c r="C29" s="92">
        <v>0</v>
      </c>
      <c r="D29" s="92"/>
      <c r="E29" s="92">
        <f>$B29      +$C29      +$D29</f>
        <v>3300000</v>
      </c>
      <c r="F29" s="93">
        <v>3300000</v>
      </c>
      <c r="G29" s="94">
        <v>2310000</v>
      </c>
      <c r="H29" s="93"/>
      <c r="I29" s="94"/>
      <c r="J29" s="93">
        <v>812000</v>
      </c>
      <c r="K29" s="94">
        <v>812261</v>
      </c>
      <c r="L29" s="93"/>
      <c r="M29" s="94"/>
      <c r="N29" s="93"/>
      <c r="O29" s="94"/>
      <c r="P29" s="93">
        <f>$H29      +$J29      +$L29      +$N29</f>
        <v>812000</v>
      </c>
      <c r="Q29" s="94">
        <f>$I29      +$K29      +$M29      +$O29</f>
        <v>812261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24.606060606060606</v>
      </c>
      <c r="U29" s="50">
        <f>IF(($E29      =0),0,(($Q29      /$E29      )*100))</f>
        <v>24.613969696969697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3300000</v>
      </c>
      <c r="C30" s="95">
        <f>SUM(C26:C29)</f>
        <v>0</v>
      </c>
      <c r="D30" s="95"/>
      <c r="E30" s="95">
        <f>$B30      +$C30      +$D30</f>
        <v>3300000</v>
      </c>
      <c r="F30" s="96">
        <f t="shared" ref="F30:O30" si="16">SUM(F26:F29)</f>
        <v>3300000</v>
      </c>
      <c r="G30" s="97">
        <f t="shared" si="16"/>
        <v>2310000</v>
      </c>
      <c r="H30" s="96">
        <f t="shared" si="16"/>
        <v>0</v>
      </c>
      <c r="I30" s="97">
        <f t="shared" si="16"/>
        <v>0</v>
      </c>
      <c r="J30" s="96">
        <f t="shared" si="16"/>
        <v>812000</v>
      </c>
      <c r="K30" s="97">
        <f t="shared" si="16"/>
        <v>812261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812000</v>
      </c>
      <c r="Q30" s="97">
        <f>$I30      +$K30      +$M30      +$O30</f>
        <v>812261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24.606060606060606</v>
      </c>
      <c r="U30" s="54">
        <f>IF($E30   =0,0,($Q30   /$E30   )*100)</f>
        <v>24.613969696969697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3838000</v>
      </c>
      <c r="C32" s="92">
        <v>0</v>
      </c>
      <c r="D32" s="92"/>
      <c r="E32" s="92">
        <f>$B32      +$C32      +$D32</f>
        <v>3838000</v>
      </c>
      <c r="F32" s="93">
        <v>3838000</v>
      </c>
      <c r="G32" s="94">
        <v>2687000</v>
      </c>
      <c r="H32" s="93"/>
      <c r="I32" s="94">
        <v>1051304</v>
      </c>
      <c r="J32" s="93">
        <v>2771000</v>
      </c>
      <c r="K32" s="94">
        <v>1096174</v>
      </c>
      <c r="L32" s="93"/>
      <c r="M32" s="94"/>
      <c r="N32" s="93"/>
      <c r="O32" s="94"/>
      <c r="P32" s="93">
        <f>$H32      +$J32      +$L32      +$N32</f>
        <v>2771000</v>
      </c>
      <c r="Q32" s="94">
        <f>$I32      +$K32      +$M32      +$O32</f>
        <v>2147478</v>
      </c>
      <c r="R32" s="48">
        <f>IF(($H32      =0),0,((($J32      -$H32      )/$H32      )*100))</f>
        <v>0</v>
      </c>
      <c r="S32" s="49">
        <f>IF(($I32      =0),0,((($K32      -$I32      )/$I32      )*100))</f>
        <v>4.2680328430216186</v>
      </c>
      <c r="T32" s="48">
        <f>IF(($E32      =0),0,(($P32      /$E32      )*100))</f>
        <v>72.199062011464292</v>
      </c>
      <c r="U32" s="50">
        <f>IF(($E32      =0),0,(($Q32      /$E32      )*100))</f>
        <v>55.953048462741009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3838000</v>
      </c>
      <c r="C33" s="95">
        <f>C32</f>
        <v>0</v>
      </c>
      <c r="D33" s="95"/>
      <c r="E33" s="95">
        <f>$B33      +$C33      +$D33</f>
        <v>3838000</v>
      </c>
      <c r="F33" s="96">
        <f t="shared" ref="F33:O33" si="17">F32</f>
        <v>3838000</v>
      </c>
      <c r="G33" s="97">
        <f t="shared" si="17"/>
        <v>2687000</v>
      </c>
      <c r="H33" s="96">
        <f t="shared" si="17"/>
        <v>0</v>
      </c>
      <c r="I33" s="97">
        <f t="shared" si="17"/>
        <v>1051304</v>
      </c>
      <c r="J33" s="96">
        <f t="shared" si="17"/>
        <v>2771000</v>
      </c>
      <c r="K33" s="97">
        <f t="shared" si="17"/>
        <v>1096174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2771000</v>
      </c>
      <c r="Q33" s="97">
        <f>$I33      +$K33      +$M33      +$O33</f>
        <v>2147478</v>
      </c>
      <c r="R33" s="52">
        <f>IF(($H33      =0),0,((($J33      -$H33      )/$H33      )*100))</f>
        <v>0</v>
      </c>
      <c r="S33" s="53">
        <f>IF(($I33      =0),0,((($K33      -$I33      )/$I33      )*100))</f>
        <v>4.2680328430216186</v>
      </c>
      <c r="T33" s="52">
        <f>IF($E33   =0,0,($P33   /$E33   )*100)</f>
        <v>72.199062011464292</v>
      </c>
      <c r="U33" s="54">
        <f>IF($E33   =0,0,($Q33   /$E33   )*100)</f>
        <v>55.953048462741009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241811000</v>
      </c>
      <c r="C43" s="92">
        <v>0</v>
      </c>
      <c r="D43" s="92"/>
      <c r="E43" s="92">
        <f t="shared" si="26"/>
        <v>241811000</v>
      </c>
      <c r="F43" s="93">
        <v>241811000</v>
      </c>
      <c r="G43" s="94">
        <v>111028000</v>
      </c>
      <c r="H43" s="93">
        <v>16524000</v>
      </c>
      <c r="I43" s="94">
        <v>18298124</v>
      </c>
      <c r="J43" s="93">
        <v>51705000</v>
      </c>
      <c r="K43" s="94">
        <v>72938380</v>
      </c>
      <c r="L43" s="93"/>
      <c r="M43" s="94"/>
      <c r="N43" s="93"/>
      <c r="O43" s="94"/>
      <c r="P43" s="93">
        <f t="shared" si="27"/>
        <v>68229000</v>
      </c>
      <c r="Q43" s="94">
        <f t="shared" si="28"/>
        <v>91236504</v>
      </c>
      <c r="R43" s="48">
        <f t="shared" si="29"/>
        <v>212.90849673202615</v>
      </c>
      <c r="S43" s="49">
        <f t="shared" si="30"/>
        <v>298.61124561184522</v>
      </c>
      <c r="T43" s="48">
        <f t="shared" si="31"/>
        <v>28.215837989173366</v>
      </c>
      <c r="U43" s="50">
        <f t="shared" si="32"/>
        <v>37.730501920921711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83000000</v>
      </c>
      <c r="C51" s="92">
        <v>0</v>
      </c>
      <c r="D51" s="92"/>
      <c r="E51" s="92">
        <f t="shared" si="26"/>
        <v>83000000</v>
      </c>
      <c r="F51" s="93">
        <v>83000000</v>
      </c>
      <c r="G51" s="94">
        <v>46179000</v>
      </c>
      <c r="H51" s="93">
        <v>17566000</v>
      </c>
      <c r="I51" s="94">
        <v>18776681</v>
      </c>
      <c r="J51" s="93">
        <v>26292000</v>
      </c>
      <c r="K51" s="94">
        <v>25094607</v>
      </c>
      <c r="L51" s="93"/>
      <c r="M51" s="94"/>
      <c r="N51" s="93"/>
      <c r="O51" s="94"/>
      <c r="P51" s="93">
        <f t="shared" si="27"/>
        <v>43858000</v>
      </c>
      <c r="Q51" s="94">
        <f t="shared" si="28"/>
        <v>43871288</v>
      </c>
      <c r="R51" s="48">
        <f t="shared" si="29"/>
        <v>49.675509507002161</v>
      </c>
      <c r="S51" s="49">
        <f t="shared" si="30"/>
        <v>33.647725069196198</v>
      </c>
      <c r="T51" s="48">
        <f t="shared" si="31"/>
        <v>52.840963855421684</v>
      </c>
      <c r="U51" s="50">
        <f t="shared" si="32"/>
        <v>52.8569734939759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324811000</v>
      </c>
      <c r="C53" s="95">
        <f>SUM(C42:C52)</f>
        <v>0</v>
      </c>
      <c r="D53" s="95"/>
      <c r="E53" s="95">
        <f t="shared" si="26"/>
        <v>324811000</v>
      </c>
      <c r="F53" s="96">
        <f t="shared" ref="F53:O53" si="33">SUM(F42:F52)</f>
        <v>324811000</v>
      </c>
      <c r="G53" s="97">
        <f t="shared" si="33"/>
        <v>157207000</v>
      </c>
      <c r="H53" s="96">
        <f t="shared" si="33"/>
        <v>34090000</v>
      </c>
      <c r="I53" s="97">
        <f t="shared" si="33"/>
        <v>37074805</v>
      </c>
      <c r="J53" s="96">
        <f t="shared" si="33"/>
        <v>77997000</v>
      </c>
      <c r="K53" s="97">
        <f t="shared" si="33"/>
        <v>98032987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112087000</v>
      </c>
      <c r="Q53" s="97">
        <f t="shared" si="28"/>
        <v>135107792</v>
      </c>
      <c r="R53" s="52">
        <f t="shared" si="29"/>
        <v>128.79730126136698</v>
      </c>
      <c r="S53" s="53">
        <f t="shared" si="30"/>
        <v>164.41942715544963</v>
      </c>
      <c r="T53" s="52">
        <f>IF((+$E43+$E45+$E47+$E48+$E51) =0,0,(P53   /(+$E43+$E45+$E47+$E48+$E51) )*100)</f>
        <v>34.508375639987563</v>
      </c>
      <c r="U53" s="54">
        <f>IF((+$E43+$E45+$E47+$E48+$E51) =0,0,(Q53   /(+$E43+$E45+$E47+$E48+$E51) )*100)</f>
        <v>41.595817875626132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336980000</v>
      </c>
      <c r="C67" s="104">
        <f>SUM(C9:C15,C18:C23,C26:C29,C32,C35:C39,C42:C52,C55:C58,C61:C65)</f>
        <v>0</v>
      </c>
      <c r="D67" s="104"/>
      <c r="E67" s="104">
        <f t="shared" si="35"/>
        <v>336980000</v>
      </c>
      <c r="F67" s="105">
        <f t="shared" ref="F67:O67" si="43">SUM(F9:F15,F18:F23,F26:F29,F32,F35:F39,F42:F52,F55:F58,F61:F65)</f>
        <v>336980000</v>
      </c>
      <c r="G67" s="106">
        <f t="shared" si="43"/>
        <v>163204000</v>
      </c>
      <c r="H67" s="105">
        <f t="shared" si="43"/>
        <v>34403000</v>
      </c>
      <c r="I67" s="106">
        <f t="shared" si="43"/>
        <v>38439233</v>
      </c>
      <c r="J67" s="105">
        <f t="shared" si="43"/>
        <v>81889000</v>
      </c>
      <c r="K67" s="106">
        <f t="shared" si="43"/>
        <v>100250332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116292000</v>
      </c>
      <c r="Q67" s="106">
        <f t="shared" si="37"/>
        <v>138689565</v>
      </c>
      <c r="R67" s="61">
        <f t="shared" si="38"/>
        <v>138.02866029125366</v>
      </c>
      <c r="S67" s="62">
        <f t="shared" si="39"/>
        <v>160.80211329919095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34.927871836227169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41.65489759692926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304343000</v>
      </c>
      <c r="C69" s="92">
        <v>0</v>
      </c>
      <c r="D69" s="92"/>
      <c r="E69" s="92">
        <f>$B69      +$C69      +$D69</f>
        <v>304343000</v>
      </c>
      <c r="F69" s="93">
        <v>304343000</v>
      </c>
      <c r="G69" s="94">
        <v>194570000</v>
      </c>
      <c r="H69" s="93">
        <v>84040000</v>
      </c>
      <c r="I69" s="94">
        <v>93834077</v>
      </c>
      <c r="J69" s="93">
        <v>59379000</v>
      </c>
      <c r="K69" s="94">
        <v>63416649</v>
      </c>
      <c r="L69" s="93"/>
      <c r="M69" s="94"/>
      <c r="N69" s="93"/>
      <c r="O69" s="94"/>
      <c r="P69" s="93">
        <f>$H69      +$J69      +$L69      +$N69</f>
        <v>143419000</v>
      </c>
      <c r="Q69" s="94">
        <f>$I69      +$K69      +$M69      +$O69</f>
        <v>157250726</v>
      </c>
      <c r="R69" s="48">
        <f>IF(($H69      =0),0,((($J69      -$H69      )/$H69      )*100))</f>
        <v>-29.344359828653023</v>
      </c>
      <c r="S69" s="49">
        <f>IF(($I69      =0),0,((($K69      -$I69      )/$I69      )*100))</f>
        <v>-32.416185007073715</v>
      </c>
      <c r="T69" s="48">
        <f>IF(($E69      =0),0,(($P69      /$E69      )*100))</f>
        <v>47.124132968394214</v>
      </c>
      <c r="U69" s="50">
        <f>IF(($E69      =0),0,(($Q69      /$E69      )*100))</f>
        <v>51.668915007080827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304343000</v>
      </c>
      <c r="C70" s="101">
        <f>C69</f>
        <v>0</v>
      </c>
      <c r="D70" s="101"/>
      <c r="E70" s="101">
        <f>$B70      +$C70      +$D70</f>
        <v>304343000</v>
      </c>
      <c r="F70" s="102">
        <f t="shared" ref="F70:O70" si="44">F69</f>
        <v>304343000</v>
      </c>
      <c r="G70" s="103">
        <f t="shared" si="44"/>
        <v>194570000</v>
      </c>
      <c r="H70" s="102">
        <f t="shared" si="44"/>
        <v>84040000</v>
      </c>
      <c r="I70" s="103">
        <f t="shared" si="44"/>
        <v>93834077</v>
      </c>
      <c r="J70" s="102">
        <f t="shared" si="44"/>
        <v>59379000</v>
      </c>
      <c r="K70" s="103">
        <f t="shared" si="44"/>
        <v>63416649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143419000</v>
      </c>
      <c r="Q70" s="103">
        <f>$I70      +$K70      +$M70      +$O70</f>
        <v>157250726</v>
      </c>
      <c r="R70" s="57">
        <f>IF(($H70      =0),0,((($J70      -$H70      )/$H70      )*100))</f>
        <v>-29.344359828653023</v>
      </c>
      <c r="S70" s="58">
        <f>IF(($I70      =0),0,((($K70      -$I70      )/$I70      )*100))</f>
        <v>-32.416185007073715</v>
      </c>
      <c r="T70" s="57">
        <f>IF($E70   =0,0,($P70   /$E70   )*100)</f>
        <v>47.124132968394214</v>
      </c>
      <c r="U70" s="59">
        <f>IF($E70   =0,0,($Q70   /$E70 )*100)</f>
        <v>51.668915007080827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304343000</v>
      </c>
      <c r="C71" s="104">
        <f>C69</f>
        <v>0</v>
      </c>
      <c r="D71" s="104"/>
      <c r="E71" s="104">
        <f>$B71      +$C71      +$D71</f>
        <v>304343000</v>
      </c>
      <c r="F71" s="105">
        <f t="shared" ref="F71:O71" si="45">F69</f>
        <v>304343000</v>
      </c>
      <c r="G71" s="106">
        <f t="shared" si="45"/>
        <v>194570000</v>
      </c>
      <c r="H71" s="105">
        <f t="shared" si="45"/>
        <v>84040000</v>
      </c>
      <c r="I71" s="106">
        <f t="shared" si="45"/>
        <v>93834077</v>
      </c>
      <c r="J71" s="105">
        <f t="shared" si="45"/>
        <v>59379000</v>
      </c>
      <c r="K71" s="106">
        <f t="shared" si="45"/>
        <v>63416649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143419000</v>
      </c>
      <c r="Q71" s="106">
        <f>$I71      +$K71      +$M71      +$O71</f>
        <v>157250726</v>
      </c>
      <c r="R71" s="61">
        <f>IF(($H71      =0),0,((($J71      -$H71      )/$H71      )*100))</f>
        <v>-29.344359828653023</v>
      </c>
      <c r="S71" s="62">
        <f>IF(($I71      =0),0,((($K71      -$I71      )/$I71      )*100))</f>
        <v>-32.416185007073715</v>
      </c>
      <c r="T71" s="61">
        <f>IF($E71   =0,0,($P71   /$E71   )*100)</f>
        <v>47.124132968394214</v>
      </c>
      <c r="U71" s="65">
        <f>IF($E71   =0,0,($Q71   /$E71   )*100)</f>
        <v>51.668915007080827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641323000</v>
      </c>
      <c r="C72" s="104">
        <f>SUM(C9:C15,C18:C23,C26:C29,C32,C35:C39,C42:C52,C55:C58,C61:C65,C69)</f>
        <v>0</v>
      </c>
      <c r="D72" s="104"/>
      <c r="E72" s="104">
        <f>$B72      +$C72      +$D72</f>
        <v>641323000</v>
      </c>
      <c r="F72" s="105">
        <f t="shared" ref="F72:O72" si="46">SUM(F9:F15,F18:F23,F26:F29,F32,F35:F39,F42:F52,F55:F58,F61:F65,F69)</f>
        <v>641323000</v>
      </c>
      <c r="G72" s="106">
        <f t="shared" si="46"/>
        <v>357774000</v>
      </c>
      <c r="H72" s="105">
        <f t="shared" si="46"/>
        <v>118443000</v>
      </c>
      <c r="I72" s="106">
        <f t="shared" si="46"/>
        <v>132273310</v>
      </c>
      <c r="J72" s="105">
        <f t="shared" si="46"/>
        <v>141268000</v>
      </c>
      <c r="K72" s="106">
        <f t="shared" si="46"/>
        <v>163666981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259711000</v>
      </c>
      <c r="Q72" s="106">
        <f>$I72      +$K72      +$M72      +$O72</f>
        <v>295940291</v>
      </c>
      <c r="R72" s="61">
        <f>IF(($H72      =0),0,((($J72      -$H72      )/$H72      )*100))</f>
        <v>19.270872909331914</v>
      </c>
      <c r="S72" s="62">
        <f>IF(($I72      =0),0,((($K72      -$I72      )/$I72      )*100))</f>
        <v>23.733942244281934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40.752276821300129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46.437157692235267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GRpc3ACCn+EITT5KiuqPOJjkvvNi2Mk2wYlKD4DCTPpREz/2FnxYhN4JR+8rYP8fH/VoLOHq+tszolh0Q5oE3w==" saltValue="JsEkb299tlw6bB+WY0x68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1500000</v>
      </c>
      <c r="C10" s="92">
        <v>0</v>
      </c>
      <c r="D10" s="92"/>
      <c r="E10" s="92">
        <f t="shared" ref="E10:E16" si="0">$B10      +$C10      +$D10</f>
        <v>1500000</v>
      </c>
      <c r="F10" s="93">
        <v>1500000</v>
      </c>
      <c r="G10" s="94">
        <v>1500000</v>
      </c>
      <c r="H10" s="93">
        <v>418000</v>
      </c>
      <c r="I10" s="94">
        <v>693441</v>
      </c>
      <c r="J10" s="93">
        <v>90000</v>
      </c>
      <c r="K10" s="94">
        <v>158913</v>
      </c>
      <c r="L10" s="93"/>
      <c r="M10" s="94"/>
      <c r="N10" s="93"/>
      <c r="O10" s="94"/>
      <c r="P10" s="93">
        <f t="shared" ref="P10:P16" si="1">$H10      +$J10      +$L10      +$N10</f>
        <v>508000</v>
      </c>
      <c r="Q10" s="94">
        <f t="shared" ref="Q10:Q16" si="2">$I10      +$K10      +$M10      +$O10</f>
        <v>852354</v>
      </c>
      <c r="R10" s="48">
        <f t="shared" ref="R10:R16" si="3">IF(($H10      =0),0,((($J10      -$H10      )/$H10      )*100))</f>
        <v>-78.4688995215311</v>
      </c>
      <c r="S10" s="49">
        <f t="shared" ref="S10:S16" si="4">IF(($I10      =0),0,((($K10      -$I10      )/$I10      )*100))</f>
        <v>-77.083414450544467</v>
      </c>
      <c r="T10" s="48">
        <f t="shared" ref="T10:T15" si="5">IF(($E10      =0),0,(($P10      /$E10      )*100))</f>
        <v>33.866666666666667</v>
      </c>
      <c r="U10" s="50">
        <f t="shared" ref="U10:U15" si="6">IF(($E10      =0),0,(($Q10      /$E10      )*100))</f>
        <v>56.823599999999999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1500000</v>
      </c>
      <c r="C16" s="95">
        <f>SUM(C9:C15)</f>
        <v>0</v>
      </c>
      <c r="D16" s="95"/>
      <c r="E16" s="95">
        <f t="shared" si="0"/>
        <v>1500000</v>
      </c>
      <c r="F16" s="96">
        <f t="shared" ref="F16:O16" si="7">SUM(F9:F15)</f>
        <v>1500000</v>
      </c>
      <c r="G16" s="97">
        <f t="shared" si="7"/>
        <v>1500000</v>
      </c>
      <c r="H16" s="96">
        <f t="shared" si="7"/>
        <v>418000</v>
      </c>
      <c r="I16" s="97">
        <f t="shared" si="7"/>
        <v>693441</v>
      </c>
      <c r="J16" s="96">
        <f t="shared" si="7"/>
        <v>90000</v>
      </c>
      <c r="K16" s="97">
        <f t="shared" si="7"/>
        <v>158913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508000</v>
      </c>
      <c r="Q16" s="97">
        <f t="shared" si="2"/>
        <v>852354</v>
      </c>
      <c r="R16" s="52">
        <f t="shared" si="3"/>
        <v>-78.4688995215311</v>
      </c>
      <c r="S16" s="53">
        <f t="shared" si="4"/>
        <v>-77.083414450544467</v>
      </c>
      <c r="T16" s="52">
        <f>IF((SUM($E9:$E13)+$E15)=0,0,(P16/(SUM($E9:$E13)+$E15)*100))</f>
        <v>33.866666666666667</v>
      </c>
      <c r="U16" s="54">
        <f>IF((SUM($E9:$E13)+$E15)=0,0,(Q16/(SUM($E9:$E13)+$E15)*100))</f>
        <v>56.823599999999999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3031000</v>
      </c>
      <c r="C19" s="92">
        <v>0</v>
      </c>
      <c r="D19" s="92"/>
      <c r="E19" s="92">
        <f t="shared" si="8"/>
        <v>3031000</v>
      </c>
      <c r="F19" s="93">
        <v>3031000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3031000</v>
      </c>
      <c r="C24" s="95">
        <f>SUM(C18:C23)</f>
        <v>0</v>
      </c>
      <c r="D24" s="95"/>
      <c r="E24" s="95">
        <f t="shared" si="8"/>
        <v>3031000</v>
      </c>
      <c r="F24" s="96">
        <f t="shared" ref="F24:O24" si="15">SUM(F18:F23)</f>
        <v>3031000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2233000</v>
      </c>
      <c r="C29" s="92">
        <v>0</v>
      </c>
      <c r="D29" s="92"/>
      <c r="E29" s="92">
        <f>$B29      +$C29      +$D29</f>
        <v>2233000</v>
      </c>
      <c r="F29" s="93">
        <v>2233000</v>
      </c>
      <c r="G29" s="94">
        <v>1563000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2233000</v>
      </c>
      <c r="C30" s="95">
        <f>SUM(C26:C29)</f>
        <v>0</v>
      </c>
      <c r="D30" s="95"/>
      <c r="E30" s="95">
        <f>$B30      +$C30      +$D30</f>
        <v>2233000</v>
      </c>
      <c r="F30" s="96">
        <f t="shared" ref="F30:O30" si="16">SUM(F26:F29)</f>
        <v>2233000</v>
      </c>
      <c r="G30" s="97">
        <f t="shared" si="16"/>
        <v>1563000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1559000</v>
      </c>
      <c r="C32" s="92">
        <v>0</v>
      </c>
      <c r="D32" s="92"/>
      <c r="E32" s="92">
        <f>$B32      +$C32      +$D32</f>
        <v>1559000</v>
      </c>
      <c r="F32" s="93">
        <v>1559000</v>
      </c>
      <c r="G32" s="94">
        <v>390000</v>
      </c>
      <c r="H32" s="93">
        <v>170000</v>
      </c>
      <c r="I32" s="94"/>
      <c r="J32" s="93">
        <v>155000</v>
      </c>
      <c r="K32" s="94"/>
      <c r="L32" s="93"/>
      <c r="M32" s="94"/>
      <c r="N32" s="93"/>
      <c r="O32" s="94"/>
      <c r="P32" s="93">
        <f>$H32      +$J32      +$L32      +$N32</f>
        <v>325000</v>
      </c>
      <c r="Q32" s="94">
        <f>$I32      +$K32      +$M32      +$O32</f>
        <v>0</v>
      </c>
      <c r="R32" s="48">
        <f>IF(($H32      =0),0,((($J32      -$H32      )/$H32      )*100))</f>
        <v>-8.8235294117647065</v>
      </c>
      <c r="S32" s="49">
        <f>IF(($I32      =0),0,((($K32      -$I32      )/$I32      )*100))</f>
        <v>0</v>
      </c>
      <c r="T32" s="48">
        <f>IF(($E32      =0),0,(($P32      /$E32      )*100))</f>
        <v>20.846696600384863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1559000</v>
      </c>
      <c r="C33" s="95">
        <f>C32</f>
        <v>0</v>
      </c>
      <c r="D33" s="95"/>
      <c r="E33" s="95">
        <f>$B33      +$C33      +$D33</f>
        <v>1559000</v>
      </c>
      <c r="F33" s="96">
        <f t="shared" ref="F33:O33" si="17">F32</f>
        <v>1559000</v>
      </c>
      <c r="G33" s="97">
        <f t="shared" si="17"/>
        <v>390000</v>
      </c>
      <c r="H33" s="96">
        <f t="shared" si="17"/>
        <v>170000</v>
      </c>
      <c r="I33" s="97">
        <f t="shared" si="17"/>
        <v>0</v>
      </c>
      <c r="J33" s="96">
        <f t="shared" si="17"/>
        <v>155000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325000</v>
      </c>
      <c r="Q33" s="97">
        <f>$I33      +$K33      +$M33      +$O33</f>
        <v>0</v>
      </c>
      <c r="R33" s="52">
        <f>IF(($H33      =0),0,((($J33      -$H33      )/$H33      )*100))</f>
        <v>-8.8235294117647065</v>
      </c>
      <c r="S33" s="53">
        <f>IF(($I33      =0),0,((($K33      -$I33      )/$I33      )*100))</f>
        <v>0</v>
      </c>
      <c r="T33" s="52">
        <f>IF($E33   =0,0,($P33   /$E33   )*100)</f>
        <v>20.846696600384863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73000000</v>
      </c>
      <c r="C51" s="92">
        <v>0</v>
      </c>
      <c r="D51" s="92"/>
      <c r="E51" s="92">
        <f t="shared" si="26"/>
        <v>73000000</v>
      </c>
      <c r="F51" s="93">
        <v>73000000</v>
      </c>
      <c r="G51" s="94">
        <v>25000000</v>
      </c>
      <c r="H51" s="93">
        <v>2000000</v>
      </c>
      <c r="I51" s="94">
        <v>6832459</v>
      </c>
      <c r="J51" s="93">
        <v>17031000</v>
      </c>
      <c r="K51" s="94">
        <v>9196925</v>
      </c>
      <c r="L51" s="93"/>
      <c r="M51" s="94"/>
      <c r="N51" s="93"/>
      <c r="O51" s="94"/>
      <c r="P51" s="93">
        <f t="shared" si="27"/>
        <v>19031000</v>
      </c>
      <c r="Q51" s="94">
        <f t="shared" si="28"/>
        <v>16029384</v>
      </c>
      <c r="R51" s="48">
        <f t="shared" si="29"/>
        <v>751.55000000000007</v>
      </c>
      <c r="S51" s="49">
        <f t="shared" si="30"/>
        <v>34.606369390581051</v>
      </c>
      <c r="T51" s="48">
        <f t="shared" si="31"/>
        <v>26.06986301369863</v>
      </c>
      <c r="U51" s="50">
        <f t="shared" si="32"/>
        <v>21.958060273972603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73000000</v>
      </c>
      <c r="C53" s="95">
        <f>SUM(C42:C52)</f>
        <v>0</v>
      </c>
      <c r="D53" s="95"/>
      <c r="E53" s="95">
        <f t="shared" si="26"/>
        <v>73000000</v>
      </c>
      <c r="F53" s="96">
        <f t="shared" ref="F53:O53" si="33">SUM(F42:F52)</f>
        <v>73000000</v>
      </c>
      <c r="G53" s="97">
        <f t="shared" si="33"/>
        <v>25000000</v>
      </c>
      <c r="H53" s="96">
        <f t="shared" si="33"/>
        <v>2000000</v>
      </c>
      <c r="I53" s="97">
        <f t="shared" si="33"/>
        <v>6832459</v>
      </c>
      <c r="J53" s="96">
        <f t="shared" si="33"/>
        <v>17031000</v>
      </c>
      <c r="K53" s="97">
        <f t="shared" si="33"/>
        <v>9196925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19031000</v>
      </c>
      <c r="Q53" s="97">
        <f t="shared" si="28"/>
        <v>16029384</v>
      </c>
      <c r="R53" s="52">
        <f t="shared" si="29"/>
        <v>751.55000000000007</v>
      </c>
      <c r="S53" s="53">
        <f t="shared" si="30"/>
        <v>34.606369390581051</v>
      </c>
      <c r="T53" s="52">
        <f>IF((+$E43+$E45+$E47+$E48+$E51) =0,0,(P53   /(+$E43+$E45+$E47+$E48+$E51) )*100)</f>
        <v>26.06986301369863</v>
      </c>
      <c r="U53" s="54">
        <f>IF((+$E43+$E45+$E47+$E48+$E51) =0,0,(Q53   /(+$E43+$E45+$E47+$E48+$E51) )*100)</f>
        <v>21.958060273972603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81323000</v>
      </c>
      <c r="C67" s="104">
        <f>SUM(C9:C15,C18:C23,C26:C29,C32,C35:C39,C42:C52,C55:C58,C61:C65)</f>
        <v>0</v>
      </c>
      <c r="D67" s="104"/>
      <c r="E67" s="104">
        <f t="shared" si="35"/>
        <v>81323000</v>
      </c>
      <c r="F67" s="105">
        <f t="shared" ref="F67:O67" si="43">SUM(F9:F15,F18:F23,F26:F29,F32,F35:F39,F42:F52,F55:F58,F61:F65)</f>
        <v>81323000</v>
      </c>
      <c r="G67" s="106">
        <f t="shared" si="43"/>
        <v>28453000</v>
      </c>
      <c r="H67" s="105">
        <f t="shared" si="43"/>
        <v>2588000</v>
      </c>
      <c r="I67" s="106">
        <f t="shared" si="43"/>
        <v>7525900</v>
      </c>
      <c r="J67" s="105">
        <f t="shared" si="43"/>
        <v>17276000</v>
      </c>
      <c r="K67" s="106">
        <f t="shared" si="43"/>
        <v>9355838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19864000</v>
      </c>
      <c r="Q67" s="106">
        <f t="shared" si="37"/>
        <v>16881738</v>
      </c>
      <c r="R67" s="61">
        <f t="shared" si="38"/>
        <v>567.54250386398769</v>
      </c>
      <c r="S67" s="62">
        <f t="shared" si="39"/>
        <v>24.315204826000876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25.371685485107037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21.562532570377559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166188000</v>
      </c>
      <c r="C69" s="92">
        <v>0</v>
      </c>
      <c r="D69" s="92"/>
      <c r="E69" s="92">
        <f>$B69      +$C69      +$D69</f>
        <v>166188000</v>
      </c>
      <c r="F69" s="93">
        <v>166188000</v>
      </c>
      <c r="G69" s="94">
        <v>137288000</v>
      </c>
      <c r="H69" s="93">
        <v>44025000</v>
      </c>
      <c r="I69" s="94">
        <v>53885092</v>
      </c>
      <c r="J69" s="93">
        <v>38841000</v>
      </c>
      <c r="K69" s="94">
        <v>41546944</v>
      </c>
      <c r="L69" s="93"/>
      <c r="M69" s="94"/>
      <c r="N69" s="93"/>
      <c r="O69" s="94"/>
      <c r="P69" s="93">
        <f>$H69      +$J69      +$L69      +$N69</f>
        <v>82866000</v>
      </c>
      <c r="Q69" s="94">
        <f>$I69      +$K69      +$M69      +$O69</f>
        <v>95432036</v>
      </c>
      <c r="R69" s="48">
        <f>IF(($H69      =0),0,((($J69      -$H69      )/$H69      )*100))</f>
        <v>-11.775127768313459</v>
      </c>
      <c r="S69" s="49">
        <f>IF(($I69      =0),0,((($K69      -$I69      )/$I69      )*100))</f>
        <v>-22.897145652084998</v>
      </c>
      <c r="T69" s="48">
        <f>IF(($E69      =0),0,(($P69      /$E69      )*100))</f>
        <v>49.862805978771028</v>
      </c>
      <c r="U69" s="50">
        <f>IF(($E69      =0),0,(($Q69      /$E69      )*100))</f>
        <v>57.424143740823638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166188000</v>
      </c>
      <c r="C70" s="101">
        <f>C69</f>
        <v>0</v>
      </c>
      <c r="D70" s="101"/>
      <c r="E70" s="101">
        <f>$B70      +$C70      +$D70</f>
        <v>166188000</v>
      </c>
      <c r="F70" s="102">
        <f t="shared" ref="F70:O70" si="44">F69</f>
        <v>166188000</v>
      </c>
      <c r="G70" s="103">
        <f t="shared" si="44"/>
        <v>137288000</v>
      </c>
      <c r="H70" s="102">
        <f t="shared" si="44"/>
        <v>44025000</v>
      </c>
      <c r="I70" s="103">
        <f t="shared" si="44"/>
        <v>53885092</v>
      </c>
      <c r="J70" s="102">
        <f t="shared" si="44"/>
        <v>38841000</v>
      </c>
      <c r="K70" s="103">
        <f t="shared" si="44"/>
        <v>41546944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82866000</v>
      </c>
      <c r="Q70" s="103">
        <f>$I70      +$K70      +$M70      +$O70</f>
        <v>95432036</v>
      </c>
      <c r="R70" s="57">
        <f>IF(($H70      =0),0,((($J70      -$H70      )/$H70      )*100))</f>
        <v>-11.775127768313459</v>
      </c>
      <c r="S70" s="58">
        <f>IF(($I70      =0),0,((($K70      -$I70      )/$I70      )*100))</f>
        <v>-22.897145652084998</v>
      </c>
      <c r="T70" s="57">
        <f>IF($E70   =0,0,($P70   /$E70   )*100)</f>
        <v>49.862805978771028</v>
      </c>
      <c r="U70" s="59">
        <f>IF($E70   =0,0,($Q70   /$E70 )*100)</f>
        <v>57.424143740823638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166188000</v>
      </c>
      <c r="C71" s="104">
        <f>C69</f>
        <v>0</v>
      </c>
      <c r="D71" s="104"/>
      <c r="E71" s="104">
        <f>$B71      +$C71      +$D71</f>
        <v>166188000</v>
      </c>
      <c r="F71" s="105">
        <f t="shared" ref="F71:O71" si="45">F69</f>
        <v>166188000</v>
      </c>
      <c r="G71" s="106">
        <f t="shared" si="45"/>
        <v>137288000</v>
      </c>
      <c r="H71" s="105">
        <f t="shared" si="45"/>
        <v>44025000</v>
      </c>
      <c r="I71" s="106">
        <f t="shared" si="45"/>
        <v>53885092</v>
      </c>
      <c r="J71" s="105">
        <f t="shared" si="45"/>
        <v>38841000</v>
      </c>
      <c r="K71" s="106">
        <f t="shared" si="45"/>
        <v>41546944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82866000</v>
      </c>
      <c r="Q71" s="106">
        <f>$I71      +$K71      +$M71      +$O71</f>
        <v>95432036</v>
      </c>
      <c r="R71" s="61">
        <f>IF(($H71      =0),0,((($J71      -$H71      )/$H71      )*100))</f>
        <v>-11.775127768313459</v>
      </c>
      <c r="S71" s="62">
        <f>IF(($I71      =0),0,((($K71      -$I71      )/$I71      )*100))</f>
        <v>-22.897145652084998</v>
      </c>
      <c r="T71" s="61">
        <f>IF($E71   =0,0,($P71   /$E71   )*100)</f>
        <v>49.862805978771028</v>
      </c>
      <c r="U71" s="65">
        <f>IF($E71   =0,0,($Q71   /$E71   )*100)</f>
        <v>57.424143740823638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247511000</v>
      </c>
      <c r="C72" s="104">
        <f>SUM(C9:C15,C18:C23,C26:C29,C32,C35:C39,C42:C52,C55:C58,C61:C65,C69)</f>
        <v>0</v>
      </c>
      <c r="D72" s="104"/>
      <c r="E72" s="104">
        <f>$B72      +$C72      +$D72</f>
        <v>247511000</v>
      </c>
      <c r="F72" s="105">
        <f t="shared" ref="F72:O72" si="46">SUM(F9:F15,F18:F23,F26:F29,F32,F35:F39,F42:F52,F55:F58,F61:F65,F69)</f>
        <v>247511000</v>
      </c>
      <c r="G72" s="106">
        <f t="shared" si="46"/>
        <v>165741000</v>
      </c>
      <c r="H72" s="105">
        <f t="shared" si="46"/>
        <v>46613000</v>
      </c>
      <c r="I72" s="106">
        <f t="shared" si="46"/>
        <v>61410992</v>
      </c>
      <c r="J72" s="105">
        <f t="shared" si="46"/>
        <v>56117000</v>
      </c>
      <c r="K72" s="106">
        <f t="shared" si="46"/>
        <v>50902782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102730000</v>
      </c>
      <c r="Q72" s="106">
        <f>$I72      +$K72      +$M72      +$O72</f>
        <v>112313774</v>
      </c>
      <c r="R72" s="61">
        <f>IF(($H72      =0),0,((($J72      -$H72      )/$H72      )*100))</f>
        <v>20.389161821809367</v>
      </c>
      <c r="S72" s="62">
        <f>IF(($I72      =0),0,((($K72      -$I72      )/$I72      )*100))</f>
        <v>-17.111285223987263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42.019797120418851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45.939861747382196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8v4iRtIs4ky6qY0B0qHcyuwuE67HKMQEtFOX4/sE1iiK6wPlxIDxkBAPMBfrVZUwx3YblqghTCZyYvR5+mx/6w==" saltValue="xjTXdZXrxIs821CeUEWfO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4031000</v>
      </c>
      <c r="C24" s="95">
        <f>SUM(C18:C23)</f>
        <v>0</v>
      </c>
      <c r="D24" s="95"/>
      <c r="E24" s="95">
        <f t="shared" si="8"/>
        <v>4031000</v>
      </c>
      <c r="F24" s="96">
        <f t="shared" ref="F24:O24" si="15">SUM(F18:F23)</f>
        <v>4031000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3002000</v>
      </c>
      <c r="C29" s="92">
        <v>0</v>
      </c>
      <c r="D29" s="92"/>
      <c r="E29" s="92">
        <f>$B29      +$C29      +$D29</f>
        <v>3002000</v>
      </c>
      <c r="F29" s="93">
        <v>3002000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3002000</v>
      </c>
      <c r="C30" s="95">
        <f>SUM(C26:C29)</f>
        <v>0</v>
      </c>
      <c r="D30" s="95"/>
      <c r="E30" s="95">
        <f>$B30      +$C30      +$D30</f>
        <v>3002000</v>
      </c>
      <c r="F30" s="96">
        <f t="shared" ref="F30:O30" si="16">SUM(F26:F29)</f>
        <v>3002000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9245000</v>
      </c>
      <c r="C32" s="92">
        <v>0</v>
      </c>
      <c r="D32" s="92"/>
      <c r="E32" s="92">
        <f>$B32      +$C32      +$D32</f>
        <v>9245000</v>
      </c>
      <c r="F32" s="93">
        <v>9245000</v>
      </c>
      <c r="G32" s="94">
        <v>0</v>
      </c>
      <c r="H32" s="93">
        <v>3676000</v>
      </c>
      <c r="I32" s="94"/>
      <c r="J32" s="93">
        <v>2436000</v>
      </c>
      <c r="K32" s="94"/>
      <c r="L32" s="93"/>
      <c r="M32" s="94"/>
      <c r="N32" s="93"/>
      <c r="O32" s="94"/>
      <c r="P32" s="93">
        <f>$H32      +$J32      +$L32      +$N32</f>
        <v>6112000</v>
      </c>
      <c r="Q32" s="94">
        <f>$I32      +$K32      +$M32      +$O32</f>
        <v>0</v>
      </c>
      <c r="R32" s="48">
        <f>IF(($H32      =0),0,((($J32      -$H32      )/$H32      )*100))</f>
        <v>-33.732317736670289</v>
      </c>
      <c r="S32" s="49">
        <f>IF(($I32      =0),0,((($K32      -$I32      )/$I32      )*100))</f>
        <v>0</v>
      </c>
      <c r="T32" s="48">
        <f>IF(($E32      =0),0,(($P32      /$E32      )*100))</f>
        <v>66.111411573823688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9245000</v>
      </c>
      <c r="C33" s="95">
        <f>C32</f>
        <v>0</v>
      </c>
      <c r="D33" s="95"/>
      <c r="E33" s="95">
        <f>$B33      +$C33      +$D33</f>
        <v>9245000</v>
      </c>
      <c r="F33" s="96">
        <f t="shared" ref="F33:O33" si="17">F32</f>
        <v>9245000</v>
      </c>
      <c r="G33" s="97">
        <f t="shared" si="17"/>
        <v>0</v>
      </c>
      <c r="H33" s="96">
        <f t="shared" si="17"/>
        <v>3676000</v>
      </c>
      <c r="I33" s="97">
        <f t="shared" si="17"/>
        <v>0</v>
      </c>
      <c r="J33" s="96">
        <f t="shared" si="17"/>
        <v>2436000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6112000</v>
      </c>
      <c r="Q33" s="97">
        <f>$I33      +$K33      +$M33      +$O33</f>
        <v>0</v>
      </c>
      <c r="R33" s="52">
        <f>IF(($H33      =0),0,((($J33      -$H33      )/$H33      )*100))</f>
        <v>-33.732317736670289</v>
      </c>
      <c r="S33" s="53">
        <f>IF(($I33      =0),0,((($K33      -$I33      )/$I33      )*100))</f>
        <v>0</v>
      </c>
      <c r="T33" s="52">
        <f>IF($E33   =0,0,($P33   /$E33   )*100)</f>
        <v>66.111411573823688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239518000</v>
      </c>
      <c r="C43" s="92">
        <v>0</v>
      </c>
      <c r="D43" s="92"/>
      <c r="E43" s="92">
        <f t="shared" si="26"/>
        <v>239518000</v>
      </c>
      <c r="F43" s="93">
        <v>239518000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96000000</v>
      </c>
      <c r="C51" s="92">
        <v>0</v>
      </c>
      <c r="D51" s="92"/>
      <c r="E51" s="92">
        <f t="shared" si="26"/>
        <v>96000000</v>
      </c>
      <c r="F51" s="93">
        <v>96000000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335518000</v>
      </c>
      <c r="C53" s="95">
        <f>SUM(C42:C52)</f>
        <v>0</v>
      </c>
      <c r="D53" s="95"/>
      <c r="E53" s="95">
        <f t="shared" si="26"/>
        <v>335518000</v>
      </c>
      <c r="F53" s="96">
        <f t="shared" ref="F53:O53" si="33">SUM(F42:F52)</f>
        <v>335518000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353796000</v>
      </c>
      <c r="C67" s="104">
        <f>SUM(C9:C15,C18:C23,C26:C29,C32,C35:C39,C42:C52,C55:C58,C61:C65)</f>
        <v>0</v>
      </c>
      <c r="D67" s="104"/>
      <c r="E67" s="104">
        <f t="shared" si="35"/>
        <v>353796000</v>
      </c>
      <c r="F67" s="105">
        <f t="shared" ref="F67:O67" si="43">SUM(F9:F15,F18:F23,F26:F29,F32,F35:F39,F42:F52,F55:F58,F61:F65)</f>
        <v>353796000</v>
      </c>
      <c r="G67" s="106">
        <f t="shared" si="43"/>
        <v>0</v>
      </c>
      <c r="H67" s="105">
        <f t="shared" si="43"/>
        <v>3676000</v>
      </c>
      <c r="I67" s="106">
        <f t="shared" si="43"/>
        <v>0</v>
      </c>
      <c r="J67" s="105">
        <f t="shared" si="43"/>
        <v>2436000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6112000</v>
      </c>
      <c r="Q67" s="106">
        <f t="shared" si="37"/>
        <v>0</v>
      </c>
      <c r="R67" s="61">
        <f t="shared" si="38"/>
        <v>-33.732317736670289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1.7474590081912142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671957000</v>
      </c>
      <c r="C69" s="92">
        <v>0</v>
      </c>
      <c r="D69" s="92"/>
      <c r="E69" s="92">
        <f>$B69      +$C69      +$D69</f>
        <v>671957000</v>
      </c>
      <c r="F69" s="93">
        <v>671957000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671957000</v>
      </c>
      <c r="C70" s="101">
        <f>C69</f>
        <v>0</v>
      </c>
      <c r="D70" s="101"/>
      <c r="E70" s="101">
        <f>$B70      +$C70      +$D70</f>
        <v>671957000</v>
      </c>
      <c r="F70" s="102">
        <f t="shared" ref="F70:O70" si="44">F69</f>
        <v>671957000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671957000</v>
      </c>
      <c r="C71" s="104">
        <f>C69</f>
        <v>0</v>
      </c>
      <c r="D71" s="104"/>
      <c r="E71" s="104">
        <f>$B71      +$C71      +$D71</f>
        <v>671957000</v>
      </c>
      <c r="F71" s="105">
        <f t="shared" ref="F71:O71" si="45">F69</f>
        <v>671957000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1025753000</v>
      </c>
      <c r="C72" s="104">
        <f>SUM(C9:C15,C18:C23,C26:C29,C32,C35:C39,C42:C52,C55:C58,C61:C65,C69)</f>
        <v>0</v>
      </c>
      <c r="D72" s="104"/>
      <c r="E72" s="104">
        <f>$B72      +$C72      +$D72</f>
        <v>1025753000</v>
      </c>
      <c r="F72" s="105">
        <f t="shared" ref="F72:O72" si="46">SUM(F9:F15,F18:F23,F26:F29,F32,F35:F39,F42:F52,F55:F58,F61:F65,F69)</f>
        <v>1025753000</v>
      </c>
      <c r="G72" s="106">
        <f t="shared" si="46"/>
        <v>0</v>
      </c>
      <c r="H72" s="105">
        <f t="shared" si="46"/>
        <v>3676000</v>
      </c>
      <c r="I72" s="106">
        <f t="shared" si="46"/>
        <v>0</v>
      </c>
      <c r="J72" s="105">
        <f t="shared" si="46"/>
        <v>2436000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6112000</v>
      </c>
      <c r="Q72" s="106">
        <f>$I72      +$K72      +$M72      +$O72</f>
        <v>0</v>
      </c>
      <c r="R72" s="61">
        <f>IF(($H72      =0),0,((($J72      -$H72      )/$H72      )*100))</f>
        <v>-33.732317736670289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0.59820577417340526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lIKshtdwBCQSufeeOeWEiyXB5vdeoUsVc/vu3ZmoO7vM/b4vfG5OnsQI3HA6qU/p8GU6P9QY2kj95fU16osWgg==" saltValue="Ee5NBCeTRbhCvsTaGUhGo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1950000</v>
      </c>
      <c r="C10" s="92">
        <v>0</v>
      </c>
      <c r="D10" s="92"/>
      <c r="E10" s="92">
        <f t="shared" ref="E10:E16" si="0">$B10      +$C10      +$D10</f>
        <v>1950000</v>
      </c>
      <c r="F10" s="93">
        <v>1950000</v>
      </c>
      <c r="G10" s="94">
        <v>1950000</v>
      </c>
      <c r="H10" s="93">
        <v>96000</v>
      </c>
      <c r="I10" s="94">
        <v>50869</v>
      </c>
      <c r="J10" s="93">
        <v>413000</v>
      </c>
      <c r="K10" s="94">
        <v>366952</v>
      </c>
      <c r="L10" s="93"/>
      <c r="M10" s="94"/>
      <c r="N10" s="93"/>
      <c r="O10" s="94"/>
      <c r="P10" s="93">
        <f t="shared" ref="P10:P16" si="1">$H10      +$J10      +$L10      +$N10</f>
        <v>509000</v>
      </c>
      <c r="Q10" s="94">
        <f t="shared" ref="Q10:Q16" si="2">$I10      +$K10      +$M10      +$O10</f>
        <v>417821</v>
      </c>
      <c r="R10" s="48">
        <f t="shared" ref="R10:R16" si="3">IF(($H10      =0),0,((($J10      -$H10      )/$H10      )*100))</f>
        <v>330.20833333333337</v>
      </c>
      <c r="S10" s="49">
        <f t="shared" ref="S10:S16" si="4">IF(($I10      =0),0,((($K10      -$I10      )/$I10      )*100))</f>
        <v>621.3666476636065</v>
      </c>
      <c r="T10" s="48">
        <f t="shared" ref="T10:T15" si="5">IF(($E10      =0),0,(($P10      /$E10      )*100))</f>
        <v>26.102564102564102</v>
      </c>
      <c r="U10" s="50">
        <f t="shared" ref="U10:U15" si="6">IF(($E10      =0),0,(($Q10      /$E10      )*100))</f>
        <v>21.42671794871795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3000000</v>
      </c>
      <c r="H11" s="93">
        <v>1014000</v>
      </c>
      <c r="I11" s="94">
        <v>356566</v>
      </c>
      <c r="J11" s="93"/>
      <c r="K11" s="94">
        <v>1538152</v>
      </c>
      <c r="L11" s="93"/>
      <c r="M11" s="94"/>
      <c r="N11" s="93"/>
      <c r="O11" s="94"/>
      <c r="P11" s="93">
        <f t="shared" si="1"/>
        <v>1014000</v>
      </c>
      <c r="Q11" s="94">
        <f t="shared" si="2"/>
        <v>1894718</v>
      </c>
      <c r="R11" s="48">
        <f t="shared" si="3"/>
        <v>-100</v>
      </c>
      <c r="S11" s="49">
        <f t="shared" si="4"/>
        <v>331.37932388393733</v>
      </c>
      <c r="T11" s="48">
        <f t="shared" si="5"/>
        <v>18.436363636363637</v>
      </c>
      <c r="U11" s="50">
        <f t="shared" si="6"/>
        <v>34.449418181818181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7450000</v>
      </c>
      <c r="C16" s="95">
        <f>SUM(C9:C15)</f>
        <v>0</v>
      </c>
      <c r="D16" s="95"/>
      <c r="E16" s="95">
        <f t="shared" si="0"/>
        <v>7450000</v>
      </c>
      <c r="F16" s="96">
        <f t="shared" ref="F16:O16" si="7">SUM(F9:F15)</f>
        <v>7450000</v>
      </c>
      <c r="G16" s="97">
        <f t="shared" si="7"/>
        <v>4950000</v>
      </c>
      <c r="H16" s="96">
        <f t="shared" si="7"/>
        <v>1110000</v>
      </c>
      <c r="I16" s="97">
        <f t="shared" si="7"/>
        <v>407435</v>
      </c>
      <c r="J16" s="96">
        <f t="shared" si="7"/>
        <v>413000</v>
      </c>
      <c r="K16" s="97">
        <f t="shared" si="7"/>
        <v>1905104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1523000</v>
      </c>
      <c r="Q16" s="97">
        <f t="shared" si="2"/>
        <v>2312539</v>
      </c>
      <c r="R16" s="52">
        <f t="shared" si="3"/>
        <v>-62.792792792792795</v>
      </c>
      <c r="S16" s="53">
        <f t="shared" si="4"/>
        <v>367.58476812252263</v>
      </c>
      <c r="T16" s="52">
        <f>IF((SUM($E9:$E13)+$E15)=0,0,(P16/(SUM($E9:$E13)+$E15)*100))</f>
        <v>20.442953020134226</v>
      </c>
      <c r="U16" s="54">
        <f>IF((SUM($E9:$E13)+$E15)=0,0,(Q16/(SUM($E9:$E13)+$E15)*100))</f>
        <v>31.040791946308726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3031000</v>
      </c>
      <c r="C19" s="92">
        <v>0</v>
      </c>
      <c r="D19" s="92"/>
      <c r="E19" s="92">
        <f t="shared" si="8"/>
        <v>3031000</v>
      </c>
      <c r="F19" s="93">
        <v>3031000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3031000</v>
      </c>
      <c r="C24" s="95">
        <f>SUM(C18:C23)</f>
        <v>0</v>
      </c>
      <c r="D24" s="95"/>
      <c r="E24" s="95">
        <f t="shared" si="8"/>
        <v>3031000</v>
      </c>
      <c r="F24" s="96">
        <f t="shared" ref="F24:O24" si="15">SUM(F18:F23)</f>
        <v>3031000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2340000</v>
      </c>
      <c r="C29" s="92">
        <v>0</v>
      </c>
      <c r="D29" s="92"/>
      <c r="E29" s="92">
        <f>$B29      +$C29      +$D29</f>
        <v>2340000</v>
      </c>
      <c r="F29" s="93">
        <v>2340000</v>
      </c>
      <c r="G29" s="94">
        <v>1638000</v>
      </c>
      <c r="H29" s="93"/>
      <c r="I29" s="94"/>
      <c r="J29" s="93">
        <v>1105000</v>
      </c>
      <c r="K29" s="94">
        <v>241810</v>
      </c>
      <c r="L29" s="93"/>
      <c r="M29" s="94"/>
      <c r="N29" s="93"/>
      <c r="O29" s="94"/>
      <c r="P29" s="93">
        <f>$H29      +$J29      +$L29      +$N29</f>
        <v>1105000</v>
      </c>
      <c r="Q29" s="94">
        <f>$I29      +$K29      +$M29      +$O29</f>
        <v>241810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47.222222222222221</v>
      </c>
      <c r="U29" s="50">
        <f>IF(($E29      =0),0,(($Q29      /$E29      )*100))</f>
        <v>10.333760683760683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2340000</v>
      </c>
      <c r="C30" s="95">
        <f>SUM(C26:C29)</f>
        <v>0</v>
      </c>
      <c r="D30" s="95"/>
      <c r="E30" s="95">
        <f>$B30      +$C30      +$D30</f>
        <v>2340000</v>
      </c>
      <c r="F30" s="96">
        <f t="shared" ref="F30:O30" si="16">SUM(F26:F29)</f>
        <v>2340000</v>
      </c>
      <c r="G30" s="97">
        <f t="shared" si="16"/>
        <v>1638000</v>
      </c>
      <c r="H30" s="96">
        <f t="shared" si="16"/>
        <v>0</v>
      </c>
      <c r="I30" s="97">
        <f t="shared" si="16"/>
        <v>0</v>
      </c>
      <c r="J30" s="96">
        <f t="shared" si="16"/>
        <v>1105000</v>
      </c>
      <c r="K30" s="97">
        <f t="shared" si="16"/>
        <v>241810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1105000</v>
      </c>
      <c r="Q30" s="97">
        <f>$I30      +$K30      +$M30      +$O30</f>
        <v>241810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47.222222222222221</v>
      </c>
      <c r="U30" s="54">
        <f>IF($E30   =0,0,($Q30   /$E30   )*100)</f>
        <v>10.333760683760683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9740000</v>
      </c>
      <c r="C32" s="92">
        <v>0</v>
      </c>
      <c r="D32" s="92"/>
      <c r="E32" s="92">
        <f>$B32      +$C32      +$D32</f>
        <v>9740000</v>
      </c>
      <c r="F32" s="93">
        <v>9740000</v>
      </c>
      <c r="G32" s="94">
        <v>6818000</v>
      </c>
      <c r="H32" s="93">
        <v>2322000</v>
      </c>
      <c r="I32" s="94">
        <v>1334321</v>
      </c>
      <c r="J32" s="93">
        <v>5029000</v>
      </c>
      <c r="K32" s="94">
        <v>6347896</v>
      </c>
      <c r="L32" s="93"/>
      <c r="M32" s="94"/>
      <c r="N32" s="93"/>
      <c r="O32" s="94"/>
      <c r="P32" s="93">
        <f>$H32      +$J32      +$L32      +$N32</f>
        <v>7351000</v>
      </c>
      <c r="Q32" s="94">
        <f>$I32      +$K32      +$M32      +$O32</f>
        <v>7682217</v>
      </c>
      <c r="R32" s="48">
        <f>IF(($H32      =0),0,((($J32      -$H32      )/$H32      )*100))</f>
        <v>116.58053402239447</v>
      </c>
      <c r="S32" s="49">
        <f>IF(($I32      =0),0,((($K32      -$I32      )/$I32      )*100))</f>
        <v>375.73979574630096</v>
      </c>
      <c r="T32" s="48">
        <f>IF(($E32      =0),0,(($P32      /$E32      )*100))</f>
        <v>75.472279260780283</v>
      </c>
      <c r="U32" s="50">
        <f>IF(($E32      =0),0,(($Q32      /$E32      )*100))</f>
        <v>78.872864476386042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9740000</v>
      </c>
      <c r="C33" s="95">
        <f>C32</f>
        <v>0</v>
      </c>
      <c r="D33" s="95"/>
      <c r="E33" s="95">
        <f>$B33      +$C33      +$D33</f>
        <v>9740000</v>
      </c>
      <c r="F33" s="96">
        <f t="shared" ref="F33:O33" si="17">F32</f>
        <v>9740000</v>
      </c>
      <c r="G33" s="97">
        <f t="shared" si="17"/>
        <v>6818000</v>
      </c>
      <c r="H33" s="96">
        <f t="shared" si="17"/>
        <v>2322000</v>
      </c>
      <c r="I33" s="97">
        <f t="shared" si="17"/>
        <v>1334321</v>
      </c>
      <c r="J33" s="96">
        <f t="shared" si="17"/>
        <v>5029000</v>
      </c>
      <c r="K33" s="97">
        <f t="shared" si="17"/>
        <v>6347896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7351000</v>
      </c>
      <c r="Q33" s="97">
        <f>$I33      +$K33      +$M33      +$O33</f>
        <v>7682217</v>
      </c>
      <c r="R33" s="52">
        <f>IF(($H33      =0),0,((($J33      -$H33      )/$H33      )*100))</f>
        <v>116.58053402239447</v>
      </c>
      <c r="S33" s="53">
        <f>IF(($I33      =0),0,((($K33      -$I33      )/$I33      )*100))</f>
        <v>375.73979574630096</v>
      </c>
      <c r="T33" s="52">
        <f>IF($E33   =0,0,($P33   /$E33   )*100)</f>
        <v>75.472279260780283</v>
      </c>
      <c r="U33" s="54">
        <f>IF($E33   =0,0,($Q33   /$E33   )*100)</f>
        <v>78.872864476386042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3000000</v>
      </c>
      <c r="H38" s="93"/>
      <c r="I38" s="94"/>
      <c r="J38" s="93">
        <v>1500000</v>
      </c>
      <c r="K38" s="94">
        <v>1313400</v>
      </c>
      <c r="L38" s="93"/>
      <c r="M38" s="94"/>
      <c r="N38" s="93"/>
      <c r="O38" s="94"/>
      <c r="P38" s="93">
        <f t="shared" si="19"/>
        <v>1500000</v>
      </c>
      <c r="Q38" s="94">
        <f t="shared" si="20"/>
        <v>1313400</v>
      </c>
      <c r="R38" s="48">
        <f t="shared" si="21"/>
        <v>0</v>
      </c>
      <c r="S38" s="49">
        <f t="shared" si="22"/>
        <v>0</v>
      </c>
      <c r="T38" s="48">
        <f t="shared" si="23"/>
        <v>37.5</v>
      </c>
      <c r="U38" s="50">
        <f t="shared" si="24"/>
        <v>32.835000000000001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4000000</v>
      </c>
      <c r="C40" s="95">
        <f>SUM(C35:C39)</f>
        <v>0</v>
      </c>
      <c r="D40" s="95"/>
      <c r="E40" s="95">
        <f t="shared" si="18"/>
        <v>4000000</v>
      </c>
      <c r="F40" s="96">
        <f t="shared" ref="F40:O40" si="25">SUM(F35:F39)</f>
        <v>4000000</v>
      </c>
      <c r="G40" s="97">
        <f t="shared" si="25"/>
        <v>3000000</v>
      </c>
      <c r="H40" s="96">
        <f t="shared" si="25"/>
        <v>0</v>
      </c>
      <c r="I40" s="97">
        <f t="shared" si="25"/>
        <v>0</v>
      </c>
      <c r="J40" s="96">
        <f t="shared" si="25"/>
        <v>1500000</v>
      </c>
      <c r="K40" s="97">
        <f t="shared" si="25"/>
        <v>1313400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1500000</v>
      </c>
      <c r="Q40" s="97">
        <f t="shared" si="20"/>
        <v>1313400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37.5</v>
      </c>
      <c r="U40" s="54">
        <f>IF((+$E35+$E38) =0,0,(Q40   /(+$E35+$E38) )*100)</f>
        <v>32.835000000000001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31000000</v>
      </c>
      <c r="C44" s="92">
        <v>0</v>
      </c>
      <c r="D44" s="92"/>
      <c r="E44" s="92">
        <f t="shared" si="26"/>
        <v>31000000</v>
      </c>
      <c r="F44" s="93">
        <v>31000000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110000000</v>
      </c>
      <c r="C51" s="92">
        <v>0</v>
      </c>
      <c r="D51" s="92"/>
      <c r="E51" s="92">
        <f t="shared" si="26"/>
        <v>110000000</v>
      </c>
      <c r="F51" s="93">
        <v>110000000</v>
      </c>
      <c r="G51" s="94">
        <v>63800000</v>
      </c>
      <c r="H51" s="93">
        <v>16500000</v>
      </c>
      <c r="I51" s="94"/>
      <c r="J51" s="93">
        <v>40824000</v>
      </c>
      <c r="K51" s="94">
        <v>49996504</v>
      </c>
      <c r="L51" s="93"/>
      <c r="M51" s="94"/>
      <c r="N51" s="93"/>
      <c r="O51" s="94"/>
      <c r="P51" s="93">
        <f t="shared" si="27"/>
        <v>57324000</v>
      </c>
      <c r="Q51" s="94">
        <f t="shared" si="28"/>
        <v>49996504</v>
      </c>
      <c r="R51" s="48">
        <f t="shared" si="29"/>
        <v>147.41818181818184</v>
      </c>
      <c r="S51" s="49">
        <f t="shared" si="30"/>
        <v>0</v>
      </c>
      <c r="T51" s="48">
        <f t="shared" si="31"/>
        <v>52.112727272727277</v>
      </c>
      <c r="U51" s="50">
        <f t="shared" si="32"/>
        <v>45.451367272727275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141000000</v>
      </c>
      <c r="C53" s="95">
        <f>SUM(C42:C52)</f>
        <v>0</v>
      </c>
      <c r="D53" s="95"/>
      <c r="E53" s="95">
        <f t="shared" si="26"/>
        <v>141000000</v>
      </c>
      <c r="F53" s="96">
        <f t="shared" ref="F53:O53" si="33">SUM(F42:F52)</f>
        <v>141000000</v>
      </c>
      <c r="G53" s="97">
        <f t="shared" si="33"/>
        <v>63800000</v>
      </c>
      <c r="H53" s="96">
        <f t="shared" si="33"/>
        <v>16500000</v>
      </c>
      <c r="I53" s="97">
        <f t="shared" si="33"/>
        <v>0</v>
      </c>
      <c r="J53" s="96">
        <f t="shared" si="33"/>
        <v>40824000</v>
      </c>
      <c r="K53" s="97">
        <f t="shared" si="33"/>
        <v>49996504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57324000</v>
      </c>
      <c r="Q53" s="97">
        <f t="shared" si="28"/>
        <v>49996504</v>
      </c>
      <c r="R53" s="52">
        <f t="shared" si="29"/>
        <v>147.41818181818184</v>
      </c>
      <c r="S53" s="53">
        <f t="shared" si="30"/>
        <v>0</v>
      </c>
      <c r="T53" s="52">
        <f>IF((+$E43+$E45+$E47+$E48+$E51) =0,0,(P53   /(+$E43+$E45+$E47+$E48+$E51) )*100)</f>
        <v>52.112727272727277</v>
      </c>
      <c r="U53" s="54">
        <f>IF((+$E43+$E45+$E47+$E48+$E51) =0,0,(Q53   /(+$E43+$E45+$E47+$E48+$E51) )*100)</f>
        <v>45.451367272727275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167561000</v>
      </c>
      <c r="C67" s="104">
        <f>SUM(C9:C15,C18:C23,C26:C29,C32,C35:C39,C42:C52,C55:C58,C61:C65)</f>
        <v>0</v>
      </c>
      <c r="D67" s="104"/>
      <c r="E67" s="104">
        <f t="shared" si="35"/>
        <v>167561000</v>
      </c>
      <c r="F67" s="105">
        <f t="shared" ref="F67:O67" si="43">SUM(F9:F15,F18:F23,F26:F29,F32,F35:F39,F42:F52,F55:F58,F61:F65)</f>
        <v>167561000</v>
      </c>
      <c r="G67" s="106">
        <f t="shared" si="43"/>
        <v>80206000</v>
      </c>
      <c r="H67" s="105">
        <f t="shared" si="43"/>
        <v>19932000</v>
      </c>
      <c r="I67" s="106">
        <f t="shared" si="43"/>
        <v>1741756</v>
      </c>
      <c r="J67" s="105">
        <f t="shared" si="43"/>
        <v>48871000</v>
      </c>
      <c r="K67" s="106">
        <f t="shared" si="43"/>
        <v>59804714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68803000</v>
      </c>
      <c r="Q67" s="106">
        <f t="shared" si="37"/>
        <v>61546470</v>
      </c>
      <c r="R67" s="61">
        <f t="shared" si="38"/>
        <v>145.18864138069435</v>
      </c>
      <c r="S67" s="62">
        <f t="shared" si="39"/>
        <v>3333.587368150304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51.526248783045006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46.091866996180634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398778000</v>
      </c>
      <c r="C69" s="92">
        <v>0</v>
      </c>
      <c r="D69" s="92"/>
      <c r="E69" s="92">
        <f>$B69      +$C69      +$D69</f>
        <v>398778000</v>
      </c>
      <c r="F69" s="93">
        <v>398778000</v>
      </c>
      <c r="G69" s="94">
        <v>143677000</v>
      </c>
      <c r="H69" s="93">
        <v>54755000</v>
      </c>
      <c r="I69" s="94">
        <v>14326940</v>
      </c>
      <c r="J69" s="93">
        <v>121581000</v>
      </c>
      <c r="K69" s="94">
        <v>132110944</v>
      </c>
      <c r="L69" s="93"/>
      <c r="M69" s="94"/>
      <c r="N69" s="93"/>
      <c r="O69" s="94"/>
      <c r="P69" s="93">
        <f>$H69      +$J69      +$L69      +$N69</f>
        <v>176336000</v>
      </c>
      <c r="Q69" s="94">
        <f>$I69      +$K69      +$M69      +$O69</f>
        <v>146437884</v>
      </c>
      <c r="R69" s="48">
        <f>IF(($H69      =0),0,((($J69      -$H69      )/$H69      )*100))</f>
        <v>122.04547529905945</v>
      </c>
      <c r="S69" s="49">
        <f>IF(($I69      =0),0,((($K69      -$I69      )/$I69      )*100))</f>
        <v>822.11556689704855</v>
      </c>
      <c r="T69" s="48">
        <f>IF(($E69      =0),0,(($P69      /$E69      )*100))</f>
        <v>44.219089317866079</v>
      </c>
      <c r="U69" s="50">
        <f>IF(($E69      =0),0,(($Q69      /$E69      )*100))</f>
        <v>36.721655658035296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398778000</v>
      </c>
      <c r="C70" s="101">
        <f>C69</f>
        <v>0</v>
      </c>
      <c r="D70" s="101"/>
      <c r="E70" s="101">
        <f>$B70      +$C70      +$D70</f>
        <v>398778000</v>
      </c>
      <c r="F70" s="102">
        <f t="shared" ref="F70:O70" si="44">F69</f>
        <v>398778000</v>
      </c>
      <c r="G70" s="103">
        <f t="shared" si="44"/>
        <v>143677000</v>
      </c>
      <c r="H70" s="102">
        <f t="shared" si="44"/>
        <v>54755000</v>
      </c>
      <c r="I70" s="103">
        <f t="shared" si="44"/>
        <v>14326940</v>
      </c>
      <c r="J70" s="102">
        <f t="shared" si="44"/>
        <v>121581000</v>
      </c>
      <c r="K70" s="103">
        <f t="shared" si="44"/>
        <v>132110944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176336000</v>
      </c>
      <c r="Q70" s="103">
        <f>$I70      +$K70      +$M70      +$O70</f>
        <v>146437884</v>
      </c>
      <c r="R70" s="57">
        <f>IF(($H70      =0),0,((($J70      -$H70      )/$H70      )*100))</f>
        <v>122.04547529905945</v>
      </c>
      <c r="S70" s="58">
        <f>IF(($I70      =0),0,((($K70      -$I70      )/$I70      )*100))</f>
        <v>822.11556689704855</v>
      </c>
      <c r="T70" s="57">
        <f>IF($E70   =0,0,($P70   /$E70   )*100)</f>
        <v>44.219089317866079</v>
      </c>
      <c r="U70" s="59">
        <f>IF($E70   =0,0,($Q70   /$E70 )*100)</f>
        <v>36.721655658035296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398778000</v>
      </c>
      <c r="C71" s="104">
        <f>C69</f>
        <v>0</v>
      </c>
      <c r="D71" s="104"/>
      <c r="E71" s="104">
        <f>$B71      +$C71      +$D71</f>
        <v>398778000</v>
      </c>
      <c r="F71" s="105">
        <f t="shared" ref="F71:O71" si="45">F69</f>
        <v>398778000</v>
      </c>
      <c r="G71" s="106">
        <f t="shared" si="45"/>
        <v>143677000</v>
      </c>
      <c r="H71" s="105">
        <f t="shared" si="45"/>
        <v>54755000</v>
      </c>
      <c r="I71" s="106">
        <f t="shared" si="45"/>
        <v>14326940</v>
      </c>
      <c r="J71" s="105">
        <f t="shared" si="45"/>
        <v>121581000</v>
      </c>
      <c r="K71" s="106">
        <f t="shared" si="45"/>
        <v>132110944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176336000</v>
      </c>
      <c r="Q71" s="106">
        <f>$I71      +$K71      +$M71      +$O71</f>
        <v>146437884</v>
      </c>
      <c r="R71" s="61">
        <f>IF(($H71      =0),0,((($J71      -$H71      )/$H71      )*100))</f>
        <v>122.04547529905945</v>
      </c>
      <c r="S71" s="62">
        <f>IF(($I71      =0),0,((($K71      -$I71      )/$I71      )*100))</f>
        <v>822.11556689704855</v>
      </c>
      <c r="T71" s="61">
        <f>IF($E71   =0,0,($P71   /$E71   )*100)</f>
        <v>44.219089317866079</v>
      </c>
      <c r="U71" s="65">
        <f>IF($E71   =0,0,($Q71   /$E71   )*100)</f>
        <v>36.721655658035296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566339000</v>
      </c>
      <c r="C72" s="104">
        <f>SUM(C9:C15,C18:C23,C26:C29,C32,C35:C39,C42:C52,C55:C58,C61:C65,C69)</f>
        <v>0</v>
      </c>
      <c r="D72" s="104"/>
      <c r="E72" s="104">
        <f>$B72      +$C72      +$D72</f>
        <v>566339000</v>
      </c>
      <c r="F72" s="105">
        <f t="shared" ref="F72:O72" si="46">SUM(F9:F15,F18:F23,F26:F29,F32,F35:F39,F42:F52,F55:F58,F61:F65,F69)</f>
        <v>566339000</v>
      </c>
      <c r="G72" s="106">
        <f t="shared" si="46"/>
        <v>223883000</v>
      </c>
      <c r="H72" s="105">
        <f t="shared" si="46"/>
        <v>74687000</v>
      </c>
      <c r="I72" s="106">
        <f t="shared" si="46"/>
        <v>16068696</v>
      </c>
      <c r="J72" s="105">
        <f t="shared" si="46"/>
        <v>170452000</v>
      </c>
      <c r="K72" s="106">
        <f t="shared" si="46"/>
        <v>191915658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245139000</v>
      </c>
      <c r="Q72" s="106">
        <f>$I72      +$K72      +$M72      +$O72</f>
        <v>207984354</v>
      </c>
      <c r="R72" s="61">
        <f>IF(($H72      =0),0,((($J72      -$H72      )/$H72      )*100))</f>
        <v>128.22177889056999</v>
      </c>
      <c r="S72" s="62">
        <f>IF(($I72      =0),0,((($K72      -$I72      )/$I72      )*100))</f>
        <v>1094.3449424894218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46.052097657747019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39.0721826461372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yFdJQZsHiOUAB9N8grqpmOuOUXDacv1aWgs+TZy/Mq6gTZ2S4on5Fsn75PI6BcluNE8sAP7tHwcdJ5Ao4NfVA==" saltValue="V9y1G5W77bKArkGmpYnqP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336000</v>
      </c>
      <c r="I10" s="94">
        <v>122400</v>
      </c>
      <c r="J10" s="93">
        <v>2128000</v>
      </c>
      <c r="K10" s="94">
        <v>-122400</v>
      </c>
      <c r="L10" s="93"/>
      <c r="M10" s="94"/>
      <c r="N10" s="93"/>
      <c r="O10" s="94"/>
      <c r="P10" s="93">
        <f t="shared" ref="P10:P16" si="1">$H10      +$J10      +$L10      +$N10</f>
        <v>2464000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533.33333333333326</v>
      </c>
      <c r="S10" s="49">
        <f t="shared" ref="S10:S16" si="4">IF(($I10      =0),0,((($K10      -$I10      )/$I10      )*100))</f>
        <v>-200</v>
      </c>
      <c r="T10" s="48">
        <f t="shared" ref="T10:T15" si="5">IF(($E10      =0),0,(($P10      /$E10      )*100))</f>
        <v>79.483870967741936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336000</v>
      </c>
      <c r="I16" s="97">
        <f t="shared" si="7"/>
        <v>122400</v>
      </c>
      <c r="J16" s="96">
        <f t="shared" si="7"/>
        <v>2128000</v>
      </c>
      <c r="K16" s="97">
        <f t="shared" si="7"/>
        <v>-122400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2464000</v>
      </c>
      <c r="Q16" s="97">
        <f t="shared" si="2"/>
        <v>0</v>
      </c>
      <c r="R16" s="52">
        <f t="shared" si="3"/>
        <v>533.33333333333326</v>
      </c>
      <c r="S16" s="53">
        <f t="shared" si="4"/>
        <v>-200</v>
      </c>
      <c r="T16" s="52">
        <f>IF((SUM($E9:$E13)+$E15)=0,0,(P16/(SUM($E9:$E13)+$E15)*100))</f>
        <v>79.483870967741936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1552000</v>
      </c>
      <c r="C32" s="92">
        <v>0</v>
      </c>
      <c r="D32" s="92"/>
      <c r="E32" s="92">
        <f>$B32      +$C32      +$D32</f>
        <v>1552000</v>
      </c>
      <c r="F32" s="93">
        <v>1552000</v>
      </c>
      <c r="G32" s="94">
        <v>1086000</v>
      </c>
      <c r="H32" s="93">
        <v>1093000</v>
      </c>
      <c r="I32" s="94"/>
      <c r="J32" s="93">
        <v>545000</v>
      </c>
      <c r="K32" s="94"/>
      <c r="L32" s="93"/>
      <c r="M32" s="94"/>
      <c r="N32" s="93"/>
      <c r="O32" s="94"/>
      <c r="P32" s="93">
        <f>$H32      +$J32      +$L32      +$N32</f>
        <v>1638000</v>
      </c>
      <c r="Q32" s="94">
        <f>$I32      +$K32      +$M32      +$O32</f>
        <v>0</v>
      </c>
      <c r="R32" s="48">
        <f>IF(($H32      =0),0,((($J32      -$H32      )/$H32      )*100))</f>
        <v>-50.137236962488565</v>
      </c>
      <c r="S32" s="49">
        <f>IF(($I32      =0),0,((($K32      -$I32      )/$I32      )*100))</f>
        <v>0</v>
      </c>
      <c r="T32" s="48">
        <f>IF(($E32      =0),0,(($P32      /$E32      )*100))</f>
        <v>105.54123711340206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1552000</v>
      </c>
      <c r="C33" s="95">
        <f>C32</f>
        <v>0</v>
      </c>
      <c r="D33" s="95"/>
      <c r="E33" s="95">
        <f>$B33      +$C33      +$D33</f>
        <v>1552000</v>
      </c>
      <c r="F33" s="96">
        <f t="shared" ref="F33:O33" si="17">F32</f>
        <v>1552000</v>
      </c>
      <c r="G33" s="97">
        <f t="shared" si="17"/>
        <v>1086000</v>
      </c>
      <c r="H33" s="96">
        <f t="shared" si="17"/>
        <v>1093000</v>
      </c>
      <c r="I33" s="97">
        <f t="shared" si="17"/>
        <v>0</v>
      </c>
      <c r="J33" s="96">
        <f t="shared" si="17"/>
        <v>545000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1638000</v>
      </c>
      <c r="Q33" s="97">
        <f>$I33      +$K33      +$M33      +$O33</f>
        <v>0</v>
      </c>
      <c r="R33" s="52">
        <f>IF(($H33      =0),0,((($J33      -$H33      )/$H33      )*100))</f>
        <v>-50.137236962488565</v>
      </c>
      <c r="S33" s="53">
        <f>IF(($I33      =0),0,((($K33      -$I33      )/$I33      )*100))</f>
        <v>0</v>
      </c>
      <c r="T33" s="52">
        <f>IF($E33   =0,0,($P33   /$E33   )*100)</f>
        <v>105.54123711340206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2248000</v>
      </c>
      <c r="C36" s="92">
        <v>0</v>
      </c>
      <c r="D36" s="92"/>
      <c r="E36" s="92">
        <f t="shared" si="18"/>
        <v>2248000</v>
      </c>
      <c r="F36" s="93">
        <v>2248000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2248000</v>
      </c>
      <c r="C40" s="95">
        <f>SUM(C35:C39)</f>
        <v>0</v>
      </c>
      <c r="D40" s="95"/>
      <c r="E40" s="95">
        <f t="shared" si="18"/>
        <v>2248000</v>
      </c>
      <c r="F40" s="96">
        <f t="shared" ref="F40:O40" si="25">SUM(F35:F39)</f>
        <v>2248000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41000000</v>
      </c>
      <c r="C44" s="92">
        <v>0</v>
      </c>
      <c r="D44" s="92"/>
      <c r="E44" s="92">
        <f t="shared" si="26"/>
        <v>41000000</v>
      </c>
      <c r="F44" s="93">
        <v>41000000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12000000</v>
      </c>
      <c r="C51" s="92">
        <v>0</v>
      </c>
      <c r="D51" s="92"/>
      <c r="E51" s="92">
        <f t="shared" si="26"/>
        <v>12000000</v>
      </c>
      <c r="F51" s="93">
        <v>12000000</v>
      </c>
      <c r="G51" s="94">
        <v>6000000</v>
      </c>
      <c r="H51" s="93">
        <v>1638000</v>
      </c>
      <c r="I51" s="94">
        <v>1088109</v>
      </c>
      <c r="J51" s="93">
        <v>3893000</v>
      </c>
      <c r="K51" s="94"/>
      <c r="L51" s="93"/>
      <c r="M51" s="94"/>
      <c r="N51" s="93"/>
      <c r="O51" s="94"/>
      <c r="P51" s="93">
        <f t="shared" si="27"/>
        <v>5531000</v>
      </c>
      <c r="Q51" s="94">
        <f t="shared" si="28"/>
        <v>1088109</v>
      </c>
      <c r="R51" s="48">
        <f t="shared" si="29"/>
        <v>137.66788766788767</v>
      </c>
      <c r="S51" s="49">
        <f t="shared" si="30"/>
        <v>-100</v>
      </c>
      <c r="T51" s="48">
        <f t="shared" si="31"/>
        <v>46.091666666666661</v>
      </c>
      <c r="U51" s="50">
        <f t="shared" si="32"/>
        <v>9.0675749999999997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53000000</v>
      </c>
      <c r="C53" s="95">
        <f>SUM(C42:C52)</f>
        <v>0</v>
      </c>
      <c r="D53" s="95"/>
      <c r="E53" s="95">
        <f t="shared" si="26"/>
        <v>53000000</v>
      </c>
      <c r="F53" s="96">
        <f t="shared" ref="F53:O53" si="33">SUM(F42:F52)</f>
        <v>53000000</v>
      </c>
      <c r="G53" s="97">
        <f t="shared" si="33"/>
        <v>6000000</v>
      </c>
      <c r="H53" s="96">
        <f t="shared" si="33"/>
        <v>1638000</v>
      </c>
      <c r="I53" s="97">
        <f t="shared" si="33"/>
        <v>1088109</v>
      </c>
      <c r="J53" s="96">
        <f t="shared" si="33"/>
        <v>3893000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5531000</v>
      </c>
      <c r="Q53" s="97">
        <f t="shared" si="28"/>
        <v>1088109</v>
      </c>
      <c r="R53" s="52">
        <f t="shared" si="29"/>
        <v>137.66788766788767</v>
      </c>
      <c r="S53" s="53">
        <f t="shared" si="30"/>
        <v>-100</v>
      </c>
      <c r="T53" s="52">
        <f>IF((+$E43+$E45+$E47+$E48+$E51) =0,0,(P53   /(+$E43+$E45+$E47+$E48+$E51) )*100)</f>
        <v>46.091666666666661</v>
      </c>
      <c r="U53" s="54">
        <f>IF((+$E43+$E45+$E47+$E48+$E51) =0,0,(Q53   /(+$E43+$E45+$E47+$E48+$E51) )*100)</f>
        <v>9.0675749999999997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59900000</v>
      </c>
      <c r="C67" s="104">
        <f>SUM(C9:C15,C18:C23,C26:C29,C32,C35:C39,C42:C52,C55:C58,C61:C65)</f>
        <v>0</v>
      </c>
      <c r="D67" s="104"/>
      <c r="E67" s="104">
        <f t="shared" si="35"/>
        <v>59900000</v>
      </c>
      <c r="F67" s="105">
        <f t="shared" ref="F67:O67" si="43">SUM(F9:F15,F18:F23,F26:F29,F32,F35:F39,F42:F52,F55:F58,F61:F65)</f>
        <v>59900000</v>
      </c>
      <c r="G67" s="106">
        <f t="shared" si="43"/>
        <v>10186000</v>
      </c>
      <c r="H67" s="105">
        <f t="shared" si="43"/>
        <v>3067000</v>
      </c>
      <c r="I67" s="106">
        <f t="shared" si="43"/>
        <v>1210509</v>
      </c>
      <c r="J67" s="105">
        <f t="shared" si="43"/>
        <v>6566000</v>
      </c>
      <c r="K67" s="106">
        <f t="shared" si="43"/>
        <v>-122400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9633000</v>
      </c>
      <c r="Q67" s="106">
        <f t="shared" si="37"/>
        <v>1088109</v>
      </c>
      <c r="R67" s="61">
        <f t="shared" si="38"/>
        <v>114.08542549722856</v>
      </c>
      <c r="S67" s="62">
        <f t="shared" si="39"/>
        <v>-110.1114489855094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57.848907038193609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6.5344042757626717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28564000</v>
      </c>
      <c r="C69" s="92">
        <v>0</v>
      </c>
      <c r="D69" s="92"/>
      <c r="E69" s="92">
        <f>$B69      +$C69      +$D69</f>
        <v>28564000</v>
      </c>
      <c r="F69" s="93">
        <v>28564000</v>
      </c>
      <c r="G69" s="94">
        <v>23102000</v>
      </c>
      <c r="H69" s="93">
        <v>5357000</v>
      </c>
      <c r="I69" s="94"/>
      <c r="J69" s="93">
        <v>9370000</v>
      </c>
      <c r="K69" s="94"/>
      <c r="L69" s="93"/>
      <c r="M69" s="94"/>
      <c r="N69" s="93"/>
      <c r="O69" s="94"/>
      <c r="P69" s="93">
        <f>$H69      +$J69      +$L69      +$N69</f>
        <v>14727000</v>
      </c>
      <c r="Q69" s="94">
        <f>$I69      +$K69      +$M69      +$O69</f>
        <v>0</v>
      </c>
      <c r="R69" s="48">
        <f>IF(($H69      =0),0,((($J69      -$H69      )/$H69      )*100))</f>
        <v>74.911330968825837</v>
      </c>
      <c r="S69" s="49">
        <f>IF(($I69      =0),0,((($K69      -$I69      )/$I69      )*100))</f>
        <v>0</v>
      </c>
      <c r="T69" s="48">
        <f>IF(($E69      =0),0,(($P69      /$E69      )*100))</f>
        <v>51.557905055314379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28564000</v>
      </c>
      <c r="C70" s="101">
        <f>C69</f>
        <v>0</v>
      </c>
      <c r="D70" s="101"/>
      <c r="E70" s="101">
        <f>$B70      +$C70      +$D70</f>
        <v>28564000</v>
      </c>
      <c r="F70" s="102">
        <f t="shared" ref="F70:O70" si="44">F69</f>
        <v>28564000</v>
      </c>
      <c r="G70" s="103">
        <f t="shared" si="44"/>
        <v>23102000</v>
      </c>
      <c r="H70" s="102">
        <f t="shared" si="44"/>
        <v>5357000</v>
      </c>
      <c r="I70" s="103">
        <f t="shared" si="44"/>
        <v>0</v>
      </c>
      <c r="J70" s="102">
        <f t="shared" si="44"/>
        <v>9370000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14727000</v>
      </c>
      <c r="Q70" s="103">
        <f>$I70      +$K70      +$M70      +$O70</f>
        <v>0</v>
      </c>
      <c r="R70" s="57">
        <f>IF(($H70      =0),0,((($J70      -$H70      )/$H70      )*100))</f>
        <v>74.911330968825837</v>
      </c>
      <c r="S70" s="58">
        <f>IF(($I70      =0),0,((($K70      -$I70      )/$I70      )*100))</f>
        <v>0</v>
      </c>
      <c r="T70" s="57">
        <f>IF($E70   =0,0,($P70   /$E70   )*100)</f>
        <v>51.557905055314379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28564000</v>
      </c>
      <c r="C71" s="104">
        <f>C69</f>
        <v>0</v>
      </c>
      <c r="D71" s="104"/>
      <c r="E71" s="104">
        <f>$B71      +$C71      +$D71</f>
        <v>28564000</v>
      </c>
      <c r="F71" s="105">
        <f t="shared" ref="F71:O71" si="45">F69</f>
        <v>28564000</v>
      </c>
      <c r="G71" s="106">
        <f t="shared" si="45"/>
        <v>23102000</v>
      </c>
      <c r="H71" s="105">
        <f t="shared" si="45"/>
        <v>5357000</v>
      </c>
      <c r="I71" s="106">
        <f t="shared" si="45"/>
        <v>0</v>
      </c>
      <c r="J71" s="105">
        <f t="shared" si="45"/>
        <v>9370000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14727000</v>
      </c>
      <c r="Q71" s="106">
        <f>$I71      +$K71      +$M71      +$O71</f>
        <v>0</v>
      </c>
      <c r="R71" s="61">
        <f>IF(($H71      =0),0,((($J71      -$H71      )/$H71      )*100))</f>
        <v>74.911330968825837</v>
      </c>
      <c r="S71" s="62">
        <f>IF(($I71      =0),0,((($K71      -$I71      )/$I71      )*100))</f>
        <v>0</v>
      </c>
      <c r="T71" s="61">
        <f>IF($E71   =0,0,($P71   /$E71   )*100)</f>
        <v>51.557905055314379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88464000</v>
      </c>
      <c r="C72" s="104">
        <f>SUM(C9:C15,C18:C23,C26:C29,C32,C35:C39,C42:C52,C55:C58,C61:C65,C69)</f>
        <v>0</v>
      </c>
      <c r="D72" s="104"/>
      <c r="E72" s="104">
        <f>$B72      +$C72      +$D72</f>
        <v>88464000</v>
      </c>
      <c r="F72" s="105">
        <f t="shared" ref="F72:O72" si="46">SUM(F9:F15,F18:F23,F26:F29,F32,F35:F39,F42:F52,F55:F58,F61:F65,F69)</f>
        <v>88464000</v>
      </c>
      <c r="G72" s="106">
        <f t="shared" si="46"/>
        <v>33288000</v>
      </c>
      <c r="H72" s="105">
        <f t="shared" si="46"/>
        <v>8424000</v>
      </c>
      <c r="I72" s="106">
        <f t="shared" si="46"/>
        <v>1210509</v>
      </c>
      <c r="J72" s="105">
        <f t="shared" si="46"/>
        <v>15936000</v>
      </c>
      <c r="K72" s="106">
        <f t="shared" si="46"/>
        <v>-122400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24360000</v>
      </c>
      <c r="Q72" s="106">
        <f>$I72      +$K72      +$M72      +$O72</f>
        <v>1088109</v>
      </c>
      <c r="R72" s="61">
        <f>IF(($H72      =0),0,((($J72      -$H72      )/$H72      )*100))</f>
        <v>89.173789173789174</v>
      </c>
      <c r="S72" s="62">
        <f>IF(($I72      =0),0,((($K72      -$I72      )/$I72      )*100))</f>
        <v>-110.1114489855094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53.874734607218691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2.4064689490445863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wV3jOTRIQ9fUgeke2WuvQzNKAcjsytw+d47+WzNI2j02rXC/38H2sRy997+FZGcwOgk7vNiHDm0Fbt2tL3rd4g==" saltValue="ojuoQAJRgxrW6u9drUKA1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FF6060-FAD2-45D4-B9AD-E11206B338B3}"/>
</file>

<file path=customXml/itemProps2.xml><?xml version="1.0" encoding="utf-8"?>
<ds:datastoreItem xmlns:ds="http://schemas.openxmlformats.org/officeDocument/2006/customXml" ds:itemID="{0F486BD0-FB50-4270-B85B-536A119425B6}"/>
</file>

<file path=customXml/itemProps3.xml><?xml version="1.0" encoding="utf-8"?>
<ds:datastoreItem xmlns:ds="http://schemas.openxmlformats.org/officeDocument/2006/customXml" ds:itemID="{A96AF218-BC46-42F6-80E4-45AE0A4B59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40</vt:i4>
      </vt:variant>
    </vt:vector>
  </HeadingPairs>
  <TitlesOfParts>
    <vt:vector size="80" baseType="lpstr">
      <vt:lpstr>Summary</vt:lpstr>
      <vt:lpstr>BUF</vt:lpstr>
      <vt:lpstr>DC10</vt:lpstr>
      <vt:lpstr>DC12</vt:lpstr>
      <vt:lpstr>DC13</vt:lpstr>
      <vt:lpstr>DC14</vt:lpstr>
      <vt:lpstr>DC15</vt:lpstr>
      <vt:lpstr>DC44</vt:lpstr>
      <vt:lpstr>EC101</vt:lpstr>
      <vt:lpstr>EC102</vt:lpstr>
      <vt:lpstr>EC104</vt:lpstr>
      <vt:lpstr>EC105</vt:lpstr>
      <vt:lpstr>EC106</vt:lpstr>
      <vt:lpstr>EC108</vt:lpstr>
      <vt:lpstr>EC109</vt:lpstr>
      <vt:lpstr>EC121</vt:lpstr>
      <vt:lpstr>EC122</vt:lpstr>
      <vt:lpstr>EC123</vt:lpstr>
      <vt:lpstr>EC124</vt:lpstr>
      <vt:lpstr>EC126</vt:lpstr>
      <vt:lpstr>EC129</vt:lpstr>
      <vt:lpstr>EC131</vt:lpstr>
      <vt:lpstr>EC135</vt:lpstr>
      <vt:lpstr>EC136</vt:lpstr>
      <vt:lpstr>EC137</vt:lpstr>
      <vt:lpstr>EC138</vt:lpstr>
      <vt:lpstr>EC139</vt:lpstr>
      <vt:lpstr>EC141</vt:lpstr>
      <vt:lpstr>EC142</vt:lpstr>
      <vt:lpstr>EC145</vt:lpstr>
      <vt:lpstr>EC153</vt:lpstr>
      <vt:lpstr>EC154</vt:lpstr>
      <vt:lpstr>EC155</vt:lpstr>
      <vt:lpstr>EC156</vt:lpstr>
      <vt:lpstr>EC157</vt:lpstr>
      <vt:lpstr>EC441</vt:lpstr>
      <vt:lpstr>EC442</vt:lpstr>
      <vt:lpstr>EC443</vt:lpstr>
      <vt:lpstr>EC444</vt:lpstr>
      <vt:lpstr>NMA</vt:lpstr>
      <vt:lpstr>BUF!Print_Area</vt:lpstr>
      <vt:lpstr>'DC10'!Print_Area</vt:lpstr>
      <vt:lpstr>'DC12'!Print_Area</vt:lpstr>
      <vt:lpstr>'DC13'!Print_Area</vt:lpstr>
      <vt:lpstr>'DC14'!Print_Area</vt:lpstr>
      <vt:lpstr>'DC15'!Print_Area</vt:lpstr>
      <vt:lpstr>'DC44'!Print_Area</vt:lpstr>
      <vt:lpstr>'EC101'!Print_Area</vt:lpstr>
      <vt:lpstr>'EC102'!Print_Area</vt:lpstr>
      <vt:lpstr>'EC104'!Print_Area</vt:lpstr>
      <vt:lpstr>'EC105'!Print_Area</vt:lpstr>
      <vt:lpstr>'EC106'!Print_Area</vt:lpstr>
      <vt:lpstr>'EC108'!Print_Area</vt:lpstr>
      <vt:lpstr>'EC109'!Print_Area</vt:lpstr>
      <vt:lpstr>'EC121'!Print_Area</vt:lpstr>
      <vt:lpstr>'EC122'!Print_Area</vt:lpstr>
      <vt:lpstr>'EC123'!Print_Area</vt:lpstr>
      <vt:lpstr>'EC124'!Print_Area</vt:lpstr>
      <vt:lpstr>'EC126'!Print_Area</vt:lpstr>
      <vt:lpstr>'EC129'!Print_Area</vt:lpstr>
      <vt:lpstr>'EC131'!Print_Area</vt:lpstr>
      <vt:lpstr>'EC135'!Print_Area</vt:lpstr>
      <vt:lpstr>'EC136'!Print_Area</vt:lpstr>
      <vt:lpstr>'EC137'!Print_Area</vt:lpstr>
      <vt:lpstr>'EC138'!Print_Area</vt:lpstr>
      <vt:lpstr>'EC139'!Print_Area</vt:lpstr>
      <vt:lpstr>'EC141'!Print_Area</vt:lpstr>
      <vt:lpstr>'EC142'!Print_Area</vt:lpstr>
      <vt:lpstr>'EC145'!Print_Area</vt:lpstr>
      <vt:lpstr>'EC153'!Print_Area</vt:lpstr>
      <vt:lpstr>'EC154'!Print_Area</vt:lpstr>
      <vt:lpstr>'EC155'!Print_Area</vt:lpstr>
      <vt:lpstr>'EC156'!Print_Area</vt:lpstr>
      <vt:lpstr>'EC157'!Print_Area</vt:lpstr>
      <vt:lpstr>'EC441'!Print_Area</vt:lpstr>
      <vt:lpstr>'EC442'!Print_Area</vt:lpstr>
      <vt:lpstr>'EC443'!Print_Area</vt:lpstr>
      <vt:lpstr>'EC444'!Print_Area</vt:lpstr>
      <vt:lpstr>NMA!Print_Area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2022-01-31T14:47:07Z</dcterms:created>
  <dcterms:modified xsi:type="dcterms:W3CDTF">2022-01-31T14:47:40Z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