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WC014" sheetId="1" r:id="rId1"/>
  </sheets>
  <definedNames>
    <definedName name="_xlnm.Print_Area" localSheetId="0">'WC014'!$A$1:$AA$56</definedName>
  </definedNames>
  <calcPr calcMode="manual" fullCalcOnLoad="1"/>
</workbook>
</file>

<file path=xl/sharedStrings.xml><?xml version="1.0" encoding="utf-8"?>
<sst xmlns="http://schemas.openxmlformats.org/spreadsheetml/2006/main" count="74" uniqueCount="72">
  <si>
    <t>Western Cape: Saldanha Bay(WC014) - Table C4 Quarterly Budgeted Financial Performance ( All ) for 1st Quarter ended 30 September 2017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</si>
  <si>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</si>
  <si>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</si>
  <si>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</si>
  <si>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</si>
  <si>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</si>
  <si>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</si>
  <si>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</si>
  <si>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</si>
  <si>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</si>
  <si>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</si>
  <si>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</si>
  <si>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</si>
  <si>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</si>
  <si>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</si>
  <si>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</si>
  <si>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</si>
  <si>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</si>
  <si>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</si>
  <si>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</si>
  <si>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</si>
  <si>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</si>
  <si>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</si>
  <si>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</si>
  <si>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</si>
  <si>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</si>
  <si>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</si>
  <si>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</si>
  <si>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</si>
  <si>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</si>
  <si>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</si>
  <si>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</si>
  <si>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</si>
  <si>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</si>
  <si>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</si>
  <si>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</si>
  <si>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</si>
  <si>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</si>
  <si>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</si>
  <si>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</si>
  <si>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</si>
  <si>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</si>
  <si>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</si>
  <si>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</si>
  <si>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</si>
  <si>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</si>
  <si>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</si>
  <si>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</si>
  <si>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</si>
  <si>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</si>
  <si>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</si>
  <si>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</si>
  <si>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</si>
  <si>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</si>
  <si>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</si>
  <si>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</si>
  <si>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</si>
  <si>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</si>
  <si>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</si>
  <si>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</si>
  <si>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</si>
  <si>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</si>
  <si>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</si>
  <si>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</si>
  <si>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</si>
  <si>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</si>
  <si>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</si>
  <si>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</si>
  <si>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</si>
  <si>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</si>
  <si>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</si>
  <si>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Ref</t>
  </si>
</sst>
</file>

<file path=xl/styles.xml><?xml version="1.0" encoding="utf-8"?>
<styleSheet xmlns="http://schemas.openxmlformats.org/spreadsheetml/2006/main">
  <numFmts count="26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81" fontId="46" fillId="0" borderId="28" xfId="0" applyNumberFormat="1" applyFont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-394618946</v>
      </c>
      <c r="F5" s="8">
        <v>-394618946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-98654738</v>
      </c>
      <c r="Y5" s="8">
        <v>98654738</v>
      </c>
      <c r="Z5" s="2">
        <v>-100</v>
      </c>
      <c r="AA5" s="6">
        <v>-394618946</v>
      </c>
    </row>
    <row r="6" spans="1:27" ht="12.75">
      <c r="A6" s="23" t="s">
        <v>32</v>
      </c>
      <c r="B6" s="24"/>
      <c r="C6" s="6"/>
      <c r="D6" s="6"/>
      <c r="E6" s="7">
        <v>-645047112</v>
      </c>
      <c r="F6" s="8">
        <v>-645047112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-161261778</v>
      </c>
      <c r="Y6" s="8">
        <v>161261778</v>
      </c>
      <c r="Z6" s="2">
        <v>-100</v>
      </c>
      <c r="AA6" s="6">
        <v>-645047112</v>
      </c>
    </row>
    <row r="7" spans="1:27" ht="12.75">
      <c r="A7" s="25" t="s">
        <v>33</v>
      </c>
      <c r="B7" s="24"/>
      <c r="C7" s="6"/>
      <c r="D7" s="6"/>
      <c r="E7" s="7">
        <v>-247433112</v>
      </c>
      <c r="F7" s="8">
        <v>-247433112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-61858278</v>
      </c>
      <c r="Y7" s="8">
        <v>61858278</v>
      </c>
      <c r="Z7" s="2">
        <v>-100</v>
      </c>
      <c r="AA7" s="6">
        <v>-247433112</v>
      </c>
    </row>
    <row r="8" spans="1:27" ht="12.75">
      <c r="A8" s="25" t="s">
        <v>34</v>
      </c>
      <c r="B8" s="24"/>
      <c r="C8" s="6"/>
      <c r="D8" s="6"/>
      <c r="E8" s="7">
        <v>-114375864</v>
      </c>
      <c r="F8" s="8">
        <v>-114375864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-28593966</v>
      </c>
      <c r="Y8" s="8">
        <v>28593966</v>
      </c>
      <c r="Z8" s="2">
        <v>-100</v>
      </c>
      <c r="AA8" s="6">
        <v>-114375864</v>
      </c>
    </row>
    <row r="9" spans="1:27" ht="12.75">
      <c r="A9" s="25" t="s">
        <v>35</v>
      </c>
      <c r="B9" s="24"/>
      <c r="C9" s="6"/>
      <c r="D9" s="6"/>
      <c r="E9" s="7">
        <v>-114888408</v>
      </c>
      <c r="F9" s="8">
        <v>-114888408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-28722102</v>
      </c>
      <c r="Y9" s="8">
        <v>28722102</v>
      </c>
      <c r="Z9" s="2">
        <v>-100</v>
      </c>
      <c r="AA9" s="6">
        <v>-114888408</v>
      </c>
    </row>
    <row r="10" spans="1:27" ht="12.75">
      <c r="A10" s="25" t="s">
        <v>36</v>
      </c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37</v>
      </c>
      <c r="B11" s="29"/>
      <c r="C11" s="6"/>
      <c r="D11" s="6"/>
      <c r="E11" s="7">
        <v>-7420800</v>
      </c>
      <c r="F11" s="8">
        <v>-7420800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-1855200</v>
      </c>
      <c r="Y11" s="8">
        <v>1855200</v>
      </c>
      <c r="Z11" s="2">
        <v>-100</v>
      </c>
      <c r="AA11" s="6">
        <v>-7420800</v>
      </c>
    </row>
    <row r="12" spans="1:27" ht="12.75">
      <c r="A12" s="25" t="s">
        <v>38</v>
      </c>
      <c r="B12" s="29"/>
      <c r="C12" s="6"/>
      <c r="D12" s="6"/>
      <c r="E12" s="7">
        <v>-75874824</v>
      </c>
      <c r="F12" s="8">
        <v>-75874824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-18968706</v>
      </c>
      <c r="Y12" s="8">
        <v>18968706</v>
      </c>
      <c r="Z12" s="2">
        <v>-100</v>
      </c>
      <c r="AA12" s="6">
        <v>-75874824</v>
      </c>
    </row>
    <row r="13" spans="1:27" ht="12.75">
      <c r="A13" s="23" t="s">
        <v>39</v>
      </c>
      <c r="B13" s="29"/>
      <c r="C13" s="6"/>
      <c r="D13" s="6"/>
      <c r="E13" s="7">
        <v>-14180664</v>
      </c>
      <c r="F13" s="8">
        <v>-14180664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-3545166</v>
      </c>
      <c r="Y13" s="8">
        <v>3545166</v>
      </c>
      <c r="Z13" s="2">
        <v>-100</v>
      </c>
      <c r="AA13" s="6">
        <v>-14180664</v>
      </c>
    </row>
    <row r="14" spans="1:27" ht="12.75">
      <c r="A14" s="23" t="s">
        <v>40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41</v>
      </c>
      <c r="B15" s="29"/>
      <c r="C15" s="6"/>
      <c r="D15" s="6"/>
      <c r="E15" s="7">
        <v>-71179656</v>
      </c>
      <c r="F15" s="8">
        <v>-71179656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-17794914</v>
      </c>
      <c r="Y15" s="8">
        <v>17794914</v>
      </c>
      <c r="Z15" s="2">
        <v>-100</v>
      </c>
      <c r="AA15" s="6">
        <v>-71179656</v>
      </c>
    </row>
    <row r="16" spans="1:27" ht="12.75">
      <c r="A16" s="23" t="s">
        <v>42</v>
      </c>
      <c r="B16" s="29"/>
      <c r="C16" s="6"/>
      <c r="D16" s="6"/>
      <c r="E16" s="7">
        <v>-2401656</v>
      </c>
      <c r="F16" s="8">
        <v>-2401656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-600414</v>
      </c>
      <c r="Y16" s="8">
        <v>600414</v>
      </c>
      <c r="Z16" s="2">
        <v>-100</v>
      </c>
      <c r="AA16" s="6">
        <v>-2401656</v>
      </c>
    </row>
    <row r="17" spans="1:27" ht="12.75">
      <c r="A17" s="23" t="s">
        <v>43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44</v>
      </c>
      <c r="B18" s="29"/>
      <c r="C18" s="6"/>
      <c r="D18" s="6"/>
      <c r="E18" s="7">
        <v>-207382008</v>
      </c>
      <c r="F18" s="8">
        <v>-207382008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-51845502</v>
      </c>
      <c r="Y18" s="8">
        <v>51845502</v>
      </c>
      <c r="Z18" s="2">
        <v>-100</v>
      </c>
      <c r="AA18" s="6">
        <v>-207382008</v>
      </c>
    </row>
    <row r="19" spans="1:27" ht="12.75">
      <c r="A19" s="23" t="s">
        <v>45</v>
      </c>
      <c r="B19" s="29"/>
      <c r="C19" s="6"/>
      <c r="D19" s="6"/>
      <c r="E19" s="7">
        <v>-37542120</v>
      </c>
      <c r="F19" s="26">
        <v>-37542120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-9385530</v>
      </c>
      <c r="Y19" s="26">
        <v>9385530</v>
      </c>
      <c r="Z19" s="27">
        <v>-100</v>
      </c>
      <c r="AA19" s="28">
        <v>-37542120</v>
      </c>
    </row>
    <row r="20" spans="1:27" ht="12.75">
      <c r="A20" s="23" t="s">
        <v>46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47</v>
      </c>
      <c r="B21" s="32"/>
      <c r="C21" s="33">
        <f aca="true" t="shared" si="0" ref="C21:Y21">SUM(C5:C20)</f>
        <v>0</v>
      </c>
      <c r="D21" s="33">
        <f t="shared" si="0"/>
        <v>0</v>
      </c>
      <c r="E21" s="84">
        <f t="shared" si="0"/>
        <v>-1932345170</v>
      </c>
      <c r="F21" s="35">
        <f t="shared" si="0"/>
        <v>-1932345170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-483086294</v>
      </c>
      <c r="Y21" s="35">
        <f t="shared" si="0"/>
        <v>483086294</v>
      </c>
      <c r="Z21" s="36">
        <f>+IF(X21&lt;&gt;0,+(Y21/X21)*100,0)</f>
        <v>-100</v>
      </c>
      <c r="AA21" s="33">
        <f>SUM(AA5:AA20)</f>
        <v>-1932345170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48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49</v>
      </c>
      <c r="B24" s="24"/>
      <c r="C24" s="6"/>
      <c r="D24" s="6"/>
      <c r="E24" s="7">
        <v>34610606</v>
      </c>
      <c r="F24" s="8">
        <v>34610606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8657126</v>
      </c>
      <c r="Y24" s="8">
        <v>-8657126</v>
      </c>
      <c r="Z24" s="2">
        <v>-100</v>
      </c>
      <c r="AA24" s="6">
        <v>34610606</v>
      </c>
    </row>
    <row r="25" spans="1:27" ht="12.75">
      <c r="A25" s="25" t="s">
        <v>50</v>
      </c>
      <c r="B25" s="24"/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6"/>
    </row>
    <row r="26" spans="1:27" ht="12.75">
      <c r="A26" s="25" t="s">
        <v>51</v>
      </c>
      <c r="B26" s="24"/>
      <c r="C26" s="6"/>
      <c r="D26" s="6"/>
      <c r="E26" s="7">
        <v>47901360</v>
      </c>
      <c r="F26" s="8">
        <v>47901360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11975340</v>
      </c>
      <c r="Y26" s="8">
        <v>-11975340</v>
      </c>
      <c r="Z26" s="2">
        <v>-100</v>
      </c>
      <c r="AA26" s="6">
        <v>47901360</v>
      </c>
    </row>
    <row r="27" spans="1:27" ht="12.75">
      <c r="A27" s="25" t="s">
        <v>52</v>
      </c>
      <c r="B27" s="24"/>
      <c r="C27" s="6"/>
      <c r="D27" s="6"/>
      <c r="E27" s="7">
        <v>272247620</v>
      </c>
      <c r="F27" s="8">
        <v>272247620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68068148</v>
      </c>
      <c r="Y27" s="8">
        <v>-68068148</v>
      </c>
      <c r="Z27" s="2">
        <v>-100</v>
      </c>
      <c r="AA27" s="6">
        <v>272247620</v>
      </c>
    </row>
    <row r="28" spans="1:27" ht="12.75">
      <c r="A28" s="25" t="s">
        <v>53</v>
      </c>
      <c r="B28" s="24"/>
      <c r="C28" s="6"/>
      <c r="D28" s="6"/>
      <c r="E28" s="7">
        <v>29793004</v>
      </c>
      <c r="F28" s="8">
        <v>29793004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7448344</v>
      </c>
      <c r="Y28" s="8">
        <v>-7448344</v>
      </c>
      <c r="Z28" s="2">
        <v>-100</v>
      </c>
      <c r="AA28" s="6">
        <v>29793004</v>
      </c>
    </row>
    <row r="29" spans="1:27" ht="12.75">
      <c r="A29" s="25" t="s">
        <v>54</v>
      </c>
      <c r="B29" s="24"/>
      <c r="C29" s="6"/>
      <c r="D29" s="6"/>
      <c r="E29" s="7">
        <v>649652472</v>
      </c>
      <c r="F29" s="8">
        <v>649652472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162413118</v>
      </c>
      <c r="Y29" s="8">
        <v>-162413118</v>
      </c>
      <c r="Z29" s="2">
        <v>-100</v>
      </c>
      <c r="AA29" s="6">
        <v>649652472</v>
      </c>
    </row>
    <row r="30" spans="1:27" ht="12.75">
      <c r="A30" s="25" t="s">
        <v>55</v>
      </c>
      <c r="B30" s="24"/>
      <c r="C30" s="6"/>
      <c r="D30" s="6"/>
      <c r="E30" s="7">
        <v>73299628</v>
      </c>
      <c r="F30" s="8">
        <v>73299628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17685298</v>
      </c>
      <c r="Y30" s="8">
        <v>-17685298</v>
      </c>
      <c r="Z30" s="2">
        <v>-100</v>
      </c>
      <c r="AA30" s="6">
        <v>73299628</v>
      </c>
    </row>
    <row r="31" spans="1:27" ht="12.75">
      <c r="A31" s="25" t="s">
        <v>56</v>
      </c>
      <c r="B31" s="24"/>
      <c r="C31" s="6"/>
      <c r="D31" s="6"/>
      <c r="E31" s="7">
        <v>177154906</v>
      </c>
      <c r="F31" s="8">
        <v>177154906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41712482</v>
      </c>
      <c r="Y31" s="8">
        <v>-41712482</v>
      </c>
      <c r="Z31" s="2">
        <v>-100</v>
      </c>
      <c r="AA31" s="6">
        <v>177154906</v>
      </c>
    </row>
    <row r="32" spans="1:27" ht="12.75">
      <c r="A32" s="25" t="s">
        <v>44</v>
      </c>
      <c r="B32" s="24"/>
      <c r="C32" s="6"/>
      <c r="D32" s="6"/>
      <c r="E32" s="7">
        <v>7966384</v>
      </c>
      <c r="F32" s="8">
        <v>7966384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2138096</v>
      </c>
      <c r="Y32" s="8">
        <v>-2138096</v>
      </c>
      <c r="Z32" s="2">
        <v>-100</v>
      </c>
      <c r="AA32" s="6">
        <v>7966384</v>
      </c>
    </row>
    <row r="33" spans="1:27" ht="12.75">
      <c r="A33" s="25" t="s">
        <v>57</v>
      </c>
      <c r="B33" s="24"/>
      <c r="C33" s="6"/>
      <c r="D33" s="6"/>
      <c r="E33" s="7">
        <v>148730918</v>
      </c>
      <c r="F33" s="8">
        <v>148730918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36296986</v>
      </c>
      <c r="Y33" s="8">
        <v>-36296986</v>
      </c>
      <c r="Z33" s="2">
        <v>-100</v>
      </c>
      <c r="AA33" s="6">
        <v>148730918</v>
      </c>
    </row>
    <row r="34" spans="1:27" ht="12.75">
      <c r="A34" s="23" t="s">
        <v>58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59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1441356898</v>
      </c>
      <c r="F35" s="35">
        <f t="shared" si="1"/>
        <v>1441356898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356394938</v>
      </c>
      <c r="Y35" s="35">
        <f t="shared" si="1"/>
        <v>-356394938</v>
      </c>
      <c r="Z35" s="36">
        <f>+IF(X35&lt;&gt;0,+(Y35/X35)*100,0)</f>
        <v>-100</v>
      </c>
      <c r="AA35" s="33">
        <f>SUM(AA24:AA34)</f>
        <v>1441356898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60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-3373702068</v>
      </c>
      <c r="F37" s="48">
        <f t="shared" si="2"/>
        <v>-3373702068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-839481232</v>
      </c>
      <c r="Y37" s="48">
        <f t="shared" si="2"/>
        <v>839481232</v>
      </c>
      <c r="Z37" s="49">
        <f>+IF(X37&lt;&gt;0,+(Y37/X37)*100,0)</f>
        <v>-100</v>
      </c>
      <c r="AA37" s="46">
        <f>+AA21-AA35</f>
        <v>-3373702068</v>
      </c>
    </row>
    <row r="38" spans="1:27" ht="22.5" customHeight="1">
      <c r="A38" s="50" t="s">
        <v>61</v>
      </c>
      <c r="B38" s="29"/>
      <c r="C38" s="6"/>
      <c r="D38" s="6"/>
      <c r="E38" s="7">
        <v>-133696678</v>
      </c>
      <c r="F38" s="8">
        <v>-133696678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-6300000</v>
      </c>
      <c r="Y38" s="8">
        <v>6300000</v>
      </c>
      <c r="Z38" s="2">
        <v>-100</v>
      </c>
      <c r="AA38" s="6">
        <v>-133696678</v>
      </c>
    </row>
    <row r="39" spans="1:27" ht="57" customHeight="1">
      <c r="A39" s="50" t="s">
        <v>62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63</v>
      </c>
      <c r="B40" s="29"/>
      <c r="C40" s="51"/>
      <c r="D40" s="51"/>
      <c r="E40" s="7">
        <v>-16000000</v>
      </c>
      <c r="F40" s="8">
        <v>-16000000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>
        <v>-16000000</v>
      </c>
    </row>
    <row r="41" spans="1:27" ht="24.75" customHeight="1">
      <c r="A41" s="55" t="s">
        <v>64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-3523398746</v>
      </c>
      <c r="F41" s="58">
        <f t="shared" si="3"/>
        <v>-3523398746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-845781232</v>
      </c>
      <c r="Y41" s="58">
        <f t="shared" si="3"/>
        <v>845781232</v>
      </c>
      <c r="Z41" s="59">
        <f>+IF(X41&lt;&gt;0,+(Y41/X41)*100,0)</f>
        <v>-100</v>
      </c>
      <c r="AA41" s="56">
        <f>SUM(AA37:AA40)</f>
        <v>-3523398746</v>
      </c>
    </row>
    <row r="42" spans="1:27" ht="12.75">
      <c r="A42" s="23" t="s">
        <v>65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66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-3523398746</v>
      </c>
      <c r="F43" s="66">
        <f t="shared" si="4"/>
        <v>-3523398746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-845781232</v>
      </c>
      <c r="Y43" s="66">
        <f t="shared" si="4"/>
        <v>845781232</v>
      </c>
      <c r="Z43" s="67">
        <f>+IF(X43&lt;&gt;0,+(Y43/X43)*100,0)</f>
        <v>-100</v>
      </c>
      <c r="AA43" s="64">
        <f>+AA41-AA42</f>
        <v>-3523398746</v>
      </c>
    </row>
    <row r="44" spans="1:27" ht="12.75">
      <c r="A44" s="23" t="s">
        <v>67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68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-3523398746</v>
      </c>
      <c r="F45" s="58">
        <f t="shared" si="5"/>
        <v>-3523398746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-845781232</v>
      </c>
      <c r="Y45" s="58">
        <f t="shared" si="5"/>
        <v>845781232</v>
      </c>
      <c r="Z45" s="59">
        <f>+IF(X45&lt;&gt;0,+(Y45/X45)*100,0)</f>
        <v>-100</v>
      </c>
      <c r="AA45" s="56">
        <f>SUM(AA43:AA44)</f>
        <v>-3523398746</v>
      </c>
    </row>
    <row r="46" spans="1:27" ht="12.75">
      <c r="A46" s="50" t="s">
        <v>69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70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-3523398746</v>
      </c>
      <c r="F47" s="73">
        <f t="shared" si="6"/>
        <v>-3523398746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-845781232</v>
      </c>
      <c r="Y47" s="74">
        <f t="shared" si="6"/>
        <v>845781232</v>
      </c>
      <c r="Z47" s="75">
        <f>+IF(X47&lt;&gt;0,+(Y47/X47)*100,0)</f>
        <v>-100</v>
      </c>
      <c r="AA47" s="76">
        <f>SUM(AA45:AA46)</f>
        <v>-3523398746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created xsi:type="dcterms:W3CDTF">2017-03-02T05:40:52Z</dcterms:created>
  <dcterms:modified xsi:type="dcterms:W3CDTF">2017-03-02T05:41:23Z</dcterms:modified>
  <cp:category/>
  <cp:version/>
  <cp:contentType/>
  <cp:contentStatus/>
</cp:coreProperties>
</file>