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K:\CD - LGBA\Municipalities\01. Database\04. MTEF\2025\Final\"/>
    </mc:Choice>
  </mc:AlternateContent>
  <xr:revisionPtr revIDLastSave="0" documentId="8_{CD5D64A8-FDFE-4F16-811E-06D7142A5C9D}" xr6:coauthVersionLast="47" xr6:coauthVersionMax="47" xr10:uidLastSave="{00000000-0000-0000-0000-000000000000}"/>
  <bookViews>
    <workbookView xWindow="-120" yWindow="-120" windowWidth="29040" windowHeight="16440" xr2:uid="{59C11335-C3B8-4E8C-BBFA-47BD3CE8DD07}"/>
  </bookViews>
  <sheets>
    <sheet name="EC - Tabling Dates - 2025 MTREF" sheetId="1" r:id="rId1"/>
  </sheets>
  <externalReferences>
    <externalReference r:id="rId2"/>
  </externalReferences>
  <definedNames>
    <definedName name="_xlnm.Print_Area" localSheetId="0">'EC - Tabling Dates - 2025 MTREF'!$A$1:$T$49</definedName>
    <definedName name="_xlnm.Print_Titles" localSheetId="0">'EC - Tabling Dates - 2025 MTREF'!$A:$B,'EC - Tabling Dates - 2025 MTREF'!$3:$9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1" i="1" l="1"/>
  <c r="S51" i="1"/>
  <c r="R51" i="1"/>
  <c r="T49" i="1"/>
  <c r="S49" i="1"/>
  <c r="R49" i="1"/>
  <c r="J49" i="1"/>
  <c r="I49" i="1"/>
  <c r="H49" i="1"/>
  <c r="G49" i="1"/>
  <c r="F49" i="1"/>
  <c r="E49" i="1"/>
  <c r="D49" i="1"/>
  <c r="C49" i="1"/>
  <c r="C55" i="1" s="1"/>
  <c r="A47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49" i="1" s="1"/>
  <c r="Y3" i="1"/>
  <c r="Z3" i="1" s="1"/>
  <c r="AA3" i="1" s="1"/>
  <c r="AB3" i="1" s="1"/>
  <c r="AC3" i="1" s="1"/>
  <c r="AD3" i="1" s="1"/>
</calcChain>
</file>

<file path=xl/sharedStrings.xml><?xml version="1.0" encoding="utf-8"?>
<sst xmlns="http://schemas.openxmlformats.org/spreadsheetml/2006/main" count="356" uniqueCount="80">
  <si>
    <t>Annexure A: Municipalities in Eastern Cape 2024/25 MTREF</t>
  </si>
  <si>
    <t>Tabling of Annual Budgets</t>
  </si>
  <si>
    <t>Yes</t>
  </si>
  <si>
    <t>No</t>
  </si>
  <si>
    <t>N/A</t>
  </si>
  <si>
    <t>&gt;6</t>
  </si>
  <si>
    <r>
      <t>Instructions</t>
    </r>
    <r>
      <rPr>
        <b/>
        <i/>
        <sz val="10"/>
        <color indexed="10"/>
        <rFont val="Arial"/>
        <family val="2"/>
      </rPr>
      <t>: 
- Select "Yes" or "No" from the appropriate column. DO NOT USE any other symbols, since the formulas will not recognise other symbols in the calculations. 
- Please note that the grey shaded rows reflect non-delegated municipalities - the National Treasury is responsible for collecting this information from non-delegated municipalities
- PLEASE COMPLETE ONLY INFORMATION FOR YOUR MUNICIPALITY, ON THE CORRECT ROW</t>
    </r>
  </si>
  <si>
    <t>Eastern Cape Municipalities</t>
  </si>
  <si>
    <t>Municipality</t>
  </si>
  <si>
    <t>Code</t>
  </si>
  <si>
    <t xml:space="preserve">Please provide the date the 2024/25 budget was tabled
</t>
  </si>
  <si>
    <t xml:space="preserve">If the 2024/25 budget was tabled late i.e. After 31 March 2024 , please provide reasons for the late tabling </t>
  </si>
  <si>
    <t>Did the municipality prepared the tabled budget in the mSCOA Financial System?</t>
  </si>
  <si>
    <t>On what date was the 2024/25 budget adopted?</t>
  </si>
  <si>
    <t>If the 2024/25 budget was approved late i.e. After 30 June 2024, please provide reasons for the late approval</t>
  </si>
  <si>
    <t>Did the municipality prepared the approved budget in the mSCOA Financial System?</t>
  </si>
  <si>
    <t>Was the 2024/25 budget prepared by municipal officials?</t>
  </si>
  <si>
    <t>If No, please provide the name of service provider that prepared the budget for the municipality</t>
  </si>
  <si>
    <t>Number of Adjustments to the Adopted Budget for 2023/24</t>
  </si>
  <si>
    <t>Please provide the date on which each adjustments budget was approved</t>
  </si>
  <si>
    <t>Has the municipality submitted all adjustments budgets i.t.o. MFMA Sections 22(b) and 24(3) to:</t>
  </si>
  <si>
    <t>Will the municipality table another adjustments budget for 2023/24?
(Regulation 23(6) of MBRR)</t>
  </si>
  <si>
    <t>YYYY/MM/DD</t>
  </si>
  <si>
    <t>Yes/No</t>
  </si>
  <si>
    <t>1st
Adjustment</t>
  </si>
  <si>
    <t>2nd Adjustment</t>
  </si>
  <si>
    <t>3rd
Adjustment</t>
  </si>
  <si>
    <t>4th Adjustment</t>
  </si>
  <si>
    <t>5th Adjustment</t>
  </si>
  <si>
    <t>6th Adjustment</t>
  </si>
  <si>
    <t>NT</t>
  </si>
  <si>
    <t>PT</t>
  </si>
  <si>
    <t>BUF</t>
  </si>
  <si>
    <t>NMA</t>
  </si>
  <si>
    <t>EC101</t>
  </si>
  <si>
    <t>EC102</t>
  </si>
  <si>
    <t>EC104</t>
  </si>
  <si>
    <t>EC105</t>
  </si>
  <si>
    <t>EC106</t>
  </si>
  <si>
    <t>EC108</t>
  </si>
  <si>
    <t>EC109</t>
  </si>
  <si>
    <t>DC10</t>
  </si>
  <si>
    <t>EC121</t>
  </si>
  <si>
    <t>EC122</t>
  </si>
  <si>
    <t>EC123</t>
  </si>
  <si>
    <t>EC124</t>
  </si>
  <si>
    <t>EC126</t>
  </si>
  <si>
    <t>EC129</t>
  </si>
  <si>
    <t>DC12</t>
  </si>
  <si>
    <t>EC131</t>
  </si>
  <si>
    <t>EC135</t>
  </si>
  <si>
    <t>EC136</t>
  </si>
  <si>
    <t>Dr AB Xuma</t>
  </si>
  <si>
    <t>EC137</t>
  </si>
  <si>
    <t>EC138</t>
  </si>
  <si>
    <t>EC139</t>
  </si>
  <si>
    <t>DC13</t>
  </si>
  <si>
    <t>EC141</t>
  </si>
  <si>
    <t>EC142</t>
  </si>
  <si>
    <t>EC145</t>
  </si>
  <si>
    <t>DC14</t>
  </si>
  <si>
    <t>EC153</t>
  </si>
  <si>
    <t>R-DATA</t>
  </si>
  <si>
    <t>EC154</t>
  </si>
  <si>
    <t>EC155</t>
  </si>
  <si>
    <t>27/10/2023</t>
  </si>
  <si>
    <t>29/02/2024</t>
  </si>
  <si>
    <t>30/06/2024</t>
  </si>
  <si>
    <t>EC156</t>
  </si>
  <si>
    <t>EC157</t>
  </si>
  <si>
    <t>28/02/2024</t>
  </si>
  <si>
    <t>27/06/2024</t>
  </si>
  <si>
    <t>DC15</t>
  </si>
  <si>
    <t>EC441</t>
  </si>
  <si>
    <t>EC442</t>
  </si>
  <si>
    <t>Winnie Madikizela-Mandela</t>
  </si>
  <si>
    <t>EC443</t>
  </si>
  <si>
    <t>EC444</t>
  </si>
  <si>
    <t>Alfred Nzo</t>
  </si>
  <si>
    <t>DC44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</si>
</sst>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_ * #,##0_ ;_ * \-#,##0_ ;_ * &quot;-&quot;_ ;_ @_ "/>
  </numFmts>
  <fonts count="16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i/>
      <u/>
      <sz val="10"/>
      <color indexed="10"/>
      <name val="Arial"/>
      <family val="2"/>
    </font>
    <font>
      <b/>
      <i/>
      <sz val="10"/>
      <color indexed="10"/>
      <name val="Arial"/>
      <family val="2"/>
    </font>
    <font>
      <b/>
      <i/>
      <u/>
      <sz val="12"/>
      <color indexed="10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rgb="FFFF0000"/>
      <name val="Arial"/>
      <family val="2"/>
    </font>
    <font>
      <sz val="10"/>
      <color indexed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74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164" fontId="2" fillId="0" borderId="0" xfId="1" applyNumberFormat="1" applyFont="1" applyAlignment="1">
      <alignment horizontal="center"/>
    </xf>
    <xf numFmtId="49" fontId="2" fillId="0" borderId="0" xfId="1" applyNumberFormat="1" applyFont="1" applyAlignment="1">
      <alignment horizontal="left"/>
    </xf>
    <xf numFmtId="0" fontId="2" fillId="0" borderId="0" xfId="1" applyFont="1" applyAlignment="1">
      <alignment horizontal="left"/>
    </xf>
    <xf numFmtId="49" fontId="2" fillId="0" borderId="0" xfId="1" applyNumberFormat="1" applyFont="1" applyAlignment="1">
      <alignment horizontal="center"/>
    </xf>
    <xf numFmtId="0" fontId="3" fillId="0" borderId="0" xfId="1" applyFont="1" applyProtection="1">
      <protection locked="0"/>
    </xf>
    <xf numFmtId="0" fontId="4" fillId="0" borderId="0" xfId="1" applyFont="1" applyAlignment="1" applyProtection="1">
      <alignment horizontal="center"/>
      <protection locked="0"/>
    </xf>
    <xf numFmtId="164" fontId="1" fillId="0" borderId="0" xfId="1" applyNumberFormat="1" applyAlignment="1" applyProtection="1">
      <alignment horizontal="center"/>
      <protection locked="0"/>
    </xf>
    <xf numFmtId="49" fontId="1" fillId="0" borderId="0" xfId="1" applyNumberFormat="1" applyAlignment="1" applyProtection="1">
      <alignment horizontal="left"/>
      <protection locked="0"/>
    </xf>
    <xf numFmtId="0" fontId="1" fillId="0" borderId="0" xfId="1" applyAlignment="1" applyProtection="1">
      <alignment horizontal="left"/>
      <protection locked="0"/>
    </xf>
    <xf numFmtId="0" fontId="1" fillId="0" borderId="0" xfId="1" applyAlignment="1" applyProtection="1">
      <alignment horizontal="center"/>
      <protection locked="0"/>
    </xf>
    <xf numFmtId="49" fontId="1" fillId="0" borderId="0" xfId="1" applyNumberFormat="1" applyAlignment="1" applyProtection="1">
      <alignment horizontal="center"/>
      <protection locked="0"/>
    </xf>
    <xf numFmtId="0" fontId="5" fillId="0" borderId="0" xfId="1" applyFont="1" applyAlignment="1" applyProtection="1">
      <alignment horizontal="center"/>
      <protection locked="0"/>
    </xf>
    <xf numFmtId="0" fontId="1" fillId="0" borderId="0" xfId="1"/>
    <xf numFmtId="0" fontId="6" fillId="2" borderId="1" xfId="1" applyFont="1" applyFill="1" applyBorder="1"/>
    <xf numFmtId="0" fontId="6" fillId="2" borderId="2" xfId="1" applyFont="1" applyFill="1" applyBorder="1"/>
    <xf numFmtId="0" fontId="6" fillId="2" borderId="3" xfId="1" applyFont="1" applyFill="1" applyBorder="1"/>
    <xf numFmtId="0" fontId="4" fillId="0" borderId="0" xfId="1" applyFont="1" applyAlignment="1" applyProtection="1">
      <alignment horizontal="left"/>
      <protection locked="0"/>
    </xf>
    <xf numFmtId="0" fontId="4" fillId="0" borderId="0" xfId="1" applyFont="1" applyAlignment="1" applyProtection="1">
      <alignment horizontal="center" wrapText="1"/>
      <protection locked="0"/>
    </xf>
    <xf numFmtId="164" fontId="4" fillId="0" borderId="0" xfId="1" applyNumberFormat="1" applyFont="1" applyAlignment="1" applyProtection="1">
      <alignment horizontal="center" wrapText="1"/>
      <protection locked="0"/>
    </xf>
    <xf numFmtId="49" fontId="4" fillId="0" borderId="0" xfId="1" applyNumberFormat="1" applyFont="1" applyAlignment="1" applyProtection="1">
      <alignment horizontal="left" wrapText="1"/>
      <protection locked="0"/>
    </xf>
    <xf numFmtId="0" fontId="4" fillId="0" borderId="0" xfId="1" applyFont="1" applyAlignment="1" applyProtection="1">
      <alignment horizontal="left" wrapText="1"/>
      <protection locked="0"/>
    </xf>
    <xf numFmtId="49" fontId="4" fillId="0" borderId="0" xfId="1" applyNumberFormat="1" applyFont="1" applyAlignment="1" applyProtection="1">
      <alignment horizontal="center" wrapText="1"/>
      <protection locked="0"/>
    </xf>
    <xf numFmtId="0" fontId="4" fillId="0" borderId="0" xfId="1" applyFont="1" applyAlignment="1">
      <alignment wrapText="1"/>
    </xf>
    <xf numFmtId="0" fontId="7" fillId="0" borderId="0" xfId="1" applyFont="1" applyAlignment="1">
      <alignment horizontal="left" vertical="top" wrapText="1"/>
    </xf>
    <xf numFmtId="0" fontId="3" fillId="0" borderId="4" xfId="1" applyFont="1" applyBorder="1"/>
    <xf numFmtId="0" fontId="9" fillId="0" borderId="4" xfId="1" applyFont="1" applyBorder="1" applyAlignment="1">
      <alignment vertical="top" wrapText="1"/>
    </xf>
    <xf numFmtId="0" fontId="10" fillId="0" borderId="0" xfId="1" applyFont="1"/>
    <xf numFmtId="49" fontId="3" fillId="0" borderId="5" xfId="1" applyNumberFormat="1" applyFont="1" applyBorder="1" applyAlignment="1">
      <alignment horizontal="center" vertical="top" wrapText="1"/>
    </xf>
    <xf numFmtId="49" fontId="3" fillId="0" borderId="6" xfId="1" applyNumberFormat="1" applyFont="1" applyBorder="1" applyAlignment="1">
      <alignment horizontal="center" vertical="top" wrapText="1"/>
    </xf>
    <xf numFmtId="164" fontId="3" fillId="0" borderId="7" xfId="1" applyNumberFormat="1" applyFont="1" applyBorder="1" applyAlignment="1">
      <alignment horizontal="center" vertical="top" wrapText="1"/>
    </xf>
    <xf numFmtId="49" fontId="3" fillId="2" borderId="8" xfId="1" applyNumberFormat="1" applyFont="1" applyFill="1" applyBorder="1" applyAlignment="1">
      <alignment horizontal="center" vertical="center" wrapText="1"/>
    </xf>
    <xf numFmtId="49" fontId="3" fillId="3" borderId="8" xfId="1" applyNumberFormat="1" applyFont="1" applyFill="1" applyBorder="1" applyAlignment="1">
      <alignment horizontal="center" vertical="center" wrapText="1"/>
    </xf>
    <xf numFmtId="49" fontId="3" fillId="2" borderId="9" xfId="1" applyNumberFormat="1" applyFont="1" applyFill="1" applyBorder="1" applyAlignment="1">
      <alignment horizontal="center" vertical="top" wrapText="1"/>
    </xf>
    <xf numFmtId="49" fontId="3" fillId="0" borderId="9" xfId="1" applyNumberFormat="1" applyFont="1" applyBorder="1" applyAlignment="1">
      <alignment horizontal="center" vertical="top" wrapText="1"/>
    </xf>
    <xf numFmtId="49" fontId="3" fillId="0" borderId="6" xfId="1" applyNumberFormat="1" applyFont="1" applyBorder="1" applyAlignment="1">
      <alignment horizontal="center" vertical="center" wrapText="1"/>
    </xf>
    <xf numFmtId="49" fontId="3" fillId="0" borderId="10" xfId="1" applyNumberFormat="1" applyFont="1" applyBorder="1" applyAlignment="1">
      <alignment horizontal="center" vertical="top" wrapText="1"/>
    </xf>
    <xf numFmtId="49" fontId="3" fillId="0" borderId="11" xfId="1" applyNumberFormat="1" applyFont="1" applyBorder="1" applyAlignment="1">
      <alignment horizontal="center" vertical="center" wrapText="1"/>
    </xf>
    <xf numFmtId="49" fontId="3" fillId="0" borderId="12" xfId="1" applyNumberFormat="1" applyFont="1" applyBorder="1" applyAlignment="1">
      <alignment horizontal="center" vertical="center" wrapText="1"/>
    </xf>
    <xf numFmtId="49" fontId="3" fillId="0" borderId="13" xfId="1" applyNumberFormat="1" applyFont="1" applyBorder="1" applyAlignment="1">
      <alignment horizontal="center" vertical="center" wrapText="1"/>
    </xf>
    <xf numFmtId="49" fontId="3" fillId="0" borderId="11" xfId="1" applyNumberFormat="1" applyFont="1" applyBorder="1" applyAlignment="1">
      <alignment horizontal="center" vertical="top" wrapText="1"/>
    </xf>
    <xf numFmtId="49" fontId="3" fillId="0" borderId="13" xfId="1" applyNumberFormat="1" applyFont="1" applyBorder="1" applyAlignment="1">
      <alignment horizontal="center" vertical="top" wrapText="1"/>
    </xf>
    <xf numFmtId="49" fontId="3" fillId="0" borderId="14" xfId="1" applyNumberFormat="1" applyFont="1" applyBorder="1" applyAlignment="1">
      <alignment horizontal="center" vertical="top" wrapText="1"/>
    </xf>
    <xf numFmtId="49" fontId="3" fillId="0" borderId="15" xfId="1" applyNumberFormat="1" applyFont="1" applyBorder="1" applyAlignment="1">
      <alignment horizontal="center" vertical="top" wrapText="1"/>
    </xf>
    <xf numFmtId="49" fontId="3" fillId="0" borderId="16" xfId="1" applyNumberFormat="1" applyFont="1" applyBorder="1" applyAlignment="1">
      <alignment horizontal="center" vertical="top" wrapText="1"/>
    </xf>
    <xf numFmtId="164" fontId="3" fillId="0" borderId="17" xfId="1" applyNumberFormat="1" applyFont="1" applyBorder="1" applyAlignment="1">
      <alignment horizontal="center" vertical="top" wrapText="1"/>
    </xf>
    <xf numFmtId="49" fontId="3" fillId="2" borderId="17" xfId="1" applyNumberFormat="1" applyFont="1" applyFill="1" applyBorder="1" applyAlignment="1">
      <alignment horizontal="center" vertical="center" wrapText="1"/>
    </xf>
    <xf numFmtId="49" fontId="3" fillId="3" borderId="17" xfId="1" applyNumberFormat="1" applyFont="1" applyFill="1" applyBorder="1" applyAlignment="1">
      <alignment horizontal="center" vertical="center" wrapText="1"/>
    </xf>
    <xf numFmtId="164" fontId="3" fillId="0" borderId="18" xfId="1" applyNumberFormat="1" applyFont="1" applyBorder="1" applyAlignment="1">
      <alignment horizontal="center" vertical="top" wrapText="1"/>
    </xf>
    <xf numFmtId="49" fontId="3" fillId="0" borderId="16" xfId="1" applyNumberFormat="1" applyFont="1" applyBorder="1" applyAlignment="1">
      <alignment horizontal="center" vertical="center" wrapText="1"/>
    </xf>
    <xf numFmtId="49" fontId="3" fillId="0" borderId="19" xfId="1" applyNumberFormat="1" applyFont="1" applyBorder="1" applyAlignment="1">
      <alignment horizontal="center" vertical="top" wrapText="1"/>
    </xf>
    <xf numFmtId="49" fontId="3" fillId="0" borderId="20" xfId="1" applyNumberFormat="1" applyFont="1" applyBorder="1" applyAlignment="1">
      <alignment horizontal="center" vertical="top" wrapText="1"/>
    </xf>
    <xf numFmtId="49" fontId="3" fillId="0" borderId="21" xfId="1" applyNumberFormat="1" applyFont="1" applyBorder="1" applyAlignment="1">
      <alignment horizontal="center" vertical="top" wrapText="1"/>
    </xf>
    <xf numFmtId="0" fontId="3" fillId="0" borderId="22" xfId="1" applyFont="1" applyBorder="1" applyAlignment="1">
      <alignment horizontal="center" vertical="top" wrapText="1"/>
    </xf>
    <xf numFmtId="49" fontId="3" fillId="0" borderId="23" xfId="1" applyNumberFormat="1" applyFont="1" applyBorder="1" applyAlignment="1">
      <alignment horizontal="center" vertical="top" wrapText="1"/>
    </xf>
    <xf numFmtId="0" fontId="10" fillId="0" borderId="24" xfId="1" applyFont="1" applyBorder="1" applyAlignment="1">
      <alignment horizontal="center" vertical="top" wrapText="1"/>
    </xf>
    <xf numFmtId="0" fontId="10" fillId="0" borderId="25" xfId="1" applyFont="1" applyBorder="1" applyAlignment="1">
      <alignment horizontal="center" vertical="top" wrapText="1"/>
    </xf>
    <xf numFmtId="164" fontId="3" fillId="0" borderId="26" xfId="1" applyNumberFormat="1" applyFont="1" applyBorder="1" applyAlignment="1">
      <alignment horizontal="center" vertical="top" wrapText="1"/>
    </xf>
    <xf numFmtId="49" fontId="10" fillId="2" borderId="26" xfId="1" applyNumberFormat="1" applyFont="1" applyFill="1" applyBorder="1" applyAlignment="1">
      <alignment horizontal="center" vertical="center" wrapText="1"/>
    </xf>
    <xf numFmtId="49" fontId="3" fillId="3" borderId="26" xfId="1" applyNumberFormat="1" applyFont="1" applyFill="1" applyBorder="1" applyAlignment="1">
      <alignment horizontal="center" vertical="center" wrapText="1"/>
    </xf>
    <xf numFmtId="0" fontId="10" fillId="2" borderId="26" xfId="1" applyFont="1" applyFill="1" applyBorder="1" applyAlignment="1">
      <alignment horizontal="center" vertical="center" wrapText="1"/>
    </xf>
    <xf numFmtId="49" fontId="10" fillId="0" borderId="25" xfId="1" applyNumberFormat="1" applyFont="1" applyBorder="1" applyAlignment="1">
      <alignment horizontal="center" vertical="center" wrapText="1"/>
    </xf>
    <xf numFmtId="0" fontId="10" fillId="0" borderId="27" xfId="1" applyFont="1" applyBorder="1" applyAlignment="1">
      <alignment horizontal="center" vertical="top" wrapText="1"/>
    </xf>
    <xf numFmtId="49" fontId="3" fillId="0" borderId="28" xfId="1" applyNumberFormat="1" applyFont="1" applyBorder="1" applyAlignment="1">
      <alignment horizontal="center" vertical="top" wrapText="1"/>
    </xf>
    <xf numFmtId="49" fontId="3" fillId="0" borderId="25" xfId="1" applyNumberFormat="1" applyFont="1" applyBorder="1" applyAlignment="1">
      <alignment horizontal="center" vertical="top" wrapText="1"/>
    </xf>
    <xf numFmtId="0" fontId="3" fillId="0" borderId="29" xfId="1" applyFont="1" applyBorder="1" applyAlignment="1">
      <alignment horizontal="center" vertical="top" wrapText="1"/>
    </xf>
    <xf numFmtId="0" fontId="3" fillId="0" borderId="30" xfId="1" applyFont="1" applyBorder="1" applyAlignment="1">
      <alignment horizontal="center" vertical="top" wrapText="1"/>
    </xf>
    <xf numFmtId="49" fontId="3" fillId="0" borderId="31" xfId="1" applyNumberFormat="1" applyFont="1" applyBorder="1" applyAlignment="1">
      <alignment horizontal="center" vertical="top" wrapText="1"/>
    </xf>
    <xf numFmtId="0" fontId="11" fillId="4" borderId="32" xfId="1" quotePrefix="1" applyFont="1" applyFill="1" applyBorder="1" applyAlignment="1">
      <alignment horizontal="left"/>
    </xf>
    <xf numFmtId="0" fontId="11" fillId="4" borderId="33" xfId="1" applyFont="1" applyFill="1" applyBorder="1" applyAlignment="1">
      <alignment horizontal="left"/>
    </xf>
    <xf numFmtId="164" fontId="10" fillId="4" borderId="34" xfId="1" applyNumberFormat="1" applyFont="1" applyFill="1" applyBorder="1" applyAlignment="1" applyProtection="1">
      <alignment horizontal="center" vertical="center"/>
      <protection locked="0"/>
    </xf>
    <xf numFmtId="49" fontId="10" fillId="4" borderId="35" xfId="1" applyNumberFormat="1" applyFont="1" applyFill="1" applyBorder="1" applyAlignment="1" applyProtection="1">
      <alignment horizontal="center" vertical="center" wrapText="1"/>
      <protection locked="0"/>
    </xf>
    <xf numFmtId="49" fontId="10" fillId="4" borderId="36" xfId="1" applyNumberFormat="1" applyFont="1" applyFill="1" applyBorder="1" applyAlignment="1" applyProtection="1">
      <alignment horizontal="center" vertical="center"/>
      <protection locked="0"/>
    </xf>
    <xf numFmtId="164" fontId="10" fillId="4" borderId="36" xfId="1" applyNumberFormat="1" applyFont="1" applyFill="1" applyBorder="1" applyAlignment="1" applyProtection="1">
      <alignment horizontal="center" vertical="center"/>
      <protection locked="0"/>
    </xf>
    <xf numFmtId="0" fontId="10" fillId="4" borderId="37" xfId="1" applyFont="1" applyFill="1" applyBorder="1" applyAlignment="1" applyProtection="1">
      <alignment horizontal="center" vertical="center" wrapText="1"/>
      <protection locked="0"/>
    </xf>
    <xf numFmtId="49" fontId="10" fillId="4" borderId="38" xfId="1" applyNumberFormat="1" applyFont="1" applyFill="1" applyBorder="1" applyAlignment="1" applyProtection="1">
      <alignment horizontal="center" vertical="center"/>
      <protection locked="0"/>
    </xf>
    <xf numFmtId="165" fontId="10" fillId="4" borderId="39" xfId="1" applyNumberFormat="1" applyFont="1" applyFill="1" applyBorder="1" applyAlignment="1" applyProtection="1">
      <alignment horizontal="center" vertical="center"/>
      <protection locked="0"/>
    </xf>
    <xf numFmtId="164" fontId="10" fillId="4" borderId="40" xfId="1" applyNumberFormat="1" applyFont="1" applyFill="1" applyBorder="1" applyAlignment="1" applyProtection="1">
      <alignment horizontal="center" vertical="center"/>
      <protection locked="0"/>
    </xf>
    <xf numFmtId="49" fontId="10" fillId="4" borderId="34" xfId="1" applyNumberFormat="1" applyFont="1" applyFill="1" applyBorder="1" applyAlignment="1" applyProtection="1">
      <alignment horizontal="center" vertical="center"/>
      <protection locked="0"/>
    </xf>
    <xf numFmtId="49" fontId="10" fillId="4" borderId="39" xfId="1" applyNumberFormat="1" applyFont="1" applyFill="1" applyBorder="1" applyAlignment="1" applyProtection="1">
      <alignment horizontal="center" vertical="center"/>
      <protection locked="0"/>
    </xf>
    <xf numFmtId="164" fontId="10" fillId="4" borderId="41" xfId="1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/>
    <xf numFmtId="0" fontId="11" fillId="4" borderId="42" xfId="1" applyFont="1" applyFill="1" applyBorder="1" applyAlignment="1">
      <alignment horizontal="left"/>
    </xf>
    <xf numFmtId="164" fontId="10" fillId="4" borderId="43" xfId="1" applyNumberFormat="1" applyFont="1" applyFill="1" applyBorder="1" applyAlignment="1" applyProtection="1">
      <alignment horizontal="center" vertical="center"/>
      <protection locked="0"/>
    </xf>
    <xf numFmtId="49" fontId="10" fillId="4" borderId="44" xfId="1" applyNumberFormat="1" applyFont="1" applyFill="1" applyBorder="1" applyAlignment="1" applyProtection="1">
      <alignment horizontal="center" vertical="center"/>
      <protection locked="0"/>
    </xf>
    <xf numFmtId="164" fontId="10" fillId="4" borderId="44" xfId="1" applyNumberFormat="1" applyFont="1" applyFill="1" applyBorder="1" applyAlignment="1" applyProtection="1">
      <alignment horizontal="center" vertical="center"/>
      <protection locked="0"/>
    </xf>
    <xf numFmtId="0" fontId="10" fillId="4" borderId="35" xfId="1" applyFont="1" applyFill="1" applyBorder="1" applyAlignment="1" applyProtection="1">
      <alignment horizontal="center" vertical="center"/>
      <protection locked="0"/>
    </xf>
    <xf numFmtId="49" fontId="10" fillId="4" borderId="35" xfId="1" applyNumberFormat="1" applyFont="1" applyFill="1" applyBorder="1" applyAlignment="1" applyProtection="1">
      <alignment horizontal="center" vertical="center"/>
      <protection locked="0"/>
    </xf>
    <xf numFmtId="165" fontId="10" fillId="4" borderId="45" xfId="1" applyNumberFormat="1" applyFont="1" applyFill="1" applyBorder="1" applyAlignment="1" applyProtection="1">
      <alignment horizontal="center" vertical="center"/>
      <protection locked="0"/>
    </xf>
    <xf numFmtId="164" fontId="10" fillId="4" borderId="46" xfId="1" applyNumberFormat="1" applyFont="1" applyFill="1" applyBorder="1" applyAlignment="1" applyProtection="1">
      <alignment horizontal="center" vertical="center"/>
      <protection locked="0"/>
    </xf>
    <xf numFmtId="164" fontId="10" fillId="4" borderId="42" xfId="1" applyNumberFormat="1" applyFont="1" applyFill="1" applyBorder="1" applyAlignment="1" applyProtection="1">
      <alignment horizontal="center" vertical="center"/>
      <protection locked="0"/>
    </xf>
    <xf numFmtId="49" fontId="10" fillId="4" borderId="46" xfId="1" applyNumberFormat="1" applyFont="1" applyFill="1" applyBorder="1" applyAlignment="1" applyProtection="1">
      <alignment horizontal="center" vertical="center"/>
      <protection locked="0"/>
    </xf>
    <xf numFmtId="49" fontId="10" fillId="4" borderId="47" xfId="1" applyNumberFormat="1" applyFont="1" applyFill="1" applyBorder="1" applyAlignment="1" applyProtection="1">
      <alignment horizontal="center" vertical="center"/>
      <protection locked="0"/>
    </xf>
    <xf numFmtId="164" fontId="10" fillId="4" borderId="48" xfId="1" applyNumberFormat="1" applyFont="1" applyFill="1" applyBorder="1" applyAlignment="1" applyProtection="1">
      <alignment horizontal="center" vertical="center"/>
      <protection locked="0"/>
    </xf>
    <xf numFmtId="0" fontId="11" fillId="2" borderId="32" xfId="1" quotePrefix="1" applyFont="1" applyFill="1" applyBorder="1" applyAlignment="1">
      <alignment horizontal="left"/>
    </xf>
    <xf numFmtId="0" fontId="11" fillId="2" borderId="42" xfId="1" applyFont="1" applyFill="1" applyBorder="1" applyAlignment="1">
      <alignment horizontal="left"/>
    </xf>
    <xf numFmtId="164" fontId="10" fillId="2" borderId="44" xfId="1" applyNumberFormat="1" applyFont="1" applyFill="1" applyBorder="1" applyAlignment="1" applyProtection="1">
      <alignment horizontal="center" vertical="center"/>
      <protection locked="0"/>
    </xf>
    <xf numFmtId="49" fontId="10" fillId="2" borderId="35" xfId="1" applyNumberFormat="1" applyFont="1" applyFill="1" applyBorder="1" applyAlignment="1" applyProtection="1">
      <alignment horizontal="center" vertical="center" wrapText="1"/>
      <protection locked="0"/>
    </xf>
    <xf numFmtId="49" fontId="10" fillId="3" borderId="44" xfId="1" applyNumberFormat="1" applyFont="1" applyFill="1" applyBorder="1" applyAlignment="1" applyProtection="1">
      <alignment horizontal="center" vertical="center"/>
      <protection locked="0"/>
    </xf>
    <xf numFmtId="49" fontId="10" fillId="2" borderId="35" xfId="1" applyNumberFormat="1" applyFont="1" applyFill="1" applyBorder="1" applyAlignment="1" applyProtection="1">
      <alignment horizontal="center" vertical="center"/>
      <protection locked="0"/>
    </xf>
    <xf numFmtId="165" fontId="10" fillId="2" borderId="45" xfId="1" applyNumberFormat="1" applyFont="1" applyFill="1" applyBorder="1" applyAlignment="1" applyProtection="1">
      <alignment horizontal="center" vertical="center"/>
      <protection locked="0"/>
    </xf>
    <xf numFmtId="164" fontId="10" fillId="2" borderId="46" xfId="1" applyNumberFormat="1" applyFont="1" applyFill="1" applyBorder="1" applyAlignment="1" applyProtection="1">
      <alignment horizontal="center" vertical="center"/>
      <protection locked="0"/>
    </xf>
    <xf numFmtId="164" fontId="10" fillId="0" borderId="44" xfId="1" applyNumberFormat="1" applyFont="1" applyBorder="1" applyAlignment="1" applyProtection="1">
      <alignment horizontal="center" vertical="center"/>
      <protection locked="0"/>
    </xf>
    <xf numFmtId="164" fontId="10" fillId="0" borderId="42" xfId="1" applyNumberFormat="1" applyFont="1" applyBorder="1" applyAlignment="1" applyProtection="1">
      <alignment horizontal="center" vertical="center"/>
      <protection locked="0"/>
    </xf>
    <xf numFmtId="49" fontId="10" fillId="0" borderId="46" xfId="1" applyNumberFormat="1" applyFont="1" applyBorder="1" applyAlignment="1" applyProtection="1">
      <alignment horizontal="center" vertical="center"/>
      <protection locked="0"/>
    </xf>
    <xf numFmtId="49" fontId="10" fillId="0" borderId="47" xfId="1" applyNumberFormat="1" applyFont="1" applyBorder="1" applyAlignment="1" applyProtection="1">
      <alignment horizontal="center" vertical="center"/>
      <protection locked="0"/>
    </xf>
    <xf numFmtId="164" fontId="10" fillId="0" borderId="48" xfId="1" applyNumberFormat="1" applyFont="1" applyBorder="1" applyAlignment="1" applyProtection="1">
      <alignment horizontal="center" vertical="center"/>
      <protection locked="0"/>
    </xf>
    <xf numFmtId="49" fontId="10" fillId="2" borderId="46" xfId="1" applyNumberFormat="1" applyFont="1" applyFill="1" applyBorder="1" applyAlignment="1" applyProtection="1">
      <alignment horizontal="center" vertical="center"/>
      <protection locked="0"/>
    </xf>
    <xf numFmtId="49" fontId="10" fillId="2" borderId="47" xfId="1" applyNumberFormat="1" applyFont="1" applyFill="1" applyBorder="1" applyAlignment="1" applyProtection="1">
      <alignment horizontal="center" vertical="center"/>
      <protection locked="0"/>
    </xf>
    <xf numFmtId="0" fontId="10" fillId="2" borderId="35" xfId="1" applyFont="1" applyFill="1" applyBorder="1" applyAlignment="1" applyProtection="1">
      <alignment horizontal="center" vertical="center"/>
      <protection locked="0"/>
    </xf>
    <xf numFmtId="164" fontId="10" fillId="2" borderId="42" xfId="1" applyNumberFormat="1" applyFont="1" applyFill="1" applyBorder="1" applyAlignment="1" applyProtection="1">
      <alignment horizontal="center" vertical="center"/>
      <protection locked="0"/>
    </xf>
    <xf numFmtId="49" fontId="10" fillId="2" borderId="49" xfId="1" applyNumberFormat="1" applyFont="1" applyFill="1" applyBorder="1" applyAlignment="1" applyProtection="1">
      <alignment horizontal="center" vertical="center"/>
      <protection locked="0"/>
    </xf>
    <xf numFmtId="165" fontId="10" fillId="2" borderId="47" xfId="1" applyNumberFormat="1" applyFont="1" applyFill="1" applyBorder="1" applyAlignment="1" applyProtection="1">
      <alignment horizontal="center" vertical="center"/>
      <protection locked="0"/>
    </xf>
    <xf numFmtId="164" fontId="10" fillId="2" borderId="44" xfId="1" quotePrefix="1" applyNumberFormat="1" applyFont="1" applyFill="1" applyBorder="1" applyAlignment="1" applyProtection="1">
      <alignment horizontal="center" vertical="center"/>
      <protection locked="0"/>
    </xf>
    <xf numFmtId="0" fontId="10" fillId="2" borderId="44" xfId="1" applyFont="1" applyFill="1" applyBorder="1" applyAlignment="1" applyProtection="1">
      <alignment horizontal="center" vertical="center"/>
      <protection locked="0"/>
    </xf>
    <xf numFmtId="164" fontId="10" fillId="0" borderId="48" xfId="1" quotePrefix="1" applyNumberFormat="1" applyFont="1" applyBorder="1" applyAlignment="1" applyProtection="1">
      <alignment horizontal="center" vertical="center"/>
      <protection locked="0"/>
    </xf>
    <xf numFmtId="164" fontId="10" fillId="2" borderId="50" xfId="1" applyNumberFormat="1" applyFont="1" applyFill="1" applyBorder="1" applyAlignment="1" applyProtection="1">
      <alignment horizontal="center" vertical="center"/>
      <protection locked="0"/>
    </xf>
    <xf numFmtId="49" fontId="10" fillId="3" borderId="50" xfId="1" applyNumberFormat="1" applyFont="1" applyFill="1" applyBorder="1" applyAlignment="1" applyProtection="1">
      <alignment horizontal="center" vertical="center"/>
      <protection locked="0"/>
    </xf>
    <xf numFmtId="165" fontId="10" fillId="0" borderId="47" xfId="1" applyNumberFormat="1" applyFont="1" applyBorder="1" applyAlignment="1" applyProtection="1">
      <alignment horizontal="center" vertical="center"/>
      <protection locked="0"/>
    </xf>
    <xf numFmtId="164" fontId="10" fillId="0" borderId="46" xfId="1" applyNumberFormat="1" applyFont="1" applyBorder="1" applyAlignment="1" applyProtection="1">
      <alignment horizontal="center" vertical="center"/>
      <protection locked="0"/>
    </xf>
    <xf numFmtId="0" fontId="10" fillId="4" borderId="44" xfId="1" applyFont="1" applyFill="1" applyBorder="1" applyAlignment="1" applyProtection="1">
      <alignment horizontal="center" vertical="center"/>
      <protection locked="0"/>
    </xf>
    <xf numFmtId="49" fontId="10" fillId="4" borderId="50" xfId="1" applyNumberFormat="1" applyFont="1" applyFill="1" applyBorder="1" applyAlignment="1" applyProtection="1">
      <alignment horizontal="center" vertical="center"/>
      <protection locked="0"/>
    </xf>
    <xf numFmtId="164" fontId="10" fillId="4" borderId="50" xfId="1" applyNumberFormat="1" applyFont="1" applyFill="1" applyBorder="1" applyAlignment="1" applyProtection="1">
      <alignment horizontal="center" vertical="center"/>
      <protection locked="0"/>
    </xf>
    <xf numFmtId="49" fontId="10" fillId="4" borderId="49" xfId="1" applyNumberFormat="1" applyFont="1" applyFill="1" applyBorder="1" applyAlignment="1" applyProtection="1">
      <alignment horizontal="center" vertical="center"/>
      <protection locked="0"/>
    </xf>
    <xf numFmtId="165" fontId="10" fillId="4" borderId="47" xfId="1" applyNumberFormat="1" applyFont="1" applyFill="1" applyBorder="1" applyAlignment="1" applyProtection="1">
      <alignment horizontal="center" vertical="center"/>
      <protection locked="0"/>
    </xf>
    <xf numFmtId="49" fontId="10" fillId="3" borderId="35" xfId="1" applyNumberFormat="1" applyFont="1" applyFill="1" applyBorder="1" applyAlignment="1" applyProtection="1">
      <alignment horizontal="center" vertical="center"/>
      <protection locked="0"/>
    </xf>
    <xf numFmtId="0" fontId="11" fillId="2" borderId="51" xfId="1" quotePrefix="1" applyFont="1" applyFill="1" applyBorder="1" applyAlignment="1">
      <alignment horizontal="left"/>
    </xf>
    <xf numFmtId="0" fontId="11" fillId="2" borderId="45" xfId="1" applyFont="1" applyFill="1" applyBorder="1" applyAlignment="1">
      <alignment horizontal="left"/>
    </xf>
    <xf numFmtId="164" fontId="10" fillId="2" borderId="52" xfId="1" applyNumberFormat="1" applyFont="1" applyFill="1" applyBorder="1" applyAlignment="1" applyProtection="1">
      <alignment horizontal="center" vertical="center"/>
      <protection locked="0"/>
    </xf>
    <xf numFmtId="49" fontId="10" fillId="2" borderId="53" xfId="1" applyNumberFormat="1" applyFont="1" applyFill="1" applyBorder="1" applyAlignment="1" applyProtection="1">
      <alignment horizontal="center" vertical="center"/>
      <protection locked="0"/>
    </xf>
    <xf numFmtId="49" fontId="10" fillId="3" borderId="53" xfId="1" applyNumberFormat="1" applyFont="1" applyFill="1" applyBorder="1" applyAlignment="1" applyProtection="1">
      <alignment horizontal="center" vertical="center"/>
      <protection locked="0"/>
    </xf>
    <xf numFmtId="164" fontId="10" fillId="2" borderId="54" xfId="1" applyNumberFormat="1" applyFont="1" applyFill="1" applyBorder="1" applyAlignment="1" applyProtection="1">
      <alignment horizontal="center" vertical="center"/>
      <protection locked="0"/>
    </xf>
    <xf numFmtId="0" fontId="10" fillId="2" borderId="54" xfId="1" applyFont="1" applyFill="1" applyBorder="1" applyAlignment="1" applyProtection="1">
      <alignment horizontal="center" vertical="center"/>
      <protection locked="0"/>
    </xf>
    <xf numFmtId="49" fontId="10" fillId="3" borderId="55" xfId="1" applyNumberFormat="1" applyFont="1" applyFill="1" applyBorder="1" applyAlignment="1" applyProtection="1">
      <alignment horizontal="center" vertical="center"/>
      <protection locked="0"/>
    </xf>
    <xf numFmtId="49" fontId="10" fillId="2" borderId="56" xfId="1" applyNumberFormat="1" applyFont="1" applyFill="1" applyBorder="1" applyAlignment="1" applyProtection="1">
      <alignment horizontal="center" vertical="center"/>
      <protection locked="0"/>
    </xf>
    <xf numFmtId="165" fontId="10" fillId="2" borderId="55" xfId="1" applyNumberFormat="1" applyFont="1" applyFill="1" applyBorder="1" applyAlignment="1" applyProtection="1">
      <alignment horizontal="center" vertical="center"/>
      <protection locked="0"/>
    </xf>
    <xf numFmtId="164" fontId="10" fillId="0" borderId="57" xfId="1" applyNumberFormat="1" applyFont="1" applyBorder="1" applyAlignment="1" applyProtection="1">
      <alignment horizontal="center" vertical="center"/>
      <protection locked="0"/>
    </xf>
    <xf numFmtId="164" fontId="10" fillId="0" borderId="54" xfId="1" applyNumberFormat="1" applyFont="1" applyBorder="1" applyAlignment="1" applyProtection="1">
      <alignment horizontal="center" vertical="center"/>
      <protection locked="0"/>
    </xf>
    <xf numFmtId="164" fontId="10" fillId="0" borderId="56" xfId="1" applyNumberFormat="1" applyFont="1" applyBorder="1" applyAlignment="1" applyProtection="1">
      <alignment horizontal="center" vertical="center"/>
      <protection locked="0"/>
    </xf>
    <xf numFmtId="164" fontId="10" fillId="0" borderId="46" xfId="0" applyNumberFormat="1" applyFont="1" applyBorder="1" applyAlignment="1" applyProtection="1">
      <alignment horizontal="center" vertical="center"/>
      <protection locked="0"/>
    </xf>
    <xf numFmtId="164" fontId="10" fillId="0" borderId="50" xfId="0" applyNumberFormat="1" applyFont="1" applyBorder="1" applyAlignment="1" applyProtection="1">
      <alignment horizontal="center" vertical="center"/>
      <protection locked="0"/>
    </xf>
    <xf numFmtId="1" fontId="3" fillId="5" borderId="58" xfId="1" applyNumberFormat="1" applyFont="1" applyFill="1" applyBorder="1" applyAlignment="1">
      <alignment horizontal="center" vertical="center" wrapText="1"/>
    </xf>
    <xf numFmtId="1" fontId="3" fillId="5" borderId="59" xfId="1" applyNumberFormat="1" applyFont="1" applyFill="1" applyBorder="1" applyAlignment="1">
      <alignment horizontal="center" vertical="center" wrapText="1"/>
    </xf>
    <xf numFmtId="1" fontId="12" fillId="5" borderId="60" xfId="1" applyNumberFormat="1" applyFont="1" applyFill="1" applyBorder="1" applyAlignment="1">
      <alignment horizontal="right" vertical="center" wrapText="1"/>
    </xf>
    <xf numFmtId="1" fontId="12" fillId="5" borderId="61" xfId="1" applyNumberFormat="1" applyFont="1" applyFill="1" applyBorder="1" applyAlignment="1">
      <alignment horizontal="right" vertical="center" wrapText="1"/>
    </xf>
    <xf numFmtId="1" fontId="12" fillId="5" borderId="62" xfId="1" applyNumberFormat="1" applyFont="1" applyFill="1" applyBorder="1" applyAlignment="1">
      <alignment horizontal="right" vertical="center" wrapText="1"/>
    </xf>
    <xf numFmtId="1" fontId="12" fillId="5" borderId="63" xfId="1" applyNumberFormat="1" applyFont="1" applyFill="1" applyBorder="1" applyAlignment="1">
      <alignment horizontal="right" vertical="center" wrapText="1"/>
    </xf>
    <xf numFmtId="1" fontId="12" fillId="5" borderId="64" xfId="1" applyNumberFormat="1" applyFont="1" applyFill="1" applyBorder="1" applyAlignment="1">
      <alignment horizontal="right" vertical="center" wrapText="1"/>
    </xf>
    <xf numFmtId="1" fontId="12" fillId="5" borderId="65" xfId="1" applyNumberFormat="1" applyFont="1" applyFill="1" applyBorder="1" applyAlignment="1">
      <alignment vertical="center" wrapText="1"/>
    </xf>
    <xf numFmtId="1" fontId="12" fillId="5" borderId="62" xfId="1" applyNumberFormat="1" applyFont="1" applyFill="1" applyBorder="1" applyAlignment="1">
      <alignment vertical="center" wrapText="1"/>
    </xf>
    <xf numFmtId="1" fontId="12" fillId="5" borderId="64" xfId="1" applyNumberFormat="1" applyFont="1" applyFill="1" applyBorder="1" applyAlignment="1">
      <alignment vertical="center" wrapText="1"/>
    </xf>
    <xf numFmtId="1" fontId="12" fillId="5" borderId="66" xfId="1" applyNumberFormat="1" applyFont="1" applyFill="1" applyBorder="1" applyAlignment="1">
      <alignment vertical="center" wrapText="1"/>
    </xf>
    <xf numFmtId="1" fontId="12" fillId="5" borderId="67" xfId="1" applyNumberFormat="1" applyFont="1" applyFill="1" applyBorder="1" applyAlignment="1">
      <alignment horizontal="right" vertical="center" wrapText="1"/>
    </xf>
    <xf numFmtId="0" fontId="10" fillId="2" borderId="3" xfId="1" applyFont="1" applyFill="1" applyBorder="1"/>
    <xf numFmtId="0" fontId="6" fillId="6" borderId="0" xfId="1" applyFont="1" applyFill="1"/>
    <xf numFmtId="0" fontId="13" fillId="6" borderId="0" xfId="1" applyFont="1" applyFill="1" applyAlignment="1">
      <alignment horizontal="center"/>
    </xf>
    <xf numFmtId="164" fontId="13" fillId="6" borderId="0" xfId="1" applyNumberFormat="1" applyFont="1" applyFill="1" applyAlignment="1">
      <alignment horizontal="center"/>
    </xf>
    <xf numFmtId="49" fontId="13" fillId="6" borderId="0" xfId="1" applyNumberFormat="1" applyFont="1" applyFill="1" applyAlignment="1">
      <alignment horizontal="left" wrapText="1"/>
    </xf>
    <xf numFmtId="0" fontId="13" fillId="6" borderId="0" xfId="1" applyFont="1" applyFill="1" applyAlignment="1">
      <alignment horizontal="left" wrapText="1"/>
    </xf>
    <xf numFmtId="49" fontId="13" fillId="6" borderId="0" xfId="1" applyNumberFormat="1" applyFont="1" applyFill="1" applyAlignment="1">
      <alignment horizontal="center"/>
    </xf>
    <xf numFmtId="0" fontId="13" fillId="0" borderId="0" xfId="1" applyFont="1"/>
    <xf numFmtId="0" fontId="13" fillId="6" borderId="0" xfId="1" applyFont="1" applyFill="1"/>
    <xf numFmtId="49" fontId="13" fillId="6" borderId="0" xfId="1" applyNumberFormat="1" applyFont="1" applyFill="1" applyAlignment="1">
      <alignment horizontal="left"/>
    </xf>
    <xf numFmtId="0" fontId="13" fillId="6" borderId="0" xfId="1" applyFont="1" applyFill="1" applyAlignment="1">
      <alignment horizontal="left"/>
    </xf>
    <xf numFmtId="0" fontId="14" fillId="6" borderId="0" xfId="1" applyFont="1" applyFill="1" applyAlignment="1">
      <alignment horizontal="center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164" fontId="1" fillId="0" borderId="0" xfId="1" applyNumberFormat="1" applyAlignment="1">
      <alignment horizontal="center"/>
    </xf>
    <xf numFmtId="49" fontId="1" fillId="0" borderId="0" xfId="1" applyNumberFormat="1" applyAlignment="1">
      <alignment horizontal="left"/>
    </xf>
    <xf numFmtId="0" fontId="1" fillId="0" borderId="0" xfId="1" applyAlignment="1">
      <alignment horizontal="left"/>
    </xf>
    <xf numFmtId="49" fontId="1" fillId="0" borderId="0" xfId="1" applyNumberFormat="1" applyAlignment="1">
      <alignment horizontal="center"/>
    </xf>
    <xf numFmtId="1" fontId="15" fillId="6" borderId="68" xfId="1" applyNumberFormat="1" applyFont="1" applyFill="1" applyBorder="1" applyAlignment="1">
      <alignment horizontal="right" vertical="center" wrapText="1"/>
    </xf>
  </cellXfs>
  <cellStyles count="2">
    <cellStyle name="Normal" xfId="0" builtinId="0"/>
    <cellStyle name="Normal 2" xfId="1" xr:uid="{5BE5DBC8-9BCF-4C4D-A198-816A57EA2E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CD%20-%20LGBA\Municipalities\01.%20Database\04.%20MTEF\2025\02.%20Master%20-%20Tabling%20Dates%20for%20circulation%2023%20January%202025.xlsm" TargetMode="External"/><Relationship Id="rId1" Type="http://schemas.openxmlformats.org/officeDocument/2006/relationships/externalLinkPath" Target="/CD%20-%20LGBA/Municipalities/01.%20Database/04.%20MTEF/2025/02.%20Master%20-%20Tabling%20Dates%20for%20circulation%2023%20January%20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C - Tabling Dates - 2025 MTREF"/>
      <sheetName val="FS - Tabling Dates - 2025 MTREF"/>
      <sheetName val="GT - Tabling Dates - 2025 MTREF"/>
      <sheetName val="KZ - Tabling Dates - 2025 MTREF"/>
      <sheetName val="LP - Tabling Dates - 2025 MTREF"/>
      <sheetName val="MP - Tabling Dates - 2025 MTREF"/>
      <sheetName val="NC - Tabling Dates - 2025 MTREF"/>
      <sheetName val="NW - Tabling Dates - 2025 MTREF"/>
      <sheetName val="WC - Tabling Dates - 2025 MTREF"/>
      <sheetName val="Sheet3"/>
      <sheetName val="Sheet1"/>
      <sheetName val="New Munic"/>
      <sheetName val="Sheet2"/>
    </sheetNames>
    <sheetDataSet>
      <sheetData sheetId="0"/>
      <sheetData sheetId="1">
        <row r="33">
          <cell r="C33">
            <v>23</v>
          </cell>
        </row>
      </sheetData>
      <sheetData sheetId="2">
        <row r="21">
          <cell r="C21">
            <v>11</v>
          </cell>
        </row>
      </sheetData>
      <sheetData sheetId="3">
        <row r="64">
          <cell r="C64">
            <v>54</v>
          </cell>
        </row>
      </sheetData>
      <sheetData sheetId="4">
        <row r="37">
          <cell r="C37">
            <v>27</v>
          </cell>
        </row>
      </sheetData>
      <sheetData sheetId="5">
        <row r="30">
          <cell r="C30">
            <v>20</v>
          </cell>
        </row>
      </sheetData>
      <sheetData sheetId="6">
        <row r="41">
          <cell r="C41">
            <v>31</v>
          </cell>
        </row>
      </sheetData>
      <sheetData sheetId="7">
        <row r="32">
          <cell r="C32">
            <v>22</v>
          </cell>
        </row>
      </sheetData>
      <sheetData sheetId="8">
        <row r="40">
          <cell r="C40">
            <v>30</v>
          </cell>
        </row>
      </sheetData>
      <sheetData sheetId="9"/>
      <sheetData sheetId="10"/>
      <sheetData sheetId="11"/>
      <sheetData sheetId="12">
        <row r="2">
          <cell r="B2" t="str">
            <v>BUF</v>
          </cell>
          <cell r="C2" t="str">
            <v>Buffalo City</v>
          </cell>
          <cell r="D2" t="str">
            <v>H</v>
          </cell>
        </row>
        <row r="3">
          <cell r="B3" t="str">
            <v>CPT</v>
          </cell>
          <cell r="C3" t="str">
            <v>Cape Town</v>
          </cell>
          <cell r="D3" t="str">
            <v>H</v>
          </cell>
        </row>
        <row r="4">
          <cell r="B4" t="str">
            <v>DC1</v>
          </cell>
          <cell r="C4" t="str">
            <v>West Coast</v>
          </cell>
          <cell r="D4" t="str">
            <v>M</v>
          </cell>
        </row>
        <row r="5">
          <cell r="B5" t="str">
            <v>DC10</v>
          </cell>
          <cell r="C5" t="str">
            <v>Sarah Baartman</v>
          </cell>
          <cell r="D5" t="str">
            <v>M</v>
          </cell>
        </row>
        <row r="6">
          <cell r="B6" t="str">
            <v>DC12</v>
          </cell>
          <cell r="C6" t="str">
            <v>Amathole</v>
          </cell>
          <cell r="D6" t="str">
            <v>H</v>
          </cell>
        </row>
        <row r="7">
          <cell r="B7" t="str">
            <v>DC13</v>
          </cell>
          <cell r="C7" t="str">
            <v>Chris Hani</v>
          </cell>
          <cell r="D7" t="str">
            <v>M</v>
          </cell>
        </row>
        <row r="8">
          <cell r="B8" t="str">
            <v>DC14</v>
          </cell>
          <cell r="C8" t="str">
            <v>Joe Gqabi</v>
          </cell>
          <cell r="D8" t="str">
            <v>H</v>
          </cell>
        </row>
        <row r="9">
          <cell r="B9" t="str">
            <v>DC15</v>
          </cell>
          <cell r="C9" t="str">
            <v>O .R. Tambo</v>
          </cell>
          <cell r="D9" t="str">
            <v>H</v>
          </cell>
        </row>
        <row r="10">
          <cell r="B10" t="str">
            <v>DC16</v>
          </cell>
          <cell r="C10" t="str">
            <v>Xhariep</v>
          </cell>
          <cell r="D10" t="str">
            <v>L</v>
          </cell>
        </row>
        <row r="11">
          <cell r="B11" t="str">
            <v>DC18</v>
          </cell>
          <cell r="C11" t="str">
            <v>Lejweleputswa</v>
          </cell>
          <cell r="D11" t="str">
            <v>L</v>
          </cell>
        </row>
        <row r="12">
          <cell r="B12" t="str">
            <v>DC19</v>
          </cell>
          <cell r="C12" t="str">
            <v>Thabo Mofutsanyana</v>
          </cell>
          <cell r="D12" t="str">
            <v>L</v>
          </cell>
        </row>
        <row r="13">
          <cell r="B13" t="str">
            <v>DC2</v>
          </cell>
          <cell r="C13" t="str">
            <v>Cape Winelands DM</v>
          </cell>
          <cell r="D13" t="str">
            <v>M</v>
          </cell>
        </row>
        <row r="14">
          <cell r="B14" t="str">
            <v>DC20</v>
          </cell>
          <cell r="C14" t="str">
            <v>Fezile Dabi</v>
          </cell>
          <cell r="D14" t="str">
            <v>L</v>
          </cell>
        </row>
        <row r="15">
          <cell r="B15" t="str">
            <v>DC21</v>
          </cell>
          <cell r="C15" t="str">
            <v>Ugu</v>
          </cell>
          <cell r="D15" t="str">
            <v>H</v>
          </cell>
        </row>
        <row r="16">
          <cell r="B16" t="str">
            <v>DC22</v>
          </cell>
          <cell r="C16" t="str">
            <v>uMgungundlovu</v>
          </cell>
          <cell r="D16" t="str">
            <v>M</v>
          </cell>
        </row>
        <row r="17">
          <cell r="B17" t="str">
            <v>DC23</v>
          </cell>
          <cell r="C17" t="str">
            <v>Uthukela</v>
          </cell>
          <cell r="D17" t="str">
            <v>M</v>
          </cell>
        </row>
        <row r="18">
          <cell r="B18" t="str">
            <v>DC24</v>
          </cell>
          <cell r="C18" t="str">
            <v>Umzinyathi</v>
          </cell>
          <cell r="D18" t="str">
            <v>L</v>
          </cell>
        </row>
        <row r="19">
          <cell r="B19" t="str">
            <v>DC25</v>
          </cell>
          <cell r="C19" t="str">
            <v>Amajuba</v>
          </cell>
          <cell r="D19" t="str">
            <v>L</v>
          </cell>
        </row>
        <row r="20">
          <cell r="B20" t="str">
            <v>DC26</v>
          </cell>
          <cell r="C20" t="str">
            <v>Zululand</v>
          </cell>
          <cell r="D20" t="str">
            <v>M</v>
          </cell>
        </row>
        <row r="21">
          <cell r="B21" t="str">
            <v>DC27</v>
          </cell>
          <cell r="C21" t="str">
            <v>Umkhanyakude</v>
          </cell>
          <cell r="D21" t="str">
            <v>M</v>
          </cell>
        </row>
        <row r="22">
          <cell r="B22" t="str">
            <v>DC28</v>
          </cell>
          <cell r="C22" t="str">
            <v>King Cetshwayo</v>
          </cell>
          <cell r="D22" t="str">
            <v>H</v>
          </cell>
        </row>
        <row r="23">
          <cell r="B23" t="str">
            <v>DC29</v>
          </cell>
          <cell r="C23" t="str">
            <v>iLembe</v>
          </cell>
          <cell r="D23" t="str">
            <v>L</v>
          </cell>
        </row>
        <row r="24">
          <cell r="B24" t="str">
            <v>DC3</v>
          </cell>
          <cell r="C24" t="str">
            <v>Overberg</v>
          </cell>
          <cell r="D24" t="str">
            <v>M</v>
          </cell>
        </row>
        <row r="25">
          <cell r="B25" t="str">
            <v>DC30</v>
          </cell>
          <cell r="C25" t="str">
            <v>Gert Sibande</v>
          </cell>
          <cell r="D25" t="str">
            <v>M</v>
          </cell>
        </row>
        <row r="26">
          <cell r="B26" t="str">
            <v>DC31</v>
          </cell>
          <cell r="C26" t="str">
            <v>Nkangala</v>
          </cell>
          <cell r="D26" t="str">
            <v>H</v>
          </cell>
        </row>
        <row r="27">
          <cell r="B27" t="str">
            <v>DC32</v>
          </cell>
          <cell r="C27" t="str">
            <v>Ehlanzeni</v>
          </cell>
          <cell r="D27" t="str">
            <v>H</v>
          </cell>
        </row>
        <row r="28">
          <cell r="B28" t="str">
            <v>DC33</v>
          </cell>
          <cell r="C28" t="str">
            <v>Mopani</v>
          </cell>
          <cell r="D28" t="str">
            <v>L</v>
          </cell>
        </row>
        <row r="29">
          <cell r="B29" t="str">
            <v>DC34</v>
          </cell>
          <cell r="C29" t="str">
            <v>Vhembe</v>
          </cell>
          <cell r="D29" t="str">
            <v>L</v>
          </cell>
        </row>
        <row r="30">
          <cell r="B30" t="str">
            <v>DC35</v>
          </cell>
          <cell r="C30" t="str">
            <v>Capricorn</v>
          </cell>
          <cell r="D30" t="str">
            <v>M</v>
          </cell>
        </row>
        <row r="31">
          <cell r="B31" t="str">
            <v>DC36</v>
          </cell>
          <cell r="C31" t="str">
            <v>Waterberg</v>
          </cell>
          <cell r="D31" t="str">
            <v>L</v>
          </cell>
        </row>
        <row r="32">
          <cell r="B32" t="str">
            <v>DC37</v>
          </cell>
          <cell r="C32" t="str">
            <v>Bojanala Platinum</v>
          </cell>
          <cell r="D32" t="str">
            <v>H</v>
          </cell>
        </row>
        <row r="33">
          <cell r="B33" t="str">
            <v>DC38</v>
          </cell>
          <cell r="C33" t="str">
            <v>Ngaka Modiri Molema</v>
          </cell>
          <cell r="D33" t="str">
            <v>L</v>
          </cell>
        </row>
        <row r="34">
          <cell r="B34" t="str">
            <v>DC39</v>
          </cell>
          <cell r="C34" t="str">
            <v>Dr Ruth Segomotsi Mompati</v>
          </cell>
          <cell r="D34" t="str">
            <v>M</v>
          </cell>
        </row>
        <row r="35">
          <cell r="B35" t="str">
            <v>DC4</v>
          </cell>
          <cell r="C35" t="str">
            <v>Eden</v>
          </cell>
          <cell r="D35" t="str">
            <v>M</v>
          </cell>
        </row>
        <row r="36">
          <cell r="B36" t="str">
            <v>DC40</v>
          </cell>
          <cell r="C36" t="str">
            <v>Dr Kenneth Kaunda</v>
          </cell>
          <cell r="D36" t="str">
            <v>M</v>
          </cell>
        </row>
        <row r="37">
          <cell r="B37" t="str">
            <v>DC42</v>
          </cell>
          <cell r="C37" t="str">
            <v>Sedibeng</v>
          </cell>
          <cell r="D37" t="str">
            <v>M</v>
          </cell>
        </row>
        <row r="38">
          <cell r="B38" t="str">
            <v>DC43</v>
          </cell>
          <cell r="C38" t="str">
            <v>Harry Gwala</v>
          </cell>
          <cell r="D38" t="str">
            <v>L</v>
          </cell>
        </row>
        <row r="39">
          <cell r="B39" t="str">
            <v>DC44</v>
          </cell>
          <cell r="C39" t="str">
            <v>Alfred Nzo</v>
          </cell>
          <cell r="D39" t="str">
            <v>M</v>
          </cell>
        </row>
        <row r="40">
          <cell r="B40" t="str">
            <v>DC45</v>
          </cell>
          <cell r="C40" t="str">
            <v>John Taolo Gaetsewe</v>
          </cell>
          <cell r="D40" t="str">
            <v>M</v>
          </cell>
        </row>
        <row r="41">
          <cell r="B41" t="str">
            <v>DC47</v>
          </cell>
          <cell r="C41" t="str">
            <v>Sekhukhune</v>
          </cell>
          <cell r="D41" t="str">
            <v>H</v>
          </cell>
        </row>
        <row r="42">
          <cell r="B42" t="str">
            <v>DC48</v>
          </cell>
          <cell r="C42" t="str">
            <v>West Rand</v>
          </cell>
          <cell r="D42" t="str">
            <v>M</v>
          </cell>
        </row>
        <row r="43">
          <cell r="B43" t="str">
            <v>DC5</v>
          </cell>
          <cell r="C43" t="str">
            <v>Central Karoo</v>
          </cell>
          <cell r="D43" t="str">
            <v>M</v>
          </cell>
        </row>
        <row r="44">
          <cell r="B44" t="str">
            <v>DC6</v>
          </cell>
          <cell r="C44" t="str">
            <v>Namakwa</v>
          </cell>
          <cell r="D44" t="str">
            <v>M</v>
          </cell>
        </row>
        <row r="45">
          <cell r="B45" t="str">
            <v>DC7</v>
          </cell>
          <cell r="C45" t="str">
            <v>Pixley Ka Seme (Nc)</v>
          </cell>
          <cell r="D45" t="str">
            <v>M</v>
          </cell>
        </row>
        <row r="46">
          <cell r="B46" t="str">
            <v>DC8</v>
          </cell>
          <cell r="C46" t="str">
            <v>Z F Mgcawu</v>
          </cell>
          <cell r="D46" t="str">
            <v>M</v>
          </cell>
        </row>
        <row r="47">
          <cell r="B47" t="str">
            <v>DC9</v>
          </cell>
          <cell r="C47" t="str">
            <v>Frances Baard</v>
          </cell>
          <cell r="D47" t="str">
            <v>M</v>
          </cell>
        </row>
        <row r="48">
          <cell r="B48" t="str">
            <v>EC101</v>
          </cell>
          <cell r="C48" t="str">
            <v>Dr Beyers Naude</v>
          </cell>
          <cell r="D48" t="str">
            <v>L</v>
          </cell>
        </row>
        <row r="49">
          <cell r="B49" t="str">
            <v>EC102</v>
          </cell>
          <cell r="C49" t="str">
            <v>Blue Crane Route</v>
          </cell>
          <cell r="D49" t="str">
            <v>L</v>
          </cell>
        </row>
        <row r="50">
          <cell r="B50" t="str">
            <v>EC104</v>
          </cell>
          <cell r="C50" t="str">
            <v>Makana</v>
          </cell>
          <cell r="D50" t="str">
            <v>M</v>
          </cell>
        </row>
        <row r="51">
          <cell r="B51" t="str">
            <v>EC105</v>
          </cell>
          <cell r="C51" t="str">
            <v>Ndlambe</v>
          </cell>
          <cell r="D51" t="str">
            <v>L</v>
          </cell>
        </row>
        <row r="52">
          <cell r="B52" t="str">
            <v>EC106</v>
          </cell>
          <cell r="C52" t="str">
            <v>Sundays River Valley</v>
          </cell>
          <cell r="D52" t="str">
            <v>M</v>
          </cell>
        </row>
        <row r="53">
          <cell r="B53" t="str">
            <v>EC108</v>
          </cell>
          <cell r="C53" t="str">
            <v>Kouga</v>
          </cell>
          <cell r="D53" t="str">
            <v>M</v>
          </cell>
        </row>
        <row r="54">
          <cell r="B54" t="str">
            <v>EC109</v>
          </cell>
          <cell r="C54" t="str">
            <v>Kou-Kamma</v>
          </cell>
          <cell r="D54" t="str">
            <v>M</v>
          </cell>
        </row>
        <row r="55">
          <cell r="B55" t="str">
            <v>EC121</v>
          </cell>
          <cell r="C55" t="str">
            <v>Mbhashe</v>
          </cell>
          <cell r="D55" t="str">
            <v>L</v>
          </cell>
        </row>
        <row r="56">
          <cell r="B56" t="str">
            <v>EC122</v>
          </cell>
          <cell r="C56" t="str">
            <v>Mnquma</v>
          </cell>
          <cell r="D56" t="str">
            <v>M</v>
          </cell>
        </row>
        <row r="57">
          <cell r="B57" t="str">
            <v>EC123</v>
          </cell>
          <cell r="C57" t="str">
            <v>Great Kei</v>
          </cell>
          <cell r="D57" t="str">
            <v>L</v>
          </cell>
        </row>
        <row r="58">
          <cell r="B58" t="str">
            <v>EC124</v>
          </cell>
          <cell r="C58" t="str">
            <v>Amahlathi</v>
          </cell>
          <cell r="D58" t="str">
            <v>L</v>
          </cell>
        </row>
        <row r="59">
          <cell r="B59" t="str">
            <v>EC126</v>
          </cell>
          <cell r="C59" t="str">
            <v>Ngqushwa</v>
          </cell>
          <cell r="D59" t="str">
            <v>M</v>
          </cell>
        </row>
        <row r="60">
          <cell r="B60" t="str">
            <v>EC129</v>
          </cell>
          <cell r="C60" t="str">
            <v>Raymond Mhlaba</v>
          </cell>
          <cell r="D60" t="str">
            <v>L</v>
          </cell>
        </row>
        <row r="61">
          <cell r="B61" t="str">
            <v>EC131</v>
          </cell>
          <cell r="C61" t="str">
            <v>Inxuba Yethemba</v>
          </cell>
          <cell r="D61" t="str">
            <v>L</v>
          </cell>
        </row>
        <row r="62">
          <cell r="B62" t="str">
            <v>EC135</v>
          </cell>
          <cell r="C62" t="str">
            <v>Intsika Yethu</v>
          </cell>
          <cell r="D62" t="str">
            <v>L</v>
          </cell>
        </row>
        <row r="63">
          <cell r="B63" t="str">
            <v>EC136</v>
          </cell>
          <cell r="C63" t="str">
            <v>Emalahleni (Ec)</v>
          </cell>
          <cell r="D63" t="str">
            <v>L</v>
          </cell>
        </row>
        <row r="64">
          <cell r="B64" t="str">
            <v>EC137</v>
          </cell>
          <cell r="C64" t="str">
            <v>Engcobo</v>
          </cell>
          <cell r="D64" t="str">
            <v>M</v>
          </cell>
        </row>
        <row r="65">
          <cell r="B65" t="str">
            <v>EC138</v>
          </cell>
          <cell r="C65" t="str">
            <v>Sakhisizwe</v>
          </cell>
          <cell r="D65" t="str">
            <v>L</v>
          </cell>
        </row>
        <row r="66">
          <cell r="B66" t="str">
            <v>EC139</v>
          </cell>
          <cell r="C66" t="str">
            <v>Enoch Mgijima</v>
          </cell>
          <cell r="D66" t="str">
            <v>M</v>
          </cell>
        </row>
        <row r="67">
          <cell r="B67" t="str">
            <v>EC141</v>
          </cell>
          <cell r="C67" t="str">
            <v>Elundini</v>
          </cell>
          <cell r="D67" t="str">
            <v>L</v>
          </cell>
        </row>
        <row r="68">
          <cell r="B68" t="str">
            <v>EC142</v>
          </cell>
          <cell r="C68" t="str">
            <v>Senqu</v>
          </cell>
          <cell r="D68" t="str">
            <v>M</v>
          </cell>
        </row>
        <row r="69">
          <cell r="B69" t="str">
            <v>EC145</v>
          </cell>
          <cell r="C69" t="str">
            <v>Walter Sisulu</v>
          </cell>
          <cell r="D69" t="str">
            <v>L</v>
          </cell>
        </row>
        <row r="70">
          <cell r="B70" t="str">
            <v>EC153</v>
          </cell>
          <cell r="C70" t="str">
            <v>Ngquza Hills</v>
          </cell>
          <cell r="D70" t="str">
            <v>L</v>
          </cell>
        </row>
        <row r="71">
          <cell r="B71" t="str">
            <v>EC154</v>
          </cell>
          <cell r="C71" t="str">
            <v>Port St Johns</v>
          </cell>
          <cell r="D71" t="str">
            <v>M</v>
          </cell>
        </row>
        <row r="72">
          <cell r="B72" t="str">
            <v>EC155</v>
          </cell>
          <cell r="C72" t="str">
            <v>Nyandeni</v>
          </cell>
          <cell r="D72" t="str">
            <v>L</v>
          </cell>
        </row>
        <row r="73">
          <cell r="B73" t="str">
            <v>EC156</v>
          </cell>
          <cell r="C73" t="str">
            <v>Mhlontlo</v>
          </cell>
          <cell r="D73" t="str">
            <v>L</v>
          </cell>
        </row>
        <row r="74">
          <cell r="B74" t="str">
            <v>EC157</v>
          </cell>
          <cell r="C74" t="str">
            <v>King Sabata Dalindyebo</v>
          </cell>
          <cell r="D74" t="str">
            <v>H</v>
          </cell>
        </row>
        <row r="75">
          <cell r="B75" t="str">
            <v>EC441</v>
          </cell>
          <cell r="C75" t="str">
            <v>Matatiele</v>
          </cell>
          <cell r="D75" t="str">
            <v>M</v>
          </cell>
        </row>
        <row r="76">
          <cell r="B76" t="str">
            <v>EC442</v>
          </cell>
          <cell r="C76" t="str">
            <v>Umzimvubu</v>
          </cell>
          <cell r="D76" t="str">
            <v>M</v>
          </cell>
        </row>
        <row r="77">
          <cell r="B77" t="str">
            <v>EC443</v>
          </cell>
          <cell r="C77" t="str">
            <v>Mbizana</v>
          </cell>
          <cell r="D77" t="str">
            <v>M</v>
          </cell>
        </row>
        <row r="78">
          <cell r="B78" t="str">
            <v>EC444</v>
          </cell>
          <cell r="C78" t="str">
            <v>Ntabankulu</v>
          </cell>
          <cell r="D78" t="str">
            <v>L</v>
          </cell>
        </row>
        <row r="79">
          <cell r="B79" t="str">
            <v>EKU</v>
          </cell>
          <cell r="C79" t="str">
            <v>Ekurhuleni Metro</v>
          </cell>
          <cell r="D79" t="str">
            <v>H</v>
          </cell>
        </row>
        <row r="80">
          <cell r="B80" t="str">
            <v>ETH</v>
          </cell>
          <cell r="C80" t="str">
            <v>eThekwini</v>
          </cell>
          <cell r="D80" t="str">
            <v>H</v>
          </cell>
        </row>
        <row r="81">
          <cell r="B81" t="str">
            <v>FS161</v>
          </cell>
          <cell r="C81" t="str">
            <v>Letsemeng</v>
          </cell>
          <cell r="D81" t="str">
            <v>M</v>
          </cell>
        </row>
        <row r="82">
          <cell r="B82" t="str">
            <v>FS162</v>
          </cell>
          <cell r="C82" t="str">
            <v>Kopanong</v>
          </cell>
          <cell r="D82" t="str">
            <v>M</v>
          </cell>
        </row>
        <row r="83">
          <cell r="B83" t="str">
            <v>FS163</v>
          </cell>
          <cell r="C83" t="str">
            <v>Mohokare</v>
          </cell>
          <cell r="D83" t="str">
            <v>L</v>
          </cell>
        </row>
        <row r="84">
          <cell r="B84" t="str">
            <v>FS181</v>
          </cell>
          <cell r="C84" t="str">
            <v>Masilonyana</v>
          </cell>
          <cell r="D84" t="str">
            <v>L</v>
          </cell>
        </row>
        <row r="85">
          <cell r="B85" t="str">
            <v>FS182</v>
          </cell>
          <cell r="C85" t="str">
            <v>Tokologo</v>
          </cell>
          <cell r="D85" t="str">
            <v>L</v>
          </cell>
        </row>
        <row r="86">
          <cell r="B86" t="str">
            <v>FS183</v>
          </cell>
          <cell r="C86" t="str">
            <v>Tswelopele</v>
          </cell>
          <cell r="D86" t="str">
            <v>M</v>
          </cell>
        </row>
        <row r="87">
          <cell r="B87" t="str">
            <v>FS184</v>
          </cell>
          <cell r="C87" t="str">
            <v>Matjhabeng</v>
          </cell>
          <cell r="D87" t="str">
            <v>H</v>
          </cell>
        </row>
        <row r="88">
          <cell r="B88" t="str">
            <v>FS185</v>
          </cell>
          <cell r="C88" t="str">
            <v>Nala</v>
          </cell>
          <cell r="D88" t="str">
            <v>M</v>
          </cell>
        </row>
        <row r="89">
          <cell r="B89" t="str">
            <v>FS191</v>
          </cell>
          <cell r="C89" t="str">
            <v>Setsoto</v>
          </cell>
          <cell r="D89" t="str">
            <v>M</v>
          </cell>
        </row>
        <row r="90">
          <cell r="B90" t="str">
            <v>FS192</v>
          </cell>
          <cell r="C90" t="str">
            <v>Dihlabeng</v>
          </cell>
          <cell r="D90" t="str">
            <v>M</v>
          </cell>
        </row>
        <row r="91">
          <cell r="B91" t="str">
            <v>FS193</v>
          </cell>
          <cell r="C91" t="str">
            <v>Nketoana</v>
          </cell>
          <cell r="D91" t="str">
            <v>M</v>
          </cell>
        </row>
        <row r="92">
          <cell r="B92" t="str">
            <v>FS194</v>
          </cell>
          <cell r="C92" t="str">
            <v>Maluti-a-Phofung</v>
          </cell>
          <cell r="D92" t="str">
            <v>H</v>
          </cell>
        </row>
        <row r="93">
          <cell r="B93" t="str">
            <v>FS195</v>
          </cell>
          <cell r="C93" t="str">
            <v>Phumelela</v>
          </cell>
          <cell r="D93" t="str">
            <v>L</v>
          </cell>
        </row>
        <row r="94">
          <cell r="B94" t="str">
            <v>FS196</v>
          </cell>
          <cell r="C94" t="str">
            <v>Mantsopa</v>
          </cell>
          <cell r="D94" t="str">
            <v>M</v>
          </cell>
        </row>
        <row r="95">
          <cell r="B95" t="str">
            <v>FS201</v>
          </cell>
          <cell r="C95" t="str">
            <v>Moqhaka</v>
          </cell>
          <cell r="D95" t="str">
            <v>H</v>
          </cell>
        </row>
        <row r="96">
          <cell r="B96" t="str">
            <v>FS203</v>
          </cell>
          <cell r="C96" t="str">
            <v>Ngwathe</v>
          </cell>
          <cell r="D96" t="str">
            <v>M</v>
          </cell>
        </row>
        <row r="97">
          <cell r="B97" t="str">
            <v>FS204</v>
          </cell>
          <cell r="C97" t="str">
            <v>Metsimaholo</v>
          </cell>
          <cell r="D97" t="str">
            <v>H</v>
          </cell>
        </row>
        <row r="98">
          <cell r="B98" t="str">
            <v>FS205</v>
          </cell>
          <cell r="C98" t="str">
            <v>Mafube</v>
          </cell>
          <cell r="D98" t="str">
            <v>M</v>
          </cell>
        </row>
        <row r="99">
          <cell r="B99" t="str">
            <v>GT421</v>
          </cell>
          <cell r="C99" t="str">
            <v>Emfuleni</v>
          </cell>
          <cell r="D99" t="str">
            <v>H</v>
          </cell>
        </row>
        <row r="100">
          <cell r="B100" t="str">
            <v>GT422</v>
          </cell>
          <cell r="C100" t="str">
            <v>Midvaal</v>
          </cell>
          <cell r="D100" t="str">
            <v>M</v>
          </cell>
        </row>
        <row r="101">
          <cell r="B101" t="str">
            <v>GT423</v>
          </cell>
          <cell r="C101" t="str">
            <v>Lesedi</v>
          </cell>
          <cell r="D101" t="str">
            <v>M</v>
          </cell>
        </row>
        <row r="102">
          <cell r="B102" t="str">
            <v>GT481</v>
          </cell>
          <cell r="C102" t="str">
            <v>Mogale City</v>
          </cell>
          <cell r="D102" t="str">
            <v>H</v>
          </cell>
        </row>
        <row r="103">
          <cell r="B103" t="str">
            <v>GT484</v>
          </cell>
          <cell r="C103" t="str">
            <v>Merafong City</v>
          </cell>
          <cell r="D103" t="str">
            <v>H</v>
          </cell>
        </row>
        <row r="104">
          <cell r="B104" t="str">
            <v>GT485</v>
          </cell>
          <cell r="C104" t="str">
            <v>Rand West City</v>
          </cell>
          <cell r="D104" t="str">
            <v>H</v>
          </cell>
        </row>
        <row r="105">
          <cell r="B105" t="str">
            <v>JHB</v>
          </cell>
          <cell r="C105" t="str">
            <v>City Of Johannesburg</v>
          </cell>
          <cell r="D105" t="str">
            <v>H</v>
          </cell>
        </row>
        <row r="106">
          <cell r="B106" t="str">
            <v>KZN212</v>
          </cell>
          <cell r="C106" t="str">
            <v>Umdoni</v>
          </cell>
          <cell r="D106" t="str">
            <v>M</v>
          </cell>
        </row>
        <row r="107">
          <cell r="B107" t="str">
            <v>KZN213</v>
          </cell>
          <cell r="C107" t="str">
            <v>Umzumbe</v>
          </cell>
          <cell r="D107" t="str">
            <v>L</v>
          </cell>
        </row>
        <row r="108">
          <cell r="B108" t="str">
            <v>KZN214</v>
          </cell>
          <cell r="C108" t="str">
            <v>uMuziwabantu</v>
          </cell>
          <cell r="D108" t="str">
            <v>L</v>
          </cell>
        </row>
        <row r="109">
          <cell r="B109" t="str">
            <v>KZN216</v>
          </cell>
          <cell r="C109" t="str">
            <v>Ray Nkonyeni</v>
          </cell>
          <cell r="D109" t="str">
            <v>H</v>
          </cell>
        </row>
        <row r="110">
          <cell r="B110" t="str">
            <v>KZN221</v>
          </cell>
          <cell r="C110" t="str">
            <v>uMshwathi</v>
          </cell>
          <cell r="D110" t="str">
            <v>L</v>
          </cell>
        </row>
        <row r="111">
          <cell r="B111" t="str">
            <v>KZN222</v>
          </cell>
          <cell r="C111" t="str">
            <v>uMngeni</v>
          </cell>
          <cell r="D111" t="str">
            <v>M</v>
          </cell>
        </row>
        <row r="112">
          <cell r="B112" t="str">
            <v>KZN223</v>
          </cell>
          <cell r="C112" t="str">
            <v>Mpofana</v>
          </cell>
          <cell r="D112" t="str">
            <v>L</v>
          </cell>
        </row>
        <row r="113">
          <cell r="B113" t="str">
            <v>KZN224</v>
          </cell>
          <cell r="C113" t="str">
            <v>Impendle</v>
          </cell>
          <cell r="D113" t="str">
            <v>L</v>
          </cell>
        </row>
        <row r="114">
          <cell r="B114" t="str">
            <v>KZN225</v>
          </cell>
          <cell r="C114" t="str">
            <v>Msunduzi</v>
          </cell>
          <cell r="D114" t="str">
            <v>H</v>
          </cell>
        </row>
        <row r="115">
          <cell r="B115" t="str">
            <v>KZN226</v>
          </cell>
          <cell r="C115" t="str">
            <v>Mkhambathini</v>
          </cell>
          <cell r="D115" t="str">
            <v>M</v>
          </cell>
        </row>
        <row r="116">
          <cell r="B116" t="str">
            <v>KZN227</v>
          </cell>
          <cell r="C116" t="str">
            <v>Richmond</v>
          </cell>
          <cell r="D116" t="str">
            <v>L</v>
          </cell>
        </row>
        <row r="117">
          <cell r="B117" t="str">
            <v>KZN235</v>
          </cell>
          <cell r="C117" t="str">
            <v>Okhahlamba</v>
          </cell>
          <cell r="D117" t="str">
            <v>L</v>
          </cell>
        </row>
        <row r="118">
          <cell r="B118" t="str">
            <v>KZN237</v>
          </cell>
          <cell r="C118" t="str">
            <v>Inkosi Langalibalele</v>
          </cell>
          <cell r="D118" t="str">
            <v>M</v>
          </cell>
        </row>
        <row r="119">
          <cell r="B119" t="str">
            <v>KZN238</v>
          </cell>
          <cell r="C119" t="str">
            <v>Alfred Duma</v>
          </cell>
          <cell r="D119" t="str">
            <v>H</v>
          </cell>
        </row>
        <row r="120">
          <cell r="B120" t="str">
            <v>KZN241</v>
          </cell>
          <cell r="C120" t="str">
            <v>Endumeni</v>
          </cell>
          <cell r="D120" t="str">
            <v>M</v>
          </cell>
        </row>
        <row r="121">
          <cell r="B121" t="str">
            <v>KZN242</v>
          </cell>
          <cell r="C121" t="str">
            <v>Nquthu</v>
          </cell>
          <cell r="D121" t="str">
            <v>L</v>
          </cell>
        </row>
        <row r="122">
          <cell r="B122" t="str">
            <v>KZN244</v>
          </cell>
          <cell r="C122" t="str">
            <v>Msinga</v>
          </cell>
          <cell r="D122" t="str">
            <v>L</v>
          </cell>
        </row>
        <row r="123">
          <cell r="B123" t="str">
            <v>KZN245</v>
          </cell>
          <cell r="C123" t="str">
            <v>Umvoti</v>
          </cell>
          <cell r="D123" t="str">
            <v>M</v>
          </cell>
        </row>
        <row r="124">
          <cell r="B124" t="str">
            <v>KZN252</v>
          </cell>
          <cell r="C124" t="str">
            <v>Newcastle</v>
          </cell>
          <cell r="D124" t="str">
            <v>H</v>
          </cell>
        </row>
        <row r="125">
          <cell r="B125" t="str">
            <v>KZN253</v>
          </cell>
          <cell r="C125" t="str">
            <v>eMadlangeni</v>
          </cell>
          <cell r="D125" t="str">
            <v>L</v>
          </cell>
        </row>
        <row r="126">
          <cell r="B126" t="str">
            <v>KZN254</v>
          </cell>
          <cell r="C126" t="str">
            <v>Dannhauser</v>
          </cell>
          <cell r="D126" t="str">
            <v>L</v>
          </cell>
        </row>
        <row r="127">
          <cell r="B127" t="str">
            <v>KZN261</v>
          </cell>
          <cell r="C127" t="str">
            <v>eDumbe</v>
          </cell>
          <cell r="D127" t="str">
            <v>L</v>
          </cell>
        </row>
        <row r="128">
          <cell r="B128" t="str">
            <v>KZN262</v>
          </cell>
          <cell r="C128" t="str">
            <v>uPhongolo</v>
          </cell>
          <cell r="D128" t="str">
            <v>L</v>
          </cell>
        </row>
        <row r="129">
          <cell r="B129" t="str">
            <v>KZN263</v>
          </cell>
          <cell r="C129" t="str">
            <v>Abaqulusi</v>
          </cell>
          <cell r="D129" t="str">
            <v>L</v>
          </cell>
        </row>
        <row r="130">
          <cell r="B130" t="str">
            <v>KZN265</v>
          </cell>
          <cell r="C130" t="str">
            <v>Nongoma</v>
          </cell>
          <cell r="D130" t="str">
            <v>L</v>
          </cell>
        </row>
        <row r="131">
          <cell r="B131" t="str">
            <v>KZN266</v>
          </cell>
          <cell r="C131" t="str">
            <v>Ulundi</v>
          </cell>
          <cell r="D131" t="str">
            <v>L</v>
          </cell>
        </row>
        <row r="132">
          <cell r="B132" t="str">
            <v>KZN271</v>
          </cell>
          <cell r="C132" t="str">
            <v>Umhlabuyalingana</v>
          </cell>
          <cell r="D132" t="str">
            <v>M</v>
          </cell>
        </row>
        <row r="133">
          <cell r="B133" t="str">
            <v>KZN272</v>
          </cell>
          <cell r="C133" t="str">
            <v>Jozini</v>
          </cell>
          <cell r="D133" t="str">
            <v>L</v>
          </cell>
        </row>
        <row r="134">
          <cell r="B134" t="str">
            <v>KZN275</v>
          </cell>
          <cell r="C134" t="str">
            <v>Mtubatuba</v>
          </cell>
          <cell r="D134" t="str">
            <v>L</v>
          </cell>
        </row>
        <row r="135">
          <cell r="B135" t="str">
            <v>KZN276</v>
          </cell>
          <cell r="C135" t="str">
            <v>The New Big 5 False Bay</v>
          </cell>
          <cell r="D135" t="str">
            <v>L</v>
          </cell>
        </row>
        <row r="136">
          <cell r="B136" t="str">
            <v>KZN281</v>
          </cell>
          <cell r="C136" t="str">
            <v>Mfolozi</v>
          </cell>
          <cell r="D136" t="str">
            <v>M</v>
          </cell>
        </row>
        <row r="137">
          <cell r="B137" t="str">
            <v>KZN282</v>
          </cell>
          <cell r="C137" t="str">
            <v>uMhlathuze</v>
          </cell>
          <cell r="D137" t="str">
            <v>H</v>
          </cell>
        </row>
        <row r="138">
          <cell r="B138" t="str">
            <v>KZN284</v>
          </cell>
          <cell r="C138" t="str">
            <v>uMlalazi</v>
          </cell>
          <cell r="D138" t="str">
            <v>L</v>
          </cell>
        </row>
        <row r="139">
          <cell r="B139" t="str">
            <v>KZN285</v>
          </cell>
          <cell r="C139" t="str">
            <v>Mthonjaneni</v>
          </cell>
          <cell r="D139" t="str">
            <v>L</v>
          </cell>
        </row>
        <row r="140">
          <cell r="B140" t="str">
            <v>KZN286</v>
          </cell>
          <cell r="C140" t="str">
            <v>Nkandla</v>
          </cell>
          <cell r="D140" t="str">
            <v>M</v>
          </cell>
        </row>
        <row r="141">
          <cell r="B141" t="str">
            <v>KZN291</v>
          </cell>
          <cell r="C141" t="str">
            <v>Mandeni</v>
          </cell>
          <cell r="D141" t="str">
            <v>L</v>
          </cell>
        </row>
        <row r="142">
          <cell r="B142" t="str">
            <v>KZN292</v>
          </cell>
          <cell r="C142" t="str">
            <v>KwaDukuza</v>
          </cell>
          <cell r="D142" t="str">
            <v>H</v>
          </cell>
        </row>
        <row r="143">
          <cell r="B143" t="str">
            <v>KZN293</v>
          </cell>
          <cell r="C143" t="str">
            <v>Ndwedwe</v>
          </cell>
          <cell r="D143" t="str">
            <v>L</v>
          </cell>
        </row>
        <row r="144">
          <cell r="B144" t="str">
            <v>KZN294</v>
          </cell>
          <cell r="C144" t="str">
            <v>Maphumulo</v>
          </cell>
          <cell r="D144" t="str">
            <v>M</v>
          </cell>
        </row>
        <row r="145">
          <cell r="B145" t="str">
            <v>KZN433</v>
          </cell>
          <cell r="C145" t="str">
            <v>Greater Kokstad</v>
          </cell>
          <cell r="D145" t="str">
            <v>L</v>
          </cell>
        </row>
        <row r="146">
          <cell r="B146" t="str">
            <v>KZN434</v>
          </cell>
          <cell r="C146" t="str">
            <v>Ubuhlebezwe</v>
          </cell>
          <cell r="D146" t="str">
            <v>L</v>
          </cell>
        </row>
        <row r="147">
          <cell r="B147" t="str">
            <v>KZN435</v>
          </cell>
          <cell r="C147" t="str">
            <v>Umzimkhulu</v>
          </cell>
          <cell r="D147" t="str">
            <v>M</v>
          </cell>
        </row>
        <row r="148">
          <cell r="B148" t="str">
            <v>KZN436</v>
          </cell>
          <cell r="C148" t="str">
            <v>Dr Nkosazana Dlamini Zuma</v>
          </cell>
          <cell r="D148" t="str">
            <v>M</v>
          </cell>
        </row>
        <row r="149">
          <cell r="B149" t="str">
            <v>LIM331</v>
          </cell>
          <cell r="C149" t="str">
            <v>Greater Giyani</v>
          </cell>
          <cell r="D149" t="str">
            <v>L</v>
          </cell>
        </row>
        <row r="150">
          <cell r="B150" t="str">
            <v>LIM332</v>
          </cell>
          <cell r="C150" t="str">
            <v>Greater Letaba</v>
          </cell>
          <cell r="D150" t="str">
            <v>L</v>
          </cell>
        </row>
        <row r="151">
          <cell r="B151" t="str">
            <v>LIM333</v>
          </cell>
          <cell r="C151" t="str">
            <v>Greater Tzaneen</v>
          </cell>
          <cell r="D151" t="str">
            <v>H</v>
          </cell>
        </row>
        <row r="152">
          <cell r="B152" t="str">
            <v>LIM334</v>
          </cell>
          <cell r="C152" t="str">
            <v>Ba-Phalaborwa</v>
          </cell>
          <cell r="D152" t="str">
            <v>M</v>
          </cell>
        </row>
        <row r="153">
          <cell r="B153" t="str">
            <v>LIM335</v>
          </cell>
          <cell r="C153" t="str">
            <v>Maruleng</v>
          </cell>
          <cell r="D153" t="str">
            <v>L</v>
          </cell>
        </row>
        <row r="154">
          <cell r="B154" t="str">
            <v>LIM341</v>
          </cell>
          <cell r="C154" t="str">
            <v>Musina</v>
          </cell>
          <cell r="D154" t="str">
            <v>L</v>
          </cell>
        </row>
        <row r="155">
          <cell r="B155" t="str">
            <v>LIM343</v>
          </cell>
          <cell r="C155" t="str">
            <v>Thulamela</v>
          </cell>
          <cell r="D155" t="str">
            <v>M</v>
          </cell>
        </row>
        <row r="156">
          <cell r="B156" t="str">
            <v>LIM344</v>
          </cell>
          <cell r="C156" t="str">
            <v>Makhado</v>
          </cell>
          <cell r="D156" t="str">
            <v>M</v>
          </cell>
        </row>
        <row r="157">
          <cell r="B157" t="str">
            <v>LIM345</v>
          </cell>
          <cell r="C157" t="str">
            <v>Makhado-Thulamela</v>
          </cell>
          <cell r="D157" t="str">
            <v>M</v>
          </cell>
        </row>
        <row r="158">
          <cell r="B158" t="str">
            <v>LIM351</v>
          </cell>
          <cell r="C158" t="str">
            <v>Blouberg</v>
          </cell>
          <cell r="D158" t="str">
            <v>L</v>
          </cell>
        </row>
        <row r="159">
          <cell r="B159" t="str">
            <v>LIM353</v>
          </cell>
          <cell r="C159" t="str">
            <v>Molemole</v>
          </cell>
          <cell r="D159" t="str">
            <v>L</v>
          </cell>
        </row>
        <row r="160">
          <cell r="B160" t="str">
            <v>LIM354</v>
          </cell>
          <cell r="C160" t="str">
            <v>Polokwane</v>
          </cell>
          <cell r="D160" t="str">
            <v>H</v>
          </cell>
        </row>
        <row r="161">
          <cell r="B161" t="str">
            <v>LIM355</v>
          </cell>
          <cell r="C161" t="str">
            <v>Lepelle-Nkumpi</v>
          </cell>
          <cell r="D161" t="str">
            <v>L</v>
          </cell>
        </row>
        <row r="162">
          <cell r="B162" t="str">
            <v>LIM361</v>
          </cell>
          <cell r="C162" t="str">
            <v>Thabazimbi</v>
          </cell>
          <cell r="D162" t="str">
            <v>L</v>
          </cell>
        </row>
        <row r="163">
          <cell r="B163" t="str">
            <v>LIM362</v>
          </cell>
          <cell r="C163" t="str">
            <v>Lephalale</v>
          </cell>
          <cell r="D163" t="str">
            <v>M</v>
          </cell>
        </row>
        <row r="164">
          <cell r="B164" t="str">
            <v>LIM366</v>
          </cell>
          <cell r="C164" t="str">
            <v>Bela Bela</v>
          </cell>
          <cell r="D164" t="str">
            <v>M</v>
          </cell>
        </row>
        <row r="165">
          <cell r="B165" t="str">
            <v>LIM367</v>
          </cell>
          <cell r="C165" t="str">
            <v>Mogalakwena</v>
          </cell>
          <cell r="D165" t="str">
            <v>L</v>
          </cell>
        </row>
        <row r="166">
          <cell r="B166" t="str">
            <v>LIM368</v>
          </cell>
          <cell r="C166" t="str">
            <v>Modimolle-Mookgopong</v>
          </cell>
          <cell r="D166" t="str">
            <v>M</v>
          </cell>
        </row>
        <row r="167">
          <cell r="B167" t="str">
            <v>LIM471</v>
          </cell>
          <cell r="C167" t="str">
            <v>Ephraim Mogale</v>
          </cell>
          <cell r="D167" t="str">
            <v>L</v>
          </cell>
        </row>
        <row r="168">
          <cell r="B168" t="str">
            <v>LIM472</v>
          </cell>
          <cell r="C168" t="str">
            <v>Elias Motsoaledi</v>
          </cell>
          <cell r="D168" t="str">
            <v>M</v>
          </cell>
        </row>
        <row r="169">
          <cell r="B169" t="str">
            <v>LIM473</v>
          </cell>
          <cell r="C169" t="str">
            <v>Makhuduthamaga</v>
          </cell>
          <cell r="D169" t="str">
            <v>L</v>
          </cell>
        </row>
        <row r="170">
          <cell r="B170" t="str">
            <v>LIM476</v>
          </cell>
          <cell r="C170" t="str">
            <v>Fetakgomo-Greater Tubatse</v>
          </cell>
          <cell r="D170" t="str">
            <v>L</v>
          </cell>
        </row>
        <row r="171">
          <cell r="B171" t="str">
            <v>MAN</v>
          </cell>
          <cell r="C171" t="str">
            <v>Mangaung</v>
          </cell>
          <cell r="D171" t="str">
            <v>H</v>
          </cell>
        </row>
        <row r="172">
          <cell r="B172" t="str">
            <v>MP301</v>
          </cell>
          <cell r="C172" t="str">
            <v>Albert Luthuli</v>
          </cell>
          <cell r="D172" t="str">
            <v>M</v>
          </cell>
        </row>
        <row r="173">
          <cell r="B173" t="str">
            <v>MP302</v>
          </cell>
          <cell r="C173" t="str">
            <v>Msukaligwa</v>
          </cell>
          <cell r="D173" t="str">
            <v>L</v>
          </cell>
        </row>
        <row r="174">
          <cell r="B174" t="str">
            <v>MP303</v>
          </cell>
          <cell r="C174" t="str">
            <v>Mkhondo</v>
          </cell>
          <cell r="D174" t="str">
            <v>L</v>
          </cell>
        </row>
        <row r="175">
          <cell r="B175" t="str">
            <v>MP304</v>
          </cell>
          <cell r="C175" t="str">
            <v>Pixley Ka Seme (MP)</v>
          </cell>
          <cell r="D175" t="str">
            <v>M</v>
          </cell>
        </row>
        <row r="176">
          <cell r="B176" t="str">
            <v>MP305</v>
          </cell>
          <cell r="C176" t="str">
            <v>Lekwa</v>
          </cell>
          <cell r="D176" t="str">
            <v>L</v>
          </cell>
        </row>
        <row r="177">
          <cell r="B177" t="str">
            <v>MP306</v>
          </cell>
          <cell r="C177" t="str">
            <v>Dipaleseng</v>
          </cell>
          <cell r="D177" t="str">
            <v>L</v>
          </cell>
        </row>
        <row r="178">
          <cell r="B178" t="str">
            <v>MP307</v>
          </cell>
          <cell r="C178" t="str">
            <v>Govan Mbeki</v>
          </cell>
          <cell r="D178" t="str">
            <v>H</v>
          </cell>
        </row>
        <row r="179">
          <cell r="B179" t="str">
            <v>MP311</v>
          </cell>
          <cell r="C179" t="str">
            <v>Victor Khanye</v>
          </cell>
          <cell r="D179" t="str">
            <v>M</v>
          </cell>
        </row>
        <row r="180">
          <cell r="B180" t="str">
            <v>MP312</v>
          </cell>
          <cell r="C180" t="str">
            <v>Emalahleni (Mp)</v>
          </cell>
          <cell r="D180" t="str">
            <v>H</v>
          </cell>
        </row>
        <row r="181">
          <cell r="B181" t="str">
            <v>MP313</v>
          </cell>
          <cell r="C181" t="str">
            <v>Steve Tshwete</v>
          </cell>
          <cell r="D181" t="str">
            <v>H</v>
          </cell>
        </row>
        <row r="182">
          <cell r="B182" t="str">
            <v>MP314</v>
          </cell>
          <cell r="C182" t="str">
            <v>Emakhazeni</v>
          </cell>
          <cell r="D182" t="str">
            <v>L</v>
          </cell>
        </row>
        <row r="183">
          <cell r="B183" t="str">
            <v>MP315</v>
          </cell>
          <cell r="C183" t="str">
            <v>Thembisile Hani</v>
          </cell>
          <cell r="D183" t="str">
            <v>L</v>
          </cell>
        </row>
        <row r="184">
          <cell r="B184" t="str">
            <v>MP316</v>
          </cell>
          <cell r="C184" t="str">
            <v>Dr J.S. Moroka</v>
          </cell>
          <cell r="D184" t="str">
            <v>L</v>
          </cell>
        </row>
        <row r="185">
          <cell r="B185" t="str">
            <v>MP321</v>
          </cell>
          <cell r="C185" t="str">
            <v>Thaba Chweu</v>
          </cell>
          <cell r="D185" t="str">
            <v>L</v>
          </cell>
        </row>
        <row r="186">
          <cell r="B186" t="str">
            <v>MP324</v>
          </cell>
          <cell r="C186" t="str">
            <v>Nkomazi</v>
          </cell>
          <cell r="D186" t="str">
            <v>M</v>
          </cell>
        </row>
        <row r="187">
          <cell r="B187" t="str">
            <v>MP325</v>
          </cell>
          <cell r="C187" t="str">
            <v>Bushbuckridge</v>
          </cell>
          <cell r="D187" t="str">
            <v>L</v>
          </cell>
        </row>
        <row r="188">
          <cell r="B188" t="str">
            <v>MP326</v>
          </cell>
          <cell r="C188" t="str">
            <v>City of Mbombela</v>
          </cell>
          <cell r="D188" t="str">
            <v>H</v>
          </cell>
        </row>
        <row r="189">
          <cell r="B189" t="str">
            <v>NC061</v>
          </cell>
          <cell r="C189" t="str">
            <v>Richtersveld</v>
          </cell>
          <cell r="D189" t="str">
            <v>M</v>
          </cell>
        </row>
        <row r="190">
          <cell r="B190" t="str">
            <v>NC062</v>
          </cell>
          <cell r="C190" t="str">
            <v>Nama Khoi</v>
          </cell>
          <cell r="D190" t="str">
            <v>M</v>
          </cell>
        </row>
        <row r="191">
          <cell r="B191" t="str">
            <v>NC064</v>
          </cell>
          <cell r="C191" t="str">
            <v>Kamiesberg</v>
          </cell>
          <cell r="D191" t="str">
            <v>L</v>
          </cell>
        </row>
        <row r="192">
          <cell r="B192" t="str">
            <v>NC065</v>
          </cell>
          <cell r="C192" t="str">
            <v>Hantam</v>
          </cell>
          <cell r="D192" t="str">
            <v>L</v>
          </cell>
        </row>
        <row r="193">
          <cell r="B193" t="str">
            <v>NC066</v>
          </cell>
          <cell r="C193" t="str">
            <v>Karoo Hoogland</v>
          </cell>
          <cell r="D193" t="str">
            <v>M</v>
          </cell>
        </row>
        <row r="194">
          <cell r="B194" t="str">
            <v>NC067</v>
          </cell>
          <cell r="C194" t="str">
            <v>Khai-Ma</v>
          </cell>
          <cell r="D194" t="str">
            <v>L</v>
          </cell>
        </row>
        <row r="195">
          <cell r="B195" t="str">
            <v>NC071</v>
          </cell>
          <cell r="C195" t="str">
            <v>Ubuntu</v>
          </cell>
          <cell r="D195" t="str">
            <v>M</v>
          </cell>
        </row>
        <row r="196">
          <cell r="B196" t="str">
            <v>NC072</v>
          </cell>
          <cell r="C196" t="str">
            <v>Umsobomvu</v>
          </cell>
          <cell r="D196" t="str">
            <v>L</v>
          </cell>
        </row>
        <row r="197">
          <cell r="B197" t="str">
            <v>NC073</v>
          </cell>
          <cell r="C197" t="str">
            <v>Emthanjeni</v>
          </cell>
          <cell r="D197" t="str">
            <v>M</v>
          </cell>
        </row>
        <row r="198">
          <cell r="B198" t="str">
            <v>NC074</v>
          </cell>
          <cell r="C198" t="str">
            <v>Kareeberg</v>
          </cell>
          <cell r="D198" t="str">
            <v>M</v>
          </cell>
        </row>
        <row r="199">
          <cell r="B199" t="str">
            <v>NC075</v>
          </cell>
          <cell r="C199" t="str">
            <v>Renosterberg</v>
          </cell>
          <cell r="D199" t="str">
            <v>M</v>
          </cell>
        </row>
        <row r="200">
          <cell r="B200" t="str">
            <v>NC076</v>
          </cell>
          <cell r="C200" t="str">
            <v>Thembelihle</v>
          </cell>
          <cell r="D200" t="str">
            <v>L</v>
          </cell>
        </row>
        <row r="201">
          <cell r="B201" t="str">
            <v>NC077</v>
          </cell>
          <cell r="C201" t="str">
            <v>Siyathemba</v>
          </cell>
          <cell r="D201" t="str">
            <v>M</v>
          </cell>
        </row>
        <row r="202">
          <cell r="B202" t="str">
            <v>NC078</v>
          </cell>
          <cell r="C202" t="str">
            <v>Siyancuma</v>
          </cell>
          <cell r="D202" t="str">
            <v>M</v>
          </cell>
        </row>
        <row r="203">
          <cell r="B203" t="str">
            <v>NC082</v>
          </cell>
          <cell r="C203" t="str">
            <v>!Kai! Garib</v>
          </cell>
          <cell r="D203" t="str">
            <v>L</v>
          </cell>
        </row>
        <row r="204">
          <cell r="B204" t="str">
            <v>NC084</v>
          </cell>
          <cell r="C204" t="str">
            <v>!Kheis</v>
          </cell>
          <cell r="D204" t="str">
            <v>L</v>
          </cell>
        </row>
        <row r="205">
          <cell r="B205" t="str">
            <v>NC085</v>
          </cell>
          <cell r="C205" t="str">
            <v>Tsantsabane</v>
          </cell>
          <cell r="D205" t="str">
            <v>L</v>
          </cell>
        </row>
        <row r="206">
          <cell r="B206" t="str">
            <v>NC086</v>
          </cell>
          <cell r="C206" t="str">
            <v>Kgatelopele</v>
          </cell>
          <cell r="D206" t="str">
            <v>L</v>
          </cell>
        </row>
        <row r="207">
          <cell r="B207" t="str">
            <v>NC087</v>
          </cell>
          <cell r="C207" t="str">
            <v>Dawid Kruiper</v>
          </cell>
          <cell r="D207" t="str">
            <v>M</v>
          </cell>
        </row>
        <row r="208">
          <cell r="B208" t="str">
            <v>NC091</v>
          </cell>
          <cell r="C208" t="str">
            <v>Sol Plaatje</v>
          </cell>
          <cell r="D208" t="str">
            <v>H</v>
          </cell>
        </row>
        <row r="209">
          <cell r="B209" t="str">
            <v>NC092</v>
          </cell>
          <cell r="C209" t="str">
            <v>Dikgatlong</v>
          </cell>
          <cell r="D209" t="str">
            <v>L</v>
          </cell>
        </row>
        <row r="210">
          <cell r="B210" t="str">
            <v>NC093</v>
          </cell>
          <cell r="C210" t="str">
            <v>Magareng</v>
          </cell>
          <cell r="D210" t="str">
            <v>L</v>
          </cell>
        </row>
        <row r="211">
          <cell r="B211" t="str">
            <v>NC094</v>
          </cell>
          <cell r="C211" t="str">
            <v>Phokwane</v>
          </cell>
          <cell r="D211" t="str">
            <v>M</v>
          </cell>
        </row>
        <row r="212">
          <cell r="B212" t="str">
            <v>NC451</v>
          </cell>
          <cell r="C212" t="str">
            <v>Joe Morolong</v>
          </cell>
          <cell r="D212" t="str">
            <v>L</v>
          </cell>
        </row>
        <row r="213">
          <cell r="B213" t="str">
            <v>NC452</v>
          </cell>
          <cell r="C213" t="str">
            <v>Ga-Segonyana</v>
          </cell>
          <cell r="D213" t="str">
            <v>M</v>
          </cell>
        </row>
        <row r="214">
          <cell r="B214" t="str">
            <v>NC453</v>
          </cell>
          <cell r="C214" t="str">
            <v>Gamagara</v>
          </cell>
          <cell r="D214" t="str">
            <v>M</v>
          </cell>
        </row>
        <row r="215">
          <cell r="B215" t="str">
            <v>NMA</v>
          </cell>
          <cell r="C215" t="str">
            <v>Nelson Mandela Bay</v>
          </cell>
          <cell r="D215" t="str">
            <v>H</v>
          </cell>
        </row>
        <row r="216">
          <cell r="B216" t="str">
            <v>NW371</v>
          </cell>
          <cell r="C216" t="str">
            <v>Moretele</v>
          </cell>
          <cell r="D216" t="str">
            <v>L</v>
          </cell>
        </row>
        <row r="217">
          <cell r="B217" t="str">
            <v>NW372</v>
          </cell>
          <cell r="C217" t="str">
            <v>Madibeng</v>
          </cell>
          <cell r="D217" t="str">
            <v>H</v>
          </cell>
        </row>
        <row r="218">
          <cell r="B218" t="str">
            <v>NW373</v>
          </cell>
          <cell r="C218" t="str">
            <v>Rustenburg</v>
          </cell>
          <cell r="D218" t="str">
            <v>H</v>
          </cell>
        </row>
        <row r="219">
          <cell r="B219" t="str">
            <v>NW374</v>
          </cell>
          <cell r="C219" t="str">
            <v>Kgetlengrivier</v>
          </cell>
          <cell r="D219" t="str">
            <v>L</v>
          </cell>
        </row>
        <row r="220">
          <cell r="B220" t="str">
            <v>NW375</v>
          </cell>
          <cell r="C220" t="str">
            <v>Moses Kotane</v>
          </cell>
          <cell r="D220" t="str">
            <v>M</v>
          </cell>
        </row>
        <row r="221">
          <cell r="B221" t="str">
            <v>NW381</v>
          </cell>
          <cell r="C221" t="str">
            <v>Ratlou</v>
          </cell>
          <cell r="D221" t="str">
            <v>L</v>
          </cell>
        </row>
        <row r="222">
          <cell r="B222" t="str">
            <v>NW382</v>
          </cell>
          <cell r="C222" t="str">
            <v>Tswaing</v>
          </cell>
          <cell r="D222" t="str">
            <v>L</v>
          </cell>
        </row>
        <row r="223">
          <cell r="B223" t="str">
            <v>NW383</v>
          </cell>
          <cell r="C223" t="str">
            <v>Mafikeng</v>
          </cell>
          <cell r="D223" t="str">
            <v>L</v>
          </cell>
        </row>
        <row r="224">
          <cell r="B224" t="str">
            <v>NW384</v>
          </cell>
          <cell r="C224" t="str">
            <v>Ditsobotla</v>
          </cell>
          <cell r="D224" t="str">
            <v>L</v>
          </cell>
        </row>
        <row r="225">
          <cell r="B225" t="str">
            <v>NW385</v>
          </cell>
          <cell r="C225" t="str">
            <v>Ramotshere Moiloa</v>
          </cell>
          <cell r="D225" t="str">
            <v>L</v>
          </cell>
        </row>
        <row r="226">
          <cell r="B226" t="str">
            <v>NW392</v>
          </cell>
          <cell r="C226" t="str">
            <v>Naledi (Nw)</v>
          </cell>
          <cell r="D226" t="str">
            <v>L</v>
          </cell>
        </row>
        <row r="227">
          <cell r="B227" t="str">
            <v>NW393</v>
          </cell>
          <cell r="C227" t="str">
            <v>Mamusa</v>
          </cell>
          <cell r="D227" t="str">
            <v>M</v>
          </cell>
        </row>
        <row r="228">
          <cell r="B228" t="str">
            <v>NW394</v>
          </cell>
          <cell r="C228" t="str">
            <v>Greater Taung</v>
          </cell>
          <cell r="D228" t="str">
            <v>M</v>
          </cell>
        </row>
        <row r="229">
          <cell r="B229" t="str">
            <v>NW396</v>
          </cell>
          <cell r="C229" t="str">
            <v>Lekwa-Teemane</v>
          </cell>
          <cell r="D229" t="str">
            <v>L</v>
          </cell>
        </row>
        <row r="230">
          <cell r="B230" t="str">
            <v>NW397</v>
          </cell>
          <cell r="C230" t="str">
            <v>Kagisano-Molopo</v>
          </cell>
          <cell r="D230" t="str">
            <v>L</v>
          </cell>
        </row>
        <row r="231">
          <cell r="B231" t="str">
            <v>NW403</v>
          </cell>
          <cell r="C231" t="str">
            <v>City Of Matlosana</v>
          </cell>
          <cell r="D231" t="str">
            <v>H</v>
          </cell>
        </row>
        <row r="232">
          <cell r="B232" t="str">
            <v>NW404</v>
          </cell>
          <cell r="C232" t="str">
            <v>Maquassi Hills</v>
          </cell>
          <cell r="D232" t="str">
            <v>M</v>
          </cell>
        </row>
        <row r="233">
          <cell r="B233" t="str">
            <v>NW405</v>
          </cell>
          <cell r="C233" t="str">
            <v>Tlokwe-Ventersdorp</v>
          </cell>
          <cell r="D233" t="str">
            <v>H</v>
          </cell>
        </row>
        <row r="234">
          <cell r="B234" t="str">
            <v>TSH</v>
          </cell>
          <cell r="C234" t="str">
            <v>City Of Tshwane</v>
          </cell>
          <cell r="D234" t="str">
            <v>H</v>
          </cell>
        </row>
        <row r="235">
          <cell r="B235" t="str">
            <v>WC011</v>
          </cell>
          <cell r="C235" t="str">
            <v>Matzikama</v>
          </cell>
          <cell r="D235" t="str">
            <v>M</v>
          </cell>
        </row>
        <row r="236">
          <cell r="B236" t="str">
            <v>WC012</v>
          </cell>
          <cell r="C236" t="str">
            <v>Cederberg</v>
          </cell>
          <cell r="D236" t="str">
            <v>L</v>
          </cell>
        </row>
        <row r="237">
          <cell r="B237" t="str">
            <v>WC013</v>
          </cell>
          <cell r="C237" t="str">
            <v>Bergrivier</v>
          </cell>
          <cell r="D237" t="str">
            <v>M</v>
          </cell>
        </row>
        <row r="238">
          <cell r="B238" t="str">
            <v>WC014</v>
          </cell>
          <cell r="C238" t="str">
            <v>Saldanha Bay</v>
          </cell>
          <cell r="D238" t="str">
            <v>H</v>
          </cell>
        </row>
        <row r="239">
          <cell r="B239" t="str">
            <v>WC015</v>
          </cell>
          <cell r="C239" t="str">
            <v>Swartland</v>
          </cell>
          <cell r="D239" t="str">
            <v>M</v>
          </cell>
        </row>
        <row r="240">
          <cell r="B240" t="str">
            <v>WC022</v>
          </cell>
          <cell r="C240" t="str">
            <v>Witzenberg</v>
          </cell>
          <cell r="D240" t="str">
            <v>L</v>
          </cell>
        </row>
        <row r="241">
          <cell r="B241" t="str">
            <v>WC023</v>
          </cell>
          <cell r="C241" t="str">
            <v>Drakenstein</v>
          </cell>
          <cell r="D241" t="str">
            <v>H</v>
          </cell>
        </row>
        <row r="242">
          <cell r="B242" t="str">
            <v>WC024</v>
          </cell>
          <cell r="C242" t="str">
            <v>Stellenbosch</v>
          </cell>
          <cell r="D242" t="str">
            <v>H</v>
          </cell>
        </row>
        <row r="243">
          <cell r="B243" t="str">
            <v>WC025</v>
          </cell>
          <cell r="C243" t="str">
            <v>Breede Valley</v>
          </cell>
          <cell r="D243" t="str">
            <v>H</v>
          </cell>
        </row>
        <row r="244">
          <cell r="B244" t="str">
            <v>WC026</v>
          </cell>
          <cell r="C244" t="str">
            <v>Langeberg</v>
          </cell>
          <cell r="D244" t="str">
            <v>M</v>
          </cell>
        </row>
        <row r="245">
          <cell r="B245" t="str">
            <v>WC031</v>
          </cell>
          <cell r="C245" t="str">
            <v>Theewaterskloof</v>
          </cell>
          <cell r="D245" t="str">
            <v>M</v>
          </cell>
        </row>
        <row r="246">
          <cell r="B246" t="str">
            <v>WC032</v>
          </cell>
          <cell r="C246" t="str">
            <v>Overstrand</v>
          </cell>
          <cell r="D246" t="str">
            <v>H</v>
          </cell>
        </row>
        <row r="247">
          <cell r="B247" t="str">
            <v>WC033</v>
          </cell>
          <cell r="C247" t="str">
            <v>Cape Agulhas</v>
          </cell>
          <cell r="D247" t="str">
            <v>L</v>
          </cell>
        </row>
        <row r="248">
          <cell r="B248" t="str">
            <v>WC034</v>
          </cell>
          <cell r="C248" t="str">
            <v>Swellendam</v>
          </cell>
          <cell r="D248" t="str">
            <v>L</v>
          </cell>
        </row>
        <row r="249">
          <cell r="B249" t="str">
            <v>WC041</v>
          </cell>
          <cell r="C249" t="str">
            <v>Kannaland</v>
          </cell>
          <cell r="D249" t="str">
            <v>M</v>
          </cell>
        </row>
        <row r="250">
          <cell r="B250" t="str">
            <v>WC042</v>
          </cell>
          <cell r="C250" t="str">
            <v>Hessequa</v>
          </cell>
          <cell r="D250" t="str">
            <v>M</v>
          </cell>
        </row>
        <row r="251">
          <cell r="B251" t="str">
            <v>WC043</v>
          </cell>
          <cell r="C251" t="str">
            <v>Mossel Bay</v>
          </cell>
          <cell r="D251" t="str">
            <v>H</v>
          </cell>
        </row>
        <row r="252">
          <cell r="B252" t="str">
            <v>WC044</v>
          </cell>
          <cell r="C252" t="str">
            <v>George</v>
          </cell>
          <cell r="D252" t="str">
            <v>H</v>
          </cell>
        </row>
        <row r="253">
          <cell r="B253" t="str">
            <v>WC045</v>
          </cell>
          <cell r="C253" t="str">
            <v>Oudtshoorn</v>
          </cell>
          <cell r="D253" t="str">
            <v>M</v>
          </cell>
        </row>
        <row r="254">
          <cell r="B254" t="str">
            <v>WC047</v>
          </cell>
          <cell r="C254" t="str">
            <v>Bitou</v>
          </cell>
          <cell r="D254" t="str">
            <v>M</v>
          </cell>
        </row>
        <row r="255">
          <cell r="B255" t="str">
            <v>WC048</v>
          </cell>
          <cell r="C255" t="str">
            <v>Knysna</v>
          </cell>
          <cell r="D255" t="str">
            <v>M</v>
          </cell>
        </row>
        <row r="256">
          <cell r="B256" t="str">
            <v>WC051</v>
          </cell>
          <cell r="C256" t="str">
            <v>Laingsburg</v>
          </cell>
          <cell r="D256" t="str">
            <v>M</v>
          </cell>
        </row>
        <row r="257">
          <cell r="B257" t="str">
            <v>WC052</v>
          </cell>
          <cell r="C257" t="str">
            <v>Prince Albert</v>
          </cell>
          <cell r="D257" t="str">
            <v>M</v>
          </cell>
        </row>
        <row r="258">
          <cell r="B258" t="str">
            <v>WC053</v>
          </cell>
          <cell r="C258" t="str">
            <v>Beaufort West</v>
          </cell>
          <cell r="D258" t="str">
            <v>M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5E66F-2E54-4943-984C-C93CE844013F}">
  <sheetPr codeName="Sheet3">
    <tabColor rgb="FF00B050"/>
    <pageSetUpPr fitToPage="1"/>
  </sheetPr>
  <dimension ref="A1:CE145"/>
  <sheetViews>
    <sheetView showGridLines="0" tabSelected="1" zoomScale="80" zoomScaleNormal="80" zoomScaleSheetLayoutView="85" workbookViewId="0">
      <pane ySplit="9" topLeftCell="A10" activePane="bottomLeft" state="frozen"/>
      <selection activeCell="T7" sqref="T7"/>
      <selection pane="bottomLeft" activeCell="D14" sqref="D14"/>
    </sheetView>
  </sheetViews>
  <sheetFormatPr defaultColWidth="9.140625" defaultRowHeight="12.75" x14ac:dyDescent="0.2"/>
  <cols>
    <col min="1" max="1" width="28.28515625" style="15" customWidth="1"/>
    <col min="2" max="2" width="9.42578125" style="168" customWidth="1"/>
    <col min="3" max="3" width="13.7109375" style="169" customWidth="1"/>
    <col min="4" max="4" width="30.7109375" style="170" customWidth="1"/>
    <col min="5" max="5" width="23.7109375" style="170" hidden="1" customWidth="1"/>
    <col min="6" max="6" width="14" style="169" customWidth="1"/>
    <col min="7" max="7" width="24.7109375" style="171" customWidth="1"/>
    <col min="8" max="8" width="26.7109375" style="171" hidden="1" customWidth="1"/>
    <col min="9" max="9" width="16.5703125" style="168" customWidth="1"/>
    <col min="10" max="10" width="24.7109375" style="172" customWidth="1"/>
    <col min="11" max="11" width="14.5703125" style="168" customWidth="1"/>
    <col min="12" max="12" width="13.7109375" style="168" customWidth="1"/>
    <col min="13" max="13" width="16.28515625" style="168" bestFit="1" customWidth="1"/>
    <col min="14" max="14" width="13.85546875" style="168" bestFit="1" customWidth="1"/>
    <col min="15" max="19" width="13.7109375" style="168" customWidth="1"/>
    <col min="20" max="20" width="25.28515625" style="168" customWidth="1"/>
    <col min="21" max="25" width="9.140625" style="15"/>
    <col min="26" max="26" width="9.140625" style="15" customWidth="1"/>
    <col min="27" max="16384" width="9.140625" style="15"/>
  </cols>
  <sheetData>
    <row r="1" spans="1:31" s="1" customFormat="1" ht="18" x14ac:dyDescent="0.25">
      <c r="A1" s="1" t="s">
        <v>0</v>
      </c>
      <c r="B1" s="2"/>
      <c r="C1" s="3"/>
      <c r="D1" s="4"/>
      <c r="E1" s="4"/>
      <c r="F1" s="3"/>
      <c r="G1" s="5"/>
      <c r="H1" s="5"/>
      <c r="I1" s="2"/>
      <c r="J1" s="6"/>
      <c r="K1" s="2"/>
      <c r="L1" s="2"/>
      <c r="M1" s="2"/>
      <c r="N1" s="2"/>
      <c r="O1" s="2"/>
      <c r="P1" s="2"/>
      <c r="Q1" s="2"/>
      <c r="R1" s="2"/>
      <c r="S1" s="2"/>
      <c r="T1" s="2"/>
    </row>
    <row r="2" spans="1:31" s="1" customFormat="1" ht="9.75" customHeight="1" x14ac:dyDescent="0.25">
      <c r="B2" s="2"/>
      <c r="C2" s="3"/>
      <c r="D2" s="4"/>
      <c r="E2" s="4"/>
      <c r="F2" s="3"/>
      <c r="G2" s="5"/>
      <c r="H2" s="5"/>
      <c r="I2" s="2"/>
      <c r="J2" s="6"/>
      <c r="K2" s="2"/>
      <c r="L2" s="2"/>
      <c r="M2" s="2"/>
      <c r="N2" s="2"/>
      <c r="O2" s="2"/>
      <c r="P2" s="2"/>
      <c r="Q2" s="2"/>
      <c r="R2" s="2"/>
      <c r="S2" s="2"/>
      <c r="T2" s="2"/>
    </row>
    <row r="3" spans="1:31" ht="16.5" customHeight="1" x14ac:dyDescent="0.25">
      <c r="A3" s="7" t="s">
        <v>1</v>
      </c>
      <c r="B3" s="8"/>
      <c r="C3" s="9"/>
      <c r="D3" s="10"/>
      <c r="E3" s="10"/>
      <c r="F3" s="9"/>
      <c r="G3" s="11"/>
      <c r="H3" s="11"/>
      <c r="I3" s="12"/>
      <c r="J3" s="13"/>
      <c r="K3" s="12"/>
      <c r="L3" s="12"/>
      <c r="M3" s="12"/>
      <c r="N3" s="12"/>
      <c r="O3" s="12"/>
      <c r="P3" s="14" t="s">
        <v>2</v>
      </c>
      <c r="Q3" s="14" t="s">
        <v>3</v>
      </c>
      <c r="R3" s="15"/>
      <c r="S3" s="12"/>
      <c r="T3" s="12"/>
      <c r="U3" s="15" t="s">
        <v>4</v>
      </c>
      <c r="V3" s="16" t="s">
        <v>2</v>
      </c>
      <c r="W3" s="17" t="s">
        <v>3</v>
      </c>
      <c r="X3" s="18">
        <v>0</v>
      </c>
      <c r="Y3" s="18">
        <f t="shared" ref="Y3:AD3" si="0">X3+1</f>
        <v>1</v>
      </c>
      <c r="Z3" s="18">
        <f t="shared" si="0"/>
        <v>2</v>
      </c>
      <c r="AA3" s="18">
        <f t="shared" si="0"/>
        <v>3</v>
      </c>
      <c r="AB3" s="18">
        <f t="shared" si="0"/>
        <v>4</v>
      </c>
      <c r="AC3" s="18">
        <f t="shared" si="0"/>
        <v>5</v>
      </c>
      <c r="AD3" s="18">
        <f t="shared" si="0"/>
        <v>6</v>
      </c>
      <c r="AE3" s="17" t="s">
        <v>5</v>
      </c>
    </row>
    <row r="4" spans="1:31" s="25" customFormat="1" ht="3" customHeight="1" x14ac:dyDescent="0.2">
      <c r="A4" s="19"/>
      <c r="B4" s="20"/>
      <c r="C4" s="21"/>
      <c r="D4" s="22"/>
      <c r="E4" s="22"/>
      <c r="F4" s="21"/>
      <c r="G4" s="23"/>
      <c r="H4" s="23"/>
      <c r="I4" s="20"/>
      <c r="J4" s="24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31" s="25" customFormat="1" ht="55.5" customHeight="1" x14ac:dyDescent="0.2">
      <c r="A5" s="26" t="s">
        <v>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spans="1:31" s="29" customFormat="1" ht="16.5" thickBot="1" x14ac:dyDescent="0.3">
      <c r="A6" s="27" t="s">
        <v>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spans="1:31" s="29" customFormat="1" ht="115.5" customHeight="1" x14ac:dyDescent="0.2">
      <c r="A7" s="30" t="s">
        <v>8</v>
      </c>
      <c r="B7" s="31" t="s">
        <v>9</v>
      </c>
      <c r="C7" s="32" t="s">
        <v>10</v>
      </c>
      <c r="D7" s="33" t="s">
        <v>11</v>
      </c>
      <c r="E7" s="34" t="s">
        <v>12</v>
      </c>
      <c r="F7" s="35" t="s">
        <v>13</v>
      </c>
      <c r="G7" s="33" t="s">
        <v>14</v>
      </c>
      <c r="H7" s="34" t="s">
        <v>15</v>
      </c>
      <c r="I7" s="36" t="s">
        <v>16</v>
      </c>
      <c r="J7" s="37" t="s">
        <v>17</v>
      </c>
      <c r="K7" s="38" t="s">
        <v>18</v>
      </c>
      <c r="L7" s="39" t="s">
        <v>19</v>
      </c>
      <c r="M7" s="40"/>
      <c r="N7" s="40"/>
      <c r="O7" s="40"/>
      <c r="P7" s="40"/>
      <c r="Q7" s="41"/>
      <c r="R7" s="42" t="s">
        <v>20</v>
      </c>
      <c r="S7" s="43"/>
      <c r="T7" s="44" t="s">
        <v>21</v>
      </c>
    </row>
    <row r="8" spans="1:31" s="29" customFormat="1" ht="47.25" x14ac:dyDescent="0.2">
      <c r="A8" s="45"/>
      <c r="B8" s="46"/>
      <c r="C8" s="47" t="s">
        <v>22</v>
      </c>
      <c r="D8" s="48"/>
      <c r="E8" s="49"/>
      <c r="F8" s="47" t="s">
        <v>22</v>
      </c>
      <c r="G8" s="48"/>
      <c r="H8" s="49"/>
      <c r="I8" s="50" t="s">
        <v>23</v>
      </c>
      <c r="J8" s="51"/>
      <c r="K8" s="52"/>
      <c r="L8" s="53" t="s">
        <v>24</v>
      </c>
      <c r="M8" s="53" t="s">
        <v>25</v>
      </c>
      <c r="N8" s="53" t="s">
        <v>26</v>
      </c>
      <c r="O8" s="53" t="s">
        <v>27</v>
      </c>
      <c r="P8" s="53" t="s">
        <v>28</v>
      </c>
      <c r="Q8" s="54" t="s">
        <v>29</v>
      </c>
      <c r="R8" s="55" t="s">
        <v>30</v>
      </c>
      <c r="S8" s="55" t="s">
        <v>31</v>
      </c>
      <c r="T8" s="56" t="s">
        <v>23</v>
      </c>
    </row>
    <row r="9" spans="1:31" s="29" customFormat="1" ht="15.75" x14ac:dyDescent="0.2">
      <c r="A9" s="57"/>
      <c r="B9" s="58"/>
      <c r="C9" s="59"/>
      <c r="D9" s="60"/>
      <c r="E9" s="61"/>
      <c r="F9" s="59"/>
      <c r="G9" s="62"/>
      <c r="H9" s="61"/>
      <c r="I9" s="59"/>
      <c r="J9" s="63"/>
      <c r="K9" s="64"/>
      <c r="L9" s="65"/>
      <c r="M9" s="65"/>
      <c r="N9" s="65"/>
      <c r="O9" s="65"/>
      <c r="P9" s="65"/>
      <c r="Q9" s="66"/>
      <c r="R9" s="67" t="s">
        <v>23</v>
      </c>
      <c r="S9" s="68"/>
      <c r="T9" s="69"/>
    </row>
    <row r="10" spans="1:31" s="83" customFormat="1" ht="15" x14ac:dyDescent="0.2">
      <c r="A10" s="70" t="str">
        <f>VLOOKUP($B10,[1]Sheet2!$B$2:$D$258,2,FALSE)</f>
        <v>Buffalo City</v>
      </c>
      <c r="B10" s="71" t="s">
        <v>32</v>
      </c>
      <c r="C10" s="72">
        <v>45378</v>
      </c>
      <c r="D10" s="73" t="s">
        <v>4</v>
      </c>
      <c r="E10" s="74"/>
      <c r="F10" s="75">
        <v>45443</v>
      </c>
      <c r="G10" s="76" t="s">
        <v>4</v>
      </c>
      <c r="H10" s="74"/>
      <c r="I10" s="75" t="s">
        <v>2</v>
      </c>
      <c r="J10" s="77" t="s">
        <v>4</v>
      </c>
      <c r="K10" s="78"/>
      <c r="L10" s="72"/>
      <c r="M10" s="75"/>
      <c r="N10" s="75"/>
      <c r="O10" s="75"/>
      <c r="P10" s="75"/>
      <c r="Q10" s="79"/>
      <c r="R10" s="80" t="s">
        <v>2</v>
      </c>
      <c r="S10" s="81" t="s">
        <v>2</v>
      </c>
      <c r="T10" s="82"/>
    </row>
    <row r="11" spans="1:31" s="83" customFormat="1" ht="15" x14ac:dyDescent="0.2">
      <c r="A11" s="70" t="str">
        <f>VLOOKUP($B11,[1]Sheet2!$B$2:$D$258,2,FALSE)</f>
        <v>Nelson Mandela Bay</v>
      </c>
      <c r="B11" s="84" t="s">
        <v>33</v>
      </c>
      <c r="C11" s="85">
        <v>45378</v>
      </c>
      <c r="D11" s="73" t="s">
        <v>4</v>
      </c>
      <c r="E11" s="86"/>
      <c r="F11" s="87">
        <v>45469</v>
      </c>
      <c r="G11" s="88" t="s">
        <v>4</v>
      </c>
      <c r="H11" s="86"/>
      <c r="I11" s="87" t="s">
        <v>2</v>
      </c>
      <c r="J11" s="89" t="s">
        <v>4</v>
      </c>
      <c r="K11" s="90"/>
      <c r="L11" s="91"/>
      <c r="M11" s="87"/>
      <c r="N11" s="87"/>
      <c r="O11" s="87"/>
      <c r="P11" s="87"/>
      <c r="Q11" s="92"/>
      <c r="R11" s="93" t="s">
        <v>2</v>
      </c>
      <c r="S11" s="94" t="s">
        <v>2</v>
      </c>
      <c r="T11" s="95"/>
    </row>
    <row r="12" spans="1:31" s="83" customFormat="1" ht="15" x14ac:dyDescent="0.2">
      <c r="A12" s="96" t="str">
        <f>VLOOKUP($B12,[1]Sheet2!$B$2:$D$258,2,FALSE)</f>
        <v>Dr Beyers Naude</v>
      </c>
      <c r="B12" s="97" t="s">
        <v>34</v>
      </c>
      <c r="C12" s="98">
        <v>45377</v>
      </c>
      <c r="D12" s="99" t="s">
        <v>4</v>
      </c>
      <c r="E12" s="100"/>
      <c r="F12" s="98">
        <v>45435</v>
      </c>
      <c r="G12" s="101" t="s">
        <v>4</v>
      </c>
      <c r="H12" s="100"/>
      <c r="I12" s="98" t="s">
        <v>2</v>
      </c>
      <c r="J12" s="101" t="s">
        <v>4</v>
      </c>
      <c r="K12" s="102">
        <v>1</v>
      </c>
      <c r="L12" s="103">
        <v>45350</v>
      </c>
      <c r="M12" s="104"/>
      <c r="N12" s="104"/>
      <c r="O12" s="104"/>
      <c r="P12" s="104"/>
      <c r="Q12" s="105"/>
      <c r="R12" s="106" t="s">
        <v>2</v>
      </c>
      <c r="S12" s="107" t="s">
        <v>2</v>
      </c>
      <c r="T12" s="108" t="s">
        <v>3</v>
      </c>
    </row>
    <row r="13" spans="1:31" s="83" customFormat="1" ht="15" x14ac:dyDescent="0.2">
      <c r="A13" s="96" t="str">
        <f>VLOOKUP($B13,[1]Sheet2!$B$2:$D$258,2,FALSE)</f>
        <v>Blue Crane Route</v>
      </c>
      <c r="B13" s="97" t="s">
        <v>35</v>
      </c>
      <c r="C13" s="98">
        <v>45379</v>
      </c>
      <c r="D13" s="99" t="s">
        <v>4</v>
      </c>
      <c r="E13" s="100"/>
      <c r="F13" s="98">
        <v>45442</v>
      </c>
      <c r="G13" s="99" t="s">
        <v>4</v>
      </c>
      <c r="H13" s="100"/>
      <c r="I13" s="98" t="s">
        <v>2</v>
      </c>
      <c r="J13" s="101" t="s">
        <v>4</v>
      </c>
      <c r="K13" s="102">
        <v>2</v>
      </c>
      <c r="L13" s="103">
        <v>45350</v>
      </c>
      <c r="M13" s="104">
        <v>45350</v>
      </c>
      <c r="N13" s="104"/>
      <c r="O13" s="104"/>
      <c r="P13" s="104"/>
      <c r="Q13" s="105"/>
      <c r="R13" s="106" t="s">
        <v>2</v>
      </c>
      <c r="S13" s="107" t="s">
        <v>2</v>
      </c>
      <c r="T13" s="108" t="s">
        <v>3</v>
      </c>
    </row>
    <row r="14" spans="1:31" s="83" customFormat="1" ht="15" x14ac:dyDescent="0.2">
      <c r="A14" s="96" t="str">
        <f>VLOOKUP($B14,[1]Sheet2!$B$2:$D$258,2,FALSE)</f>
        <v>Makana</v>
      </c>
      <c r="B14" s="97" t="s">
        <v>36</v>
      </c>
      <c r="C14" s="98">
        <v>45378</v>
      </c>
      <c r="D14" s="99" t="s">
        <v>4</v>
      </c>
      <c r="E14" s="100"/>
      <c r="F14" s="98">
        <v>45442</v>
      </c>
      <c r="G14" s="101" t="s">
        <v>4</v>
      </c>
      <c r="H14" s="100"/>
      <c r="I14" s="98" t="s">
        <v>2</v>
      </c>
      <c r="J14" s="101" t="s">
        <v>4</v>
      </c>
      <c r="K14" s="102">
        <v>1</v>
      </c>
      <c r="L14" s="103">
        <v>45349</v>
      </c>
      <c r="M14" s="104"/>
      <c r="N14" s="104"/>
      <c r="O14" s="104"/>
      <c r="P14" s="104"/>
      <c r="Q14" s="105"/>
      <c r="R14" s="106" t="s">
        <v>2</v>
      </c>
      <c r="S14" s="107" t="s">
        <v>2</v>
      </c>
      <c r="T14" s="108" t="s">
        <v>3</v>
      </c>
    </row>
    <row r="15" spans="1:31" s="83" customFormat="1" ht="15" x14ac:dyDescent="0.2">
      <c r="A15" s="96" t="str">
        <f>VLOOKUP($B15,[1]Sheet2!$B$2:$D$258,2,FALSE)</f>
        <v>Ndlambe</v>
      </c>
      <c r="B15" s="97" t="s">
        <v>37</v>
      </c>
      <c r="C15" s="98">
        <v>45379</v>
      </c>
      <c r="D15" s="99" t="s">
        <v>4</v>
      </c>
      <c r="E15" s="100"/>
      <c r="F15" s="98">
        <v>45443</v>
      </c>
      <c r="G15" s="99" t="s">
        <v>4</v>
      </c>
      <c r="H15" s="100"/>
      <c r="I15" s="98" t="s">
        <v>2</v>
      </c>
      <c r="J15" s="101" t="s">
        <v>4</v>
      </c>
      <c r="K15" s="102">
        <v>2</v>
      </c>
      <c r="L15" s="103">
        <v>45349</v>
      </c>
      <c r="M15" s="104">
        <v>45433</v>
      </c>
      <c r="N15" s="104"/>
      <c r="O15" s="104"/>
      <c r="P15" s="104"/>
      <c r="Q15" s="105"/>
      <c r="R15" s="106" t="s">
        <v>2</v>
      </c>
      <c r="S15" s="107" t="s">
        <v>2</v>
      </c>
      <c r="T15" s="108" t="s">
        <v>3</v>
      </c>
    </row>
    <row r="16" spans="1:31" s="83" customFormat="1" ht="15" x14ac:dyDescent="0.2">
      <c r="A16" s="96" t="str">
        <f>VLOOKUP($B16,[1]Sheet2!$B$2:$D$258,2,FALSE)</f>
        <v>Sundays River Valley</v>
      </c>
      <c r="B16" s="97" t="s">
        <v>38</v>
      </c>
      <c r="C16" s="98">
        <v>45379</v>
      </c>
      <c r="D16" s="99" t="s">
        <v>4</v>
      </c>
      <c r="E16" s="100"/>
      <c r="F16" s="98">
        <v>45450</v>
      </c>
      <c r="G16" s="99" t="s">
        <v>4</v>
      </c>
      <c r="H16" s="100"/>
      <c r="I16" s="98" t="s">
        <v>2</v>
      </c>
      <c r="J16" s="101" t="s">
        <v>4</v>
      </c>
      <c r="K16" s="102">
        <v>1</v>
      </c>
      <c r="L16" s="103">
        <v>45350</v>
      </c>
      <c r="M16" s="104"/>
      <c r="N16" s="104"/>
      <c r="O16" s="104"/>
      <c r="P16" s="104"/>
      <c r="Q16" s="105"/>
      <c r="R16" s="106" t="s">
        <v>2</v>
      </c>
      <c r="S16" s="107" t="s">
        <v>2</v>
      </c>
      <c r="T16" s="108" t="s">
        <v>3</v>
      </c>
    </row>
    <row r="17" spans="1:20" s="83" customFormat="1" ht="15" x14ac:dyDescent="0.2">
      <c r="A17" s="96" t="str">
        <f>VLOOKUP($B17,[1]Sheet2!$B$2:$D$258,2,FALSE)</f>
        <v>Kouga</v>
      </c>
      <c r="B17" s="97" t="s">
        <v>39</v>
      </c>
      <c r="C17" s="98">
        <v>45378</v>
      </c>
      <c r="D17" s="99" t="s">
        <v>4</v>
      </c>
      <c r="E17" s="100"/>
      <c r="F17" s="98">
        <v>45443</v>
      </c>
      <c r="G17" s="101" t="s">
        <v>4</v>
      </c>
      <c r="H17" s="100"/>
      <c r="I17" s="98" t="s">
        <v>2</v>
      </c>
      <c r="J17" s="101" t="s">
        <v>4</v>
      </c>
      <c r="K17" s="102">
        <v>3</v>
      </c>
      <c r="L17" s="103">
        <v>45322</v>
      </c>
      <c r="M17" s="104">
        <v>45378</v>
      </c>
      <c r="N17" s="104">
        <v>45422</v>
      </c>
      <c r="O17" s="104"/>
      <c r="P17" s="104"/>
      <c r="Q17" s="105"/>
      <c r="R17" s="106" t="s">
        <v>2</v>
      </c>
      <c r="S17" s="107" t="s">
        <v>2</v>
      </c>
      <c r="T17" s="108" t="s">
        <v>3</v>
      </c>
    </row>
    <row r="18" spans="1:20" s="83" customFormat="1" ht="15" x14ac:dyDescent="0.2">
      <c r="A18" s="96" t="str">
        <f>VLOOKUP($B18,[1]Sheet2!$B$2:$D$258,2,FALSE)</f>
        <v>Kou-Kamma</v>
      </c>
      <c r="B18" s="97" t="s">
        <v>40</v>
      </c>
      <c r="C18" s="98">
        <v>45379</v>
      </c>
      <c r="D18" s="99" t="s">
        <v>4</v>
      </c>
      <c r="E18" s="100"/>
      <c r="F18" s="98">
        <v>45435</v>
      </c>
      <c r="G18" s="99" t="s">
        <v>4</v>
      </c>
      <c r="H18" s="100"/>
      <c r="I18" s="98" t="s">
        <v>2</v>
      </c>
      <c r="J18" s="101" t="s">
        <v>4</v>
      </c>
      <c r="K18" s="102">
        <v>1</v>
      </c>
      <c r="L18" s="103">
        <v>45349</v>
      </c>
      <c r="M18" s="104"/>
      <c r="N18" s="104"/>
      <c r="O18" s="104"/>
      <c r="P18" s="104"/>
      <c r="Q18" s="105"/>
      <c r="R18" s="106" t="s">
        <v>2</v>
      </c>
      <c r="S18" s="107" t="s">
        <v>2</v>
      </c>
      <c r="T18" s="108" t="s">
        <v>3</v>
      </c>
    </row>
    <row r="19" spans="1:20" s="83" customFormat="1" ht="15" x14ac:dyDescent="0.2">
      <c r="A19" s="96" t="str">
        <f>VLOOKUP($B19,[1]Sheet2!$B$2:$D$258,2,FALSE)</f>
        <v>Sarah Baartman</v>
      </c>
      <c r="B19" s="97" t="s">
        <v>41</v>
      </c>
      <c r="C19" s="98">
        <v>45376</v>
      </c>
      <c r="D19" s="99" t="s">
        <v>4</v>
      </c>
      <c r="E19" s="100"/>
      <c r="F19" s="98">
        <v>45434</v>
      </c>
      <c r="G19" s="101" t="s">
        <v>4</v>
      </c>
      <c r="H19" s="100"/>
      <c r="I19" s="98" t="s">
        <v>2</v>
      </c>
      <c r="J19" s="101" t="s">
        <v>4</v>
      </c>
      <c r="K19" s="102">
        <v>2</v>
      </c>
      <c r="L19" s="103">
        <v>45347</v>
      </c>
      <c r="M19" s="104">
        <v>45345</v>
      </c>
      <c r="N19" s="104"/>
      <c r="O19" s="104"/>
      <c r="P19" s="104"/>
      <c r="Q19" s="105"/>
      <c r="R19" s="106" t="s">
        <v>2</v>
      </c>
      <c r="S19" s="107" t="s">
        <v>2</v>
      </c>
      <c r="T19" s="108" t="s">
        <v>3</v>
      </c>
    </row>
    <row r="20" spans="1:20" s="83" customFormat="1" ht="15" x14ac:dyDescent="0.2">
      <c r="A20" s="96" t="str">
        <f>VLOOKUP($B20,[1]Sheet2!$B$2:$D$258,2,FALSE)</f>
        <v>Mbhashe</v>
      </c>
      <c r="B20" s="97" t="s">
        <v>42</v>
      </c>
      <c r="C20" s="98">
        <v>45379</v>
      </c>
      <c r="D20" s="99" t="s">
        <v>4</v>
      </c>
      <c r="E20" s="100"/>
      <c r="F20" s="98">
        <v>45435</v>
      </c>
      <c r="G20" s="101" t="s">
        <v>4</v>
      </c>
      <c r="H20" s="100"/>
      <c r="I20" s="98" t="s">
        <v>2</v>
      </c>
      <c r="J20" s="101" t="s">
        <v>4</v>
      </c>
      <c r="K20" s="102">
        <v>1</v>
      </c>
      <c r="L20" s="103">
        <v>45349</v>
      </c>
      <c r="M20" s="104"/>
      <c r="N20" s="104"/>
      <c r="O20" s="104"/>
      <c r="P20" s="104"/>
      <c r="Q20" s="105"/>
      <c r="R20" s="109" t="s">
        <v>2</v>
      </c>
      <c r="S20" s="110" t="s">
        <v>2</v>
      </c>
      <c r="T20" s="108" t="s">
        <v>3</v>
      </c>
    </row>
    <row r="21" spans="1:20" s="83" customFormat="1" ht="15" x14ac:dyDescent="0.2">
      <c r="A21" s="96" t="str">
        <f>VLOOKUP($B21,[1]Sheet2!$B$2:$D$258,2,FALSE)</f>
        <v>Mnquma</v>
      </c>
      <c r="B21" s="97" t="s">
        <v>43</v>
      </c>
      <c r="C21" s="103">
        <v>45379</v>
      </c>
      <c r="D21" s="99" t="s">
        <v>4</v>
      </c>
      <c r="E21" s="100"/>
      <c r="F21" s="98">
        <v>45435</v>
      </c>
      <c r="G21" s="101" t="s">
        <v>4</v>
      </c>
      <c r="H21" s="100"/>
      <c r="I21" s="98" t="s">
        <v>2</v>
      </c>
      <c r="J21" s="101" t="s">
        <v>4</v>
      </c>
      <c r="K21" s="102">
        <v>2</v>
      </c>
      <c r="L21" s="103">
        <v>45134</v>
      </c>
      <c r="M21" s="104">
        <v>45315</v>
      </c>
      <c r="N21" s="104"/>
      <c r="O21" s="104"/>
      <c r="P21" s="104"/>
      <c r="Q21" s="105"/>
      <c r="R21" s="109" t="s">
        <v>2</v>
      </c>
      <c r="S21" s="110" t="s">
        <v>2</v>
      </c>
      <c r="T21" s="108" t="s">
        <v>3</v>
      </c>
    </row>
    <row r="22" spans="1:20" s="83" customFormat="1" ht="15" x14ac:dyDescent="0.2">
      <c r="A22" s="96" t="str">
        <f>VLOOKUP($B22,[1]Sheet2!$B$2:$D$258,2,FALSE)</f>
        <v>Great Kei</v>
      </c>
      <c r="B22" s="97" t="s">
        <v>44</v>
      </c>
      <c r="C22" s="98">
        <v>45378</v>
      </c>
      <c r="D22" s="99" t="s">
        <v>4</v>
      </c>
      <c r="E22" s="100"/>
      <c r="F22" s="98">
        <v>45435</v>
      </c>
      <c r="G22" s="101" t="s">
        <v>4</v>
      </c>
      <c r="H22" s="100"/>
      <c r="I22" s="98" t="s">
        <v>2</v>
      </c>
      <c r="J22" s="101" t="s">
        <v>4</v>
      </c>
      <c r="K22" s="102">
        <v>1</v>
      </c>
      <c r="L22" s="103">
        <v>45351</v>
      </c>
      <c r="M22" s="104"/>
      <c r="N22" s="104"/>
      <c r="O22" s="104"/>
      <c r="P22" s="104"/>
      <c r="Q22" s="105"/>
      <c r="R22" s="109" t="s">
        <v>2</v>
      </c>
      <c r="S22" s="110" t="s">
        <v>2</v>
      </c>
      <c r="T22" s="108" t="s">
        <v>3</v>
      </c>
    </row>
    <row r="23" spans="1:20" s="83" customFormat="1" ht="15" x14ac:dyDescent="0.2">
      <c r="A23" s="96" t="str">
        <f>VLOOKUP($B23,[1]Sheet2!$B$2:$D$258,2,FALSE)</f>
        <v>Amahlathi</v>
      </c>
      <c r="B23" s="97" t="s">
        <v>45</v>
      </c>
      <c r="C23" s="98">
        <v>45378</v>
      </c>
      <c r="D23" s="99" t="s">
        <v>4</v>
      </c>
      <c r="E23" s="100"/>
      <c r="F23" s="98">
        <v>45435</v>
      </c>
      <c r="G23" s="101" t="s">
        <v>4</v>
      </c>
      <c r="H23" s="100"/>
      <c r="I23" s="98" t="s">
        <v>2</v>
      </c>
      <c r="J23" s="101" t="s">
        <v>4</v>
      </c>
      <c r="K23" s="102">
        <v>1</v>
      </c>
      <c r="L23" s="103">
        <v>45350</v>
      </c>
      <c r="M23" s="104"/>
      <c r="N23" s="104"/>
      <c r="O23" s="104"/>
      <c r="P23" s="104"/>
      <c r="Q23" s="105"/>
      <c r="R23" s="109" t="s">
        <v>2</v>
      </c>
      <c r="S23" s="110" t="s">
        <v>2</v>
      </c>
      <c r="T23" s="108" t="s">
        <v>3</v>
      </c>
    </row>
    <row r="24" spans="1:20" s="83" customFormat="1" ht="15" x14ac:dyDescent="0.2">
      <c r="A24" s="96" t="str">
        <f>VLOOKUP($B24,[1]Sheet2!$B$2:$D$258,2,FALSE)</f>
        <v>Ngqushwa</v>
      </c>
      <c r="B24" s="97" t="s">
        <v>46</v>
      </c>
      <c r="C24" s="98">
        <v>45378</v>
      </c>
      <c r="D24" s="99" t="s">
        <v>4</v>
      </c>
      <c r="E24" s="100"/>
      <c r="F24" s="98">
        <v>45443</v>
      </c>
      <c r="G24" s="101" t="s">
        <v>4</v>
      </c>
      <c r="H24" s="100"/>
      <c r="I24" s="98" t="s">
        <v>2</v>
      </c>
      <c r="J24" s="101" t="s">
        <v>4</v>
      </c>
      <c r="K24" s="102">
        <v>1</v>
      </c>
      <c r="L24" s="103">
        <v>45349</v>
      </c>
      <c r="M24" s="104"/>
      <c r="N24" s="104"/>
      <c r="O24" s="104"/>
      <c r="P24" s="104"/>
      <c r="Q24" s="105"/>
      <c r="R24" s="109" t="s">
        <v>2</v>
      </c>
      <c r="S24" s="110" t="s">
        <v>2</v>
      </c>
      <c r="T24" s="108" t="s">
        <v>3</v>
      </c>
    </row>
    <row r="25" spans="1:20" s="83" customFormat="1" ht="15" x14ac:dyDescent="0.2">
      <c r="A25" s="96" t="str">
        <f>VLOOKUP($B25,[1]Sheet2!$B$2:$D$258,2,FALSE)</f>
        <v>Raymond Mhlaba</v>
      </c>
      <c r="B25" s="97" t="s">
        <v>47</v>
      </c>
      <c r="C25" s="98">
        <v>45379</v>
      </c>
      <c r="D25" s="99" t="s">
        <v>4</v>
      </c>
      <c r="E25" s="100"/>
      <c r="F25" s="98">
        <v>45426</v>
      </c>
      <c r="G25" s="101" t="s">
        <v>4</v>
      </c>
      <c r="H25" s="100"/>
      <c r="I25" s="98" t="s">
        <v>2</v>
      </c>
      <c r="J25" s="99" t="s">
        <v>4</v>
      </c>
      <c r="K25" s="102">
        <v>1</v>
      </c>
      <c r="L25" s="103">
        <v>45350</v>
      </c>
      <c r="M25" s="104"/>
      <c r="N25" s="104"/>
      <c r="O25" s="104"/>
      <c r="P25" s="104"/>
      <c r="Q25" s="105"/>
      <c r="R25" s="109" t="s">
        <v>2</v>
      </c>
      <c r="S25" s="110" t="s">
        <v>2</v>
      </c>
      <c r="T25" s="108" t="s">
        <v>3</v>
      </c>
    </row>
    <row r="26" spans="1:20" s="83" customFormat="1" ht="15" x14ac:dyDescent="0.2">
      <c r="A26" s="96" t="str">
        <f>VLOOKUP($B26,[1]Sheet2!$B$2:$D$258,2,FALSE)</f>
        <v>Amathole</v>
      </c>
      <c r="B26" s="97" t="s">
        <v>48</v>
      </c>
      <c r="C26" s="98">
        <v>45379</v>
      </c>
      <c r="D26" s="99" t="s">
        <v>4</v>
      </c>
      <c r="E26" s="100"/>
      <c r="F26" s="98">
        <v>45435</v>
      </c>
      <c r="G26" s="101" t="s">
        <v>4</v>
      </c>
      <c r="H26" s="100"/>
      <c r="I26" s="98" t="s">
        <v>2</v>
      </c>
      <c r="J26" s="99" t="s">
        <v>4</v>
      </c>
      <c r="K26" s="102">
        <v>1</v>
      </c>
      <c r="L26" s="103">
        <v>45351</v>
      </c>
      <c r="M26" s="104"/>
      <c r="N26" s="104"/>
      <c r="O26" s="104"/>
      <c r="P26" s="104"/>
      <c r="Q26" s="105"/>
      <c r="R26" s="109" t="s">
        <v>2</v>
      </c>
      <c r="S26" s="110" t="s">
        <v>2</v>
      </c>
      <c r="T26" s="108" t="s">
        <v>3</v>
      </c>
    </row>
    <row r="27" spans="1:20" s="83" customFormat="1" ht="15" x14ac:dyDescent="0.2">
      <c r="A27" s="96" t="str">
        <f>VLOOKUP($B27,[1]Sheet2!$B$2:$D$258,2,FALSE)</f>
        <v>Inxuba Yethemba</v>
      </c>
      <c r="B27" s="97" t="s">
        <v>49</v>
      </c>
      <c r="C27" s="98">
        <v>45378</v>
      </c>
      <c r="D27" s="99" t="s">
        <v>4</v>
      </c>
      <c r="E27" s="100"/>
      <c r="F27" s="98">
        <v>45443</v>
      </c>
      <c r="G27" s="111" t="s">
        <v>4</v>
      </c>
      <c r="H27" s="100"/>
      <c r="I27" s="98" t="s">
        <v>2</v>
      </c>
      <c r="J27" s="101" t="s">
        <v>4</v>
      </c>
      <c r="K27" s="102">
        <v>1</v>
      </c>
      <c r="L27" s="103">
        <v>45350</v>
      </c>
      <c r="M27" s="98"/>
      <c r="N27" s="98"/>
      <c r="O27" s="98"/>
      <c r="P27" s="98"/>
      <c r="Q27" s="112"/>
      <c r="R27" s="109" t="s">
        <v>2</v>
      </c>
      <c r="S27" s="110" t="s">
        <v>2</v>
      </c>
      <c r="T27" s="108" t="s">
        <v>3</v>
      </c>
    </row>
    <row r="28" spans="1:20" s="83" customFormat="1" ht="15" x14ac:dyDescent="0.2">
      <c r="A28" s="96" t="str">
        <f>VLOOKUP($B28,[1]Sheet2!$B$2:$D$258,2,FALSE)</f>
        <v>Intsika Yethu</v>
      </c>
      <c r="B28" s="97" t="s">
        <v>50</v>
      </c>
      <c r="C28" s="98">
        <v>45379</v>
      </c>
      <c r="D28" s="99" t="s">
        <v>4</v>
      </c>
      <c r="E28" s="100"/>
      <c r="F28" s="98">
        <v>45442</v>
      </c>
      <c r="G28" s="111" t="s">
        <v>4</v>
      </c>
      <c r="H28" s="100"/>
      <c r="I28" s="98" t="s">
        <v>2</v>
      </c>
      <c r="J28" s="113" t="s">
        <v>4</v>
      </c>
      <c r="K28" s="114">
        <v>1</v>
      </c>
      <c r="L28" s="103">
        <v>45350</v>
      </c>
      <c r="M28" s="98"/>
      <c r="N28" s="98"/>
      <c r="O28" s="98"/>
      <c r="P28" s="98"/>
      <c r="Q28" s="112"/>
      <c r="R28" s="109" t="s">
        <v>2</v>
      </c>
      <c r="S28" s="110" t="s">
        <v>2</v>
      </c>
      <c r="T28" s="108" t="s">
        <v>3</v>
      </c>
    </row>
    <row r="29" spans="1:20" s="83" customFormat="1" ht="15" x14ac:dyDescent="0.2">
      <c r="A29" s="96" t="str">
        <f>VLOOKUP($B29,[1]Sheet2!$B$2:$D$258,2,FALSE)</f>
        <v>Emalahleni (Ec)</v>
      </c>
      <c r="B29" s="97" t="s">
        <v>51</v>
      </c>
      <c r="C29" s="98">
        <v>45379</v>
      </c>
      <c r="D29" s="99" t="s">
        <v>4</v>
      </c>
      <c r="E29" s="100"/>
      <c r="F29" s="98">
        <v>45442</v>
      </c>
      <c r="G29" s="111" t="s">
        <v>4</v>
      </c>
      <c r="H29" s="100"/>
      <c r="I29" s="98" t="s">
        <v>2</v>
      </c>
      <c r="J29" s="113" t="s">
        <v>4</v>
      </c>
      <c r="K29" s="114">
        <v>2</v>
      </c>
      <c r="L29" s="103">
        <v>45351</v>
      </c>
      <c r="M29" s="98">
        <v>45450</v>
      </c>
      <c r="N29" s="98"/>
      <c r="O29" s="98"/>
      <c r="P29" s="98"/>
      <c r="Q29" s="112"/>
      <c r="R29" s="109" t="s">
        <v>2</v>
      </c>
      <c r="S29" s="110" t="s">
        <v>2</v>
      </c>
      <c r="T29" s="108" t="s">
        <v>3</v>
      </c>
    </row>
    <row r="30" spans="1:20" s="83" customFormat="1" ht="15" x14ac:dyDescent="0.2">
      <c r="A30" s="96" t="s">
        <v>52</v>
      </c>
      <c r="B30" s="97" t="s">
        <v>53</v>
      </c>
      <c r="C30" s="98">
        <v>45379</v>
      </c>
      <c r="D30" s="99" t="s">
        <v>4</v>
      </c>
      <c r="E30" s="100"/>
      <c r="F30" s="98">
        <v>45442</v>
      </c>
      <c r="G30" s="111" t="s">
        <v>4</v>
      </c>
      <c r="H30" s="100"/>
      <c r="I30" s="98" t="s">
        <v>2</v>
      </c>
      <c r="J30" s="113" t="s">
        <v>4</v>
      </c>
      <c r="K30" s="114">
        <v>1</v>
      </c>
      <c r="L30" s="103">
        <v>45350</v>
      </c>
      <c r="M30" s="98"/>
      <c r="N30" s="98"/>
      <c r="O30" s="98"/>
      <c r="P30" s="98"/>
      <c r="Q30" s="112"/>
      <c r="R30" s="109" t="s">
        <v>2</v>
      </c>
      <c r="S30" s="110" t="s">
        <v>2</v>
      </c>
      <c r="T30" s="108" t="s">
        <v>3</v>
      </c>
    </row>
    <row r="31" spans="1:20" s="83" customFormat="1" ht="15" x14ac:dyDescent="0.2">
      <c r="A31" s="96" t="str">
        <f>VLOOKUP($B31,[1]Sheet2!$B$2:$D$258,2,FALSE)</f>
        <v>Sakhisizwe</v>
      </c>
      <c r="B31" s="97" t="s">
        <v>54</v>
      </c>
      <c r="C31" s="115">
        <v>45379</v>
      </c>
      <c r="D31" s="99" t="s">
        <v>4</v>
      </c>
      <c r="E31" s="100"/>
      <c r="F31" s="115">
        <v>45442</v>
      </c>
      <c r="G31" s="116" t="s">
        <v>4</v>
      </c>
      <c r="H31" s="100"/>
      <c r="I31" s="98" t="s">
        <v>2</v>
      </c>
      <c r="J31" s="113" t="s">
        <v>4</v>
      </c>
      <c r="K31" s="114">
        <v>1</v>
      </c>
      <c r="L31" s="103">
        <v>45349</v>
      </c>
      <c r="M31" s="98"/>
      <c r="N31" s="98"/>
      <c r="O31" s="98"/>
      <c r="P31" s="98"/>
      <c r="Q31" s="112"/>
      <c r="R31" s="109" t="s">
        <v>2</v>
      </c>
      <c r="S31" s="110" t="s">
        <v>2</v>
      </c>
      <c r="T31" s="117" t="s">
        <v>3</v>
      </c>
    </row>
    <row r="32" spans="1:20" s="83" customFormat="1" ht="15" x14ac:dyDescent="0.2">
      <c r="A32" s="96" t="str">
        <f>VLOOKUP($B32,[1]Sheet2!$B$2:$D$258,2,FALSE)</f>
        <v>Enoch Mgijima</v>
      </c>
      <c r="B32" s="97" t="s">
        <v>55</v>
      </c>
      <c r="C32" s="98">
        <v>45379</v>
      </c>
      <c r="D32" s="99" t="s">
        <v>4</v>
      </c>
      <c r="E32" s="100"/>
      <c r="F32" s="98">
        <v>45442</v>
      </c>
      <c r="G32" s="116" t="s">
        <v>4</v>
      </c>
      <c r="H32" s="100"/>
      <c r="I32" s="118" t="s">
        <v>2</v>
      </c>
      <c r="J32" s="113" t="s">
        <v>4</v>
      </c>
      <c r="K32" s="114">
        <v>2</v>
      </c>
      <c r="L32" s="103">
        <v>45351</v>
      </c>
      <c r="M32" s="98">
        <v>45442</v>
      </c>
      <c r="N32" s="98"/>
      <c r="O32" s="98"/>
      <c r="P32" s="98"/>
      <c r="Q32" s="112"/>
      <c r="R32" s="109" t="s">
        <v>2</v>
      </c>
      <c r="S32" s="110" t="s">
        <v>2</v>
      </c>
      <c r="T32" s="108" t="s">
        <v>3</v>
      </c>
    </row>
    <row r="33" spans="1:20" s="83" customFormat="1" ht="15" x14ac:dyDescent="0.2">
      <c r="A33" s="96" t="str">
        <f>VLOOKUP($B33,[1]Sheet2!$B$2:$D$258,2,FALSE)</f>
        <v>Chris Hani</v>
      </c>
      <c r="B33" s="97" t="s">
        <v>56</v>
      </c>
      <c r="C33" s="98">
        <v>45378</v>
      </c>
      <c r="D33" s="99" t="s">
        <v>4</v>
      </c>
      <c r="E33" s="100"/>
      <c r="F33" s="98">
        <v>45443</v>
      </c>
      <c r="G33" s="116" t="s">
        <v>4</v>
      </c>
      <c r="H33" s="100"/>
      <c r="I33" s="118" t="s">
        <v>2</v>
      </c>
      <c r="J33" s="113" t="s">
        <v>4</v>
      </c>
      <c r="K33" s="114">
        <v>2</v>
      </c>
      <c r="L33" s="103">
        <v>45350</v>
      </c>
      <c r="M33" s="98">
        <v>45435</v>
      </c>
      <c r="N33" s="98"/>
      <c r="O33" s="98"/>
      <c r="P33" s="98"/>
      <c r="Q33" s="112"/>
      <c r="R33" s="109" t="s">
        <v>2</v>
      </c>
      <c r="S33" s="110" t="s">
        <v>2</v>
      </c>
      <c r="T33" s="108" t="s">
        <v>3</v>
      </c>
    </row>
    <row r="34" spans="1:20" s="83" customFormat="1" ht="15" x14ac:dyDescent="0.2">
      <c r="A34" s="96" t="str">
        <f>VLOOKUP($B34,[1]Sheet2!$B$2:$D$258,2,FALSE)</f>
        <v>Elundini</v>
      </c>
      <c r="B34" s="97" t="s">
        <v>57</v>
      </c>
      <c r="C34" s="98">
        <v>45378</v>
      </c>
      <c r="D34" s="99" t="s">
        <v>4</v>
      </c>
      <c r="E34" s="100"/>
      <c r="F34" s="98">
        <v>45443</v>
      </c>
      <c r="G34" s="116" t="s">
        <v>4</v>
      </c>
      <c r="H34" s="119"/>
      <c r="I34" s="118" t="s">
        <v>2</v>
      </c>
      <c r="J34" s="113" t="s">
        <v>4</v>
      </c>
      <c r="K34" s="120">
        <v>1</v>
      </c>
      <c r="L34" s="121">
        <v>45350</v>
      </c>
      <c r="M34" s="104"/>
      <c r="N34" s="104"/>
      <c r="O34" s="104"/>
      <c r="P34" s="104"/>
      <c r="Q34" s="105"/>
      <c r="R34" s="106" t="s">
        <v>2</v>
      </c>
      <c r="S34" s="107" t="s">
        <v>2</v>
      </c>
      <c r="T34" s="108" t="s">
        <v>3</v>
      </c>
    </row>
    <row r="35" spans="1:20" s="83" customFormat="1" ht="15" x14ac:dyDescent="0.2">
      <c r="A35" s="96" t="str">
        <f>VLOOKUP($B35,[1]Sheet2!$B$2:$D$258,2,FALSE)</f>
        <v>Senqu</v>
      </c>
      <c r="B35" s="97" t="s">
        <v>58</v>
      </c>
      <c r="C35" s="98">
        <v>45378</v>
      </c>
      <c r="D35" s="99" t="s">
        <v>4</v>
      </c>
      <c r="E35" s="100"/>
      <c r="F35" s="98">
        <v>45427</v>
      </c>
      <c r="G35" s="116" t="s">
        <v>4</v>
      </c>
      <c r="H35" s="119"/>
      <c r="I35" s="118" t="s">
        <v>2</v>
      </c>
      <c r="J35" s="113" t="s">
        <v>4</v>
      </c>
      <c r="K35" s="120">
        <v>2</v>
      </c>
      <c r="L35" s="121">
        <v>45350</v>
      </c>
      <c r="M35" s="104">
        <v>45421</v>
      </c>
      <c r="N35" s="104"/>
      <c r="O35" s="104"/>
      <c r="P35" s="104"/>
      <c r="Q35" s="105"/>
      <c r="R35" s="106" t="s">
        <v>2</v>
      </c>
      <c r="S35" s="107" t="s">
        <v>2</v>
      </c>
      <c r="T35" s="108" t="s">
        <v>3</v>
      </c>
    </row>
    <row r="36" spans="1:20" s="83" customFormat="1" ht="15" x14ac:dyDescent="0.2">
      <c r="A36" s="96" t="str">
        <f>VLOOKUP($B36,[1]Sheet2!$B$2:$D$258,2,FALSE)</f>
        <v>Walter Sisulu</v>
      </c>
      <c r="B36" s="97" t="s">
        <v>59</v>
      </c>
      <c r="C36" s="98">
        <v>45379</v>
      </c>
      <c r="D36" s="99" t="s">
        <v>4</v>
      </c>
      <c r="E36" s="100"/>
      <c r="F36" s="98">
        <v>45447</v>
      </c>
      <c r="G36" s="116" t="s">
        <v>4</v>
      </c>
      <c r="H36" s="119"/>
      <c r="I36" s="118" t="s">
        <v>2</v>
      </c>
      <c r="J36" s="113" t="s">
        <v>4</v>
      </c>
      <c r="K36" s="120">
        <v>1</v>
      </c>
      <c r="L36" s="121">
        <v>45349</v>
      </c>
      <c r="M36" s="104"/>
      <c r="N36" s="104"/>
      <c r="O36" s="104"/>
      <c r="P36" s="104"/>
      <c r="Q36" s="105"/>
      <c r="R36" s="106" t="s">
        <v>2</v>
      </c>
      <c r="S36" s="107" t="s">
        <v>2</v>
      </c>
      <c r="T36" s="108" t="s">
        <v>3</v>
      </c>
    </row>
    <row r="37" spans="1:20" s="83" customFormat="1" ht="15" x14ac:dyDescent="0.2">
      <c r="A37" s="96" t="str">
        <f>VLOOKUP($B37,[1]Sheet2!$B$2:$D$258,2,FALSE)</f>
        <v>Joe Gqabi</v>
      </c>
      <c r="B37" s="97" t="s">
        <v>60</v>
      </c>
      <c r="C37" s="98">
        <v>45378</v>
      </c>
      <c r="D37" s="99" t="s">
        <v>4</v>
      </c>
      <c r="E37" s="100"/>
      <c r="F37" s="98">
        <v>45435</v>
      </c>
      <c r="G37" s="116" t="s">
        <v>4</v>
      </c>
      <c r="H37" s="119"/>
      <c r="I37" s="118" t="s">
        <v>2</v>
      </c>
      <c r="J37" s="113" t="s">
        <v>4</v>
      </c>
      <c r="K37" s="120">
        <v>3</v>
      </c>
      <c r="L37" s="121">
        <v>45225</v>
      </c>
      <c r="M37" s="104">
        <v>45351</v>
      </c>
      <c r="N37" s="104">
        <v>45435</v>
      </c>
      <c r="O37" s="104"/>
      <c r="P37" s="104"/>
      <c r="Q37" s="105"/>
      <c r="R37" s="106" t="s">
        <v>2</v>
      </c>
      <c r="S37" s="107" t="s">
        <v>2</v>
      </c>
      <c r="T37" s="108" t="s">
        <v>3</v>
      </c>
    </row>
    <row r="38" spans="1:20" s="83" customFormat="1" ht="15" x14ac:dyDescent="0.2">
      <c r="A38" s="96" t="str">
        <f>VLOOKUP($B38,[1]Sheet2!$B$2:$D$258,2,FALSE)</f>
        <v>Ngquza Hills</v>
      </c>
      <c r="B38" s="97" t="s">
        <v>61</v>
      </c>
      <c r="C38" s="98">
        <v>45379</v>
      </c>
      <c r="D38" s="99" t="s">
        <v>4</v>
      </c>
      <c r="E38" s="100"/>
      <c r="F38" s="98">
        <v>45443</v>
      </c>
      <c r="G38" s="116" t="s">
        <v>4</v>
      </c>
      <c r="H38" s="119"/>
      <c r="I38" s="118" t="s">
        <v>3</v>
      </c>
      <c r="J38" s="113" t="s">
        <v>62</v>
      </c>
      <c r="K38" s="114">
        <v>2</v>
      </c>
      <c r="L38" s="103">
        <v>45350</v>
      </c>
      <c r="M38" s="104">
        <v>45350</v>
      </c>
      <c r="N38" s="104"/>
      <c r="O38" s="104"/>
      <c r="P38" s="104"/>
      <c r="Q38" s="105"/>
      <c r="R38" s="106" t="s">
        <v>2</v>
      </c>
      <c r="S38" s="107" t="s">
        <v>2</v>
      </c>
      <c r="T38" s="108" t="s">
        <v>3</v>
      </c>
    </row>
    <row r="39" spans="1:20" s="83" customFormat="1" ht="15" x14ac:dyDescent="0.2">
      <c r="A39" s="96" t="str">
        <f>VLOOKUP($B39,[1]Sheet2!$B$2:$D$258,2,FALSE)</f>
        <v>Port St Johns</v>
      </c>
      <c r="B39" s="97" t="s">
        <v>63</v>
      </c>
      <c r="C39" s="98">
        <v>45378</v>
      </c>
      <c r="D39" s="99" t="s">
        <v>4</v>
      </c>
      <c r="E39" s="100"/>
      <c r="F39" s="98">
        <v>45435</v>
      </c>
      <c r="G39" s="116" t="s">
        <v>4</v>
      </c>
      <c r="H39" s="119"/>
      <c r="I39" s="118" t="s">
        <v>2</v>
      </c>
      <c r="J39" s="113" t="s">
        <v>4</v>
      </c>
      <c r="K39" s="114">
        <v>3</v>
      </c>
      <c r="L39" s="103">
        <v>45350</v>
      </c>
      <c r="M39" s="104">
        <v>45350</v>
      </c>
      <c r="N39" s="104">
        <v>45454</v>
      </c>
      <c r="O39" s="104"/>
      <c r="P39" s="104"/>
      <c r="Q39" s="105"/>
      <c r="R39" s="106" t="s">
        <v>2</v>
      </c>
      <c r="S39" s="107" t="s">
        <v>2</v>
      </c>
      <c r="T39" s="108" t="s">
        <v>3</v>
      </c>
    </row>
    <row r="40" spans="1:20" s="83" customFormat="1" ht="15" x14ac:dyDescent="0.2">
      <c r="A40" s="96" t="str">
        <f>VLOOKUP($B40,[1]Sheet2!$B$2:$D$258,2,FALSE)</f>
        <v>Nyandeni</v>
      </c>
      <c r="B40" s="97" t="s">
        <v>64</v>
      </c>
      <c r="C40" s="98">
        <v>45379</v>
      </c>
      <c r="D40" s="99" t="s">
        <v>4</v>
      </c>
      <c r="E40" s="100"/>
      <c r="F40" s="98">
        <v>45435</v>
      </c>
      <c r="G40" s="116" t="s">
        <v>4</v>
      </c>
      <c r="H40" s="119"/>
      <c r="I40" s="118" t="s">
        <v>2</v>
      </c>
      <c r="J40" s="113" t="s">
        <v>4</v>
      </c>
      <c r="K40" s="114">
        <v>4</v>
      </c>
      <c r="L40" s="103">
        <v>45350</v>
      </c>
      <c r="M40" s="104" t="s">
        <v>65</v>
      </c>
      <c r="N40" s="104" t="s">
        <v>66</v>
      </c>
      <c r="O40" s="104" t="s">
        <v>67</v>
      </c>
      <c r="P40" s="104"/>
      <c r="Q40" s="105"/>
      <c r="R40" s="106" t="s">
        <v>2</v>
      </c>
      <c r="S40" s="107" t="s">
        <v>2</v>
      </c>
      <c r="T40" s="108" t="s">
        <v>3</v>
      </c>
    </row>
    <row r="41" spans="1:20" s="83" customFormat="1" ht="15" x14ac:dyDescent="0.2">
      <c r="A41" s="96" t="str">
        <f>VLOOKUP($B41,[1]Sheet2!$B$2:$D$258,2,FALSE)</f>
        <v>Mhlontlo</v>
      </c>
      <c r="B41" s="97" t="s">
        <v>68</v>
      </c>
      <c r="C41" s="98">
        <v>45379</v>
      </c>
      <c r="D41" s="99" t="s">
        <v>4</v>
      </c>
      <c r="E41" s="100"/>
      <c r="F41" s="98">
        <v>45442</v>
      </c>
      <c r="G41" s="116" t="s">
        <v>4</v>
      </c>
      <c r="H41" s="119"/>
      <c r="I41" s="118" t="s">
        <v>2</v>
      </c>
      <c r="J41" s="113" t="s">
        <v>4</v>
      </c>
      <c r="K41" s="114">
        <v>1</v>
      </c>
      <c r="L41" s="103">
        <v>45350</v>
      </c>
      <c r="M41" s="104"/>
      <c r="N41" s="104"/>
      <c r="O41" s="104"/>
      <c r="P41" s="104"/>
      <c r="Q41" s="105"/>
      <c r="R41" s="106" t="s">
        <v>2</v>
      </c>
      <c r="S41" s="107" t="s">
        <v>2</v>
      </c>
      <c r="T41" s="108" t="s">
        <v>3</v>
      </c>
    </row>
    <row r="42" spans="1:20" s="83" customFormat="1" ht="15" x14ac:dyDescent="0.2">
      <c r="A42" s="96" t="str">
        <f>VLOOKUP($B42,[1]Sheet2!$B$2:$D$258,2,FALSE)</f>
        <v>King Sabata Dalindyebo</v>
      </c>
      <c r="B42" s="97" t="s">
        <v>69</v>
      </c>
      <c r="C42" s="98">
        <v>45378</v>
      </c>
      <c r="D42" s="99" t="s">
        <v>4</v>
      </c>
      <c r="E42" s="100"/>
      <c r="F42" s="98">
        <v>45436</v>
      </c>
      <c r="G42" s="116" t="s">
        <v>4</v>
      </c>
      <c r="H42" s="119"/>
      <c r="I42" s="118" t="s">
        <v>2</v>
      </c>
      <c r="J42" s="113" t="s">
        <v>4</v>
      </c>
      <c r="K42" s="114">
        <v>3</v>
      </c>
      <c r="L42" s="103">
        <v>45350</v>
      </c>
      <c r="M42" s="104" t="s">
        <v>70</v>
      </c>
      <c r="N42" s="104" t="s">
        <v>71</v>
      </c>
      <c r="O42" s="104"/>
      <c r="P42" s="104"/>
      <c r="Q42" s="105"/>
      <c r="R42" s="106" t="s">
        <v>2</v>
      </c>
      <c r="S42" s="107" t="s">
        <v>2</v>
      </c>
      <c r="T42" s="108" t="s">
        <v>3</v>
      </c>
    </row>
    <row r="43" spans="1:20" s="83" customFormat="1" ht="15" x14ac:dyDescent="0.2">
      <c r="A43" s="70" t="str">
        <f>VLOOKUP($B43,[1]Sheet2!$B$2:$D$258,2,FALSE)</f>
        <v>O .R. Tambo</v>
      </c>
      <c r="B43" s="84" t="s">
        <v>72</v>
      </c>
      <c r="C43" s="87">
        <v>45378</v>
      </c>
      <c r="D43" s="89" t="s">
        <v>4</v>
      </c>
      <c r="E43" s="86"/>
      <c r="F43" s="87">
        <v>45434</v>
      </c>
      <c r="G43" s="122" t="s">
        <v>4</v>
      </c>
      <c r="H43" s="123"/>
      <c r="I43" s="124" t="s">
        <v>2</v>
      </c>
      <c r="J43" s="125"/>
      <c r="K43" s="126">
        <v>2</v>
      </c>
      <c r="L43" s="91"/>
      <c r="M43" s="87">
        <v>45412</v>
      </c>
      <c r="N43" s="87"/>
      <c r="O43" s="87"/>
      <c r="P43" s="87"/>
      <c r="Q43" s="92"/>
      <c r="R43" s="93" t="s">
        <v>2</v>
      </c>
      <c r="S43" s="94" t="s">
        <v>2</v>
      </c>
      <c r="T43" s="95" t="s">
        <v>3</v>
      </c>
    </row>
    <row r="44" spans="1:20" s="83" customFormat="1" ht="15" x14ac:dyDescent="0.2">
      <c r="A44" s="96" t="str">
        <f>VLOOKUP($B44,[1]Sheet2!$B$2:$D$258,2,FALSE)</f>
        <v>Matatiele</v>
      </c>
      <c r="B44" s="97" t="s">
        <v>73</v>
      </c>
      <c r="C44" s="98">
        <v>45378</v>
      </c>
      <c r="D44" s="101" t="s">
        <v>4</v>
      </c>
      <c r="E44" s="100"/>
      <c r="F44" s="98">
        <v>45435</v>
      </c>
      <c r="G44" s="116" t="s">
        <v>4</v>
      </c>
      <c r="H44" s="119"/>
      <c r="I44" s="118" t="s">
        <v>2</v>
      </c>
      <c r="J44" s="113" t="s">
        <v>4</v>
      </c>
      <c r="K44" s="114">
        <v>5</v>
      </c>
      <c r="L44" s="105">
        <v>45134</v>
      </c>
      <c r="M44" s="105">
        <v>45258</v>
      </c>
      <c r="N44" s="105">
        <v>45350</v>
      </c>
      <c r="O44" s="105">
        <v>45412</v>
      </c>
      <c r="P44" s="105">
        <v>45473</v>
      </c>
      <c r="Q44" s="105"/>
      <c r="R44" s="106" t="s">
        <v>2</v>
      </c>
      <c r="S44" s="107" t="s">
        <v>2</v>
      </c>
      <c r="T44" s="108" t="s">
        <v>3</v>
      </c>
    </row>
    <row r="45" spans="1:20" s="83" customFormat="1" ht="15" x14ac:dyDescent="0.2">
      <c r="A45" s="96" t="str">
        <f>VLOOKUP($B45,[1]Sheet2!$B$2:$D$258,2,FALSE)</f>
        <v>Umzimvubu</v>
      </c>
      <c r="B45" s="97" t="s">
        <v>74</v>
      </c>
      <c r="C45" s="98">
        <v>45377</v>
      </c>
      <c r="D45" s="101" t="s">
        <v>4</v>
      </c>
      <c r="E45" s="100"/>
      <c r="F45" s="98">
        <v>45442</v>
      </c>
      <c r="G45" s="116" t="s">
        <v>4</v>
      </c>
      <c r="H45" s="119"/>
      <c r="I45" s="118" t="s">
        <v>2</v>
      </c>
      <c r="J45" s="113" t="s">
        <v>4</v>
      </c>
      <c r="K45" s="114">
        <v>4</v>
      </c>
      <c r="L45" s="121">
        <v>45169</v>
      </c>
      <c r="M45" s="104">
        <v>45257</v>
      </c>
      <c r="N45" s="104">
        <v>45349</v>
      </c>
      <c r="O45" s="104">
        <v>45408</v>
      </c>
      <c r="P45" s="104"/>
      <c r="Q45" s="105"/>
      <c r="R45" s="106" t="s">
        <v>2</v>
      </c>
      <c r="S45" s="107" t="s">
        <v>2</v>
      </c>
      <c r="T45" s="108" t="s">
        <v>3</v>
      </c>
    </row>
    <row r="46" spans="1:20" s="83" customFormat="1" ht="15" x14ac:dyDescent="0.2">
      <c r="A46" s="96" t="s">
        <v>75</v>
      </c>
      <c r="B46" s="97" t="s">
        <v>76</v>
      </c>
      <c r="C46" s="98">
        <v>45378</v>
      </c>
      <c r="D46" s="101" t="s">
        <v>4</v>
      </c>
      <c r="E46" s="100"/>
      <c r="F46" s="98">
        <v>45432</v>
      </c>
      <c r="G46" s="116" t="s">
        <v>4</v>
      </c>
      <c r="H46" s="119"/>
      <c r="I46" s="118" t="s">
        <v>2</v>
      </c>
      <c r="J46" s="113" t="s">
        <v>4</v>
      </c>
      <c r="K46" s="114">
        <v>2</v>
      </c>
      <c r="L46" s="121">
        <v>45349</v>
      </c>
      <c r="M46" s="104">
        <v>45412</v>
      </c>
      <c r="N46" s="104"/>
      <c r="O46" s="104"/>
      <c r="P46" s="104"/>
      <c r="Q46" s="105"/>
      <c r="R46" s="106" t="s">
        <v>2</v>
      </c>
      <c r="S46" s="107" t="s">
        <v>2</v>
      </c>
      <c r="T46" s="108" t="s">
        <v>3</v>
      </c>
    </row>
    <row r="47" spans="1:20" s="83" customFormat="1" ht="15" x14ac:dyDescent="0.2">
      <c r="A47" s="96" t="str">
        <f>VLOOKUP($B47,[1]Sheet2!$B$2:$D$258,2,FALSE)</f>
        <v>Ntabankulu</v>
      </c>
      <c r="B47" s="97" t="s">
        <v>77</v>
      </c>
      <c r="C47" s="98">
        <v>45378</v>
      </c>
      <c r="D47" s="101" t="s">
        <v>4</v>
      </c>
      <c r="E47" s="127"/>
      <c r="F47" s="98">
        <v>45443</v>
      </c>
      <c r="G47" s="116" t="s">
        <v>4</v>
      </c>
      <c r="H47" s="119"/>
      <c r="I47" s="118" t="s">
        <v>2</v>
      </c>
      <c r="J47" s="113" t="s">
        <v>4</v>
      </c>
      <c r="K47" s="114">
        <v>3</v>
      </c>
      <c r="L47" s="121">
        <v>45169</v>
      </c>
      <c r="M47" s="104">
        <v>45350</v>
      </c>
      <c r="N47" s="104">
        <v>45436</v>
      </c>
      <c r="O47" s="104"/>
      <c r="P47" s="104"/>
      <c r="Q47" s="105"/>
      <c r="R47" s="106" t="s">
        <v>2</v>
      </c>
      <c r="S47" s="107" t="s">
        <v>2</v>
      </c>
      <c r="T47" s="108" t="s">
        <v>3</v>
      </c>
    </row>
    <row r="48" spans="1:20" s="83" customFormat="1" ht="15" x14ac:dyDescent="0.2">
      <c r="A48" s="128" t="s">
        <v>78</v>
      </c>
      <c r="B48" s="129" t="s">
        <v>79</v>
      </c>
      <c r="C48" s="130">
        <v>45379</v>
      </c>
      <c r="D48" s="131" t="s">
        <v>4</v>
      </c>
      <c r="E48" s="132"/>
      <c r="F48" s="133">
        <v>45436</v>
      </c>
      <c r="G48" s="134" t="s">
        <v>4</v>
      </c>
      <c r="H48" s="135"/>
      <c r="I48" s="133" t="s">
        <v>2</v>
      </c>
      <c r="J48" s="136" t="s">
        <v>4</v>
      </c>
      <c r="K48" s="137">
        <v>3</v>
      </c>
      <c r="L48" s="138">
        <v>45260</v>
      </c>
      <c r="M48" s="139">
        <v>45351</v>
      </c>
      <c r="N48" s="139">
        <v>45412</v>
      </c>
      <c r="O48" s="139"/>
      <c r="P48" s="139"/>
      <c r="Q48" s="140"/>
      <c r="R48" s="141" t="s">
        <v>2</v>
      </c>
      <c r="S48" s="142" t="s">
        <v>2</v>
      </c>
      <c r="T48" s="108" t="s">
        <v>3</v>
      </c>
    </row>
    <row r="49" spans="1:83" s="155" customFormat="1" ht="16.5" thickBot="1" x14ac:dyDescent="0.25">
      <c r="A49" s="143" t="str">
        <f>COUNTA($A$10:$A$48) &amp; " Municipalities in total"</f>
        <v>39 Municipalities in total</v>
      </c>
      <c r="B49" s="144"/>
      <c r="C49" s="145">
        <f>COUNTA(C10:C48)</f>
        <v>39</v>
      </c>
      <c r="D49" s="146">
        <f>COUNTIF(D10:D48,"N/A")</f>
        <v>39</v>
      </c>
      <c r="E49" s="147">
        <f>COUNTIF(E10:E48,"Yes")</f>
        <v>0</v>
      </c>
      <c r="F49" s="146">
        <f>COUNTA($F$10:$F$48)</f>
        <v>39</v>
      </c>
      <c r="G49" s="148">
        <f>COUNTIF(G10:G48,"N/A")</f>
        <v>39</v>
      </c>
      <c r="H49" s="148">
        <f>COUNTIF(H10:H48,"Yes")</f>
        <v>0</v>
      </c>
      <c r="I49" s="146">
        <f>COUNTIF($I$10:$I$48,"Yes")</f>
        <v>38</v>
      </c>
      <c r="J49" s="149">
        <f>COUNTIF(J10:J48,"N/A")</f>
        <v>37</v>
      </c>
      <c r="K49" s="150"/>
      <c r="L49" s="151"/>
      <c r="M49" s="151"/>
      <c r="N49" s="151"/>
      <c r="O49" s="151"/>
      <c r="P49" s="151"/>
      <c r="Q49" s="152"/>
      <c r="R49" s="150">
        <f>COUNTIF(R10:R48,"YES")</f>
        <v>39</v>
      </c>
      <c r="S49" s="153">
        <f>COUNTIF(S10:S48,"YES")</f>
        <v>39</v>
      </c>
      <c r="T49" s="154">
        <f>COUNTIF(T10:T48,"Yes")</f>
        <v>0</v>
      </c>
    </row>
    <row r="50" spans="1:83" s="163" customFormat="1" x14ac:dyDescent="0.2">
      <c r="A50" s="156"/>
      <c r="B50" s="157"/>
      <c r="C50" s="158"/>
      <c r="D50" s="159"/>
      <c r="E50" s="159"/>
      <c r="F50" s="158"/>
      <c r="G50" s="160"/>
      <c r="H50" s="160"/>
      <c r="I50" s="157"/>
      <c r="J50" s="161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62"/>
      <c r="V50" s="162"/>
      <c r="W50" s="162"/>
      <c r="X50" s="162"/>
      <c r="Y50" s="162"/>
      <c r="Z50" s="162"/>
      <c r="AA50" s="162"/>
      <c r="AB50" s="162"/>
      <c r="AC50" s="162"/>
      <c r="AD50" s="162"/>
      <c r="AE50" s="162"/>
      <c r="AF50" s="162"/>
      <c r="AG50" s="162"/>
      <c r="AH50" s="162"/>
      <c r="AI50" s="162"/>
      <c r="AJ50" s="162"/>
      <c r="AK50" s="162"/>
      <c r="AL50" s="162"/>
      <c r="AM50" s="162"/>
      <c r="AN50" s="162"/>
      <c r="AO50" s="162"/>
      <c r="AP50" s="162"/>
      <c r="AQ50" s="162"/>
      <c r="AR50" s="162"/>
      <c r="AS50" s="162"/>
      <c r="AT50" s="162"/>
      <c r="AU50" s="162"/>
      <c r="AV50" s="162"/>
      <c r="AW50" s="162"/>
      <c r="AX50" s="162"/>
      <c r="AY50" s="162"/>
      <c r="AZ50" s="162"/>
      <c r="BA50" s="162"/>
      <c r="BB50" s="162"/>
      <c r="BC50" s="162"/>
      <c r="BD50" s="162"/>
      <c r="BE50" s="162"/>
      <c r="BF50" s="162"/>
      <c r="BG50" s="162"/>
      <c r="BH50" s="162"/>
      <c r="BI50" s="162"/>
      <c r="BJ50" s="162"/>
      <c r="BK50" s="162"/>
      <c r="BL50" s="162"/>
      <c r="BM50" s="162"/>
      <c r="BN50" s="162"/>
      <c r="BO50" s="162"/>
      <c r="BP50" s="162"/>
      <c r="BQ50" s="162"/>
      <c r="BR50" s="162"/>
      <c r="BS50" s="162"/>
      <c r="BT50" s="162"/>
      <c r="BU50" s="162"/>
      <c r="BV50" s="162"/>
      <c r="BW50" s="162"/>
      <c r="BX50" s="162"/>
      <c r="BY50" s="162"/>
      <c r="BZ50" s="162"/>
      <c r="CA50" s="162"/>
      <c r="CB50" s="162"/>
      <c r="CC50" s="162"/>
      <c r="CD50" s="162"/>
      <c r="CE50" s="162"/>
    </row>
    <row r="51" spans="1:83" s="163" customFormat="1" x14ac:dyDescent="0.2">
      <c r="A51" s="156"/>
      <c r="B51" s="157"/>
      <c r="C51" s="158"/>
      <c r="D51" s="164"/>
      <c r="E51" s="164"/>
      <c r="F51" s="158"/>
      <c r="G51" s="165"/>
      <c r="H51" s="165"/>
      <c r="I51" s="157"/>
      <c r="J51" s="161"/>
      <c r="K51" s="157"/>
      <c r="L51" s="157"/>
      <c r="M51" s="157"/>
      <c r="N51" s="157"/>
      <c r="O51" s="157"/>
      <c r="P51" s="157"/>
      <c r="Q51" s="157"/>
      <c r="R51" s="166">
        <f>COUNTIF(R10:R48,"N/A")</f>
        <v>0</v>
      </c>
      <c r="S51" s="166">
        <f>COUNTIF(S10:S48,"N/A")</f>
        <v>0</v>
      </c>
      <c r="T51" s="166">
        <f>COUNTIF(T10:T48,"N/A")</f>
        <v>0</v>
      </c>
      <c r="U51" s="162"/>
      <c r="V51" s="162"/>
      <c r="W51" s="162"/>
      <c r="X51" s="162"/>
      <c r="Y51" s="162"/>
      <c r="Z51" s="162"/>
      <c r="AA51" s="162"/>
      <c r="AB51" s="162"/>
      <c r="AC51" s="162"/>
      <c r="AD51" s="162"/>
      <c r="AE51" s="162"/>
      <c r="AF51" s="162"/>
      <c r="AG51" s="162"/>
      <c r="AH51" s="162"/>
      <c r="AI51" s="162"/>
      <c r="AJ51" s="162"/>
      <c r="AK51" s="162"/>
      <c r="AL51" s="162"/>
      <c r="AM51" s="162"/>
      <c r="AN51" s="162"/>
      <c r="AO51" s="162"/>
      <c r="AP51" s="162"/>
      <c r="AQ51" s="162"/>
      <c r="AR51" s="162"/>
      <c r="AS51" s="162"/>
      <c r="AT51" s="162"/>
      <c r="AU51" s="162"/>
      <c r="AV51" s="162"/>
      <c r="AW51" s="162"/>
      <c r="AX51" s="162"/>
      <c r="AY51" s="162"/>
      <c r="AZ51" s="162"/>
      <c r="BA51" s="162"/>
      <c r="BB51" s="162"/>
      <c r="BC51" s="162"/>
      <c r="BD51" s="162"/>
      <c r="BE51" s="162"/>
      <c r="BF51" s="162"/>
      <c r="BG51" s="162"/>
      <c r="BH51" s="162"/>
      <c r="BI51" s="162"/>
      <c r="BJ51" s="162"/>
      <c r="BK51" s="162"/>
      <c r="BL51" s="162"/>
      <c r="BM51" s="162"/>
      <c r="BN51" s="162"/>
      <c r="BO51" s="162"/>
      <c r="BP51" s="162"/>
      <c r="BQ51" s="162"/>
      <c r="BR51" s="162"/>
      <c r="BS51" s="162"/>
      <c r="BT51" s="162"/>
      <c r="BU51" s="162"/>
      <c r="BV51" s="162"/>
      <c r="BW51" s="162"/>
      <c r="BX51" s="162"/>
      <c r="BY51" s="162"/>
      <c r="BZ51" s="162"/>
      <c r="CA51" s="162"/>
      <c r="CB51" s="162"/>
      <c r="CC51" s="162"/>
      <c r="CD51" s="162"/>
      <c r="CE51" s="162"/>
    </row>
    <row r="52" spans="1:83" x14ac:dyDescent="0.2">
      <c r="A52" s="167"/>
    </row>
    <row r="53" spans="1:83" x14ac:dyDescent="0.2">
      <c r="A53" s="168"/>
    </row>
    <row r="54" spans="1:83" x14ac:dyDescent="0.2">
      <c r="A54" s="167"/>
    </row>
    <row r="55" spans="1:83" ht="13.5" hidden="1" thickBot="1" x14ac:dyDescent="0.25">
      <c r="C55" s="173">
        <f>C49+'[1]FS - Tabling Dates - 2025 MTREF'!C33+'[1]GT - Tabling Dates - 2025 MTREF'!C21+'[1]KZ - Tabling Dates - 2025 MTREF'!C64+'[1]LP - Tabling Dates - 2025 MTREF'!C37+'[1]MP - Tabling Dates - 2025 MTREF'!C30+'[1]NC - Tabling Dates - 2025 MTREF'!C41+'[1]NW - Tabling Dates - 2025 MTREF'!C32+'[1]WC - Tabling Dates - 2025 MTREF'!C40</f>
        <v>257</v>
      </c>
    </row>
    <row r="57" spans="1:83" x14ac:dyDescent="0.2">
      <c r="A57" s="168"/>
    </row>
    <row r="60" spans="1:83" x14ac:dyDescent="0.2">
      <c r="A60" s="168"/>
    </row>
    <row r="62" spans="1:83" x14ac:dyDescent="0.2">
      <c r="A62" s="168"/>
    </row>
    <row r="65" spans="1:1" x14ac:dyDescent="0.2">
      <c r="A65" s="168"/>
    </row>
    <row r="144" spans="2:2" x14ac:dyDescent="0.2">
      <c r="B144" s="162" t="s">
        <v>2</v>
      </c>
    </row>
    <row r="145" spans="2:2" x14ac:dyDescent="0.2">
      <c r="B145" s="162" t="s">
        <v>3</v>
      </c>
    </row>
  </sheetData>
  <mergeCells count="5">
    <mergeCell ref="A5:T5"/>
    <mergeCell ref="L7:Q7"/>
    <mergeCell ref="R7:S7"/>
    <mergeCell ref="R9:S9"/>
    <mergeCell ref="A49:B49"/>
  </mergeCells>
  <dataValidations count="6">
    <dataValidation type="list" allowBlank="1" showInputMessage="1" showErrorMessage="1" sqref="T10:T48" xr:uid="{041688D3-72D9-4A57-902D-8A5E442C7901}">
      <formula1>$P$3:$Q$3</formula1>
    </dataValidation>
    <dataValidation type="list" allowBlank="1" showInputMessage="1" showErrorMessage="1" sqref="R10:S48" xr:uid="{EC46C4EE-AB09-41F6-B8A1-74386C2D85C9}">
      <formula1>$U$3:$W$3</formula1>
    </dataValidation>
    <dataValidation type="list" allowBlank="1" showInputMessage="1" showErrorMessage="1" sqref="K13:K19" xr:uid="{27F93457-4F88-4A88-A723-9EABC18E6E30}">
      <formula1>$Y$3:$AF$3</formula1>
    </dataValidation>
    <dataValidation type="list" allowBlank="1" showInputMessage="1" showErrorMessage="1" sqref="H12:H26 E12:E26" xr:uid="{947DB431-1ABF-454E-BB14-EBA1B0ECD190}">
      <formula1>$W$3:$X$3</formula1>
    </dataValidation>
    <dataValidation type="list" allowBlank="1" showInputMessage="1" showErrorMessage="1" sqref="K20:K48 K10:K12" xr:uid="{03BCA4FB-6829-48A4-909E-72DC8D649DEB}">
      <formula1>$X$3:$AE$3</formula1>
    </dataValidation>
    <dataValidation type="list" allowBlank="1" showInputMessage="1" showErrorMessage="1" sqref="H11 E10:E11 H27:H48 E27:E48 I11:I48 H10:I10" xr:uid="{CA467B39-25DC-4851-AA42-14F781A2BA31}">
      <formula1>$V$3:$W$3</formula1>
    </dataValidation>
  </dataValidations>
  <pageMargins left="0.39370078740157483" right="0.19685039370078741" top="0.39370078740157483" bottom="0.19685039370078741" header="0.39370078740157483" footer="0.39370078740157483"/>
  <pageSetup paperSize="9" scale="47" fitToWidth="0" orientation="landscape" r:id="rId1"/>
  <headerFooter alignWithMargins="0">
    <oddHeader>&amp;R&amp;"Arial,Bold"&amp;12Annexure A - &amp;A</oddHeader>
  </headerFooter>
  <rowBreaks count="1" manualBreakCount="1">
    <brk id="7" max="24" man="1"/>
  </rowBreaks>
  <colBreaks count="1" manualBreakCount="1">
    <brk id="10" max="48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5BD4278-A0D9-458A-81A9-B93DF11A9194}"/>
</file>

<file path=customXml/itemProps2.xml><?xml version="1.0" encoding="utf-8"?>
<ds:datastoreItem xmlns:ds="http://schemas.openxmlformats.org/officeDocument/2006/customXml" ds:itemID="{F9FF2099-B464-415C-8BD9-65C489568146}"/>
</file>

<file path=customXml/itemProps3.xml><?xml version="1.0" encoding="utf-8"?>
<ds:datastoreItem xmlns:ds="http://schemas.openxmlformats.org/officeDocument/2006/customXml" ds:itemID="{5ADE9A1F-65B3-485C-9CBD-A229B8E09E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EC - Tabling Dates - 2025 MTREF</vt:lpstr>
      <vt:lpstr>'EC - Tabling Dates - 2025 MTREF'!Print_Area</vt:lpstr>
      <vt:lpstr>'EC - Tabling Dates - 2025 MTREF'!Print_Titles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2025-05-29T14:00:30Z</dcterms:created>
  <dcterms:modified xsi:type="dcterms:W3CDTF">2025-05-29T14:01:18Z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