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1. Q1\04. Final\"/>
    </mc:Choice>
  </mc:AlternateContent>
  <workbookProtection workbookAlgorithmName="SHA-512" workbookHashValue="P6xOOW2UOhbFLF/Jdhlij+bZaHrMKcQyZ8vJZYHmYZKtl5offfq8ku5oQCFjOHt8oxalkesKE7jovfihGSXzDQ==" workbookSaltValue="mOJWYUdilY7yo4yXky08iA==" workbookSpinCount="100000" lockStructure="1"/>
  <bookViews>
    <workbookView xWindow="480" yWindow="60" windowWidth="13275" windowHeight="7170"/>
  </bookViews>
  <sheets>
    <sheet name="Summary" sheetId="1" r:id="rId1"/>
    <sheet name="DC42" sheetId="2" r:id="rId2"/>
    <sheet name="DC48" sheetId="3" r:id="rId3"/>
    <sheet name="EKU" sheetId="4" r:id="rId4"/>
    <sheet name="GT421" sheetId="5" r:id="rId5"/>
    <sheet name="GT422" sheetId="6" r:id="rId6"/>
    <sheet name="GT423" sheetId="7" r:id="rId7"/>
    <sheet name="GT481" sheetId="8" r:id="rId8"/>
    <sheet name="GT484" sheetId="9" r:id="rId9"/>
    <sheet name="GT485" sheetId="10" r:id="rId10"/>
    <sheet name="JHB" sheetId="11" r:id="rId11"/>
    <sheet name="TSH" sheetId="12" r:id="rId12"/>
  </sheets>
  <definedNames>
    <definedName name="_xlnm.Print_Area" localSheetId="1">'DC42'!$A$1:$X$127</definedName>
    <definedName name="_xlnm.Print_Area" localSheetId="2">'DC48'!$A$1:$X$127</definedName>
    <definedName name="_xlnm.Print_Area" localSheetId="3">EKU!$A$1:$X$127</definedName>
    <definedName name="_xlnm.Print_Area" localSheetId="4">'GT421'!$A$1:$X$127</definedName>
    <definedName name="_xlnm.Print_Area" localSheetId="5">'GT422'!$A$1:$X$127</definedName>
    <definedName name="_xlnm.Print_Area" localSheetId="6">'GT423'!$A$1:$X$127</definedName>
    <definedName name="_xlnm.Print_Area" localSheetId="7">'GT481'!$A$1:$X$127</definedName>
    <definedName name="_xlnm.Print_Area" localSheetId="8">'GT484'!$A$1:$X$127</definedName>
    <definedName name="_xlnm.Print_Area" localSheetId="9">'GT485'!$A$1:$X$127</definedName>
    <definedName name="_xlnm.Print_Area" localSheetId="10">JHB!$A$1:$X$127</definedName>
    <definedName name="_xlnm.Print_Area" localSheetId="0">Summary!$A$1:$X$127</definedName>
    <definedName name="_xlnm.Print_Area" localSheetId="11">TSH!$A$1:$X$127</definedName>
  </definedNames>
  <calcPr calcId="162913"/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T104" i="2"/>
  <c r="S104" i="2"/>
  <c r="R104" i="2"/>
  <c r="E104" i="2"/>
  <c r="U104" i="2" s="1"/>
  <c r="S103" i="2"/>
  <c r="R103" i="2"/>
  <c r="E103" i="2"/>
  <c r="S102" i="2"/>
  <c r="R102" i="2"/>
  <c r="E102" i="2"/>
  <c r="U102" i="2" s="1"/>
  <c r="S101" i="2"/>
  <c r="R101" i="2"/>
  <c r="E101" i="2"/>
  <c r="S100" i="2"/>
  <c r="R100" i="2"/>
  <c r="E100" i="2"/>
  <c r="S99" i="2"/>
  <c r="R99" i="2"/>
  <c r="E99" i="2"/>
  <c r="S98" i="2"/>
  <c r="R98" i="2"/>
  <c r="E98" i="2"/>
  <c r="U98" i="2" s="1"/>
  <c r="T97" i="2"/>
  <c r="S97" i="2"/>
  <c r="R97" i="2"/>
  <c r="E97" i="2"/>
  <c r="U97" i="2" s="1"/>
  <c r="T96" i="2"/>
  <c r="S96" i="2"/>
  <c r="R96" i="2"/>
  <c r="E96" i="2"/>
  <c r="W95" i="2"/>
  <c r="W112" i="2" s="1"/>
  <c r="V95" i="2"/>
  <c r="V112" i="2" s="1"/>
  <c r="S95" i="2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R113" i="3"/>
  <c r="Q113" i="3"/>
  <c r="P113" i="3"/>
  <c r="O113" i="3"/>
  <c r="N113" i="3"/>
  <c r="M113" i="3"/>
  <c r="S113" i="3" s="1"/>
  <c r="L113" i="3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S109" i="3"/>
  <c r="R109" i="3"/>
  <c r="E109" i="3"/>
  <c r="S108" i="3"/>
  <c r="R108" i="3"/>
  <c r="E108" i="3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T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T97" i="3"/>
  <c r="S97" i="3"/>
  <c r="R97" i="3"/>
  <c r="E97" i="3"/>
  <c r="U97" i="3" s="1"/>
  <c r="S96" i="3"/>
  <c r="R96" i="3"/>
  <c r="E96" i="3"/>
  <c r="W95" i="3"/>
  <c r="W112" i="3" s="1"/>
  <c r="V95" i="3"/>
  <c r="V112" i="3" s="1"/>
  <c r="M95" i="3"/>
  <c r="S95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R113" i="4"/>
  <c r="Q113" i="4"/>
  <c r="P113" i="4"/>
  <c r="O113" i="4"/>
  <c r="N113" i="4"/>
  <c r="M113" i="4"/>
  <c r="S113" i="4" s="1"/>
  <c r="L113" i="4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S105" i="4"/>
  <c r="R105" i="4"/>
  <c r="E105" i="4"/>
  <c r="T105" i="4" s="1"/>
  <c r="S104" i="4"/>
  <c r="R104" i="4"/>
  <c r="E104" i="4"/>
  <c r="U104" i="4" s="1"/>
  <c r="S103" i="4"/>
  <c r="R103" i="4"/>
  <c r="E103" i="4"/>
  <c r="U103" i="4" s="1"/>
  <c r="T102" i="4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U99" i="4" s="1"/>
  <c r="S98" i="4"/>
  <c r="R98" i="4"/>
  <c r="E98" i="4"/>
  <c r="T98" i="4" s="1"/>
  <c r="S97" i="4"/>
  <c r="R97" i="4"/>
  <c r="E97" i="4"/>
  <c r="T97" i="4" s="1"/>
  <c r="S96" i="4"/>
  <c r="R96" i="4"/>
  <c r="E96" i="4"/>
  <c r="U96" i="4" s="1"/>
  <c r="W95" i="4"/>
  <c r="W112" i="4" s="1"/>
  <c r="V95" i="4"/>
  <c r="V112" i="4" s="1"/>
  <c r="M95" i="4"/>
  <c r="L95" i="4"/>
  <c r="L112" i="4" s="1"/>
  <c r="R112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S113" i="5"/>
  <c r="Q113" i="5"/>
  <c r="P113" i="5"/>
  <c r="O113" i="5"/>
  <c r="N113" i="5"/>
  <c r="M113" i="5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U108" i="5" s="1"/>
  <c r="S107" i="5"/>
  <c r="R107" i="5"/>
  <c r="E107" i="5"/>
  <c r="T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T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U100" i="5" s="1"/>
  <c r="S99" i="5"/>
  <c r="R99" i="5"/>
  <c r="E99" i="5"/>
  <c r="T99" i="5" s="1"/>
  <c r="S98" i="5"/>
  <c r="R98" i="5"/>
  <c r="E98" i="5"/>
  <c r="S97" i="5"/>
  <c r="R97" i="5"/>
  <c r="E97" i="5"/>
  <c r="U97" i="5" s="1"/>
  <c r="T96" i="5"/>
  <c r="S96" i="5"/>
  <c r="R96" i="5"/>
  <c r="E96" i="5"/>
  <c r="U96" i="5" s="1"/>
  <c r="W95" i="5"/>
  <c r="W112" i="5" s="1"/>
  <c r="V95" i="5"/>
  <c r="V112" i="5" s="1"/>
  <c r="M95" i="5"/>
  <c r="S95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U109" i="6" s="1"/>
  <c r="S108" i="6"/>
  <c r="R108" i="6"/>
  <c r="E108" i="6"/>
  <c r="T108" i="6" s="1"/>
  <c r="S107" i="6"/>
  <c r="R107" i="6"/>
  <c r="E107" i="6"/>
  <c r="T107" i="6" s="1"/>
  <c r="S106" i="6"/>
  <c r="R106" i="6"/>
  <c r="E106" i="6"/>
  <c r="U106" i="6" s="1"/>
  <c r="S105" i="6"/>
  <c r="R105" i="6"/>
  <c r="E105" i="6"/>
  <c r="U105" i="6" s="1"/>
  <c r="S104" i="6"/>
  <c r="R104" i="6"/>
  <c r="E104" i="6"/>
  <c r="T104" i="6" s="1"/>
  <c r="S103" i="6"/>
  <c r="R103" i="6"/>
  <c r="E103" i="6"/>
  <c r="T103" i="6" s="1"/>
  <c r="S102" i="6"/>
  <c r="R102" i="6"/>
  <c r="E102" i="6"/>
  <c r="U102" i="6" s="1"/>
  <c r="S101" i="6"/>
  <c r="R101" i="6"/>
  <c r="E101" i="6"/>
  <c r="U101" i="6" s="1"/>
  <c r="S100" i="6"/>
  <c r="R100" i="6"/>
  <c r="E100" i="6"/>
  <c r="T100" i="6" s="1"/>
  <c r="S99" i="6"/>
  <c r="R99" i="6"/>
  <c r="E99" i="6"/>
  <c r="T99" i="6" s="1"/>
  <c r="S98" i="6"/>
  <c r="R98" i="6"/>
  <c r="E98" i="6"/>
  <c r="U98" i="6" s="1"/>
  <c r="S97" i="6"/>
  <c r="R97" i="6"/>
  <c r="E97" i="6"/>
  <c r="S96" i="6"/>
  <c r="R96" i="6"/>
  <c r="E96" i="6"/>
  <c r="W95" i="6"/>
  <c r="W112" i="6" s="1"/>
  <c r="V95" i="6"/>
  <c r="V112" i="6" s="1"/>
  <c r="M95" i="6"/>
  <c r="M112" i="6" s="1"/>
  <c r="S112" i="6" s="1"/>
  <c r="L95" i="6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T113" i="7" s="1"/>
  <c r="D113" i="7"/>
  <c r="C113" i="7"/>
  <c r="B113" i="7"/>
  <c r="Q112" i="7"/>
  <c r="P112" i="7"/>
  <c r="O112" i="7"/>
  <c r="N112" i="7"/>
  <c r="U111" i="7"/>
  <c r="T111" i="7"/>
  <c r="S111" i="7"/>
  <c r="R111" i="7"/>
  <c r="T110" i="7"/>
  <c r="S110" i="7"/>
  <c r="R110" i="7"/>
  <c r="E110" i="7"/>
  <c r="U110" i="7" s="1"/>
  <c r="T109" i="7"/>
  <c r="S109" i="7"/>
  <c r="R109" i="7"/>
  <c r="E109" i="7"/>
  <c r="U109" i="7" s="1"/>
  <c r="U108" i="7"/>
  <c r="S108" i="7"/>
  <c r="R108" i="7"/>
  <c r="E108" i="7"/>
  <c r="T108" i="7" s="1"/>
  <c r="S107" i="7"/>
  <c r="R107" i="7"/>
  <c r="E107" i="7"/>
  <c r="U107" i="7" s="1"/>
  <c r="S106" i="7"/>
  <c r="R106" i="7"/>
  <c r="E106" i="7"/>
  <c r="U106" i="7" s="1"/>
  <c r="S105" i="7"/>
  <c r="R105" i="7"/>
  <c r="E105" i="7"/>
  <c r="U105" i="7" s="1"/>
  <c r="S104" i="7"/>
  <c r="R104" i="7"/>
  <c r="E104" i="7"/>
  <c r="T104" i="7" s="1"/>
  <c r="S103" i="7"/>
  <c r="R103" i="7"/>
  <c r="E103" i="7"/>
  <c r="U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T100" i="7" s="1"/>
  <c r="S99" i="7"/>
  <c r="R99" i="7"/>
  <c r="E99" i="7"/>
  <c r="U99" i="7" s="1"/>
  <c r="S98" i="7"/>
  <c r="R98" i="7"/>
  <c r="E98" i="7"/>
  <c r="U98" i="7" s="1"/>
  <c r="S97" i="7"/>
  <c r="R97" i="7"/>
  <c r="E97" i="7"/>
  <c r="U97" i="7" s="1"/>
  <c r="S96" i="7"/>
  <c r="R96" i="7"/>
  <c r="E96" i="7"/>
  <c r="T96" i="7" s="1"/>
  <c r="W95" i="7"/>
  <c r="W112" i="7" s="1"/>
  <c r="V95" i="7"/>
  <c r="V112" i="7" s="1"/>
  <c r="M95" i="7"/>
  <c r="L95" i="7"/>
  <c r="R95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S108" i="8"/>
  <c r="R108" i="8"/>
  <c r="E108" i="8"/>
  <c r="U108" i="8" s="1"/>
  <c r="S107" i="8"/>
  <c r="R107" i="8"/>
  <c r="E107" i="8"/>
  <c r="T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T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U100" i="8" s="1"/>
  <c r="S99" i="8"/>
  <c r="R99" i="8"/>
  <c r="E99" i="8"/>
  <c r="T99" i="8" s="1"/>
  <c r="S98" i="8"/>
  <c r="R98" i="8"/>
  <c r="E98" i="8"/>
  <c r="U98" i="8" s="1"/>
  <c r="S97" i="8"/>
  <c r="R97" i="8"/>
  <c r="E97" i="8"/>
  <c r="U97" i="8" s="1"/>
  <c r="S96" i="8"/>
  <c r="R96" i="8"/>
  <c r="E96" i="8"/>
  <c r="W95" i="8"/>
  <c r="W112" i="8" s="1"/>
  <c r="V95" i="8"/>
  <c r="V112" i="8" s="1"/>
  <c r="M95" i="8"/>
  <c r="M112" i="8" s="1"/>
  <c r="S112" i="8" s="1"/>
  <c r="L95" i="8"/>
  <c r="R95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T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U109" i="9" s="1"/>
  <c r="S108" i="9"/>
  <c r="R108" i="9"/>
  <c r="E108" i="9"/>
  <c r="T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U105" i="9" s="1"/>
  <c r="S104" i="9"/>
  <c r="R104" i="9"/>
  <c r="E104" i="9"/>
  <c r="T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T100" i="9" s="1"/>
  <c r="S99" i="9"/>
  <c r="R99" i="9"/>
  <c r="E99" i="9"/>
  <c r="U99" i="9" s="1"/>
  <c r="S98" i="9"/>
  <c r="R98" i="9"/>
  <c r="E98" i="9"/>
  <c r="U98" i="9" s="1"/>
  <c r="S97" i="9"/>
  <c r="R97" i="9"/>
  <c r="E97" i="9"/>
  <c r="U97" i="9" s="1"/>
  <c r="S96" i="9"/>
  <c r="R96" i="9"/>
  <c r="E96" i="9"/>
  <c r="T96" i="9" s="1"/>
  <c r="W95" i="9"/>
  <c r="W112" i="9" s="1"/>
  <c r="V95" i="9"/>
  <c r="V112" i="9" s="1"/>
  <c r="M95" i="9"/>
  <c r="S95" i="9" s="1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S113" i="10"/>
  <c r="Q113" i="10"/>
  <c r="P113" i="10"/>
  <c r="O113" i="10"/>
  <c r="N113" i="10"/>
  <c r="M113" i="10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T109" i="10" s="1"/>
  <c r="S108" i="10"/>
  <c r="R108" i="10"/>
  <c r="E108" i="10"/>
  <c r="U108" i="10" s="1"/>
  <c r="S107" i="10"/>
  <c r="R107" i="10"/>
  <c r="E107" i="10"/>
  <c r="U107" i="10" s="1"/>
  <c r="S106" i="10"/>
  <c r="R106" i="10"/>
  <c r="E106" i="10"/>
  <c r="U106" i="10" s="1"/>
  <c r="S105" i="10"/>
  <c r="R105" i="10"/>
  <c r="E105" i="10"/>
  <c r="T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U102" i="10" s="1"/>
  <c r="S101" i="10"/>
  <c r="R101" i="10"/>
  <c r="E101" i="10"/>
  <c r="T101" i="10" s="1"/>
  <c r="S100" i="10"/>
  <c r="R100" i="10"/>
  <c r="E100" i="10"/>
  <c r="U100" i="10" s="1"/>
  <c r="S99" i="10"/>
  <c r="R99" i="10"/>
  <c r="E99" i="10"/>
  <c r="U99" i="10" s="1"/>
  <c r="S98" i="10"/>
  <c r="R98" i="10"/>
  <c r="E98" i="10"/>
  <c r="U98" i="10" s="1"/>
  <c r="S97" i="10"/>
  <c r="R97" i="10"/>
  <c r="E97" i="10"/>
  <c r="T97" i="10" s="1"/>
  <c r="S96" i="10"/>
  <c r="R96" i="10"/>
  <c r="E96" i="10"/>
  <c r="U96" i="10" s="1"/>
  <c r="W95" i="10"/>
  <c r="W112" i="10" s="1"/>
  <c r="V95" i="10"/>
  <c r="V112" i="10" s="1"/>
  <c r="M95" i="10"/>
  <c r="S95" i="10" s="1"/>
  <c r="L95" i="10"/>
  <c r="L112" i="10" s="1"/>
  <c r="R112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U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T110" i="11" s="1"/>
  <c r="S109" i="11"/>
  <c r="R109" i="11"/>
  <c r="E109" i="11"/>
  <c r="U109" i="11" s="1"/>
  <c r="S108" i="11"/>
  <c r="R108" i="11"/>
  <c r="E108" i="11"/>
  <c r="U108" i="11" s="1"/>
  <c r="S107" i="11"/>
  <c r="R107" i="11"/>
  <c r="E107" i="11"/>
  <c r="U107" i="11" s="1"/>
  <c r="S106" i="11"/>
  <c r="R106" i="11"/>
  <c r="E106" i="11"/>
  <c r="T106" i="11" s="1"/>
  <c r="S105" i="11"/>
  <c r="R105" i="11"/>
  <c r="E105" i="11"/>
  <c r="U105" i="11" s="1"/>
  <c r="T104" i="11"/>
  <c r="S104" i="11"/>
  <c r="R104" i="11"/>
  <c r="E104" i="11"/>
  <c r="U104" i="11" s="1"/>
  <c r="S103" i="11"/>
  <c r="R103" i="11"/>
  <c r="E103" i="11"/>
  <c r="U103" i="11" s="1"/>
  <c r="S102" i="11"/>
  <c r="R102" i="11"/>
  <c r="E102" i="11"/>
  <c r="T102" i="11" s="1"/>
  <c r="S101" i="11"/>
  <c r="R101" i="11"/>
  <c r="E101" i="11"/>
  <c r="U101" i="11" s="1"/>
  <c r="S100" i="11"/>
  <c r="R100" i="11"/>
  <c r="E100" i="11"/>
  <c r="U100" i="11" s="1"/>
  <c r="S99" i="11"/>
  <c r="R99" i="11"/>
  <c r="E99" i="11"/>
  <c r="U99" i="11" s="1"/>
  <c r="S98" i="11"/>
  <c r="R98" i="11"/>
  <c r="E98" i="11"/>
  <c r="T98" i="11" s="1"/>
  <c r="S97" i="11"/>
  <c r="R97" i="11"/>
  <c r="E97" i="11"/>
  <c r="U97" i="11" s="1"/>
  <c r="S96" i="11"/>
  <c r="R96" i="11"/>
  <c r="E96" i="11"/>
  <c r="T96" i="11" s="1"/>
  <c r="W95" i="11"/>
  <c r="W112" i="11" s="1"/>
  <c r="V95" i="11"/>
  <c r="V112" i="11" s="1"/>
  <c r="M95" i="11"/>
  <c r="M112" i="11" s="1"/>
  <c r="S112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T109" i="12"/>
  <c r="S109" i="12"/>
  <c r="R109" i="12"/>
  <c r="E109" i="12"/>
  <c r="U109" i="12" s="1"/>
  <c r="S108" i="12"/>
  <c r="R108" i="12"/>
  <c r="E108" i="12"/>
  <c r="U108" i="12" s="1"/>
  <c r="S107" i="12"/>
  <c r="R107" i="12"/>
  <c r="E107" i="12"/>
  <c r="T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T103" i="12" s="1"/>
  <c r="S102" i="12"/>
  <c r="R102" i="12"/>
  <c r="E102" i="12"/>
  <c r="U102" i="12" s="1"/>
  <c r="T101" i="12"/>
  <c r="S101" i="12"/>
  <c r="R101" i="12"/>
  <c r="E101" i="12"/>
  <c r="U101" i="12" s="1"/>
  <c r="S100" i="12"/>
  <c r="R100" i="12"/>
  <c r="E100" i="12"/>
  <c r="U100" i="12" s="1"/>
  <c r="S99" i="12"/>
  <c r="R99" i="12"/>
  <c r="E99" i="12"/>
  <c r="T99" i="12" s="1"/>
  <c r="S98" i="12"/>
  <c r="R98" i="12"/>
  <c r="E98" i="12"/>
  <c r="U98" i="12" s="1"/>
  <c r="S97" i="12"/>
  <c r="R97" i="12"/>
  <c r="E97" i="12"/>
  <c r="U97" i="12" s="1"/>
  <c r="S96" i="12"/>
  <c r="R96" i="12"/>
  <c r="E96" i="12"/>
  <c r="W95" i="12"/>
  <c r="W112" i="12" s="1"/>
  <c r="V95" i="12"/>
  <c r="V112" i="12" s="1"/>
  <c r="M95" i="12"/>
  <c r="M112" i="12" s="1"/>
  <c r="S112" i="12" s="1"/>
  <c r="L95" i="12"/>
  <c r="R95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T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T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T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T100" i="1" s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S96" i="1"/>
  <c r="R96" i="1"/>
  <c r="E96" i="1"/>
  <c r="T96" i="1" s="1"/>
  <c r="W95" i="1"/>
  <c r="W112" i="1" s="1"/>
  <c r="V95" i="1"/>
  <c r="V112" i="1" s="1"/>
  <c r="M95" i="1"/>
  <c r="S95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E79" i="5" s="1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79" i="11" s="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T93" i="12"/>
  <c r="S93" i="12"/>
  <c r="R93" i="12"/>
  <c r="Q93" i="12"/>
  <c r="P93" i="12"/>
  <c r="E93" i="12"/>
  <c r="U93" i="12" s="1"/>
  <c r="S92" i="12"/>
  <c r="R92" i="12"/>
  <c r="Q92" i="12"/>
  <c r="P92" i="12"/>
  <c r="E92" i="12"/>
  <c r="U92" i="12" s="1"/>
  <c r="S91" i="12"/>
  <c r="R91" i="12"/>
  <c r="Q91" i="12"/>
  <c r="P91" i="12"/>
  <c r="E91" i="12"/>
  <c r="S90" i="12"/>
  <c r="R90" i="12"/>
  <c r="Q90" i="12"/>
  <c r="P90" i="12"/>
  <c r="E90" i="12"/>
  <c r="U90" i="12" s="1"/>
  <c r="T89" i="12"/>
  <c r="S89" i="12"/>
  <c r="R89" i="12"/>
  <c r="Q89" i="12"/>
  <c r="P89" i="12"/>
  <c r="E89" i="12"/>
  <c r="U89" i="12" s="1"/>
  <c r="S88" i="12"/>
  <c r="R88" i="12"/>
  <c r="Q88" i="12"/>
  <c r="P88" i="12"/>
  <c r="E88" i="12"/>
  <c r="U88" i="12" s="1"/>
  <c r="S87" i="12"/>
  <c r="R87" i="12"/>
  <c r="Q87" i="12"/>
  <c r="P87" i="12"/>
  <c r="E87" i="12"/>
  <c r="T86" i="12"/>
  <c r="S86" i="12"/>
  <c r="R86" i="12"/>
  <c r="Q86" i="12"/>
  <c r="P86" i="12"/>
  <c r="E86" i="12"/>
  <c r="U86" i="12" s="1"/>
  <c r="W72" i="12"/>
  <c r="V72" i="12"/>
  <c r="O72" i="12"/>
  <c r="N72" i="12"/>
  <c r="M72" i="12"/>
  <c r="L72" i="12"/>
  <c r="K72" i="12"/>
  <c r="J72" i="12"/>
  <c r="I72" i="12"/>
  <c r="H72" i="12"/>
  <c r="R72" i="12" s="1"/>
  <c r="G72" i="12"/>
  <c r="F72" i="12"/>
  <c r="C72" i="12"/>
  <c r="B72" i="12"/>
  <c r="W71" i="12"/>
  <c r="V71" i="12"/>
  <c r="S71" i="12"/>
  <c r="O71" i="12"/>
  <c r="N71" i="12"/>
  <c r="M71" i="12"/>
  <c r="L71" i="12"/>
  <c r="K71" i="12"/>
  <c r="J71" i="12"/>
  <c r="I71" i="12"/>
  <c r="Q71" i="12" s="1"/>
  <c r="H71" i="12"/>
  <c r="P71" i="12" s="1"/>
  <c r="G71" i="12"/>
  <c r="F71" i="12"/>
  <c r="C71" i="12"/>
  <c r="B71" i="12"/>
  <c r="E71" i="12" s="1"/>
  <c r="W70" i="12"/>
  <c r="V70" i="12"/>
  <c r="O70" i="12"/>
  <c r="N70" i="12"/>
  <c r="M70" i="12"/>
  <c r="L70" i="12"/>
  <c r="K70" i="12"/>
  <c r="J70" i="12"/>
  <c r="I70" i="12"/>
  <c r="S70" i="12" s="1"/>
  <c r="H70" i="12"/>
  <c r="P70" i="12" s="1"/>
  <c r="G70" i="12"/>
  <c r="F70" i="12"/>
  <c r="C70" i="12"/>
  <c r="B70" i="12"/>
  <c r="E70" i="12" s="1"/>
  <c r="S69" i="12"/>
  <c r="R69" i="12"/>
  <c r="Q69" i="12"/>
  <c r="P69" i="12"/>
  <c r="E69" i="12"/>
  <c r="U69" i="12" s="1"/>
  <c r="W67" i="12"/>
  <c r="V67" i="12"/>
  <c r="O67" i="12"/>
  <c r="N67" i="12"/>
  <c r="M67" i="12"/>
  <c r="L67" i="12"/>
  <c r="K67" i="12"/>
  <c r="J67" i="12"/>
  <c r="I67" i="12"/>
  <c r="S67" i="12" s="1"/>
  <c r="H67" i="12"/>
  <c r="R67" i="12" s="1"/>
  <c r="G67" i="12"/>
  <c r="F67" i="12"/>
  <c r="C67" i="12"/>
  <c r="B67" i="12"/>
  <c r="E67" i="12" s="1"/>
  <c r="W66" i="12"/>
  <c r="V66" i="12"/>
  <c r="O66" i="12"/>
  <c r="N66" i="12"/>
  <c r="M66" i="12"/>
  <c r="L66" i="12"/>
  <c r="K66" i="12"/>
  <c r="J66" i="12"/>
  <c r="I66" i="12"/>
  <c r="H66" i="12"/>
  <c r="G66" i="12"/>
  <c r="F66" i="12"/>
  <c r="C66" i="12"/>
  <c r="B66" i="12"/>
  <c r="E66" i="12" s="1"/>
  <c r="S65" i="12"/>
  <c r="R65" i="12"/>
  <c r="Q65" i="12"/>
  <c r="P65" i="12"/>
  <c r="E65" i="12"/>
  <c r="T65" i="12" s="1"/>
  <c r="U64" i="12"/>
  <c r="T64" i="12"/>
  <c r="S64" i="12"/>
  <c r="R64" i="12"/>
  <c r="Q64" i="12"/>
  <c r="P64" i="12"/>
  <c r="E64" i="12"/>
  <c r="S63" i="12"/>
  <c r="R63" i="12"/>
  <c r="Q63" i="12"/>
  <c r="P63" i="12"/>
  <c r="E63" i="12"/>
  <c r="U63" i="12" s="1"/>
  <c r="S62" i="12"/>
  <c r="R62" i="12"/>
  <c r="Q62" i="12"/>
  <c r="P62" i="12"/>
  <c r="E62" i="12"/>
  <c r="U62" i="12" s="1"/>
  <c r="U61" i="12"/>
  <c r="S61" i="12"/>
  <c r="R61" i="12"/>
  <c r="Q61" i="12"/>
  <c r="P61" i="12"/>
  <c r="E61" i="12"/>
  <c r="V59" i="12"/>
  <c r="O59" i="12"/>
  <c r="N59" i="12"/>
  <c r="M59" i="12"/>
  <c r="L59" i="12"/>
  <c r="K59" i="12"/>
  <c r="J59" i="12"/>
  <c r="I59" i="12"/>
  <c r="S59" i="12" s="1"/>
  <c r="H59" i="12"/>
  <c r="R59" i="12" s="1"/>
  <c r="G59" i="12"/>
  <c r="F59" i="12"/>
  <c r="C59" i="12"/>
  <c r="B59" i="12"/>
  <c r="E59" i="12" s="1"/>
  <c r="S58" i="12"/>
  <c r="R58" i="12"/>
  <c r="Q58" i="12"/>
  <c r="P58" i="12"/>
  <c r="E58" i="12"/>
  <c r="U58" i="12" s="1"/>
  <c r="S57" i="12"/>
  <c r="R57" i="12"/>
  <c r="Q57" i="12"/>
  <c r="P57" i="12"/>
  <c r="E57" i="12"/>
  <c r="U56" i="12"/>
  <c r="S56" i="12"/>
  <c r="R56" i="12"/>
  <c r="Q56" i="12"/>
  <c r="P56" i="12"/>
  <c r="E56" i="12"/>
  <c r="T56" i="12" s="1"/>
  <c r="T55" i="12"/>
  <c r="S55" i="12"/>
  <c r="R55" i="12"/>
  <c r="Q55" i="12"/>
  <c r="P55" i="12"/>
  <c r="E55" i="12"/>
  <c r="U55" i="12" s="1"/>
  <c r="W53" i="12"/>
  <c r="V53" i="12"/>
  <c r="O53" i="12"/>
  <c r="N53" i="12"/>
  <c r="M53" i="12"/>
  <c r="L53" i="12"/>
  <c r="K53" i="12"/>
  <c r="J53" i="12"/>
  <c r="I53" i="12"/>
  <c r="S53" i="12" s="1"/>
  <c r="H53" i="12"/>
  <c r="R53" i="12" s="1"/>
  <c r="G53" i="12"/>
  <c r="F53" i="12"/>
  <c r="C53" i="12"/>
  <c r="B53" i="12"/>
  <c r="S52" i="12"/>
  <c r="R52" i="12"/>
  <c r="Q52" i="12"/>
  <c r="P52" i="12"/>
  <c r="E52" i="12"/>
  <c r="T52" i="12" s="1"/>
  <c r="S51" i="12"/>
  <c r="R51" i="12"/>
  <c r="Q51" i="12"/>
  <c r="P51" i="12"/>
  <c r="E51" i="12"/>
  <c r="T50" i="12"/>
  <c r="S50" i="12"/>
  <c r="R50" i="12"/>
  <c r="Q50" i="12"/>
  <c r="P50" i="12"/>
  <c r="E50" i="12"/>
  <c r="U50" i="12" s="1"/>
  <c r="S49" i="12"/>
  <c r="R49" i="12"/>
  <c r="Q49" i="12"/>
  <c r="P49" i="12"/>
  <c r="E49" i="12"/>
  <c r="S48" i="12"/>
  <c r="R48" i="12"/>
  <c r="Q48" i="12"/>
  <c r="P48" i="12"/>
  <c r="E48" i="12"/>
  <c r="T48" i="12" s="1"/>
  <c r="U47" i="12"/>
  <c r="S47" i="12"/>
  <c r="R47" i="12"/>
  <c r="Q47" i="12"/>
  <c r="P47" i="12"/>
  <c r="E47" i="12"/>
  <c r="T47" i="12" s="1"/>
  <c r="U46" i="12"/>
  <c r="S46" i="12"/>
  <c r="R46" i="12"/>
  <c r="Q46" i="12"/>
  <c r="P46" i="12"/>
  <c r="E46" i="12"/>
  <c r="T46" i="12" s="1"/>
  <c r="S45" i="12"/>
  <c r="R45" i="12"/>
  <c r="Q45" i="12"/>
  <c r="P45" i="12"/>
  <c r="E45" i="12"/>
  <c r="U45" i="12" s="1"/>
  <c r="S44" i="12"/>
  <c r="R44" i="12"/>
  <c r="Q44" i="12"/>
  <c r="P44" i="12"/>
  <c r="E44" i="12"/>
  <c r="T44" i="12" s="1"/>
  <c r="S43" i="12"/>
  <c r="R43" i="12"/>
  <c r="Q43" i="12"/>
  <c r="P43" i="12"/>
  <c r="E43" i="12"/>
  <c r="S42" i="12"/>
  <c r="R42" i="12"/>
  <c r="Q42" i="12"/>
  <c r="P42" i="12"/>
  <c r="E42" i="12"/>
  <c r="U42" i="12" s="1"/>
  <c r="W40" i="12"/>
  <c r="V40" i="12"/>
  <c r="O40" i="12"/>
  <c r="N40" i="12"/>
  <c r="M40" i="12"/>
  <c r="L40" i="12"/>
  <c r="K40" i="12"/>
  <c r="J40" i="12"/>
  <c r="I40" i="12"/>
  <c r="H40" i="12"/>
  <c r="G40" i="12"/>
  <c r="F40" i="12"/>
  <c r="C40" i="12"/>
  <c r="B40" i="12"/>
  <c r="E40" i="12" s="1"/>
  <c r="U39" i="12"/>
  <c r="S39" i="12"/>
  <c r="R39" i="12"/>
  <c r="Q39" i="12"/>
  <c r="P39" i="12"/>
  <c r="E39" i="12"/>
  <c r="T39" i="12" s="1"/>
  <c r="S38" i="12"/>
  <c r="R38" i="12"/>
  <c r="Q38" i="12"/>
  <c r="P38" i="12"/>
  <c r="T38" i="12" s="1"/>
  <c r="E38" i="12"/>
  <c r="S37" i="12"/>
  <c r="R37" i="12"/>
  <c r="Q37" i="12"/>
  <c r="P37" i="12"/>
  <c r="E37" i="12"/>
  <c r="U37" i="12" s="1"/>
  <c r="S36" i="12"/>
  <c r="R36" i="12"/>
  <c r="Q36" i="12"/>
  <c r="P36" i="12"/>
  <c r="E36" i="12"/>
  <c r="U36" i="12" s="1"/>
  <c r="U35" i="12"/>
  <c r="S35" i="12"/>
  <c r="R35" i="12"/>
  <c r="Q35" i="12"/>
  <c r="P35" i="12"/>
  <c r="E35" i="12"/>
  <c r="W33" i="12"/>
  <c r="V33" i="12"/>
  <c r="O33" i="12"/>
  <c r="N33" i="12"/>
  <c r="M33" i="12"/>
  <c r="L33" i="12"/>
  <c r="K33" i="12"/>
  <c r="J33" i="12"/>
  <c r="I33" i="12"/>
  <c r="S33" i="12" s="1"/>
  <c r="H33" i="12"/>
  <c r="R33" i="12" s="1"/>
  <c r="G33" i="12"/>
  <c r="F33" i="12"/>
  <c r="C33" i="12"/>
  <c r="B33" i="12"/>
  <c r="S32" i="12"/>
  <c r="R32" i="12"/>
  <c r="Q32" i="12"/>
  <c r="P32" i="12"/>
  <c r="E32" i="12"/>
  <c r="U32" i="12" s="1"/>
  <c r="W30" i="12"/>
  <c r="V30" i="12"/>
  <c r="O30" i="12"/>
  <c r="N30" i="12"/>
  <c r="M30" i="12"/>
  <c r="L30" i="12"/>
  <c r="K30" i="12"/>
  <c r="J30" i="12"/>
  <c r="I30" i="12"/>
  <c r="H30" i="12"/>
  <c r="G30" i="12"/>
  <c r="F30" i="12"/>
  <c r="C30" i="12"/>
  <c r="B30" i="12"/>
  <c r="E30" i="12" s="1"/>
  <c r="S29" i="12"/>
  <c r="R29" i="12"/>
  <c r="Q29" i="12"/>
  <c r="P29" i="12"/>
  <c r="E29" i="12"/>
  <c r="T29" i="12" s="1"/>
  <c r="S28" i="12"/>
  <c r="R28" i="12"/>
  <c r="Q28" i="12"/>
  <c r="P28" i="12"/>
  <c r="T28" i="12" s="1"/>
  <c r="E28" i="12"/>
  <c r="S27" i="12"/>
  <c r="R27" i="12"/>
  <c r="Q27" i="12"/>
  <c r="P27" i="12"/>
  <c r="E27" i="12"/>
  <c r="U27" i="12" s="1"/>
  <c r="S26" i="12"/>
  <c r="R26" i="12"/>
  <c r="Q26" i="12"/>
  <c r="P26" i="12"/>
  <c r="E26" i="12"/>
  <c r="U26" i="12" s="1"/>
  <c r="W24" i="12"/>
  <c r="V24" i="12"/>
  <c r="O24" i="12"/>
  <c r="N24" i="12"/>
  <c r="M24" i="12"/>
  <c r="L24" i="12"/>
  <c r="K24" i="12"/>
  <c r="J24" i="12"/>
  <c r="I24" i="12"/>
  <c r="S24" i="12" s="1"/>
  <c r="H24" i="12"/>
  <c r="G24" i="12"/>
  <c r="F24" i="12"/>
  <c r="C24" i="12"/>
  <c r="B24" i="12"/>
  <c r="E24" i="12" s="1"/>
  <c r="U23" i="12"/>
  <c r="S23" i="12"/>
  <c r="R23" i="12"/>
  <c r="Q23" i="12"/>
  <c r="P23" i="12"/>
  <c r="E23" i="12"/>
  <c r="T23" i="12" s="1"/>
  <c r="S22" i="12"/>
  <c r="R22" i="12"/>
  <c r="Q22" i="12"/>
  <c r="P22" i="12"/>
  <c r="E22" i="12"/>
  <c r="S21" i="12"/>
  <c r="R21" i="12"/>
  <c r="Q21" i="12"/>
  <c r="P21" i="12"/>
  <c r="E21" i="12"/>
  <c r="U21" i="12" s="1"/>
  <c r="S20" i="12"/>
  <c r="R20" i="12"/>
  <c r="Q20" i="12"/>
  <c r="P20" i="12"/>
  <c r="E20" i="12"/>
  <c r="T20" i="12" s="1"/>
  <c r="S19" i="12"/>
  <c r="R19" i="12"/>
  <c r="Q19" i="12"/>
  <c r="P19" i="12"/>
  <c r="E19" i="12"/>
  <c r="S18" i="12"/>
  <c r="R18" i="12"/>
  <c r="Q18" i="12"/>
  <c r="P18" i="12"/>
  <c r="E18" i="12"/>
  <c r="U18" i="12" s="1"/>
  <c r="W16" i="12"/>
  <c r="V16" i="12"/>
  <c r="O16" i="12"/>
  <c r="N16" i="12"/>
  <c r="M16" i="12"/>
  <c r="L16" i="12"/>
  <c r="K16" i="12"/>
  <c r="J16" i="12"/>
  <c r="I16" i="12"/>
  <c r="H16" i="12"/>
  <c r="P16" i="12" s="1"/>
  <c r="G16" i="12"/>
  <c r="F16" i="12"/>
  <c r="C16" i="12"/>
  <c r="B16" i="12"/>
  <c r="E16" i="12" s="1"/>
  <c r="S15" i="12"/>
  <c r="R15" i="12"/>
  <c r="Q15" i="12"/>
  <c r="P15" i="12"/>
  <c r="E15" i="12"/>
  <c r="T15" i="12" s="1"/>
  <c r="S14" i="12"/>
  <c r="R14" i="12"/>
  <c r="Q14" i="12"/>
  <c r="U14" i="12" s="1"/>
  <c r="P14" i="12"/>
  <c r="E14" i="12"/>
  <c r="S13" i="12"/>
  <c r="R13" i="12"/>
  <c r="Q13" i="12"/>
  <c r="P13" i="12"/>
  <c r="E13" i="12"/>
  <c r="U13" i="12" s="1"/>
  <c r="S12" i="12"/>
  <c r="R12" i="12"/>
  <c r="Q12" i="12"/>
  <c r="P12" i="12"/>
  <c r="E12" i="12"/>
  <c r="U12" i="12" s="1"/>
  <c r="S11" i="12"/>
  <c r="R11" i="12"/>
  <c r="Q11" i="12"/>
  <c r="P11" i="12"/>
  <c r="E11" i="12"/>
  <c r="T11" i="12" s="1"/>
  <c r="S10" i="12"/>
  <c r="R10" i="12"/>
  <c r="Q10" i="12"/>
  <c r="U10" i="12" s="1"/>
  <c r="P10" i="12"/>
  <c r="E10" i="12"/>
  <c r="S9" i="12"/>
  <c r="R9" i="12"/>
  <c r="Q9" i="12"/>
  <c r="P9" i="12"/>
  <c r="E9" i="12"/>
  <c r="S93" i="11"/>
  <c r="R93" i="11"/>
  <c r="Q93" i="11"/>
  <c r="P93" i="11"/>
  <c r="E93" i="11"/>
  <c r="U93" i="11" s="1"/>
  <c r="S92" i="11"/>
  <c r="R92" i="11"/>
  <c r="Q92" i="11"/>
  <c r="P92" i="11"/>
  <c r="E92" i="11"/>
  <c r="T92" i="11" s="1"/>
  <c r="S91" i="11"/>
  <c r="R91" i="11"/>
  <c r="Q91" i="11"/>
  <c r="P91" i="11"/>
  <c r="E91" i="11"/>
  <c r="S90" i="11"/>
  <c r="R90" i="11"/>
  <c r="Q90" i="11"/>
  <c r="P90" i="11"/>
  <c r="E90" i="11"/>
  <c r="U90" i="11" s="1"/>
  <c r="S89" i="11"/>
  <c r="R89" i="11"/>
  <c r="Q89" i="11"/>
  <c r="P89" i="11"/>
  <c r="E89" i="11"/>
  <c r="U89" i="11" s="1"/>
  <c r="S88" i="11"/>
  <c r="R88" i="11"/>
  <c r="Q88" i="11"/>
  <c r="P88" i="11"/>
  <c r="E88" i="11"/>
  <c r="T88" i="11" s="1"/>
  <c r="S87" i="11"/>
  <c r="R87" i="11"/>
  <c r="Q87" i="11"/>
  <c r="P87" i="11"/>
  <c r="E87" i="11"/>
  <c r="T87" i="11" s="1"/>
  <c r="S86" i="11"/>
  <c r="R86" i="11"/>
  <c r="Q86" i="11"/>
  <c r="P86" i="11"/>
  <c r="E86" i="11"/>
  <c r="U86" i="11" s="1"/>
  <c r="W72" i="11"/>
  <c r="V72" i="11"/>
  <c r="O72" i="11"/>
  <c r="N72" i="11"/>
  <c r="M72" i="11"/>
  <c r="L72" i="11"/>
  <c r="K72" i="11"/>
  <c r="J72" i="11"/>
  <c r="I72" i="11"/>
  <c r="S72" i="11" s="1"/>
  <c r="H72" i="11"/>
  <c r="G72" i="11"/>
  <c r="F72" i="11"/>
  <c r="C72" i="11"/>
  <c r="B72" i="11"/>
  <c r="W71" i="11"/>
  <c r="V71" i="11"/>
  <c r="O71" i="11"/>
  <c r="N71" i="11"/>
  <c r="M71" i="11"/>
  <c r="L71" i="11"/>
  <c r="K71" i="11"/>
  <c r="J71" i="11"/>
  <c r="I71" i="11"/>
  <c r="S71" i="11" s="1"/>
  <c r="H71" i="11"/>
  <c r="P71" i="11" s="1"/>
  <c r="G71" i="11"/>
  <c r="F71" i="11"/>
  <c r="C71" i="11"/>
  <c r="B71" i="11"/>
  <c r="W70" i="11"/>
  <c r="V70" i="11"/>
  <c r="O70" i="11"/>
  <c r="N70" i="11"/>
  <c r="M70" i="11"/>
  <c r="L70" i="11"/>
  <c r="K70" i="11"/>
  <c r="J70" i="11"/>
  <c r="I70" i="11"/>
  <c r="S70" i="11" s="1"/>
  <c r="H70" i="11"/>
  <c r="R70" i="11" s="1"/>
  <c r="G70" i="11"/>
  <c r="F70" i="11"/>
  <c r="C70" i="11"/>
  <c r="B70" i="11"/>
  <c r="E70" i="11" s="1"/>
  <c r="S69" i="11"/>
  <c r="R69" i="11"/>
  <c r="Q69" i="11"/>
  <c r="P69" i="11"/>
  <c r="E69" i="11"/>
  <c r="U69" i="11" s="1"/>
  <c r="W67" i="11"/>
  <c r="V67" i="11"/>
  <c r="O67" i="11"/>
  <c r="N67" i="11"/>
  <c r="M67" i="11"/>
  <c r="L67" i="11"/>
  <c r="K67" i="11"/>
  <c r="J67" i="11"/>
  <c r="I67" i="11"/>
  <c r="H67" i="11"/>
  <c r="G67" i="11"/>
  <c r="F67" i="11"/>
  <c r="C67" i="11"/>
  <c r="B67" i="11"/>
  <c r="W66" i="11"/>
  <c r="V66" i="11"/>
  <c r="O66" i="11"/>
  <c r="N66" i="11"/>
  <c r="M66" i="11"/>
  <c r="L66" i="11"/>
  <c r="K66" i="11"/>
  <c r="J66" i="11"/>
  <c r="I66" i="11"/>
  <c r="S66" i="11" s="1"/>
  <c r="H66" i="11"/>
  <c r="P66" i="11" s="1"/>
  <c r="G66" i="11"/>
  <c r="F66" i="11"/>
  <c r="C66" i="11"/>
  <c r="B66" i="11"/>
  <c r="S65" i="11"/>
  <c r="R65" i="11"/>
  <c r="Q65" i="11"/>
  <c r="P65" i="11"/>
  <c r="E65" i="11"/>
  <c r="T65" i="11" s="1"/>
  <c r="S64" i="11"/>
  <c r="R64" i="11"/>
  <c r="Q64" i="11"/>
  <c r="P64" i="11"/>
  <c r="E64" i="11"/>
  <c r="U64" i="11" s="1"/>
  <c r="S63" i="11"/>
  <c r="R63" i="11"/>
  <c r="Q63" i="11"/>
  <c r="P63" i="11"/>
  <c r="E63" i="11"/>
  <c r="U63" i="11" s="1"/>
  <c r="S62" i="11"/>
  <c r="R62" i="11"/>
  <c r="Q62" i="11"/>
  <c r="P62" i="11"/>
  <c r="E62" i="11"/>
  <c r="T62" i="11" s="1"/>
  <c r="S61" i="11"/>
  <c r="R61" i="11"/>
  <c r="Q61" i="11"/>
  <c r="P61" i="11"/>
  <c r="E61" i="11"/>
  <c r="T61" i="11" s="1"/>
  <c r="V59" i="11"/>
  <c r="O59" i="11"/>
  <c r="N59" i="11"/>
  <c r="M59" i="11"/>
  <c r="L59" i="11"/>
  <c r="K59" i="11"/>
  <c r="J59" i="11"/>
  <c r="I59" i="11"/>
  <c r="H59" i="11"/>
  <c r="G59" i="11"/>
  <c r="F59" i="11"/>
  <c r="C59" i="11"/>
  <c r="B59" i="11"/>
  <c r="S58" i="11"/>
  <c r="R58" i="11"/>
  <c r="Q58" i="11"/>
  <c r="P58" i="11"/>
  <c r="E58" i="11"/>
  <c r="T58" i="11" s="1"/>
  <c r="S57" i="11"/>
  <c r="R57" i="11"/>
  <c r="Q57" i="11"/>
  <c r="P57" i="11"/>
  <c r="E57" i="11"/>
  <c r="T57" i="11" s="1"/>
  <c r="T56" i="11"/>
  <c r="S56" i="11"/>
  <c r="R56" i="11"/>
  <c r="Q56" i="11"/>
  <c r="P56" i="11"/>
  <c r="E56" i="11"/>
  <c r="U56" i="11" s="1"/>
  <c r="S55" i="11"/>
  <c r="R55" i="11"/>
  <c r="Q55" i="11"/>
  <c r="P55" i="11"/>
  <c r="E55" i="11"/>
  <c r="U55" i="11" s="1"/>
  <c r="W53" i="11"/>
  <c r="V53" i="11"/>
  <c r="O53" i="11"/>
  <c r="N53" i="11"/>
  <c r="M53" i="11"/>
  <c r="L53" i="11"/>
  <c r="K53" i="11"/>
  <c r="J53" i="11"/>
  <c r="I53" i="11"/>
  <c r="S53" i="11" s="1"/>
  <c r="H53" i="11"/>
  <c r="G53" i="11"/>
  <c r="F53" i="11"/>
  <c r="C53" i="11"/>
  <c r="B53" i="11"/>
  <c r="U52" i="11"/>
  <c r="S52" i="11"/>
  <c r="R52" i="11"/>
  <c r="Q52" i="11"/>
  <c r="P52" i="11"/>
  <c r="E52" i="11"/>
  <c r="T52" i="11" s="1"/>
  <c r="T51" i="11"/>
  <c r="S51" i="11"/>
  <c r="R51" i="11"/>
  <c r="Q51" i="11"/>
  <c r="P51" i="11"/>
  <c r="E51" i="11"/>
  <c r="U51" i="11" s="1"/>
  <c r="S50" i="11"/>
  <c r="R50" i="11"/>
  <c r="Q50" i="11"/>
  <c r="P50" i="11"/>
  <c r="E50" i="11"/>
  <c r="U50" i="11" s="1"/>
  <c r="S49" i="11"/>
  <c r="R49" i="11"/>
  <c r="Q49" i="11"/>
  <c r="P49" i="11"/>
  <c r="E49" i="11"/>
  <c r="T49" i="11" s="1"/>
  <c r="U48" i="11"/>
  <c r="S48" i="11"/>
  <c r="R48" i="11"/>
  <c r="Q48" i="11"/>
  <c r="P48" i="11"/>
  <c r="E48" i="11"/>
  <c r="T48" i="11" s="1"/>
  <c r="S47" i="11"/>
  <c r="R47" i="11"/>
  <c r="Q47" i="11"/>
  <c r="P47" i="11"/>
  <c r="E47" i="11"/>
  <c r="U47" i="11" s="1"/>
  <c r="S46" i="11"/>
  <c r="R46" i="11"/>
  <c r="Q46" i="11"/>
  <c r="P46" i="11"/>
  <c r="E46" i="11"/>
  <c r="U46" i="11" s="1"/>
  <c r="S45" i="11"/>
  <c r="R45" i="11"/>
  <c r="Q45" i="11"/>
  <c r="P45" i="11"/>
  <c r="E45" i="11"/>
  <c r="T45" i="11" s="1"/>
  <c r="S44" i="11"/>
  <c r="R44" i="11"/>
  <c r="Q44" i="11"/>
  <c r="P44" i="11"/>
  <c r="E44" i="11"/>
  <c r="S43" i="11"/>
  <c r="R43" i="11"/>
  <c r="Q43" i="11"/>
  <c r="P43" i="11"/>
  <c r="E43" i="11"/>
  <c r="T43" i="11" s="1"/>
  <c r="S42" i="11"/>
  <c r="R42" i="11"/>
  <c r="Q42" i="11"/>
  <c r="P42" i="11"/>
  <c r="E42" i="11"/>
  <c r="U42" i="11" s="1"/>
  <c r="W40" i="11"/>
  <c r="V40" i="11"/>
  <c r="O40" i="11"/>
  <c r="N40" i="11"/>
  <c r="M40" i="11"/>
  <c r="L40" i="11"/>
  <c r="K40" i="11"/>
  <c r="J40" i="11"/>
  <c r="I40" i="11"/>
  <c r="S40" i="11" s="1"/>
  <c r="H40" i="11"/>
  <c r="G40" i="11"/>
  <c r="F40" i="11"/>
  <c r="C40" i="11"/>
  <c r="B40" i="11"/>
  <c r="E40" i="11" s="1"/>
  <c r="S39" i="11"/>
  <c r="R39" i="11"/>
  <c r="Q39" i="11"/>
  <c r="P39" i="11"/>
  <c r="E39" i="11"/>
  <c r="T39" i="11" s="1"/>
  <c r="S38" i="11"/>
  <c r="R38" i="11"/>
  <c r="Q38" i="11"/>
  <c r="P38" i="11"/>
  <c r="E38" i="11"/>
  <c r="U38" i="11" s="1"/>
  <c r="S37" i="11"/>
  <c r="R37" i="11"/>
  <c r="Q37" i="11"/>
  <c r="P37" i="11"/>
  <c r="E37" i="11"/>
  <c r="U37" i="11" s="1"/>
  <c r="S36" i="11"/>
  <c r="R36" i="11"/>
  <c r="Q36" i="11"/>
  <c r="P36" i="11"/>
  <c r="E36" i="11"/>
  <c r="T36" i="11" s="1"/>
  <c r="S35" i="11"/>
  <c r="R35" i="11"/>
  <c r="Q35" i="11"/>
  <c r="P35" i="11"/>
  <c r="E35" i="11"/>
  <c r="T35" i="11" s="1"/>
  <c r="W33" i="11"/>
  <c r="V33" i="11"/>
  <c r="O33" i="11"/>
  <c r="N33" i="11"/>
  <c r="M33" i="11"/>
  <c r="L33" i="11"/>
  <c r="K33" i="11"/>
  <c r="J33" i="11"/>
  <c r="I33" i="11"/>
  <c r="H33" i="11"/>
  <c r="R33" i="11" s="1"/>
  <c r="G33" i="11"/>
  <c r="F33" i="11"/>
  <c r="C33" i="11"/>
  <c r="B33" i="11"/>
  <c r="S32" i="11"/>
  <c r="R32" i="11"/>
  <c r="Q32" i="11"/>
  <c r="P32" i="11"/>
  <c r="E32" i="11"/>
  <c r="W30" i="11"/>
  <c r="V30" i="11"/>
  <c r="O30" i="11"/>
  <c r="N30" i="11"/>
  <c r="M30" i="11"/>
  <c r="L30" i="11"/>
  <c r="K30" i="11"/>
  <c r="J30" i="11"/>
  <c r="I30" i="11"/>
  <c r="S30" i="11" s="1"/>
  <c r="H30" i="11"/>
  <c r="G30" i="11"/>
  <c r="F30" i="11"/>
  <c r="C30" i="11"/>
  <c r="E30" i="11" s="1"/>
  <c r="B30" i="11"/>
  <c r="S29" i="11"/>
  <c r="R29" i="11"/>
  <c r="Q29" i="11"/>
  <c r="P29" i="11"/>
  <c r="E29" i="11"/>
  <c r="T29" i="11" s="1"/>
  <c r="S28" i="11"/>
  <c r="R28" i="11"/>
  <c r="Q28" i="11"/>
  <c r="P28" i="11"/>
  <c r="T28" i="11" s="1"/>
  <c r="E28" i="11"/>
  <c r="U28" i="11" s="1"/>
  <c r="S27" i="11"/>
  <c r="R27" i="11"/>
  <c r="Q27" i="11"/>
  <c r="P27" i="11"/>
  <c r="E27" i="11"/>
  <c r="U27" i="11" s="1"/>
  <c r="S26" i="11"/>
  <c r="R26" i="11"/>
  <c r="Q26" i="11"/>
  <c r="P26" i="11"/>
  <c r="E26" i="11"/>
  <c r="T26" i="11" s="1"/>
  <c r="W24" i="11"/>
  <c r="V24" i="11"/>
  <c r="O24" i="11"/>
  <c r="N24" i="11"/>
  <c r="M24" i="11"/>
  <c r="L24" i="11"/>
  <c r="K24" i="11"/>
  <c r="J24" i="11"/>
  <c r="I24" i="11"/>
  <c r="S24" i="11" s="1"/>
  <c r="H24" i="11"/>
  <c r="R24" i="11" s="1"/>
  <c r="G24" i="11"/>
  <c r="F24" i="11"/>
  <c r="C24" i="11"/>
  <c r="B24" i="11"/>
  <c r="E24" i="11" s="1"/>
  <c r="T23" i="11"/>
  <c r="S23" i="11"/>
  <c r="R23" i="11"/>
  <c r="Q23" i="11"/>
  <c r="P23" i="11"/>
  <c r="E23" i="11"/>
  <c r="U23" i="11" s="1"/>
  <c r="S22" i="11"/>
  <c r="R22" i="11"/>
  <c r="Q22" i="11"/>
  <c r="P22" i="11"/>
  <c r="E22" i="11"/>
  <c r="U22" i="11" s="1"/>
  <c r="S21" i="11"/>
  <c r="R21" i="11"/>
  <c r="Q21" i="11"/>
  <c r="P21" i="11"/>
  <c r="E21" i="11"/>
  <c r="T21" i="11" s="1"/>
  <c r="S20" i="11"/>
  <c r="R20" i="11"/>
  <c r="Q20" i="11"/>
  <c r="P20" i="11"/>
  <c r="E20" i="11"/>
  <c r="T20" i="11" s="1"/>
  <c r="S19" i="11"/>
  <c r="R19" i="11"/>
  <c r="Q19" i="11"/>
  <c r="P19" i="11"/>
  <c r="E19" i="11"/>
  <c r="U19" i="11" s="1"/>
  <c r="S18" i="11"/>
  <c r="R18" i="11"/>
  <c r="Q18" i="11"/>
  <c r="P18" i="11"/>
  <c r="E18" i="11"/>
  <c r="U18" i="11" s="1"/>
  <c r="W16" i="11"/>
  <c r="V16" i="11"/>
  <c r="O16" i="11"/>
  <c r="N16" i="11"/>
  <c r="M16" i="11"/>
  <c r="L16" i="11"/>
  <c r="K16" i="11"/>
  <c r="J16" i="11"/>
  <c r="I16" i="11"/>
  <c r="S16" i="11" s="1"/>
  <c r="H16" i="11"/>
  <c r="G16" i="11"/>
  <c r="F16" i="11"/>
  <c r="C16" i="11"/>
  <c r="B16" i="11"/>
  <c r="E16" i="11" s="1"/>
  <c r="U15" i="11"/>
  <c r="S15" i="11"/>
  <c r="R15" i="11"/>
  <c r="Q15" i="11"/>
  <c r="P15" i="11"/>
  <c r="E15" i="11"/>
  <c r="T15" i="11" s="1"/>
  <c r="S14" i="11"/>
  <c r="R14" i="11"/>
  <c r="Q14" i="11"/>
  <c r="P14" i="11"/>
  <c r="T14" i="11" s="1"/>
  <c r="E14" i="11"/>
  <c r="U14" i="11" s="1"/>
  <c r="S13" i="11"/>
  <c r="R13" i="11"/>
  <c r="Q13" i="11"/>
  <c r="P13" i="11"/>
  <c r="E13" i="11"/>
  <c r="U13" i="11" s="1"/>
  <c r="S12" i="11"/>
  <c r="R12" i="11"/>
  <c r="Q12" i="11"/>
  <c r="P12" i="11"/>
  <c r="E12" i="11"/>
  <c r="T12" i="11" s="1"/>
  <c r="S11" i="11"/>
  <c r="R11" i="11"/>
  <c r="Q11" i="11"/>
  <c r="P11" i="11"/>
  <c r="E11" i="11"/>
  <c r="S10" i="11"/>
  <c r="R10" i="11"/>
  <c r="Q10" i="11"/>
  <c r="U10" i="11" s="1"/>
  <c r="P10" i="11"/>
  <c r="T10" i="11" s="1"/>
  <c r="E10" i="11"/>
  <c r="S9" i="11"/>
  <c r="R9" i="11"/>
  <c r="Q9" i="11"/>
  <c r="P9" i="11"/>
  <c r="E9" i="11"/>
  <c r="S93" i="10"/>
  <c r="R93" i="10"/>
  <c r="Q93" i="10"/>
  <c r="P93" i="10"/>
  <c r="E93" i="10"/>
  <c r="T93" i="10" s="1"/>
  <c r="U92" i="10"/>
  <c r="S92" i="10"/>
  <c r="R92" i="10"/>
  <c r="Q92" i="10"/>
  <c r="P92" i="10"/>
  <c r="E92" i="10"/>
  <c r="T92" i="10" s="1"/>
  <c r="U91" i="10"/>
  <c r="S91" i="10"/>
  <c r="R91" i="10"/>
  <c r="Q91" i="10"/>
  <c r="P91" i="10"/>
  <c r="E91" i="10"/>
  <c r="T91" i="10" s="1"/>
  <c r="S90" i="10"/>
  <c r="R90" i="10"/>
  <c r="Q90" i="10"/>
  <c r="P90" i="10"/>
  <c r="E90" i="10"/>
  <c r="U90" i="10" s="1"/>
  <c r="S89" i="10"/>
  <c r="R89" i="10"/>
  <c r="Q89" i="10"/>
  <c r="P89" i="10"/>
  <c r="E89" i="10"/>
  <c r="T89" i="10" s="1"/>
  <c r="S88" i="10"/>
  <c r="R88" i="10"/>
  <c r="Q88" i="10"/>
  <c r="P88" i="10"/>
  <c r="E88" i="10"/>
  <c r="T88" i="10" s="1"/>
  <c r="T87" i="10"/>
  <c r="S87" i="10"/>
  <c r="R87" i="10"/>
  <c r="Q87" i="10"/>
  <c r="P87" i="10"/>
  <c r="E87" i="10"/>
  <c r="U87" i="10" s="1"/>
  <c r="S86" i="10"/>
  <c r="R86" i="10"/>
  <c r="Q86" i="10"/>
  <c r="P86" i="10"/>
  <c r="E86" i="10"/>
  <c r="U86" i="10" s="1"/>
  <c r="W72" i="10"/>
  <c r="V72" i="10"/>
  <c r="O72" i="10"/>
  <c r="N72" i="10"/>
  <c r="M72" i="10"/>
  <c r="L72" i="10"/>
  <c r="K72" i="10"/>
  <c r="J72" i="10"/>
  <c r="I72" i="10"/>
  <c r="S72" i="10" s="1"/>
  <c r="H72" i="10"/>
  <c r="G72" i="10"/>
  <c r="F72" i="10"/>
  <c r="C72" i="10"/>
  <c r="B72" i="10"/>
  <c r="W71" i="10"/>
  <c r="V71" i="10"/>
  <c r="O71" i="10"/>
  <c r="N71" i="10"/>
  <c r="M71" i="10"/>
  <c r="L71" i="10"/>
  <c r="K71" i="10"/>
  <c r="J71" i="10"/>
  <c r="I71" i="10"/>
  <c r="S71" i="10" s="1"/>
  <c r="H71" i="10"/>
  <c r="P71" i="10" s="1"/>
  <c r="G71" i="10"/>
  <c r="F71" i="10"/>
  <c r="C71" i="10"/>
  <c r="B71" i="10"/>
  <c r="E71" i="10" s="1"/>
  <c r="W70" i="10"/>
  <c r="V70" i="10"/>
  <c r="O70" i="10"/>
  <c r="N70" i="10"/>
  <c r="M70" i="10"/>
  <c r="L70" i="10"/>
  <c r="K70" i="10"/>
  <c r="J70" i="10"/>
  <c r="I70" i="10"/>
  <c r="H70" i="10"/>
  <c r="R70" i="10" s="1"/>
  <c r="G70" i="10"/>
  <c r="F70" i="10"/>
  <c r="C70" i="10"/>
  <c r="E70" i="10" s="1"/>
  <c r="B70" i="10"/>
  <c r="S69" i="10"/>
  <c r="R69" i="10"/>
  <c r="Q69" i="10"/>
  <c r="P69" i="10"/>
  <c r="E69" i="10"/>
  <c r="U69" i="10" s="1"/>
  <c r="W67" i="10"/>
  <c r="V67" i="10"/>
  <c r="O67" i="10"/>
  <c r="N67" i="10"/>
  <c r="M67" i="10"/>
  <c r="L67" i="10"/>
  <c r="K67" i="10"/>
  <c r="J67" i="10"/>
  <c r="I67" i="10"/>
  <c r="S67" i="10" s="1"/>
  <c r="H67" i="10"/>
  <c r="P67" i="10" s="1"/>
  <c r="G67" i="10"/>
  <c r="F67" i="10"/>
  <c r="C67" i="10"/>
  <c r="B67" i="10"/>
  <c r="W66" i="10"/>
  <c r="V66" i="10"/>
  <c r="O66" i="10"/>
  <c r="N66" i="10"/>
  <c r="M66" i="10"/>
  <c r="L66" i="10"/>
  <c r="K66" i="10"/>
  <c r="J66" i="10"/>
  <c r="I66" i="10"/>
  <c r="S66" i="10" s="1"/>
  <c r="H66" i="10"/>
  <c r="G66" i="10"/>
  <c r="F66" i="10"/>
  <c r="C66" i="10"/>
  <c r="E66" i="10" s="1"/>
  <c r="B66" i="10"/>
  <c r="U65" i="10"/>
  <c r="S65" i="10"/>
  <c r="R65" i="10"/>
  <c r="Q65" i="10"/>
  <c r="P65" i="10"/>
  <c r="E65" i="10"/>
  <c r="T65" i="10" s="1"/>
  <c r="S64" i="10"/>
  <c r="R64" i="10"/>
  <c r="Q64" i="10"/>
  <c r="P64" i="10"/>
  <c r="E64" i="10"/>
  <c r="U64" i="10" s="1"/>
  <c r="S63" i="10"/>
  <c r="R63" i="10"/>
  <c r="Q63" i="10"/>
  <c r="P63" i="10"/>
  <c r="E63" i="10"/>
  <c r="T63" i="10" s="1"/>
  <c r="S62" i="10"/>
  <c r="R62" i="10"/>
  <c r="Q62" i="10"/>
  <c r="P62" i="10"/>
  <c r="E62" i="10"/>
  <c r="T62" i="10" s="1"/>
  <c r="T61" i="10"/>
  <c r="S61" i="10"/>
  <c r="R61" i="10"/>
  <c r="Q61" i="10"/>
  <c r="P61" i="10"/>
  <c r="E61" i="10"/>
  <c r="U61" i="10" s="1"/>
  <c r="V59" i="10"/>
  <c r="O59" i="10"/>
  <c r="N59" i="10"/>
  <c r="M59" i="10"/>
  <c r="L59" i="10"/>
  <c r="K59" i="10"/>
  <c r="J59" i="10"/>
  <c r="I59" i="10"/>
  <c r="H59" i="10"/>
  <c r="R59" i="10" s="1"/>
  <c r="G59" i="10"/>
  <c r="F59" i="10"/>
  <c r="C59" i="10"/>
  <c r="B59" i="10"/>
  <c r="E59" i="10" s="1"/>
  <c r="S58" i="10"/>
  <c r="R58" i="10"/>
  <c r="Q58" i="10"/>
  <c r="P58" i="10"/>
  <c r="E58" i="10"/>
  <c r="U57" i="10"/>
  <c r="T57" i="10"/>
  <c r="S57" i="10"/>
  <c r="R57" i="10"/>
  <c r="Q57" i="10"/>
  <c r="P57" i="10"/>
  <c r="E57" i="10"/>
  <c r="S56" i="10"/>
  <c r="R56" i="10"/>
  <c r="Q56" i="10"/>
  <c r="P56" i="10"/>
  <c r="E56" i="10"/>
  <c r="S55" i="10"/>
  <c r="R55" i="10"/>
  <c r="Q55" i="10"/>
  <c r="P55" i="10"/>
  <c r="E55" i="10"/>
  <c r="T55" i="10" s="1"/>
  <c r="W53" i="10"/>
  <c r="V53" i="10"/>
  <c r="O53" i="10"/>
  <c r="N53" i="10"/>
  <c r="M53" i="10"/>
  <c r="L53" i="10"/>
  <c r="K53" i="10"/>
  <c r="J53" i="10"/>
  <c r="I53" i="10"/>
  <c r="S53" i="10" s="1"/>
  <c r="H53" i="10"/>
  <c r="R53" i="10" s="1"/>
  <c r="G53" i="10"/>
  <c r="F53" i="10"/>
  <c r="C53" i="10"/>
  <c r="B53" i="10"/>
  <c r="E53" i="10" s="1"/>
  <c r="T52" i="10"/>
  <c r="S52" i="10"/>
  <c r="R52" i="10"/>
  <c r="Q52" i="10"/>
  <c r="P52" i="10"/>
  <c r="E52" i="10"/>
  <c r="U52" i="10" s="1"/>
  <c r="S51" i="10"/>
  <c r="R51" i="10"/>
  <c r="Q51" i="10"/>
  <c r="P51" i="10"/>
  <c r="E51" i="10"/>
  <c r="S50" i="10"/>
  <c r="R50" i="10"/>
  <c r="Q50" i="10"/>
  <c r="P50" i="10"/>
  <c r="E50" i="10"/>
  <c r="T50" i="10" s="1"/>
  <c r="S49" i="10"/>
  <c r="R49" i="10"/>
  <c r="Q49" i="10"/>
  <c r="P49" i="10"/>
  <c r="E49" i="10"/>
  <c r="S48" i="10"/>
  <c r="R48" i="10"/>
  <c r="Q48" i="10"/>
  <c r="P48" i="10"/>
  <c r="E48" i="10"/>
  <c r="U48" i="10" s="1"/>
  <c r="S47" i="10"/>
  <c r="R47" i="10"/>
  <c r="Q47" i="10"/>
  <c r="P47" i="10"/>
  <c r="E47" i="10"/>
  <c r="S46" i="10"/>
  <c r="R46" i="10"/>
  <c r="Q46" i="10"/>
  <c r="P46" i="10"/>
  <c r="E46" i="10"/>
  <c r="T46" i="10" s="1"/>
  <c r="S45" i="10"/>
  <c r="R45" i="10"/>
  <c r="Q45" i="10"/>
  <c r="P45" i="10"/>
  <c r="E45" i="10"/>
  <c r="S44" i="10"/>
  <c r="R44" i="10"/>
  <c r="Q44" i="10"/>
  <c r="P44" i="10"/>
  <c r="E44" i="10"/>
  <c r="U44" i="10" s="1"/>
  <c r="S43" i="10"/>
  <c r="R43" i="10"/>
  <c r="Q43" i="10"/>
  <c r="P43" i="10"/>
  <c r="E43" i="10"/>
  <c r="S42" i="10"/>
  <c r="R42" i="10"/>
  <c r="Q42" i="10"/>
  <c r="P42" i="10"/>
  <c r="E42" i="10"/>
  <c r="W40" i="10"/>
  <c r="V40" i="10"/>
  <c r="O40" i="10"/>
  <c r="N40" i="10"/>
  <c r="M40" i="10"/>
  <c r="L40" i="10"/>
  <c r="K40" i="10"/>
  <c r="J40" i="10"/>
  <c r="I40" i="10"/>
  <c r="S40" i="10" s="1"/>
  <c r="H40" i="10"/>
  <c r="R40" i="10" s="1"/>
  <c r="G40" i="10"/>
  <c r="F40" i="10"/>
  <c r="C40" i="10"/>
  <c r="E40" i="10" s="1"/>
  <c r="B40" i="10"/>
  <c r="S39" i="10"/>
  <c r="R39" i="10"/>
  <c r="Q39" i="10"/>
  <c r="P39" i="10"/>
  <c r="E39" i="10"/>
  <c r="U39" i="10" s="1"/>
  <c r="S38" i="10"/>
  <c r="R38" i="10"/>
  <c r="Q38" i="10"/>
  <c r="P38" i="10"/>
  <c r="E38" i="10"/>
  <c r="U37" i="10"/>
  <c r="S37" i="10"/>
  <c r="R37" i="10"/>
  <c r="Q37" i="10"/>
  <c r="P37" i="10"/>
  <c r="E37" i="10"/>
  <c r="T37" i="10" s="1"/>
  <c r="S36" i="10"/>
  <c r="R36" i="10"/>
  <c r="Q36" i="10"/>
  <c r="U36" i="10" s="1"/>
  <c r="P36" i="10"/>
  <c r="T36" i="10" s="1"/>
  <c r="E36" i="10"/>
  <c r="S35" i="10"/>
  <c r="R35" i="10"/>
  <c r="Q35" i="10"/>
  <c r="P35" i="10"/>
  <c r="E35" i="10"/>
  <c r="W33" i="10"/>
  <c r="V33" i="10"/>
  <c r="O33" i="10"/>
  <c r="N33" i="10"/>
  <c r="M33" i="10"/>
  <c r="L33" i="10"/>
  <c r="K33" i="10"/>
  <c r="J33" i="10"/>
  <c r="I33" i="10"/>
  <c r="H33" i="10"/>
  <c r="G33" i="10"/>
  <c r="F33" i="10"/>
  <c r="C33" i="10"/>
  <c r="B33" i="10"/>
  <c r="S32" i="10"/>
  <c r="R32" i="10"/>
  <c r="Q32" i="10"/>
  <c r="P32" i="10"/>
  <c r="E32" i="10"/>
  <c r="T32" i="10" s="1"/>
  <c r="W30" i="10"/>
  <c r="V30" i="10"/>
  <c r="O30" i="10"/>
  <c r="N30" i="10"/>
  <c r="M30" i="10"/>
  <c r="L30" i="10"/>
  <c r="K30" i="10"/>
  <c r="J30" i="10"/>
  <c r="I30" i="10"/>
  <c r="S30" i="10" s="1"/>
  <c r="H30" i="10"/>
  <c r="R30" i="10" s="1"/>
  <c r="G30" i="10"/>
  <c r="F30" i="10"/>
  <c r="C30" i="10"/>
  <c r="E30" i="10" s="1"/>
  <c r="B30" i="10"/>
  <c r="S29" i="10"/>
  <c r="R29" i="10"/>
  <c r="Q29" i="10"/>
  <c r="P29" i="10"/>
  <c r="E29" i="10"/>
  <c r="U29" i="10" s="1"/>
  <c r="S28" i="10"/>
  <c r="R28" i="10"/>
  <c r="Q28" i="10"/>
  <c r="P28" i="10"/>
  <c r="E28" i="10"/>
  <c r="U27" i="10"/>
  <c r="S27" i="10"/>
  <c r="R27" i="10"/>
  <c r="Q27" i="10"/>
  <c r="P27" i="10"/>
  <c r="E27" i="10"/>
  <c r="T27" i="10" s="1"/>
  <c r="U26" i="10"/>
  <c r="S26" i="10"/>
  <c r="R26" i="10"/>
  <c r="Q26" i="10"/>
  <c r="P26" i="10"/>
  <c r="E26" i="10"/>
  <c r="T26" i="10" s="1"/>
  <c r="W24" i="10"/>
  <c r="V24" i="10"/>
  <c r="O24" i="10"/>
  <c r="N24" i="10"/>
  <c r="M24" i="10"/>
  <c r="L24" i="10"/>
  <c r="K24" i="10"/>
  <c r="J24" i="10"/>
  <c r="I24" i="10"/>
  <c r="S24" i="10" s="1"/>
  <c r="H24" i="10"/>
  <c r="R24" i="10" s="1"/>
  <c r="G24" i="10"/>
  <c r="F24" i="10"/>
  <c r="C24" i="10"/>
  <c r="B24" i="10"/>
  <c r="E24" i="10" s="1"/>
  <c r="S23" i="10"/>
  <c r="R23" i="10"/>
  <c r="Q23" i="10"/>
  <c r="P23" i="10"/>
  <c r="E23" i="10"/>
  <c r="S22" i="10"/>
  <c r="R22" i="10"/>
  <c r="Q22" i="10"/>
  <c r="P22" i="10"/>
  <c r="E22" i="10"/>
  <c r="U22" i="10" s="1"/>
  <c r="S21" i="10"/>
  <c r="R21" i="10"/>
  <c r="Q21" i="10"/>
  <c r="P21" i="10"/>
  <c r="E21" i="10"/>
  <c r="T21" i="10" s="1"/>
  <c r="S20" i="10"/>
  <c r="R20" i="10"/>
  <c r="Q20" i="10"/>
  <c r="P20" i="10"/>
  <c r="E20" i="10"/>
  <c r="U20" i="10" s="1"/>
  <c r="S19" i="10"/>
  <c r="R19" i="10"/>
  <c r="Q19" i="10"/>
  <c r="P19" i="10"/>
  <c r="E19" i="10"/>
  <c r="U19" i="10" s="1"/>
  <c r="S18" i="10"/>
  <c r="R18" i="10"/>
  <c r="Q18" i="10"/>
  <c r="P18" i="10"/>
  <c r="E18" i="10"/>
  <c r="U18" i="10" s="1"/>
  <c r="W16" i="10"/>
  <c r="V16" i="10"/>
  <c r="O16" i="10"/>
  <c r="N16" i="10"/>
  <c r="M16" i="10"/>
  <c r="L16" i="10"/>
  <c r="K16" i="10"/>
  <c r="J16" i="10"/>
  <c r="I16" i="10"/>
  <c r="S16" i="10" s="1"/>
  <c r="H16" i="10"/>
  <c r="G16" i="10"/>
  <c r="F16" i="10"/>
  <c r="C16" i="10"/>
  <c r="E16" i="10" s="1"/>
  <c r="B16" i="10"/>
  <c r="S15" i="10"/>
  <c r="R15" i="10"/>
  <c r="Q15" i="10"/>
  <c r="P15" i="10"/>
  <c r="E15" i="10"/>
  <c r="U15" i="10" s="1"/>
  <c r="S14" i="10"/>
  <c r="R14" i="10"/>
  <c r="Q14" i="10"/>
  <c r="P14" i="10"/>
  <c r="E14" i="10"/>
  <c r="U14" i="10" s="1"/>
  <c r="S13" i="10"/>
  <c r="R13" i="10"/>
  <c r="Q13" i="10"/>
  <c r="P13" i="10"/>
  <c r="E13" i="10"/>
  <c r="U13" i="10" s="1"/>
  <c r="S12" i="10"/>
  <c r="R12" i="10"/>
  <c r="Q12" i="10"/>
  <c r="P12" i="10"/>
  <c r="E12" i="10"/>
  <c r="T12" i="10" s="1"/>
  <c r="S11" i="10"/>
  <c r="R11" i="10"/>
  <c r="Q11" i="10"/>
  <c r="P11" i="10"/>
  <c r="E11" i="10"/>
  <c r="U11" i="10" s="1"/>
  <c r="S10" i="10"/>
  <c r="R10" i="10"/>
  <c r="Q10" i="10"/>
  <c r="P10" i="10"/>
  <c r="E10" i="10"/>
  <c r="S9" i="10"/>
  <c r="R9" i="10"/>
  <c r="Q9" i="10"/>
  <c r="P9" i="10"/>
  <c r="E9" i="10"/>
  <c r="S93" i="9"/>
  <c r="R93" i="9"/>
  <c r="Q93" i="9"/>
  <c r="P93" i="9"/>
  <c r="E93" i="9"/>
  <c r="T93" i="9" s="1"/>
  <c r="U92" i="9"/>
  <c r="T92" i="9"/>
  <c r="S92" i="9"/>
  <c r="R92" i="9"/>
  <c r="Q92" i="9"/>
  <c r="P92" i="9"/>
  <c r="E92" i="9"/>
  <c r="S91" i="9"/>
  <c r="R91" i="9"/>
  <c r="Q91" i="9"/>
  <c r="P91" i="9"/>
  <c r="E91" i="9"/>
  <c r="U91" i="9" s="1"/>
  <c r="S90" i="9"/>
  <c r="R90" i="9"/>
  <c r="Q90" i="9"/>
  <c r="P90" i="9"/>
  <c r="E90" i="9"/>
  <c r="U90" i="9" s="1"/>
  <c r="S89" i="9"/>
  <c r="R89" i="9"/>
  <c r="Q89" i="9"/>
  <c r="P89" i="9"/>
  <c r="E89" i="9"/>
  <c r="T89" i="9" s="1"/>
  <c r="S88" i="9"/>
  <c r="R88" i="9"/>
  <c r="Q88" i="9"/>
  <c r="P88" i="9"/>
  <c r="E88" i="9"/>
  <c r="S87" i="9"/>
  <c r="R87" i="9"/>
  <c r="Q87" i="9"/>
  <c r="P87" i="9"/>
  <c r="E87" i="9"/>
  <c r="U87" i="9" s="1"/>
  <c r="S86" i="9"/>
  <c r="R86" i="9"/>
  <c r="Q86" i="9"/>
  <c r="P86" i="9"/>
  <c r="E86" i="9"/>
  <c r="U86" i="9" s="1"/>
  <c r="W72" i="9"/>
  <c r="V72" i="9"/>
  <c r="O72" i="9"/>
  <c r="N72" i="9"/>
  <c r="M72" i="9"/>
  <c r="L72" i="9"/>
  <c r="K72" i="9"/>
  <c r="J72" i="9"/>
  <c r="I72" i="9"/>
  <c r="S72" i="9" s="1"/>
  <c r="H72" i="9"/>
  <c r="G72" i="9"/>
  <c r="F72" i="9"/>
  <c r="C72" i="9"/>
  <c r="B72" i="9"/>
  <c r="E72" i="9" s="1"/>
  <c r="W71" i="9"/>
  <c r="V71" i="9"/>
  <c r="O71" i="9"/>
  <c r="N71" i="9"/>
  <c r="M71" i="9"/>
  <c r="L71" i="9"/>
  <c r="K71" i="9"/>
  <c r="J71" i="9"/>
  <c r="I71" i="9"/>
  <c r="S71" i="9" s="1"/>
  <c r="H71" i="9"/>
  <c r="R71" i="9" s="1"/>
  <c r="G71" i="9"/>
  <c r="F71" i="9"/>
  <c r="C71" i="9"/>
  <c r="B71" i="9"/>
  <c r="W70" i="9"/>
  <c r="V70" i="9"/>
  <c r="O70" i="9"/>
  <c r="N70" i="9"/>
  <c r="M70" i="9"/>
  <c r="L70" i="9"/>
  <c r="K70" i="9"/>
  <c r="J70" i="9"/>
  <c r="I70" i="9"/>
  <c r="H70" i="9"/>
  <c r="R70" i="9" s="1"/>
  <c r="G70" i="9"/>
  <c r="F70" i="9"/>
  <c r="C70" i="9"/>
  <c r="B70" i="9"/>
  <c r="E70" i="9" s="1"/>
  <c r="S69" i="9"/>
  <c r="R69" i="9"/>
  <c r="Q69" i="9"/>
  <c r="P69" i="9"/>
  <c r="E69" i="9"/>
  <c r="W67" i="9"/>
  <c r="V67" i="9"/>
  <c r="O67" i="9"/>
  <c r="N67" i="9"/>
  <c r="M67" i="9"/>
  <c r="L67" i="9"/>
  <c r="K67" i="9"/>
  <c r="J67" i="9"/>
  <c r="I67" i="9"/>
  <c r="S67" i="9" s="1"/>
  <c r="H67" i="9"/>
  <c r="G67" i="9"/>
  <c r="F67" i="9"/>
  <c r="C67" i="9"/>
  <c r="B67" i="9"/>
  <c r="W66" i="9"/>
  <c r="V66" i="9"/>
  <c r="O66" i="9"/>
  <c r="N66" i="9"/>
  <c r="M66" i="9"/>
  <c r="L66" i="9"/>
  <c r="K66" i="9"/>
  <c r="J66" i="9"/>
  <c r="I66" i="9"/>
  <c r="S66" i="9" s="1"/>
  <c r="H66" i="9"/>
  <c r="R66" i="9" s="1"/>
  <c r="G66" i="9"/>
  <c r="F66" i="9"/>
  <c r="C66" i="9"/>
  <c r="B66" i="9"/>
  <c r="S65" i="9"/>
  <c r="R65" i="9"/>
  <c r="Q65" i="9"/>
  <c r="P65" i="9"/>
  <c r="E65" i="9"/>
  <c r="U65" i="9" s="1"/>
  <c r="S64" i="9"/>
  <c r="R64" i="9"/>
  <c r="Q64" i="9"/>
  <c r="P64" i="9"/>
  <c r="E64" i="9"/>
  <c r="U64" i="9" s="1"/>
  <c r="S63" i="9"/>
  <c r="R63" i="9"/>
  <c r="Q63" i="9"/>
  <c r="P63" i="9"/>
  <c r="E63" i="9"/>
  <c r="T63" i="9" s="1"/>
  <c r="T62" i="9"/>
  <c r="S62" i="9"/>
  <c r="R62" i="9"/>
  <c r="Q62" i="9"/>
  <c r="P62" i="9"/>
  <c r="E62" i="9"/>
  <c r="U62" i="9" s="1"/>
  <c r="S61" i="9"/>
  <c r="R61" i="9"/>
  <c r="Q61" i="9"/>
  <c r="P61" i="9"/>
  <c r="E61" i="9"/>
  <c r="V59" i="9"/>
  <c r="O59" i="9"/>
  <c r="N59" i="9"/>
  <c r="M59" i="9"/>
  <c r="L59" i="9"/>
  <c r="K59" i="9"/>
  <c r="J59" i="9"/>
  <c r="I59" i="9"/>
  <c r="S59" i="9" s="1"/>
  <c r="H59" i="9"/>
  <c r="P59" i="9" s="1"/>
  <c r="G59" i="9"/>
  <c r="F59" i="9"/>
  <c r="C59" i="9"/>
  <c r="B59" i="9"/>
  <c r="S58" i="9"/>
  <c r="R58" i="9"/>
  <c r="Q58" i="9"/>
  <c r="P58" i="9"/>
  <c r="E58" i="9"/>
  <c r="U58" i="9" s="1"/>
  <c r="S57" i="9"/>
  <c r="R57" i="9"/>
  <c r="Q57" i="9"/>
  <c r="P57" i="9"/>
  <c r="E57" i="9"/>
  <c r="U57" i="9" s="1"/>
  <c r="S56" i="9"/>
  <c r="R56" i="9"/>
  <c r="Q56" i="9"/>
  <c r="P56" i="9"/>
  <c r="E56" i="9"/>
  <c r="U56" i="9" s="1"/>
  <c r="U55" i="9"/>
  <c r="S55" i="9"/>
  <c r="R55" i="9"/>
  <c r="Q55" i="9"/>
  <c r="P55" i="9"/>
  <c r="E55" i="9"/>
  <c r="T55" i="9" s="1"/>
  <c r="W53" i="9"/>
  <c r="V53" i="9"/>
  <c r="O53" i="9"/>
  <c r="N53" i="9"/>
  <c r="M53" i="9"/>
  <c r="L53" i="9"/>
  <c r="K53" i="9"/>
  <c r="J53" i="9"/>
  <c r="I53" i="9"/>
  <c r="S53" i="9" s="1"/>
  <c r="H53" i="9"/>
  <c r="R53" i="9" s="1"/>
  <c r="G53" i="9"/>
  <c r="F53" i="9"/>
  <c r="C53" i="9"/>
  <c r="B53" i="9"/>
  <c r="S52" i="9"/>
  <c r="R52" i="9"/>
  <c r="Q52" i="9"/>
  <c r="P52" i="9"/>
  <c r="E52" i="9"/>
  <c r="U52" i="9" s="1"/>
  <c r="S51" i="9"/>
  <c r="R51" i="9"/>
  <c r="Q51" i="9"/>
  <c r="P51" i="9"/>
  <c r="E51" i="9"/>
  <c r="U51" i="9" s="1"/>
  <c r="U50" i="9"/>
  <c r="S50" i="9"/>
  <c r="R50" i="9"/>
  <c r="Q50" i="9"/>
  <c r="P50" i="9"/>
  <c r="E50" i="9"/>
  <c r="T50" i="9" s="1"/>
  <c r="S49" i="9"/>
  <c r="R49" i="9"/>
  <c r="Q49" i="9"/>
  <c r="P49" i="9"/>
  <c r="E49" i="9"/>
  <c r="S48" i="9"/>
  <c r="R48" i="9"/>
  <c r="Q48" i="9"/>
  <c r="P48" i="9"/>
  <c r="E48" i="9"/>
  <c r="U48" i="9" s="1"/>
  <c r="S47" i="9"/>
  <c r="R47" i="9"/>
  <c r="Q47" i="9"/>
  <c r="P47" i="9"/>
  <c r="E47" i="9"/>
  <c r="U47" i="9" s="1"/>
  <c r="S46" i="9"/>
  <c r="R46" i="9"/>
  <c r="Q46" i="9"/>
  <c r="P46" i="9"/>
  <c r="E46" i="9"/>
  <c r="S45" i="9"/>
  <c r="R45" i="9"/>
  <c r="Q45" i="9"/>
  <c r="P45" i="9"/>
  <c r="E45" i="9"/>
  <c r="U45" i="9" s="1"/>
  <c r="S44" i="9"/>
  <c r="R44" i="9"/>
  <c r="Q44" i="9"/>
  <c r="P44" i="9"/>
  <c r="E44" i="9"/>
  <c r="U44" i="9" s="1"/>
  <c r="S43" i="9"/>
  <c r="R43" i="9"/>
  <c r="Q43" i="9"/>
  <c r="P43" i="9"/>
  <c r="E43" i="9"/>
  <c r="S42" i="9"/>
  <c r="R42" i="9"/>
  <c r="Q42" i="9"/>
  <c r="P42" i="9"/>
  <c r="E42" i="9"/>
  <c r="T42" i="9" s="1"/>
  <c r="W40" i="9"/>
  <c r="V40" i="9"/>
  <c r="O40" i="9"/>
  <c r="N40" i="9"/>
  <c r="M40" i="9"/>
  <c r="L40" i="9"/>
  <c r="K40" i="9"/>
  <c r="J40" i="9"/>
  <c r="I40" i="9"/>
  <c r="S40" i="9" s="1"/>
  <c r="H40" i="9"/>
  <c r="R40" i="9" s="1"/>
  <c r="G40" i="9"/>
  <c r="F40" i="9"/>
  <c r="C40" i="9"/>
  <c r="B40" i="9"/>
  <c r="S39" i="9"/>
  <c r="R39" i="9"/>
  <c r="Q39" i="9"/>
  <c r="P39" i="9"/>
  <c r="E39" i="9"/>
  <c r="U39" i="9" s="1"/>
  <c r="S38" i="9"/>
  <c r="R38" i="9"/>
  <c r="Q38" i="9"/>
  <c r="P38" i="9"/>
  <c r="E38" i="9"/>
  <c r="U38" i="9" s="1"/>
  <c r="U37" i="9"/>
  <c r="S37" i="9"/>
  <c r="R37" i="9"/>
  <c r="Q37" i="9"/>
  <c r="P37" i="9"/>
  <c r="E37" i="9"/>
  <c r="T37" i="9" s="1"/>
  <c r="S36" i="9"/>
  <c r="R36" i="9"/>
  <c r="Q36" i="9"/>
  <c r="U36" i="9" s="1"/>
  <c r="P36" i="9"/>
  <c r="T36" i="9" s="1"/>
  <c r="E36" i="9"/>
  <c r="S35" i="9"/>
  <c r="R35" i="9"/>
  <c r="Q35" i="9"/>
  <c r="P35" i="9"/>
  <c r="E35" i="9"/>
  <c r="W33" i="9"/>
  <c r="V33" i="9"/>
  <c r="O33" i="9"/>
  <c r="N33" i="9"/>
  <c r="M33" i="9"/>
  <c r="L33" i="9"/>
  <c r="K33" i="9"/>
  <c r="J33" i="9"/>
  <c r="I33" i="9"/>
  <c r="H33" i="9"/>
  <c r="G33" i="9"/>
  <c r="F33" i="9"/>
  <c r="C33" i="9"/>
  <c r="B33" i="9"/>
  <c r="U32" i="9"/>
  <c r="S32" i="9"/>
  <c r="R32" i="9"/>
  <c r="Q32" i="9"/>
  <c r="P32" i="9"/>
  <c r="E32" i="9"/>
  <c r="T32" i="9" s="1"/>
  <c r="W30" i="9"/>
  <c r="V30" i="9"/>
  <c r="O30" i="9"/>
  <c r="N30" i="9"/>
  <c r="M30" i="9"/>
  <c r="L30" i="9"/>
  <c r="K30" i="9"/>
  <c r="J30" i="9"/>
  <c r="I30" i="9"/>
  <c r="S30" i="9" s="1"/>
  <c r="H30" i="9"/>
  <c r="R30" i="9" s="1"/>
  <c r="G30" i="9"/>
  <c r="F30" i="9"/>
  <c r="C30" i="9"/>
  <c r="B30" i="9"/>
  <c r="S29" i="9"/>
  <c r="R29" i="9"/>
  <c r="Q29" i="9"/>
  <c r="P29" i="9"/>
  <c r="E29" i="9"/>
  <c r="U29" i="9" s="1"/>
  <c r="S28" i="9"/>
  <c r="R28" i="9"/>
  <c r="Q28" i="9"/>
  <c r="P28" i="9"/>
  <c r="E28" i="9"/>
  <c r="U28" i="9" s="1"/>
  <c r="U27" i="9"/>
  <c r="S27" i="9"/>
  <c r="R27" i="9"/>
  <c r="Q27" i="9"/>
  <c r="P27" i="9"/>
  <c r="E27" i="9"/>
  <c r="T27" i="9" s="1"/>
  <c r="T26" i="9"/>
  <c r="S26" i="9"/>
  <c r="R26" i="9"/>
  <c r="Q26" i="9"/>
  <c r="P26" i="9"/>
  <c r="E26" i="9"/>
  <c r="U26" i="9" s="1"/>
  <c r="W24" i="9"/>
  <c r="V24" i="9"/>
  <c r="S24" i="9"/>
  <c r="O24" i="9"/>
  <c r="N24" i="9"/>
  <c r="M24" i="9"/>
  <c r="L24" i="9"/>
  <c r="K24" i="9"/>
  <c r="J24" i="9"/>
  <c r="I24" i="9"/>
  <c r="H24" i="9"/>
  <c r="R24" i="9" s="1"/>
  <c r="G24" i="9"/>
  <c r="F24" i="9"/>
  <c r="C24" i="9"/>
  <c r="B24" i="9"/>
  <c r="S23" i="9"/>
  <c r="R23" i="9"/>
  <c r="Q23" i="9"/>
  <c r="P23" i="9"/>
  <c r="E23" i="9"/>
  <c r="U23" i="9" s="1"/>
  <c r="S22" i="9"/>
  <c r="R22" i="9"/>
  <c r="Q22" i="9"/>
  <c r="P22" i="9"/>
  <c r="E22" i="9"/>
  <c r="T22" i="9" s="1"/>
  <c r="U21" i="9"/>
  <c r="T21" i="9"/>
  <c r="S21" i="9"/>
  <c r="R21" i="9"/>
  <c r="Q21" i="9"/>
  <c r="P21" i="9"/>
  <c r="E21" i="9"/>
  <c r="S20" i="9"/>
  <c r="R20" i="9"/>
  <c r="Q20" i="9"/>
  <c r="P20" i="9"/>
  <c r="E20" i="9"/>
  <c r="U20" i="9" s="1"/>
  <c r="S19" i="9"/>
  <c r="R19" i="9"/>
  <c r="Q19" i="9"/>
  <c r="P19" i="9"/>
  <c r="E19" i="9"/>
  <c r="U19" i="9" s="1"/>
  <c r="S18" i="9"/>
  <c r="R18" i="9"/>
  <c r="Q18" i="9"/>
  <c r="P18" i="9"/>
  <c r="E18" i="9"/>
  <c r="T18" i="9" s="1"/>
  <c r="W16" i="9"/>
  <c r="V16" i="9"/>
  <c r="O16" i="9"/>
  <c r="N16" i="9"/>
  <c r="M16" i="9"/>
  <c r="L16" i="9"/>
  <c r="K16" i="9"/>
  <c r="J16" i="9"/>
  <c r="I16" i="9"/>
  <c r="S16" i="9" s="1"/>
  <c r="H16" i="9"/>
  <c r="R16" i="9" s="1"/>
  <c r="G16" i="9"/>
  <c r="F16" i="9"/>
  <c r="C16" i="9"/>
  <c r="E16" i="9" s="1"/>
  <c r="B16" i="9"/>
  <c r="S15" i="9"/>
  <c r="R15" i="9"/>
  <c r="Q15" i="9"/>
  <c r="P15" i="9"/>
  <c r="E15" i="9"/>
  <c r="U15" i="9" s="1"/>
  <c r="S14" i="9"/>
  <c r="R14" i="9"/>
  <c r="Q14" i="9"/>
  <c r="P14" i="9"/>
  <c r="E14" i="9"/>
  <c r="U14" i="9" s="1"/>
  <c r="S13" i="9"/>
  <c r="R13" i="9"/>
  <c r="Q13" i="9"/>
  <c r="P13" i="9"/>
  <c r="E13" i="9"/>
  <c r="T13" i="9" s="1"/>
  <c r="S12" i="9"/>
  <c r="R12" i="9"/>
  <c r="Q12" i="9"/>
  <c r="P12" i="9"/>
  <c r="E12" i="9"/>
  <c r="S11" i="9"/>
  <c r="R11" i="9"/>
  <c r="Q11" i="9"/>
  <c r="P11" i="9"/>
  <c r="E11" i="9"/>
  <c r="U11" i="9" s="1"/>
  <c r="S10" i="9"/>
  <c r="R10" i="9"/>
  <c r="Q10" i="9"/>
  <c r="P10" i="9"/>
  <c r="E10" i="9"/>
  <c r="S9" i="9"/>
  <c r="R9" i="9"/>
  <c r="Q9" i="9"/>
  <c r="P9" i="9"/>
  <c r="E9" i="9"/>
  <c r="U9" i="9" s="1"/>
  <c r="U93" i="8"/>
  <c r="S93" i="8"/>
  <c r="R93" i="8"/>
  <c r="Q93" i="8"/>
  <c r="P93" i="8"/>
  <c r="E93" i="8"/>
  <c r="T93" i="8" s="1"/>
  <c r="S92" i="8"/>
  <c r="R92" i="8"/>
  <c r="Q92" i="8"/>
  <c r="P92" i="8"/>
  <c r="E92" i="8"/>
  <c r="U92" i="8" s="1"/>
  <c r="S91" i="8"/>
  <c r="R91" i="8"/>
  <c r="Q91" i="8"/>
  <c r="P91" i="8"/>
  <c r="E91" i="8"/>
  <c r="U91" i="8" s="1"/>
  <c r="S90" i="8"/>
  <c r="R90" i="8"/>
  <c r="Q90" i="8"/>
  <c r="P90" i="8"/>
  <c r="E90" i="8"/>
  <c r="T90" i="8" s="1"/>
  <c r="U89" i="8"/>
  <c r="S89" i="8"/>
  <c r="R89" i="8"/>
  <c r="Q89" i="8"/>
  <c r="P89" i="8"/>
  <c r="E89" i="8"/>
  <c r="T89" i="8" s="1"/>
  <c r="S88" i="8"/>
  <c r="R88" i="8"/>
  <c r="Q88" i="8"/>
  <c r="P88" i="8"/>
  <c r="E88" i="8"/>
  <c r="U88" i="8" s="1"/>
  <c r="S87" i="8"/>
  <c r="R87" i="8"/>
  <c r="Q87" i="8"/>
  <c r="P87" i="8"/>
  <c r="E87" i="8"/>
  <c r="U87" i="8" s="1"/>
  <c r="S86" i="8"/>
  <c r="R86" i="8"/>
  <c r="Q86" i="8"/>
  <c r="P86" i="8"/>
  <c r="E86" i="8"/>
  <c r="T86" i="8" s="1"/>
  <c r="W72" i="8"/>
  <c r="V72" i="8"/>
  <c r="O72" i="8"/>
  <c r="N72" i="8"/>
  <c r="M72" i="8"/>
  <c r="L72" i="8"/>
  <c r="K72" i="8"/>
  <c r="J72" i="8"/>
  <c r="I72" i="8"/>
  <c r="S72" i="8" s="1"/>
  <c r="H72" i="8"/>
  <c r="R72" i="8" s="1"/>
  <c r="G72" i="8"/>
  <c r="F72" i="8"/>
  <c r="C72" i="8"/>
  <c r="B72" i="8"/>
  <c r="W71" i="8"/>
  <c r="V71" i="8"/>
  <c r="O71" i="8"/>
  <c r="N71" i="8"/>
  <c r="M71" i="8"/>
  <c r="L71" i="8"/>
  <c r="K71" i="8"/>
  <c r="J71" i="8"/>
  <c r="I71" i="8"/>
  <c r="Q71" i="8" s="1"/>
  <c r="H71" i="8"/>
  <c r="P71" i="8" s="1"/>
  <c r="G71" i="8"/>
  <c r="F71" i="8"/>
  <c r="C71" i="8"/>
  <c r="B71" i="8"/>
  <c r="E71" i="8" s="1"/>
  <c r="W70" i="8"/>
  <c r="V70" i="8"/>
  <c r="O70" i="8"/>
  <c r="N70" i="8"/>
  <c r="M70" i="8"/>
  <c r="L70" i="8"/>
  <c r="K70" i="8"/>
  <c r="J70" i="8"/>
  <c r="I70" i="8"/>
  <c r="H70" i="8"/>
  <c r="P70" i="8" s="1"/>
  <c r="G70" i="8"/>
  <c r="F70" i="8"/>
  <c r="C70" i="8"/>
  <c r="B70" i="8"/>
  <c r="E70" i="8" s="1"/>
  <c r="S69" i="8"/>
  <c r="R69" i="8"/>
  <c r="Q69" i="8"/>
  <c r="P69" i="8"/>
  <c r="E69" i="8"/>
  <c r="U69" i="8" s="1"/>
  <c r="W67" i="8"/>
  <c r="V67" i="8"/>
  <c r="O67" i="8"/>
  <c r="N67" i="8"/>
  <c r="M67" i="8"/>
  <c r="L67" i="8"/>
  <c r="K67" i="8"/>
  <c r="J67" i="8"/>
  <c r="I67" i="8"/>
  <c r="S67" i="8" s="1"/>
  <c r="H67" i="8"/>
  <c r="R67" i="8" s="1"/>
  <c r="G67" i="8"/>
  <c r="F67" i="8"/>
  <c r="C67" i="8"/>
  <c r="B67" i="8"/>
  <c r="W66" i="8"/>
  <c r="V66" i="8"/>
  <c r="O66" i="8"/>
  <c r="N66" i="8"/>
  <c r="M66" i="8"/>
  <c r="L66" i="8"/>
  <c r="K66" i="8"/>
  <c r="J66" i="8"/>
  <c r="I66" i="8"/>
  <c r="H66" i="8"/>
  <c r="G66" i="8"/>
  <c r="F66" i="8"/>
  <c r="C66" i="8"/>
  <c r="B66" i="8"/>
  <c r="S65" i="8"/>
  <c r="R65" i="8"/>
  <c r="Q65" i="8"/>
  <c r="P65" i="8"/>
  <c r="E65" i="8"/>
  <c r="U65" i="8" s="1"/>
  <c r="S64" i="8"/>
  <c r="R64" i="8"/>
  <c r="Q64" i="8"/>
  <c r="P64" i="8"/>
  <c r="E64" i="8"/>
  <c r="T64" i="8" s="1"/>
  <c r="T63" i="8"/>
  <c r="S63" i="8"/>
  <c r="R63" i="8"/>
  <c r="Q63" i="8"/>
  <c r="P63" i="8"/>
  <c r="E63" i="8"/>
  <c r="U63" i="8" s="1"/>
  <c r="S62" i="8"/>
  <c r="R62" i="8"/>
  <c r="Q62" i="8"/>
  <c r="P62" i="8"/>
  <c r="E62" i="8"/>
  <c r="U62" i="8" s="1"/>
  <c r="U61" i="8"/>
  <c r="S61" i="8"/>
  <c r="R61" i="8"/>
  <c r="Q61" i="8"/>
  <c r="P61" i="8"/>
  <c r="E61" i="8"/>
  <c r="V59" i="8"/>
  <c r="S59" i="8"/>
  <c r="O59" i="8"/>
  <c r="N59" i="8"/>
  <c r="M59" i="8"/>
  <c r="L59" i="8"/>
  <c r="K59" i="8"/>
  <c r="J59" i="8"/>
  <c r="I59" i="8"/>
  <c r="H59" i="8"/>
  <c r="R59" i="8" s="1"/>
  <c r="G59" i="8"/>
  <c r="F59" i="8"/>
  <c r="C59" i="8"/>
  <c r="B59" i="8"/>
  <c r="E59" i="8" s="1"/>
  <c r="S58" i="8"/>
  <c r="R58" i="8"/>
  <c r="Q58" i="8"/>
  <c r="P58" i="8"/>
  <c r="E58" i="8"/>
  <c r="U58" i="8" s="1"/>
  <c r="S57" i="8"/>
  <c r="R57" i="8"/>
  <c r="Q57" i="8"/>
  <c r="P57" i="8"/>
  <c r="E57" i="8"/>
  <c r="U57" i="8" s="1"/>
  <c r="S56" i="8"/>
  <c r="R56" i="8"/>
  <c r="Q56" i="8"/>
  <c r="P56" i="8"/>
  <c r="E56" i="8"/>
  <c r="T56" i="8" s="1"/>
  <c r="T55" i="8"/>
  <c r="S55" i="8"/>
  <c r="R55" i="8"/>
  <c r="Q55" i="8"/>
  <c r="P55" i="8"/>
  <c r="E55" i="8"/>
  <c r="U55" i="8" s="1"/>
  <c r="W53" i="8"/>
  <c r="V53" i="8"/>
  <c r="O53" i="8"/>
  <c r="N53" i="8"/>
  <c r="M53" i="8"/>
  <c r="L53" i="8"/>
  <c r="K53" i="8"/>
  <c r="J53" i="8"/>
  <c r="I53" i="8"/>
  <c r="S53" i="8" s="1"/>
  <c r="H53" i="8"/>
  <c r="R53" i="8" s="1"/>
  <c r="G53" i="8"/>
  <c r="F53" i="8"/>
  <c r="C53" i="8"/>
  <c r="B53" i="8"/>
  <c r="S52" i="8"/>
  <c r="R52" i="8"/>
  <c r="Q52" i="8"/>
  <c r="P52" i="8"/>
  <c r="E52" i="8"/>
  <c r="U52" i="8" s="1"/>
  <c r="S51" i="8"/>
  <c r="R51" i="8"/>
  <c r="Q51" i="8"/>
  <c r="U51" i="8" s="1"/>
  <c r="P51" i="8"/>
  <c r="E51" i="8"/>
  <c r="S50" i="8"/>
  <c r="R50" i="8"/>
  <c r="Q50" i="8"/>
  <c r="P50" i="8"/>
  <c r="E50" i="8"/>
  <c r="U50" i="8" s="1"/>
  <c r="S49" i="8"/>
  <c r="R49" i="8"/>
  <c r="Q49" i="8"/>
  <c r="P49" i="8"/>
  <c r="E49" i="8"/>
  <c r="U49" i="8" s="1"/>
  <c r="S48" i="8"/>
  <c r="R48" i="8"/>
  <c r="Q48" i="8"/>
  <c r="P48" i="8"/>
  <c r="E48" i="8"/>
  <c r="U48" i="8" s="1"/>
  <c r="U47" i="8"/>
  <c r="S47" i="8"/>
  <c r="R47" i="8"/>
  <c r="Q47" i="8"/>
  <c r="P47" i="8"/>
  <c r="E47" i="8"/>
  <c r="T47" i="8" s="1"/>
  <c r="S46" i="8"/>
  <c r="R46" i="8"/>
  <c r="Q46" i="8"/>
  <c r="P46" i="8"/>
  <c r="E46" i="8"/>
  <c r="U46" i="8" s="1"/>
  <c r="S45" i="8"/>
  <c r="R45" i="8"/>
  <c r="Q45" i="8"/>
  <c r="P45" i="8"/>
  <c r="E45" i="8"/>
  <c r="U45" i="8" s="1"/>
  <c r="S44" i="8"/>
  <c r="R44" i="8"/>
  <c r="Q44" i="8"/>
  <c r="P44" i="8"/>
  <c r="E44" i="8"/>
  <c r="U44" i="8" s="1"/>
  <c r="U43" i="8"/>
  <c r="S43" i="8"/>
  <c r="R43" i="8"/>
  <c r="Q43" i="8"/>
  <c r="P43" i="8"/>
  <c r="E43" i="8"/>
  <c r="S42" i="8"/>
  <c r="R42" i="8"/>
  <c r="Q42" i="8"/>
  <c r="P42" i="8"/>
  <c r="E42" i="8"/>
  <c r="U42" i="8" s="1"/>
  <c r="W40" i="8"/>
  <c r="V40" i="8"/>
  <c r="O40" i="8"/>
  <c r="N40" i="8"/>
  <c r="M40" i="8"/>
  <c r="L40" i="8"/>
  <c r="K40" i="8"/>
  <c r="J40" i="8"/>
  <c r="I40" i="8"/>
  <c r="H40" i="8"/>
  <c r="G40" i="8"/>
  <c r="F40" i="8"/>
  <c r="C40" i="8"/>
  <c r="B40" i="8"/>
  <c r="E40" i="8" s="1"/>
  <c r="U39" i="8"/>
  <c r="T39" i="8"/>
  <c r="S39" i="8"/>
  <c r="R39" i="8"/>
  <c r="Q39" i="8"/>
  <c r="P39" i="8"/>
  <c r="E39" i="8"/>
  <c r="U38" i="8"/>
  <c r="S38" i="8"/>
  <c r="R38" i="8"/>
  <c r="Q38" i="8"/>
  <c r="P38" i="8"/>
  <c r="E38" i="8"/>
  <c r="T38" i="8" s="1"/>
  <c r="S37" i="8"/>
  <c r="R37" i="8"/>
  <c r="Q37" i="8"/>
  <c r="P37" i="8"/>
  <c r="E37" i="8"/>
  <c r="U37" i="8" s="1"/>
  <c r="S36" i="8"/>
  <c r="R36" i="8"/>
  <c r="Q36" i="8"/>
  <c r="P36" i="8"/>
  <c r="E36" i="8"/>
  <c r="U36" i="8" s="1"/>
  <c r="S35" i="8"/>
  <c r="R35" i="8"/>
  <c r="Q35" i="8"/>
  <c r="P35" i="8"/>
  <c r="E35" i="8"/>
  <c r="W33" i="8"/>
  <c r="V33" i="8"/>
  <c r="O33" i="8"/>
  <c r="N33" i="8"/>
  <c r="M33" i="8"/>
  <c r="L33" i="8"/>
  <c r="K33" i="8"/>
  <c r="J33" i="8"/>
  <c r="I33" i="8"/>
  <c r="S33" i="8" s="1"/>
  <c r="H33" i="8"/>
  <c r="G33" i="8"/>
  <c r="F33" i="8"/>
  <c r="C33" i="8"/>
  <c r="B33" i="8"/>
  <c r="E33" i="8" s="1"/>
  <c r="S32" i="8"/>
  <c r="R32" i="8"/>
  <c r="Q32" i="8"/>
  <c r="P32" i="8"/>
  <c r="E32" i="8"/>
  <c r="U32" i="8" s="1"/>
  <c r="W30" i="8"/>
  <c r="V30" i="8"/>
  <c r="S30" i="8"/>
  <c r="O30" i="8"/>
  <c r="N30" i="8"/>
  <c r="M30" i="8"/>
  <c r="L30" i="8"/>
  <c r="K30" i="8"/>
  <c r="J30" i="8"/>
  <c r="I30" i="8"/>
  <c r="H30" i="8"/>
  <c r="R30" i="8" s="1"/>
  <c r="G30" i="8"/>
  <c r="F30" i="8"/>
  <c r="C30" i="8"/>
  <c r="B30" i="8"/>
  <c r="E30" i="8" s="1"/>
  <c r="T29" i="8"/>
  <c r="S29" i="8"/>
  <c r="R29" i="8"/>
  <c r="Q29" i="8"/>
  <c r="P29" i="8"/>
  <c r="E29" i="8"/>
  <c r="U29" i="8" s="1"/>
  <c r="S28" i="8"/>
  <c r="R28" i="8"/>
  <c r="Q28" i="8"/>
  <c r="P28" i="8"/>
  <c r="E28" i="8"/>
  <c r="T28" i="8" s="1"/>
  <c r="T27" i="8"/>
  <c r="S27" i="8"/>
  <c r="R27" i="8"/>
  <c r="Q27" i="8"/>
  <c r="P27" i="8"/>
  <c r="E27" i="8"/>
  <c r="U27" i="8" s="1"/>
  <c r="S26" i="8"/>
  <c r="R26" i="8"/>
  <c r="Q26" i="8"/>
  <c r="P26" i="8"/>
  <c r="E26" i="8"/>
  <c r="U26" i="8" s="1"/>
  <c r="W24" i="8"/>
  <c r="V24" i="8"/>
  <c r="O24" i="8"/>
  <c r="N24" i="8"/>
  <c r="M24" i="8"/>
  <c r="L24" i="8"/>
  <c r="K24" i="8"/>
  <c r="J24" i="8"/>
  <c r="I24" i="8"/>
  <c r="Q24" i="8" s="1"/>
  <c r="H24" i="8"/>
  <c r="G24" i="8"/>
  <c r="F24" i="8"/>
  <c r="C24" i="8"/>
  <c r="E24" i="8" s="1"/>
  <c r="B24" i="8"/>
  <c r="S23" i="8"/>
  <c r="R23" i="8"/>
  <c r="Q23" i="8"/>
  <c r="P23" i="8"/>
  <c r="E23" i="8"/>
  <c r="T23" i="8" s="1"/>
  <c r="T22" i="8"/>
  <c r="S22" i="8"/>
  <c r="R22" i="8"/>
  <c r="Q22" i="8"/>
  <c r="P22" i="8"/>
  <c r="E22" i="8"/>
  <c r="U22" i="8" s="1"/>
  <c r="S21" i="8"/>
  <c r="R21" i="8"/>
  <c r="Q21" i="8"/>
  <c r="P21" i="8"/>
  <c r="E21" i="8"/>
  <c r="U21" i="8" s="1"/>
  <c r="S20" i="8"/>
  <c r="R20" i="8"/>
  <c r="Q20" i="8"/>
  <c r="P20" i="8"/>
  <c r="E20" i="8"/>
  <c r="U20" i="8" s="1"/>
  <c r="S19" i="8"/>
  <c r="R19" i="8"/>
  <c r="Q19" i="8"/>
  <c r="P19" i="8"/>
  <c r="E19" i="8"/>
  <c r="T19" i="8" s="1"/>
  <c r="S18" i="8"/>
  <c r="R18" i="8"/>
  <c r="Q18" i="8"/>
  <c r="P18" i="8"/>
  <c r="E18" i="8"/>
  <c r="W16" i="8"/>
  <c r="V16" i="8"/>
  <c r="S16" i="8"/>
  <c r="O16" i="8"/>
  <c r="N16" i="8"/>
  <c r="M16" i="8"/>
  <c r="L16" i="8"/>
  <c r="K16" i="8"/>
  <c r="J16" i="8"/>
  <c r="I16" i="8"/>
  <c r="H16" i="8"/>
  <c r="R16" i="8" s="1"/>
  <c r="G16" i="8"/>
  <c r="F16" i="8"/>
  <c r="C16" i="8"/>
  <c r="B16" i="8"/>
  <c r="E16" i="8" s="1"/>
  <c r="S15" i="8"/>
  <c r="R15" i="8"/>
  <c r="Q15" i="8"/>
  <c r="P15" i="8"/>
  <c r="T15" i="8" s="1"/>
  <c r="E15" i="8"/>
  <c r="U15" i="8" s="1"/>
  <c r="S14" i="8"/>
  <c r="R14" i="8"/>
  <c r="Q14" i="8"/>
  <c r="U14" i="8" s="1"/>
  <c r="P14" i="8"/>
  <c r="E14" i="8"/>
  <c r="S13" i="8"/>
  <c r="R13" i="8"/>
  <c r="Q13" i="8"/>
  <c r="P13" i="8"/>
  <c r="E13" i="8"/>
  <c r="S12" i="8"/>
  <c r="R12" i="8"/>
  <c r="Q12" i="8"/>
  <c r="P12" i="8"/>
  <c r="E12" i="8"/>
  <c r="U12" i="8" s="1"/>
  <c r="T11" i="8"/>
  <c r="S11" i="8"/>
  <c r="R11" i="8"/>
  <c r="Q11" i="8"/>
  <c r="P11" i="8"/>
  <c r="E11" i="8"/>
  <c r="U11" i="8" s="1"/>
  <c r="S10" i="8"/>
  <c r="R10" i="8"/>
  <c r="Q10" i="8"/>
  <c r="U10" i="8" s="1"/>
  <c r="P10" i="8"/>
  <c r="E10" i="8"/>
  <c r="T10" i="8" s="1"/>
  <c r="U9" i="8"/>
  <c r="T9" i="8"/>
  <c r="S9" i="8"/>
  <c r="R9" i="8"/>
  <c r="Q9" i="8"/>
  <c r="P9" i="8"/>
  <c r="E9" i="8"/>
  <c r="S93" i="7"/>
  <c r="R93" i="7"/>
  <c r="Q93" i="7"/>
  <c r="P93" i="7"/>
  <c r="E93" i="7"/>
  <c r="U93" i="7" s="1"/>
  <c r="S92" i="7"/>
  <c r="R92" i="7"/>
  <c r="Q92" i="7"/>
  <c r="P92" i="7"/>
  <c r="E92" i="7"/>
  <c r="S91" i="7"/>
  <c r="R91" i="7"/>
  <c r="Q91" i="7"/>
  <c r="P91" i="7"/>
  <c r="E91" i="7"/>
  <c r="T91" i="7" s="1"/>
  <c r="U90" i="7"/>
  <c r="T90" i="7"/>
  <c r="S90" i="7"/>
  <c r="R90" i="7"/>
  <c r="Q90" i="7"/>
  <c r="P90" i="7"/>
  <c r="E90" i="7"/>
  <c r="S89" i="7"/>
  <c r="R89" i="7"/>
  <c r="Q89" i="7"/>
  <c r="P89" i="7"/>
  <c r="E89" i="7"/>
  <c r="U89" i="7" s="1"/>
  <c r="S88" i="7"/>
  <c r="R88" i="7"/>
  <c r="Q88" i="7"/>
  <c r="P88" i="7"/>
  <c r="E88" i="7"/>
  <c r="S87" i="7"/>
  <c r="R87" i="7"/>
  <c r="Q87" i="7"/>
  <c r="P87" i="7"/>
  <c r="E87" i="7"/>
  <c r="T87" i="7" s="1"/>
  <c r="S86" i="7"/>
  <c r="R86" i="7"/>
  <c r="Q86" i="7"/>
  <c r="P86" i="7"/>
  <c r="E86" i="7"/>
  <c r="U86" i="7" s="1"/>
  <c r="W72" i="7"/>
  <c r="V72" i="7"/>
  <c r="O72" i="7"/>
  <c r="N72" i="7"/>
  <c r="M72" i="7"/>
  <c r="L72" i="7"/>
  <c r="K72" i="7"/>
  <c r="J72" i="7"/>
  <c r="I72" i="7"/>
  <c r="S72" i="7" s="1"/>
  <c r="H72" i="7"/>
  <c r="R72" i="7" s="1"/>
  <c r="G72" i="7"/>
  <c r="F72" i="7"/>
  <c r="C72" i="7"/>
  <c r="B72" i="7"/>
  <c r="W71" i="7"/>
  <c r="V71" i="7"/>
  <c r="O71" i="7"/>
  <c r="N71" i="7"/>
  <c r="M71" i="7"/>
  <c r="L71" i="7"/>
  <c r="K71" i="7"/>
  <c r="J71" i="7"/>
  <c r="I71" i="7"/>
  <c r="H71" i="7"/>
  <c r="G71" i="7"/>
  <c r="F71" i="7"/>
  <c r="C71" i="7"/>
  <c r="B71" i="7"/>
  <c r="W70" i="7"/>
  <c r="V70" i="7"/>
  <c r="O70" i="7"/>
  <c r="N70" i="7"/>
  <c r="M70" i="7"/>
  <c r="L70" i="7"/>
  <c r="K70" i="7"/>
  <c r="J70" i="7"/>
  <c r="I70" i="7"/>
  <c r="S70" i="7" s="1"/>
  <c r="H70" i="7"/>
  <c r="G70" i="7"/>
  <c r="F70" i="7"/>
  <c r="C70" i="7"/>
  <c r="B70" i="7"/>
  <c r="E70" i="7" s="1"/>
  <c r="S69" i="7"/>
  <c r="R69" i="7"/>
  <c r="Q69" i="7"/>
  <c r="P69" i="7"/>
  <c r="E69" i="7"/>
  <c r="U69" i="7" s="1"/>
  <c r="W67" i="7"/>
  <c r="V67" i="7"/>
  <c r="O67" i="7"/>
  <c r="N67" i="7"/>
  <c r="M67" i="7"/>
  <c r="L67" i="7"/>
  <c r="K67" i="7"/>
  <c r="J67" i="7"/>
  <c r="I67" i="7"/>
  <c r="H67" i="7"/>
  <c r="R67" i="7" s="1"/>
  <c r="G67" i="7"/>
  <c r="F67" i="7"/>
  <c r="C67" i="7"/>
  <c r="B67" i="7"/>
  <c r="W66" i="7"/>
  <c r="V66" i="7"/>
  <c r="O66" i="7"/>
  <c r="N66" i="7"/>
  <c r="M66" i="7"/>
  <c r="L66" i="7"/>
  <c r="K66" i="7"/>
  <c r="J66" i="7"/>
  <c r="I66" i="7"/>
  <c r="H66" i="7"/>
  <c r="G66" i="7"/>
  <c r="F66" i="7"/>
  <c r="C66" i="7"/>
  <c r="B66" i="7"/>
  <c r="E66" i="7" s="1"/>
  <c r="S65" i="7"/>
  <c r="R65" i="7"/>
  <c r="Q65" i="7"/>
  <c r="P65" i="7"/>
  <c r="E65" i="7"/>
  <c r="S64" i="7"/>
  <c r="R64" i="7"/>
  <c r="Q64" i="7"/>
  <c r="P64" i="7"/>
  <c r="E64" i="7"/>
  <c r="U64" i="7" s="1"/>
  <c r="S63" i="7"/>
  <c r="R63" i="7"/>
  <c r="Q63" i="7"/>
  <c r="P63" i="7"/>
  <c r="E63" i="7"/>
  <c r="U63" i="7" s="1"/>
  <c r="S62" i="7"/>
  <c r="R62" i="7"/>
  <c r="Q62" i="7"/>
  <c r="P62" i="7"/>
  <c r="E62" i="7"/>
  <c r="U62" i="7" s="1"/>
  <c r="U61" i="7"/>
  <c r="S61" i="7"/>
  <c r="R61" i="7"/>
  <c r="Q61" i="7"/>
  <c r="P61" i="7"/>
  <c r="E61" i="7"/>
  <c r="V59" i="7"/>
  <c r="O59" i="7"/>
  <c r="N59" i="7"/>
  <c r="M59" i="7"/>
  <c r="L59" i="7"/>
  <c r="K59" i="7"/>
  <c r="J59" i="7"/>
  <c r="I59" i="7"/>
  <c r="S59" i="7" s="1"/>
  <c r="H59" i="7"/>
  <c r="R59" i="7" s="1"/>
  <c r="G59" i="7"/>
  <c r="F59" i="7"/>
  <c r="C59" i="7"/>
  <c r="B59" i="7"/>
  <c r="S58" i="7"/>
  <c r="R58" i="7"/>
  <c r="Q58" i="7"/>
  <c r="P58" i="7"/>
  <c r="E58" i="7"/>
  <c r="U58" i="7" s="1"/>
  <c r="S57" i="7"/>
  <c r="R57" i="7"/>
  <c r="Q57" i="7"/>
  <c r="P57" i="7"/>
  <c r="E57" i="7"/>
  <c r="S56" i="7"/>
  <c r="R56" i="7"/>
  <c r="Q56" i="7"/>
  <c r="P56" i="7"/>
  <c r="E56" i="7"/>
  <c r="U56" i="7" s="1"/>
  <c r="S55" i="7"/>
  <c r="R55" i="7"/>
  <c r="Q55" i="7"/>
  <c r="P55" i="7"/>
  <c r="E55" i="7"/>
  <c r="U55" i="7" s="1"/>
  <c r="W53" i="7"/>
  <c r="V53" i="7"/>
  <c r="O53" i="7"/>
  <c r="N53" i="7"/>
  <c r="M53" i="7"/>
  <c r="L53" i="7"/>
  <c r="K53" i="7"/>
  <c r="J53" i="7"/>
  <c r="I53" i="7"/>
  <c r="H53" i="7"/>
  <c r="G53" i="7"/>
  <c r="F53" i="7"/>
  <c r="C53" i="7"/>
  <c r="B53" i="7"/>
  <c r="U52" i="7"/>
  <c r="S52" i="7"/>
  <c r="R52" i="7"/>
  <c r="Q52" i="7"/>
  <c r="P52" i="7"/>
  <c r="E52" i="7"/>
  <c r="T52" i="7" s="1"/>
  <c r="S51" i="7"/>
  <c r="R51" i="7"/>
  <c r="Q51" i="7"/>
  <c r="P51" i="7"/>
  <c r="T51" i="7" s="1"/>
  <c r="E51" i="7"/>
  <c r="S50" i="7"/>
  <c r="R50" i="7"/>
  <c r="Q50" i="7"/>
  <c r="P50" i="7"/>
  <c r="E50" i="7"/>
  <c r="U50" i="7" s="1"/>
  <c r="T49" i="7"/>
  <c r="S49" i="7"/>
  <c r="R49" i="7"/>
  <c r="Q49" i="7"/>
  <c r="P49" i="7"/>
  <c r="E49" i="7"/>
  <c r="U49" i="7" s="1"/>
  <c r="U48" i="7"/>
  <c r="S48" i="7"/>
  <c r="R48" i="7"/>
  <c r="Q48" i="7"/>
  <c r="P48" i="7"/>
  <c r="E48" i="7"/>
  <c r="T48" i="7" s="1"/>
  <c r="T47" i="7"/>
  <c r="S47" i="7"/>
  <c r="R47" i="7"/>
  <c r="Q47" i="7"/>
  <c r="P47" i="7"/>
  <c r="E47" i="7"/>
  <c r="U47" i="7" s="1"/>
  <c r="S46" i="7"/>
  <c r="R46" i="7"/>
  <c r="Q46" i="7"/>
  <c r="P46" i="7"/>
  <c r="E46" i="7"/>
  <c r="U46" i="7" s="1"/>
  <c r="S45" i="7"/>
  <c r="R45" i="7"/>
  <c r="Q45" i="7"/>
  <c r="P45" i="7"/>
  <c r="E45" i="7"/>
  <c r="U45" i="7" s="1"/>
  <c r="U44" i="7"/>
  <c r="S44" i="7"/>
  <c r="R44" i="7"/>
  <c r="Q44" i="7"/>
  <c r="P44" i="7"/>
  <c r="E44" i="7"/>
  <c r="T44" i="7" s="1"/>
  <c r="U43" i="7"/>
  <c r="T43" i="7"/>
  <c r="S43" i="7"/>
  <c r="R43" i="7"/>
  <c r="Q43" i="7"/>
  <c r="P43" i="7"/>
  <c r="E43" i="7"/>
  <c r="S42" i="7"/>
  <c r="R42" i="7"/>
  <c r="Q42" i="7"/>
  <c r="P42" i="7"/>
  <c r="E42" i="7"/>
  <c r="U42" i="7" s="1"/>
  <c r="W40" i="7"/>
  <c r="V40" i="7"/>
  <c r="O40" i="7"/>
  <c r="N40" i="7"/>
  <c r="M40" i="7"/>
  <c r="L40" i="7"/>
  <c r="K40" i="7"/>
  <c r="J40" i="7"/>
  <c r="I40" i="7"/>
  <c r="H40" i="7"/>
  <c r="G40" i="7"/>
  <c r="F40" i="7"/>
  <c r="C40" i="7"/>
  <c r="B40" i="7"/>
  <c r="E40" i="7" s="1"/>
  <c r="S39" i="7"/>
  <c r="R39" i="7"/>
  <c r="Q39" i="7"/>
  <c r="P39" i="7"/>
  <c r="E39" i="7"/>
  <c r="T39" i="7" s="1"/>
  <c r="S38" i="7"/>
  <c r="R38" i="7"/>
  <c r="Q38" i="7"/>
  <c r="U38" i="7" s="1"/>
  <c r="P38" i="7"/>
  <c r="T38" i="7" s="1"/>
  <c r="E38" i="7"/>
  <c r="S37" i="7"/>
  <c r="R37" i="7"/>
  <c r="Q37" i="7"/>
  <c r="P37" i="7"/>
  <c r="E37" i="7"/>
  <c r="U37" i="7" s="1"/>
  <c r="S36" i="7"/>
  <c r="R36" i="7"/>
  <c r="Q36" i="7"/>
  <c r="P36" i="7"/>
  <c r="E36" i="7"/>
  <c r="U36" i="7" s="1"/>
  <c r="S35" i="7"/>
  <c r="R35" i="7"/>
  <c r="Q35" i="7"/>
  <c r="U35" i="7" s="1"/>
  <c r="P35" i="7"/>
  <c r="E35" i="7"/>
  <c r="W33" i="7"/>
  <c r="V33" i="7"/>
  <c r="O33" i="7"/>
  <c r="N33" i="7"/>
  <c r="M33" i="7"/>
  <c r="L33" i="7"/>
  <c r="K33" i="7"/>
  <c r="J33" i="7"/>
  <c r="I33" i="7"/>
  <c r="S33" i="7" s="1"/>
  <c r="H33" i="7"/>
  <c r="R33" i="7" s="1"/>
  <c r="G33" i="7"/>
  <c r="F33" i="7"/>
  <c r="C33" i="7"/>
  <c r="E33" i="7" s="1"/>
  <c r="B33" i="7"/>
  <c r="S32" i="7"/>
  <c r="R32" i="7"/>
  <c r="Q32" i="7"/>
  <c r="P32" i="7"/>
  <c r="E32" i="7"/>
  <c r="U32" i="7" s="1"/>
  <c r="W30" i="7"/>
  <c r="V30" i="7"/>
  <c r="O30" i="7"/>
  <c r="N30" i="7"/>
  <c r="M30" i="7"/>
  <c r="L30" i="7"/>
  <c r="K30" i="7"/>
  <c r="J30" i="7"/>
  <c r="I30" i="7"/>
  <c r="H30" i="7"/>
  <c r="G30" i="7"/>
  <c r="F30" i="7"/>
  <c r="C30" i="7"/>
  <c r="B30" i="7"/>
  <c r="E30" i="7" s="1"/>
  <c r="U29" i="7"/>
  <c r="S29" i="7"/>
  <c r="R29" i="7"/>
  <c r="Q29" i="7"/>
  <c r="P29" i="7"/>
  <c r="E29" i="7"/>
  <c r="T29" i="7" s="1"/>
  <c r="T28" i="7"/>
  <c r="S28" i="7"/>
  <c r="R28" i="7"/>
  <c r="Q28" i="7"/>
  <c r="P28" i="7"/>
  <c r="E28" i="7"/>
  <c r="U28" i="7" s="1"/>
  <c r="S27" i="7"/>
  <c r="R27" i="7"/>
  <c r="Q27" i="7"/>
  <c r="P27" i="7"/>
  <c r="E27" i="7"/>
  <c r="U27" i="7" s="1"/>
  <c r="S26" i="7"/>
  <c r="R26" i="7"/>
  <c r="Q26" i="7"/>
  <c r="P26" i="7"/>
  <c r="E26" i="7"/>
  <c r="U26" i="7" s="1"/>
  <c r="W24" i="7"/>
  <c r="V24" i="7"/>
  <c r="O24" i="7"/>
  <c r="N24" i="7"/>
  <c r="M24" i="7"/>
  <c r="L24" i="7"/>
  <c r="K24" i="7"/>
  <c r="J24" i="7"/>
  <c r="I24" i="7"/>
  <c r="S24" i="7" s="1"/>
  <c r="H24" i="7"/>
  <c r="G24" i="7"/>
  <c r="F24" i="7"/>
  <c r="C24" i="7"/>
  <c r="B24" i="7"/>
  <c r="E24" i="7" s="1"/>
  <c r="T23" i="7"/>
  <c r="S23" i="7"/>
  <c r="R23" i="7"/>
  <c r="Q23" i="7"/>
  <c r="P23" i="7"/>
  <c r="E23" i="7"/>
  <c r="U23" i="7" s="1"/>
  <c r="S22" i="7"/>
  <c r="R22" i="7"/>
  <c r="Q22" i="7"/>
  <c r="P22" i="7"/>
  <c r="E22" i="7"/>
  <c r="U22" i="7" s="1"/>
  <c r="S21" i="7"/>
  <c r="R21" i="7"/>
  <c r="Q21" i="7"/>
  <c r="P21" i="7"/>
  <c r="E21" i="7"/>
  <c r="S20" i="7"/>
  <c r="R20" i="7"/>
  <c r="Q20" i="7"/>
  <c r="P20" i="7"/>
  <c r="E20" i="7"/>
  <c r="T20" i="7" s="1"/>
  <c r="T19" i="7"/>
  <c r="S19" i="7"/>
  <c r="R19" i="7"/>
  <c r="Q19" i="7"/>
  <c r="P19" i="7"/>
  <c r="E19" i="7"/>
  <c r="U19" i="7" s="1"/>
  <c r="S18" i="7"/>
  <c r="R18" i="7"/>
  <c r="Q18" i="7"/>
  <c r="P18" i="7"/>
  <c r="E18" i="7"/>
  <c r="U18" i="7" s="1"/>
  <c r="W16" i="7"/>
  <c r="V16" i="7"/>
  <c r="O16" i="7"/>
  <c r="N16" i="7"/>
  <c r="M16" i="7"/>
  <c r="L16" i="7"/>
  <c r="K16" i="7"/>
  <c r="J16" i="7"/>
  <c r="I16" i="7"/>
  <c r="H16" i="7"/>
  <c r="G16" i="7"/>
  <c r="F16" i="7"/>
  <c r="C16" i="7"/>
  <c r="B16" i="7"/>
  <c r="U15" i="7"/>
  <c r="S15" i="7"/>
  <c r="R15" i="7"/>
  <c r="Q15" i="7"/>
  <c r="P15" i="7"/>
  <c r="E15" i="7"/>
  <c r="T15" i="7" s="1"/>
  <c r="U14" i="7"/>
  <c r="S14" i="7"/>
  <c r="R14" i="7"/>
  <c r="Q14" i="7"/>
  <c r="P14" i="7"/>
  <c r="E14" i="7"/>
  <c r="T14" i="7" s="1"/>
  <c r="S13" i="7"/>
  <c r="R13" i="7"/>
  <c r="Q13" i="7"/>
  <c r="P13" i="7"/>
  <c r="E13" i="7"/>
  <c r="U13" i="7" s="1"/>
  <c r="T12" i="7"/>
  <c r="S12" i="7"/>
  <c r="R12" i="7"/>
  <c r="Q12" i="7"/>
  <c r="P12" i="7"/>
  <c r="E12" i="7"/>
  <c r="U12" i="7" s="1"/>
  <c r="U11" i="7"/>
  <c r="S11" i="7"/>
  <c r="R11" i="7"/>
  <c r="Q11" i="7"/>
  <c r="P11" i="7"/>
  <c r="E11" i="7"/>
  <c r="T11" i="7" s="1"/>
  <c r="S10" i="7"/>
  <c r="R10" i="7"/>
  <c r="Q10" i="7"/>
  <c r="U10" i="7" s="1"/>
  <c r="P10" i="7"/>
  <c r="T10" i="7" s="1"/>
  <c r="E10" i="7"/>
  <c r="S9" i="7"/>
  <c r="R9" i="7"/>
  <c r="Q9" i="7"/>
  <c r="P9" i="7"/>
  <c r="E9" i="7"/>
  <c r="T93" i="6"/>
  <c r="S93" i="6"/>
  <c r="R93" i="6"/>
  <c r="Q93" i="6"/>
  <c r="P93" i="6"/>
  <c r="E93" i="6"/>
  <c r="U93" i="6" s="1"/>
  <c r="U92" i="6"/>
  <c r="S92" i="6"/>
  <c r="R92" i="6"/>
  <c r="Q92" i="6"/>
  <c r="P92" i="6"/>
  <c r="E92" i="6"/>
  <c r="T92" i="6" s="1"/>
  <c r="T91" i="6"/>
  <c r="S91" i="6"/>
  <c r="R91" i="6"/>
  <c r="Q91" i="6"/>
  <c r="P91" i="6"/>
  <c r="E91" i="6"/>
  <c r="U91" i="6" s="1"/>
  <c r="S90" i="6"/>
  <c r="R90" i="6"/>
  <c r="Q90" i="6"/>
  <c r="P90" i="6"/>
  <c r="E90" i="6"/>
  <c r="U90" i="6" s="1"/>
  <c r="S89" i="6"/>
  <c r="R89" i="6"/>
  <c r="Q89" i="6"/>
  <c r="P89" i="6"/>
  <c r="E89" i="6"/>
  <c r="U89" i="6" s="1"/>
  <c r="S88" i="6"/>
  <c r="R88" i="6"/>
  <c r="Q88" i="6"/>
  <c r="P88" i="6"/>
  <c r="E88" i="6"/>
  <c r="T88" i="6" s="1"/>
  <c r="S87" i="6"/>
  <c r="R87" i="6"/>
  <c r="Q87" i="6"/>
  <c r="P87" i="6"/>
  <c r="E87" i="6"/>
  <c r="U87" i="6" s="1"/>
  <c r="S86" i="6"/>
  <c r="R86" i="6"/>
  <c r="Q86" i="6"/>
  <c r="P86" i="6"/>
  <c r="E86" i="6"/>
  <c r="U86" i="6" s="1"/>
  <c r="W72" i="6"/>
  <c r="V72" i="6"/>
  <c r="O72" i="6"/>
  <c r="N72" i="6"/>
  <c r="M72" i="6"/>
  <c r="L72" i="6"/>
  <c r="K72" i="6"/>
  <c r="J72" i="6"/>
  <c r="I72" i="6"/>
  <c r="H72" i="6"/>
  <c r="G72" i="6"/>
  <c r="F72" i="6"/>
  <c r="C72" i="6"/>
  <c r="B72" i="6"/>
  <c r="W71" i="6"/>
  <c r="V71" i="6"/>
  <c r="O71" i="6"/>
  <c r="N71" i="6"/>
  <c r="M71" i="6"/>
  <c r="L71" i="6"/>
  <c r="K71" i="6"/>
  <c r="J71" i="6"/>
  <c r="I71" i="6"/>
  <c r="S71" i="6" s="1"/>
  <c r="H71" i="6"/>
  <c r="G71" i="6"/>
  <c r="F71" i="6"/>
  <c r="C71" i="6"/>
  <c r="B71" i="6"/>
  <c r="E71" i="6" s="1"/>
  <c r="W70" i="6"/>
  <c r="V70" i="6"/>
  <c r="O70" i="6"/>
  <c r="N70" i="6"/>
  <c r="M70" i="6"/>
  <c r="L70" i="6"/>
  <c r="K70" i="6"/>
  <c r="J70" i="6"/>
  <c r="I70" i="6"/>
  <c r="S70" i="6" s="1"/>
  <c r="H70" i="6"/>
  <c r="R70" i="6" s="1"/>
  <c r="G70" i="6"/>
  <c r="F70" i="6"/>
  <c r="C70" i="6"/>
  <c r="B70" i="6"/>
  <c r="S69" i="6"/>
  <c r="R69" i="6"/>
  <c r="Q69" i="6"/>
  <c r="P69" i="6"/>
  <c r="E69" i="6"/>
  <c r="W67" i="6"/>
  <c r="V67" i="6"/>
  <c r="O67" i="6"/>
  <c r="N67" i="6"/>
  <c r="M67" i="6"/>
  <c r="L67" i="6"/>
  <c r="K67" i="6"/>
  <c r="J67" i="6"/>
  <c r="I67" i="6"/>
  <c r="H67" i="6"/>
  <c r="G67" i="6"/>
  <c r="F67" i="6"/>
  <c r="C67" i="6"/>
  <c r="B67" i="6"/>
  <c r="W66" i="6"/>
  <c r="V66" i="6"/>
  <c r="O66" i="6"/>
  <c r="N66" i="6"/>
  <c r="M66" i="6"/>
  <c r="L66" i="6"/>
  <c r="K66" i="6"/>
  <c r="J66" i="6"/>
  <c r="I66" i="6"/>
  <c r="S66" i="6" s="1"/>
  <c r="H66" i="6"/>
  <c r="P66" i="6" s="1"/>
  <c r="G66" i="6"/>
  <c r="F66" i="6"/>
  <c r="C66" i="6"/>
  <c r="B66" i="6"/>
  <c r="E66" i="6" s="1"/>
  <c r="S65" i="6"/>
  <c r="R65" i="6"/>
  <c r="Q65" i="6"/>
  <c r="P65" i="6"/>
  <c r="E65" i="6"/>
  <c r="U65" i="6" s="1"/>
  <c r="S64" i="6"/>
  <c r="R64" i="6"/>
  <c r="Q64" i="6"/>
  <c r="P64" i="6"/>
  <c r="E64" i="6"/>
  <c r="T63" i="6"/>
  <c r="S63" i="6"/>
  <c r="R63" i="6"/>
  <c r="Q63" i="6"/>
  <c r="P63" i="6"/>
  <c r="E63" i="6"/>
  <c r="U63" i="6" s="1"/>
  <c r="U62" i="6"/>
  <c r="S62" i="6"/>
  <c r="R62" i="6"/>
  <c r="Q62" i="6"/>
  <c r="P62" i="6"/>
  <c r="E62" i="6"/>
  <c r="T62" i="6" s="1"/>
  <c r="S61" i="6"/>
  <c r="R61" i="6"/>
  <c r="Q61" i="6"/>
  <c r="P61" i="6"/>
  <c r="E61" i="6"/>
  <c r="U61" i="6" s="1"/>
  <c r="V59" i="6"/>
  <c r="O59" i="6"/>
  <c r="N59" i="6"/>
  <c r="M59" i="6"/>
  <c r="L59" i="6"/>
  <c r="K59" i="6"/>
  <c r="J59" i="6"/>
  <c r="I59" i="6"/>
  <c r="H59" i="6"/>
  <c r="G59" i="6"/>
  <c r="F59" i="6"/>
  <c r="C59" i="6"/>
  <c r="B59" i="6"/>
  <c r="U58" i="6"/>
  <c r="S58" i="6"/>
  <c r="R58" i="6"/>
  <c r="Q58" i="6"/>
  <c r="P58" i="6"/>
  <c r="E58" i="6"/>
  <c r="T58" i="6" s="1"/>
  <c r="S57" i="6"/>
  <c r="R57" i="6"/>
  <c r="Q57" i="6"/>
  <c r="P57" i="6"/>
  <c r="E57" i="6"/>
  <c r="U57" i="6" s="1"/>
  <c r="S56" i="6"/>
  <c r="R56" i="6"/>
  <c r="Q56" i="6"/>
  <c r="P56" i="6"/>
  <c r="E56" i="6"/>
  <c r="T55" i="6"/>
  <c r="S55" i="6"/>
  <c r="R55" i="6"/>
  <c r="Q55" i="6"/>
  <c r="P55" i="6"/>
  <c r="E55" i="6"/>
  <c r="U55" i="6" s="1"/>
  <c r="W53" i="6"/>
  <c r="V53" i="6"/>
  <c r="O53" i="6"/>
  <c r="N53" i="6"/>
  <c r="M53" i="6"/>
  <c r="L53" i="6"/>
  <c r="K53" i="6"/>
  <c r="J53" i="6"/>
  <c r="I53" i="6"/>
  <c r="S53" i="6" s="1"/>
  <c r="H53" i="6"/>
  <c r="G53" i="6"/>
  <c r="F53" i="6"/>
  <c r="E53" i="6"/>
  <c r="C53" i="6"/>
  <c r="B53" i="6"/>
  <c r="T52" i="6"/>
  <c r="S52" i="6"/>
  <c r="R52" i="6"/>
  <c r="Q52" i="6"/>
  <c r="P52" i="6"/>
  <c r="E52" i="6"/>
  <c r="U52" i="6" s="1"/>
  <c r="S51" i="6"/>
  <c r="R51" i="6"/>
  <c r="Q51" i="6"/>
  <c r="P51" i="6"/>
  <c r="E51" i="6"/>
  <c r="S50" i="6"/>
  <c r="R50" i="6"/>
  <c r="Q50" i="6"/>
  <c r="P50" i="6"/>
  <c r="E50" i="6"/>
  <c r="U49" i="6"/>
  <c r="S49" i="6"/>
  <c r="R49" i="6"/>
  <c r="Q49" i="6"/>
  <c r="P49" i="6"/>
  <c r="E49" i="6"/>
  <c r="T49" i="6" s="1"/>
  <c r="T48" i="6"/>
  <c r="S48" i="6"/>
  <c r="R48" i="6"/>
  <c r="Q48" i="6"/>
  <c r="P48" i="6"/>
  <c r="E48" i="6"/>
  <c r="U48" i="6" s="1"/>
  <c r="S47" i="6"/>
  <c r="R47" i="6"/>
  <c r="Q47" i="6"/>
  <c r="P47" i="6"/>
  <c r="E47" i="6"/>
  <c r="S46" i="6"/>
  <c r="R46" i="6"/>
  <c r="Q46" i="6"/>
  <c r="P46" i="6"/>
  <c r="E46" i="6"/>
  <c r="U45" i="6"/>
  <c r="S45" i="6"/>
  <c r="R45" i="6"/>
  <c r="Q45" i="6"/>
  <c r="P45" i="6"/>
  <c r="E45" i="6"/>
  <c r="T45" i="6" s="1"/>
  <c r="S44" i="6"/>
  <c r="R44" i="6"/>
  <c r="Q44" i="6"/>
  <c r="U44" i="6" s="1"/>
  <c r="P44" i="6"/>
  <c r="T44" i="6" s="1"/>
  <c r="E44" i="6"/>
  <c r="S43" i="6"/>
  <c r="R43" i="6"/>
  <c r="Q43" i="6"/>
  <c r="P43" i="6"/>
  <c r="E43" i="6"/>
  <c r="T42" i="6"/>
  <c r="S42" i="6"/>
  <c r="R42" i="6"/>
  <c r="Q42" i="6"/>
  <c r="P42" i="6"/>
  <c r="E42" i="6"/>
  <c r="U42" i="6" s="1"/>
  <c r="W40" i="6"/>
  <c r="V40" i="6"/>
  <c r="R40" i="6"/>
  <c r="O40" i="6"/>
  <c r="N40" i="6"/>
  <c r="M40" i="6"/>
  <c r="L40" i="6"/>
  <c r="K40" i="6"/>
  <c r="J40" i="6"/>
  <c r="I40" i="6"/>
  <c r="S40" i="6" s="1"/>
  <c r="H40" i="6"/>
  <c r="G40" i="6"/>
  <c r="F40" i="6"/>
  <c r="C40" i="6"/>
  <c r="B40" i="6"/>
  <c r="E40" i="6" s="1"/>
  <c r="U39" i="6"/>
  <c r="T39" i="6"/>
  <c r="S39" i="6"/>
  <c r="R39" i="6"/>
  <c r="Q39" i="6"/>
  <c r="P39" i="6"/>
  <c r="E39" i="6"/>
  <c r="S38" i="6"/>
  <c r="R38" i="6"/>
  <c r="Q38" i="6"/>
  <c r="P38" i="6"/>
  <c r="E38" i="6"/>
  <c r="T38" i="6" s="1"/>
  <c r="T37" i="6"/>
  <c r="S37" i="6"/>
  <c r="R37" i="6"/>
  <c r="Q37" i="6"/>
  <c r="P37" i="6"/>
  <c r="E37" i="6"/>
  <c r="U37" i="6" s="1"/>
  <c r="S36" i="6"/>
  <c r="R36" i="6"/>
  <c r="Q36" i="6"/>
  <c r="P36" i="6"/>
  <c r="E36" i="6"/>
  <c r="T36" i="6" s="1"/>
  <c r="S35" i="6"/>
  <c r="R35" i="6"/>
  <c r="Q35" i="6"/>
  <c r="U35" i="6" s="1"/>
  <c r="P35" i="6"/>
  <c r="E35" i="6"/>
  <c r="W33" i="6"/>
  <c r="V33" i="6"/>
  <c r="O33" i="6"/>
  <c r="N33" i="6"/>
  <c r="M33" i="6"/>
  <c r="L33" i="6"/>
  <c r="K33" i="6"/>
  <c r="Q33" i="6" s="1"/>
  <c r="J33" i="6"/>
  <c r="I33" i="6"/>
  <c r="S33" i="6" s="1"/>
  <c r="H33" i="6"/>
  <c r="R33" i="6" s="1"/>
  <c r="G33" i="6"/>
  <c r="F33" i="6"/>
  <c r="E33" i="6"/>
  <c r="C33" i="6"/>
  <c r="B33" i="6"/>
  <c r="S32" i="6"/>
  <c r="R32" i="6"/>
  <c r="Q32" i="6"/>
  <c r="P32" i="6"/>
  <c r="T32" i="6" s="1"/>
  <c r="E32" i="6"/>
  <c r="U32" i="6" s="1"/>
  <c r="W30" i="6"/>
  <c r="V30" i="6"/>
  <c r="R30" i="6"/>
  <c r="O30" i="6"/>
  <c r="N30" i="6"/>
  <c r="M30" i="6"/>
  <c r="L30" i="6"/>
  <c r="K30" i="6"/>
  <c r="J30" i="6"/>
  <c r="I30" i="6"/>
  <c r="S30" i="6" s="1"/>
  <c r="H30" i="6"/>
  <c r="G30" i="6"/>
  <c r="F30" i="6"/>
  <c r="C30" i="6"/>
  <c r="E30" i="6" s="1"/>
  <c r="B30" i="6"/>
  <c r="S29" i="6"/>
  <c r="R29" i="6"/>
  <c r="Q29" i="6"/>
  <c r="P29" i="6"/>
  <c r="E29" i="6"/>
  <c r="U29" i="6" s="1"/>
  <c r="S28" i="6"/>
  <c r="R28" i="6"/>
  <c r="Q28" i="6"/>
  <c r="P28" i="6"/>
  <c r="E28" i="6"/>
  <c r="T28" i="6" s="1"/>
  <c r="T27" i="6"/>
  <c r="S27" i="6"/>
  <c r="R27" i="6"/>
  <c r="Q27" i="6"/>
  <c r="P27" i="6"/>
  <c r="E27" i="6"/>
  <c r="U27" i="6" s="1"/>
  <c r="S26" i="6"/>
  <c r="R26" i="6"/>
  <c r="Q26" i="6"/>
  <c r="P26" i="6"/>
  <c r="E26" i="6"/>
  <c r="T26" i="6" s="1"/>
  <c r="W24" i="6"/>
  <c r="V24" i="6"/>
  <c r="O24" i="6"/>
  <c r="N24" i="6"/>
  <c r="M24" i="6"/>
  <c r="L24" i="6"/>
  <c r="K24" i="6"/>
  <c r="J24" i="6"/>
  <c r="I24" i="6"/>
  <c r="S24" i="6" s="1"/>
  <c r="H24" i="6"/>
  <c r="R24" i="6" s="1"/>
  <c r="G24" i="6"/>
  <c r="F24" i="6"/>
  <c r="C24" i="6"/>
  <c r="B24" i="6"/>
  <c r="S23" i="6"/>
  <c r="R23" i="6"/>
  <c r="Q23" i="6"/>
  <c r="P23" i="6"/>
  <c r="E23" i="6"/>
  <c r="T23" i="6" s="1"/>
  <c r="S22" i="6"/>
  <c r="R22" i="6"/>
  <c r="Q22" i="6"/>
  <c r="P22" i="6"/>
  <c r="E22" i="6"/>
  <c r="U22" i="6" s="1"/>
  <c r="S21" i="6"/>
  <c r="R21" i="6"/>
  <c r="Q21" i="6"/>
  <c r="P21" i="6"/>
  <c r="E21" i="6"/>
  <c r="T21" i="6" s="1"/>
  <c r="U20" i="6"/>
  <c r="T20" i="6"/>
  <c r="S20" i="6"/>
  <c r="R20" i="6"/>
  <c r="Q20" i="6"/>
  <c r="P20" i="6"/>
  <c r="E20" i="6"/>
  <c r="U19" i="6"/>
  <c r="S19" i="6"/>
  <c r="R19" i="6"/>
  <c r="Q19" i="6"/>
  <c r="P19" i="6"/>
  <c r="E19" i="6"/>
  <c r="T19" i="6" s="1"/>
  <c r="S18" i="6"/>
  <c r="R18" i="6"/>
  <c r="Q18" i="6"/>
  <c r="P18" i="6"/>
  <c r="E18" i="6"/>
  <c r="U18" i="6" s="1"/>
  <c r="W16" i="6"/>
  <c r="V16" i="6"/>
  <c r="O16" i="6"/>
  <c r="N16" i="6"/>
  <c r="M16" i="6"/>
  <c r="L16" i="6"/>
  <c r="K16" i="6"/>
  <c r="J16" i="6"/>
  <c r="I16" i="6"/>
  <c r="H16" i="6"/>
  <c r="R16" i="6" s="1"/>
  <c r="G16" i="6"/>
  <c r="F16" i="6"/>
  <c r="E16" i="6"/>
  <c r="C16" i="6"/>
  <c r="B16" i="6"/>
  <c r="U15" i="6"/>
  <c r="S15" i="6"/>
  <c r="R15" i="6"/>
  <c r="Q15" i="6"/>
  <c r="P15" i="6"/>
  <c r="E15" i="6"/>
  <c r="T15" i="6" s="1"/>
  <c r="S14" i="6"/>
  <c r="R14" i="6"/>
  <c r="Q14" i="6"/>
  <c r="P14" i="6"/>
  <c r="E14" i="6"/>
  <c r="U14" i="6" s="1"/>
  <c r="S13" i="6"/>
  <c r="R13" i="6"/>
  <c r="Q13" i="6"/>
  <c r="P13" i="6"/>
  <c r="E13" i="6"/>
  <c r="U13" i="6" s="1"/>
  <c r="S12" i="6"/>
  <c r="R12" i="6"/>
  <c r="Q12" i="6"/>
  <c r="P12" i="6"/>
  <c r="E12" i="6"/>
  <c r="T12" i="6" s="1"/>
  <c r="S11" i="6"/>
  <c r="R11" i="6"/>
  <c r="Q11" i="6"/>
  <c r="P11" i="6"/>
  <c r="E11" i="6"/>
  <c r="U11" i="6" s="1"/>
  <c r="S10" i="6"/>
  <c r="R10" i="6"/>
  <c r="Q10" i="6"/>
  <c r="U10" i="6" s="1"/>
  <c r="P10" i="6"/>
  <c r="E10" i="6"/>
  <c r="T9" i="6"/>
  <c r="S9" i="6"/>
  <c r="R9" i="6"/>
  <c r="Q9" i="6"/>
  <c r="P9" i="6"/>
  <c r="E9" i="6"/>
  <c r="S93" i="5"/>
  <c r="R93" i="5"/>
  <c r="Q93" i="5"/>
  <c r="P93" i="5"/>
  <c r="E93" i="5"/>
  <c r="T93" i="5" s="1"/>
  <c r="S92" i="5"/>
  <c r="R92" i="5"/>
  <c r="Q92" i="5"/>
  <c r="P92" i="5"/>
  <c r="E92" i="5"/>
  <c r="U92" i="5" s="1"/>
  <c r="S91" i="5"/>
  <c r="R91" i="5"/>
  <c r="Q91" i="5"/>
  <c r="P91" i="5"/>
  <c r="E91" i="5"/>
  <c r="S90" i="5"/>
  <c r="R90" i="5"/>
  <c r="Q90" i="5"/>
  <c r="P90" i="5"/>
  <c r="E90" i="5"/>
  <c r="U90" i="5" s="1"/>
  <c r="S89" i="5"/>
  <c r="R89" i="5"/>
  <c r="Q89" i="5"/>
  <c r="P89" i="5"/>
  <c r="E89" i="5"/>
  <c r="U89" i="5" s="1"/>
  <c r="U88" i="5"/>
  <c r="S88" i="5"/>
  <c r="R88" i="5"/>
  <c r="Q88" i="5"/>
  <c r="P88" i="5"/>
  <c r="E88" i="5"/>
  <c r="T88" i="5" s="1"/>
  <c r="S87" i="5"/>
  <c r="R87" i="5"/>
  <c r="Q87" i="5"/>
  <c r="P87" i="5"/>
  <c r="E87" i="5"/>
  <c r="U87" i="5" s="1"/>
  <c r="S86" i="5"/>
  <c r="R86" i="5"/>
  <c r="Q86" i="5"/>
  <c r="P86" i="5"/>
  <c r="E86" i="5"/>
  <c r="U86" i="5" s="1"/>
  <c r="W72" i="5"/>
  <c r="V72" i="5"/>
  <c r="O72" i="5"/>
  <c r="N72" i="5"/>
  <c r="M72" i="5"/>
  <c r="L72" i="5"/>
  <c r="K72" i="5"/>
  <c r="J72" i="5"/>
  <c r="I72" i="5"/>
  <c r="S72" i="5" s="1"/>
  <c r="H72" i="5"/>
  <c r="G72" i="5"/>
  <c r="F72" i="5"/>
  <c r="C72" i="5"/>
  <c r="B72" i="5"/>
  <c r="W71" i="5"/>
  <c r="V71" i="5"/>
  <c r="O71" i="5"/>
  <c r="N71" i="5"/>
  <c r="M71" i="5"/>
  <c r="L71" i="5"/>
  <c r="K71" i="5"/>
  <c r="J71" i="5"/>
  <c r="I71" i="5"/>
  <c r="S71" i="5" s="1"/>
  <c r="H71" i="5"/>
  <c r="R71" i="5" s="1"/>
  <c r="G71" i="5"/>
  <c r="F71" i="5"/>
  <c r="C71" i="5"/>
  <c r="B71" i="5"/>
  <c r="E71" i="5" s="1"/>
  <c r="W70" i="5"/>
  <c r="V70" i="5"/>
  <c r="O70" i="5"/>
  <c r="N70" i="5"/>
  <c r="M70" i="5"/>
  <c r="L70" i="5"/>
  <c r="K70" i="5"/>
  <c r="J70" i="5"/>
  <c r="I70" i="5"/>
  <c r="S70" i="5" s="1"/>
  <c r="H70" i="5"/>
  <c r="R70" i="5" s="1"/>
  <c r="G70" i="5"/>
  <c r="F70" i="5"/>
  <c r="C70" i="5"/>
  <c r="B70" i="5"/>
  <c r="E70" i="5" s="1"/>
  <c r="S69" i="5"/>
  <c r="R69" i="5"/>
  <c r="Q69" i="5"/>
  <c r="P69" i="5"/>
  <c r="E69" i="5"/>
  <c r="U69" i="5" s="1"/>
  <c r="W67" i="5"/>
  <c r="V67" i="5"/>
  <c r="O67" i="5"/>
  <c r="N67" i="5"/>
  <c r="M67" i="5"/>
  <c r="L67" i="5"/>
  <c r="K67" i="5"/>
  <c r="J67" i="5"/>
  <c r="I67" i="5"/>
  <c r="S67" i="5" s="1"/>
  <c r="H67" i="5"/>
  <c r="G67" i="5"/>
  <c r="F67" i="5"/>
  <c r="C67" i="5"/>
  <c r="B67" i="5"/>
  <c r="W66" i="5"/>
  <c r="V66" i="5"/>
  <c r="O66" i="5"/>
  <c r="N66" i="5"/>
  <c r="M66" i="5"/>
  <c r="L66" i="5"/>
  <c r="K66" i="5"/>
  <c r="J66" i="5"/>
  <c r="I66" i="5"/>
  <c r="S66" i="5" s="1"/>
  <c r="H66" i="5"/>
  <c r="R66" i="5" s="1"/>
  <c r="G66" i="5"/>
  <c r="F66" i="5"/>
  <c r="E66" i="5"/>
  <c r="C66" i="5"/>
  <c r="B66" i="5"/>
  <c r="S65" i="5"/>
  <c r="R65" i="5"/>
  <c r="Q65" i="5"/>
  <c r="P65" i="5"/>
  <c r="E65" i="5"/>
  <c r="U65" i="5" s="1"/>
  <c r="S64" i="5"/>
  <c r="R64" i="5"/>
  <c r="Q64" i="5"/>
  <c r="P64" i="5"/>
  <c r="E64" i="5"/>
  <c r="U64" i="5" s="1"/>
  <c r="U63" i="5"/>
  <c r="S63" i="5"/>
  <c r="R63" i="5"/>
  <c r="Q63" i="5"/>
  <c r="P63" i="5"/>
  <c r="E63" i="5"/>
  <c r="T63" i="5" s="1"/>
  <c r="T62" i="5"/>
  <c r="S62" i="5"/>
  <c r="R62" i="5"/>
  <c r="Q62" i="5"/>
  <c r="P62" i="5"/>
  <c r="E62" i="5"/>
  <c r="U62" i="5" s="1"/>
  <c r="T61" i="5"/>
  <c r="S61" i="5"/>
  <c r="R61" i="5"/>
  <c r="Q61" i="5"/>
  <c r="P61" i="5"/>
  <c r="E61" i="5"/>
  <c r="V59" i="5"/>
  <c r="O59" i="5"/>
  <c r="N59" i="5"/>
  <c r="M59" i="5"/>
  <c r="L59" i="5"/>
  <c r="K59" i="5"/>
  <c r="J59" i="5"/>
  <c r="I59" i="5"/>
  <c r="S59" i="5" s="1"/>
  <c r="H59" i="5"/>
  <c r="G59" i="5"/>
  <c r="F59" i="5"/>
  <c r="C59" i="5"/>
  <c r="B59" i="5"/>
  <c r="E59" i="5" s="1"/>
  <c r="S58" i="5"/>
  <c r="R58" i="5"/>
  <c r="Q58" i="5"/>
  <c r="P58" i="5"/>
  <c r="E58" i="5"/>
  <c r="U58" i="5" s="1"/>
  <c r="S57" i="5"/>
  <c r="R57" i="5"/>
  <c r="Q57" i="5"/>
  <c r="P57" i="5"/>
  <c r="E57" i="5"/>
  <c r="U57" i="5" s="1"/>
  <c r="S56" i="5"/>
  <c r="R56" i="5"/>
  <c r="Q56" i="5"/>
  <c r="P56" i="5"/>
  <c r="E56" i="5"/>
  <c r="U56" i="5" s="1"/>
  <c r="U55" i="5"/>
  <c r="S55" i="5"/>
  <c r="R55" i="5"/>
  <c r="Q55" i="5"/>
  <c r="P55" i="5"/>
  <c r="E55" i="5"/>
  <c r="T55" i="5" s="1"/>
  <c r="W53" i="5"/>
  <c r="V53" i="5"/>
  <c r="O53" i="5"/>
  <c r="N53" i="5"/>
  <c r="M53" i="5"/>
  <c r="L53" i="5"/>
  <c r="K53" i="5"/>
  <c r="J53" i="5"/>
  <c r="I53" i="5"/>
  <c r="S53" i="5" s="1"/>
  <c r="H53" i="5"/>
  <c r="R53" i="5" s="1"/>
  <c r="G53" i="5"/>
  <c r="F53" i="5"/>
  <c r="C53" i="5"/>
  <c r="B53" i="5"/>
  <c r="E53" i="5" s="1"/>
  <c r="S52" i="5"/>
  <c r="R52" i="5"/>
  <c r="Q52" i="5"/>
  <c r="P52" i="5"/>
  <c r="T52" i="5" s="1"/>
  <c r="E52" i="5"/>
  <c r="S51" i="5"/>
  <c r="R51" i="5"/>
  <c r="Q51" i="5"/>
  <c r="P51" i="5"/>
  <c r="E51" i="5"/>
  <c r="U51" i="5" s="1"/>
  <c r="T50" i="5"/>
  <c r="S50" i="5"/>
  <c r="R50" i="5"/>
  <c r="Q50" i="5"/>
  <c r="P50" i="5"/>
  <c r="E50" i="5"/>
  <c r="U50" i="5" s="1"/>
  <c r="S49" i="5"/>
  <c r="R49" i="5"/>
  <c r="Q49" i="5"/>
  <c r="P49" i="5"/>
  <c r="E49" i="5"/>
  <c r="U49" i="5" s="1"/>
  <c r="S48" i="5"/>
  <c r="R48" i="5"/>
  <c r="Q48" i="5"/>
  <c r="P48" i="5"/>
  <c r="E48" i="5"/>
  <c r="U48" i="5" s="1"/>
  <c r="S47" i="5"/>
  <c r="R47" i="5"/>
  <c r="Q47" i="5"/>
  <c r="P47" i="5"/>
  <c r="E47" i="5"/>
  <c r="U47" i="5" s="1"/>
  <c r="U46" i="5"/>
  <c r="S46" i="5"/>
  <c r="R46" i="5"/>
  <c r="Q46" i="5"/>
  <c r="P46" i="5"/>
  <c r="E46" i="5"/>
  <c r="T46" i="5" s="1"/>
  <c r="T45" i="5"/>
  <c r="S45" i="5"/>
  <c r="R45" i="5"/>
  <c r="Q45" i="5"/>
  <c r="P45" i="5"/>
  <c r="E45" i="5"/>
  <c r="U45" i="5" s="1"/>
  <c r="S44" i="5"/>
  <c r="R44" i="5"/>
  <c r="Q44" i="5"/>
  <c r="P44" i="5"/>
  <c r="E44" i="5"/>
  <c r="S43" i="5"/>
  <c r="R43" i="5"/>
  <c r="Q43" i="5"/>
  <c r="P43" i="5"/>
  <c r="E43" i="5"/>
  <c r="U42" i="5"/>
  <c r="S42" i="5"/>
  <c r="R42" i="5"/>
  <c r="Q42" i="5"/>
  <c r="P42" i="5"/>
  <c r="E42" i="5"/>
  <c r="T42" i="5" s="1"/>
  <c r="W40" i="5"/>
  <c r="V40" i="5"/>
  <c r="O40" i="5"/>
  <c r="N40" i="5"/>
  <c r="M40" i="5"/>
  <c r="L40" i="5"/>
  <c r="K40" i="5"/>
  <c r="J40" i="5"/>
  <c r="I40" i="5"/>
  <c r="S40" i="5" s="1"/>
  <c r="H40" i="5"/>
  <c r="R40" i="5" s="1"/>
  <c r="G40" i="5"/>
  <c r="F40" i="5"/>
  <c r="C40" i="5"/>
  <c r="B40" i="5"/>
  <c r="E40" i="5" s="1"/>
  <c r="T39" i="5"/>
  <c r="S39" i="5"/>
  <c r="R39" i="5"/>
  <c r="Q39" i="5"/>
  <c r="P39" i="5"/>
  <c r="E39" i="5"/>
  <c r="U39" i="5" s="1"/>
  <c r="S38" i="5"/>
  <c r="R38" i="5"/>
  <c r="Q38" i="5"/>
  <c r="P38" i="5"/>
  <c r="E38" i="5"/>
  <c r="U38" i="5" s="1"/>
  <c r="S37" i="5"/>
  <c r="R37" i="5"/>
  <c r="Q37" i="5"/>
  <c r="P37" i="5"/>
  <c r="E37" i="5"/>
  <c r="U37" i="5" s="1"/>
  <c r="S36" i="5"/>
  <c r="R36" i="5"/>
  <c r="Q36" i="5"/>
  <c r="U36" i="5" s="1"/>
  <c r="P36" i="5"/>
  <c r="E36" i="5"/>
  <c r="S35" i="5"/>
  <c r="R35" i="5"/>
  <c r="Q35" i="5"/>
  <c r="P35" i="5"/>
  <c r="T35" i="5" s="1"/>
  <c r="E35" i="5"/>
  <c r="W33" i="5"/>
  <c r="V33" i="5"/>
  <c r="O33" i="5"/>
  <c r="N33" i="5"/>
  <c r="M33" i="5"/>
  <c r="L33" i="5"/>
  <c r="K33" i="5"/>
  <c r="J33" i="5"/>
  <c r="I33" i="5"/>
  <c r="H33" i="5"/>
  <c r="G33" i="5"/>
  <c r="F33" i="5"/>
  <c r="C33" i="5"/>
  <c r="B33" i="5"/>
  <c r="S32" i="5"/>
  <c r="R32" i="5"/>
  <c r="Q32" i="5"/>
  <c r="U32" i="5" s="1"/>
  <c r="P32" i="5"/>
  <c r="E32" i="5"/>
  <c r="W30" i="5"/>
  <c r="V30" i="5"/>
  <c r="O30" i="5"/>
  <c r="N30" i="5"/>
  <c r="M30" i="5"/>
  <c r="L30" i="5"/>
  <c r="K30" i="5"/>
  <c r="J30" i="5"/>
  <c r="I30" i="5"/>
  <c r="S30" i="5" s="1"/>
  <c r="H30" i="5"/>
  <c r="R30" i="5" s="1"/>
  <c r="G30" i="5"/>
  <c r="F30" i="5"/>
  <c r="C30" i="5"/>
  <c r="B30" i="5"/>
  <c r="E30" i="5" s="1"/>
  <c r="T29" i="5"/>
  <c r="S29" i="5"/>
  <c r="R29" i="5"/>
  <c r="Q29" i="5"/>
  <c r="P29" i="5"/>
  <c r="E29" i="5"/>
  <c r="U29" i="5" s="1"/>
  <c r="S28" i="5"/>
  <c r="R28" i="5"/>
  <c r="Q28" i="5"/>
  <c r="P28" i="5"/>
  <c r="E28" i="5"/>
  <c r="U28" i="5" s="1"/>
  <c r="S27" i="5"/>
  <c r="R27" i="5"/>
  <c r="Q27" i="5"/>
  <c r="P27" i="5"/>
  <c r="E27" i="5"/>
  <c r="U27" i="5" s="1"/>
  <c r="U26" i="5"/>
  <c r="S26" i="5"/>
  <c r="R26" i="5"/>
  <c r="Q26" i="5"/>
  <c r="P26" i="5"/>
  <c r="E26" i="5"/>
  <c r="T26" i="5" s="1"/>
  <c r="W24" i="5"/>
  <c r="V24" i="5"/>
  <c r="O24" i="5"/>
  <c r="N24" i="5"/>
  <c r="M24" i="5"/>
  <c r="L24" i="5"/>
  <c r="K24" i="5"/>
  <c r="J24" i="5"/>
  <c r="I24" i="5"/>
  <c r="H24" i="5"/>
  <c r="R24" i="5" s="1"/>
  <c r="G24" i="5"/>
  <c r="F24" i="5"/>
  <c r="C24" i="5"/>
  <c r="B24" i="5"/>
  <c r="E24" i="5" s="1"/>
  <c r="S23" i="5"/>
  <c r="R23" i="5"/>
  <c r="Q23" i="5"/>
  <c r="P23" i="5"/>
  <c r="E23" i="5"/>
  <c r="U23" i="5" s="1"/>
  <c r="T22" i="5"/>
  <c r="S22" i="5"/>
  <c r="R22" i="5"/>
  <c r="Q22" i="5"/>
  <c r="P22" i="5"/>
  <c r="E22" i="5"/>
  <c r="U22" i="5" s="1"/>
  <c r="S21" i="5"/>
  <c r="R21" i="5"/>
  <c r="Q21" i="5"/>
  <c r="P21" i="5"/>
  <c r="E21" i="5"/>
  <c r="S20" i="5"/>
  <c r="R20" i="5"/>
  <c r="Q20" i="5"/>
  <c r="P20" i="5"/>
  <c r="E20" i="5"/>
  <c r="U20" i="5" s="1"/>
  <c r="S19" i="5"/>
  <c r="R19" i="5"/>
  <c r="Q19" i="5"/>
  <c r="P19" i="5"/>
  <c r="E19" i="5"/>
  <c r="U19" i="5" s="1"/>
  <c r="S18" i="5"/>
  <c r="R18" i="5"/>
  <c r="Q18" i="5"/>
  <c r="P18" i="5"/>
  <c r="E18" i="5"/>
  <c r="U18" i="5" s="1"/>
  <c r="W16" i="5"/>
  <c r="V16" i="5"/>
  <c r="O16" i="5"/>
  <c r="N16" i="5"/>
  <c r="M16" i="5"/>
  <c r="L16" i="5"/>
  <c r="K16" i="5"/>
  <c r="J16" i="5"/>
  <c r="I16" i="5"/>
  <c r="S16" i="5" s="1"/>
  <c r="H16" i="5"/>
  <c r="R16" i="5" s="1"/>
  <c r="G16" i="5"/>
  <c r="F16" i="5"/>
  <c r="C16" i="5"/>
  <c r="B16" i="5"/>
  <c r="T15" i="5"/>
  <c r="S15" i="5"/>
  <c r="R15" i="5"/>
  <c r="Q15" i="5"/>
  <c r="P15" i="5"/>
  <c r="E15" i="5"/>
  <c r="U15" i="5" s="1"/>
  <c r="S14" i="5"/>
  <c r="R14" i="5"/>
  <c r="Q14" i="5"/>
  <c r="P14" i="5"/>
  <c r="E14" i="5"/>
  <c r="U14" i="5" s="1"/>
  <c r="U13" i="5"/>
  <c r="T13" i="5"/>
  <c r="S13" i="5"/>
  <c r="R13" i="5"/>
  <c r="Q13" i="5"/>
  <c r="P13" i="5"/>
  <c r="E13" i="5"/>
  <c r="S12" i="5"/>
  <c r="R12" i="5"/>
  <c r="Q12" i="5"/>
  <c r="P12" i="5"/>
  <c r="E12" i="5"/>
  <c r="U12" i="5" s="1"/>
  <c r="S11" i="5"/>
  <c r="R11" i="5"/>
  <c r="Q11" i="5"/>
  <c r="P11" i="5"/>
  <c r="E11" i="5"/>
  <c r="S10" i="5"/>
  <c r="R10" i="5"/>
  <c r="Q10" i="5"/>
  <c r="P10" i="5"/>
  <c r="E10" i="5"/>
  <c r="U10" i="5" s="1"/>
  <c r="S9" i="5"/>
  <c r="R9" i="5"/>
  <c r="Q9" i="5"/>
  <c r="P9" i="5"/>
  <c r="E9" i="5"/>
  <c r="U9" i="5" s="1"/>
  <c r="U93" i="4"/>
  <c r="T93" i="4"/>
  <c r="S93" i="4"/>
  <c r="R93" i="4"/>
  <c r="Q93" i="4"/>
  <c r="P93" i="4"/>
  <c r="E93" i="4"/>
  <c r="T92" i="4"/>
  <c r="S92" i="4"/>
  <c r="R92" i="4"/>
  <c r="Q92" i="4"/>
  <c r="P92" i="4"/>
  <c r="E92" i="4"/>
  <c r="U92" i="4" s="1"/>
  <c r="S91" i="4"/>
  <c r="R91" i="4"/>
  <c r="Q91" i="4"/>
  <c r="P91" i="4"/>
  <c r="E91" i="4"/>
  <c r="U91" i="4" s="1"/>
  <c r="T90" i="4"/>
  <c r="S90" i="4"/>
  <c r="R90" i="4"/>
  <c r="Q90" i="4"/>
  <c r="P90" i="4"/>
  <c r="E90" i="4"/>
  <c r="U90" i="4" s="1"/>
  <c r="S89" i="4"/>
  <c r="R89" i="4"/>
  <c r="Q89" i="4"/>
  <c r="P89" i="4"/>
  <c r="E89" i="4"/>
  <c r="U89" i="4" s="1"/>
  <c r="S88" i="4"/>
  <c r="R88" i="4"/>
  <c r="Q88" i="4"/>
  <c r="P88" i="4"/>
  <c r="E88" i="4"/>
  <c r="U88" i="4" s="1"/>
  <c r="S87" i="4"/>
  <c r="R87" i="4"/>
  <c r="Q87" i="4"/>
  <c r="P87" i="4"/>
  <c r="E87" i="4"/>
  <c r="U87" i="4" s="1"/>
  <c r="U86" i="4"/>
  <c r="S86" i="4"/>
  <c r="R86" i="4"/>
  <c r="Q86" i="4"/>
  <c r="P86" i="4"/>
  <c r="E86" i="4"/>
  <c r="T86" i="4" s="1"/>
  <c r="W72" i="4"/>
  <c r="V72" i="4"/>
  <c r="O72" i="4"/>
  <c r="N72" i="4"/>
  <c r="M72" i="4"/>
  <c r="L72" i="4"/>
  <c r="K72" i="4"/>
  <c r="J72" i="4"/>
  <c r="I72" i="4"/>
  <c r="S72" i="4" s="1"/>
  <c r="H72" i="4"/>
  <c r="R72" i="4" s="1"/>
  <c r="G72" i="4"/>
  <c r="F72" i="4"/>
  <c r="C72" i="4"/>
  <c r="B72" i="4"/>
  <c r="W71" i="4"/>
  <c r="V71" i="4"/>
  <c r="S71" i="4"/>
  <c r="O71" i="4"/>
  <c r="N71" i="4"/>
  <c r="M71" i="4"/>
  <c r="L71" i="4"/>
  <c r="K71" i="4"/>
  <c r="J71" i="4"/>
  <c r="I71" i="4"/>
  <c r="H71" i="4"/>
  <c r="R71" i="4" s="1"/>
  <c r="G71" i="4"/>
  <c r="F71" i="4"/>
  <c r="C71" i="4"/>
  <c r="B71" i="4"/>
  <c r="E71" i="4" s="1"/>
  <c r="W70" i="4"/>
  <c r="V70" i="4"/>
  <c r="O70" i="4"/>
  <c r="N70" i="4"/>
  <c r="M70" i="4"/>
  <c r="L70" i="4"/>
  <c r="K70" i="4"/>
  <c r="J70" i="4"/>
  <c r="I70" i="4"/>
  <c r="S70" i="4" s="1"/>
  <c r="H70" i="4"/>
  <c r="G70" i="4"/>
  <c r="F70" i="4"/>
  <c r="C70" i="4"/>
  <c r="B70" i="4"/>
  <c r="S69" i="4"/>
  <c r="R69" i="4"/>
  <c r="Q69" i="4"/>
  <c r="P69" i="4"/>
  <c r="E69" i="4"/>
  <c r="T69" i="4" s="1"/>
  <c r="W67" i="4"/>
  <c r="V67" i="4"/>
  <c r="O67" i="4"/>
  <c r="N67" i="4"/>
  <c r="M67" i="4"/>
  <c r="L67" i="4"/>
  <c r="K67" i="4"/>
  <c r="J67" i="4"/>
  <c r="I67" i="4"/>
  <c r="S67" i="4" s="1"/>
  <c r="H67" i="4"/>
  <c r="R67" i="4" s="1"/>
  <c r="G67" i="4"/>
  <c r="F67" i="4"/>
  <c r="C67" i="4"/>
  <c r="B67" i="4"/>
  <c r="W66" i="4"/>
  <c r="V66" i="4"/>
  <c r="O66" i="4"/>
  <c r="N66" i="4"/>
  <c r="M66" i="4"/>
  <c r="L66" i="4"/>
  <c r="K66" i="4"/>
  <c r="J66" i="4"/>
  <c r="I66" i="4"/>
  <c r="H66" i="4"/>
  <c r="R66" i="4" s="1"/>
  <c r="G66" i="4"/>
  <c r="F66" i="4"/>
  <c r="C66" i="4"/>
  <c r="B66" i="4"/>
  <c r="S65" i="4"/>
  <c r="R65" i="4"/>
  <c r="Q65" i="4"/>
  <c r="P65" i="4"/>
  <c r="E65" i="4"/>
  <c r="U65" i="4" s="1"/>
  <c r="S64" i="4"/>
  <c r="R64" i="4"/>
  <c r="Q64" i="4"/>
  <c r="P64" i="4"/>
  <c r="E64" i="4"/>
  <c r="T64" i="4" s="1"/>
  <c r="S63" i="4"/>
  <c r="R63" i="4"/>
  <c r="Q63" i="4"/>
  <c r="P63" i="4"/>
  <c r="E63" i="4"/>
  <c r="U63" i="4" s="1"/>
  <c r="S62" i="4"/>
  <c r="R62" i="4"/>
  <c r="Q62" i="4"/>
  <c r="P62" i="4"/>
  <c r="E62" i="4"/>
  <c r="U62" i="4" s="1"/>
  <c r="S61" i="4"/>
  <c r="R61" i="4"/>
  <c r="Q61" i="4"/>
  <c r="P61" i="4"/>
  <c r="E61" i="4"/>
  <c r="V59" i="4"/>
  <c r="O59" i="4"/>
  <c r="N59" i="4"/>
  <c r="M59" i="4"/>
  <c r="L59" i="4"/>
  <c r="K59" i="4"/>
  <c r="J59" i="4"/>
  <c r="I59" i="4"/>
  <c r="S59" i="4" s="1"/>
  <c r="H59" i="4"/>
  <c r="G59" i="4"/>
  <c r="F59" i="4"/>
  <c r="C59" i="4"/>
  <c r="B59" i="4"/>
  <c r="S58" i="4"/>
  <c r="R58" i="4"/>
  <c r="Q58" i="4"/>
  <c r="P58" i="4"/>
  <c r="E58" i="4"/>
  <c r="T58" i="4" s="1"/>
  <c r="S57" i="4"/>
  <c r="R57" i="4"/>
  <c r="Q57" i="4"/>
  <c r="P57" i="4"/>
  <c r="E57" i="4"/>
  <c r="U57" i="4" s="1"/>
  <c r="S56" i="4"/>
  <c r="R56" i="4"/>
  <c r="Q56" i="4"/>
  <c r="P56" i="4"/>
  <c r="E56" i="4"/>
  <c r="T56" i="4" s="1"/>
  <c r="S55" i="4"/>
  <c r="R55" i="4"/>
  <c r="Q55" i="4"/>
  <c r="P55" i="4"/>
  <c r="E55" i="4"/>
  <c r="U55" i="4" s="1"/>
  <c r="W53" i="4"/>
  <c r="V53" i="4"/>
  <c r="O53" i="4"/>
  <c r="N53" i="4"/>
  <c r="M53" i="4"/>
  <c r="L53" i="4"/>
  <c r="K53" i="4"/>
  <c r="J53" i="4"/>
  <c r="I53" i="4"/>
  <c r="H53" i="4"/>
  <c r="R53" i="4" s="1"/>
  <c r="G53" i="4"/>
  <c r="F53" i="4"/>
  <c r="C53" i="4"/>
  <c r="B53" i="4"/>
  <c r="S52" i="4"/>
  <c r="R52" i="4"/>
  <c r="Q52" i="4"/>
  <c r="P52" i="4"/>
  <c r="E52" i="4"/>
  <c r="U52" i="4" s="1"/>
  <c r="S51" i="4"/>
  <c r="R51" i="4"/>
  <c r="Q51" i="4"/>
  <c r="P51" i="4"/>
  <c r="E51" i="4"/>
  <c r="T51" i="4" s="1"/>
  <c r="S50" i="4"/>
  <c r="R50" i="4"/>
  <c r="Q50" i="4"/>
  <c r="P50" i="4"/>
  <c r="E50" i="4"/>
  <c r="U50" i="4" s="1"/>
  <c r="S49" i="4"/>
  <c r="R49" i="4"/>
  <c r="Q49" i="4"/>
  <c r="P49" i="4"/>
  <c r="E49" i="4"/>
  <c r="T49" i="4" s="1"/>
  <c r="S48" i="4"/>
  <c r="R48" i="4"/>
  <c r="Q48" i="4"/>
  <c r="P48" i="4"/>
  <c r="E48" i="4"/>
  <c r="U48" i="4" s="1"/>
  <c r="S47" i="4"/>
  <c r="R47" i="4"/>
  <c r="Q47" i="4"/>
  <c r="P47" i="4"/>
  <c r="E47" i="4"/>
  <c r="T47" i="4" s="1"/>
  <c r="S46" i="4"/>
  <c r="R46" i="4"/>
  <c r="Q46" i="4"/>
  <c r="P46" i="4"/>
  <c r="E46" i="4"/>
  <c r="U46" i="4" s="1"/>
  <c r="S45" i="4"/>
  <c r="R45" i="4"/>
  <c r="Q45" i="4"/>
  <c r="P45" i="4"/>
  <c r="E45" i="4"/>
  <c r="T45" i="4" s="1"/>
  <c r="S44" i="4"/>
  <c r="R44" i="4"/>
  <c r="Q44" i="4"/>
  <c r="P44" i="4"/>
  <c r="E44" i="4"/>
  <c r="U44" i="4" s="1"/>
  <c r="S43" i="4"/>
  <c r="R43" i="4"/>
  <c r="Q43" i="4"/>
  <c r="P43" i="4"/>
  <c r="E43" i="4"/>
  <c r="U43" i="4" s="1"/>
  <c r="S42" i="4"/>
  <c r="R42" i="4"/>
  <c r="Q42" i="4"/>
  <c r="P42" i="4"/>
  <c r="E42" i="4"/>
  <c r="U42" i="4" s="1"/>
  <c r="W40" i="4"/>
  <c r="V40" i="4"/>
  <c r="O40" i="4"/>
  <c r="N40" i="4"/>
  <c r="M40" i="4"/>
  <c r="L40" i="4"/>
  <c r="K40" i="4"/>
  <c r="J40" i="4"/>
  <c r="I40" i="4"/>
  <c r="Q40" i="4" s="1"/>
  <c r="H40" i="4"/>
  <c r="R40" i="4" s="1"/>
  <c r="G40" i="4"/>
  <c r="F40" i="4"/>
  <c r="C40" i="4"/>
  <c r="B40" i="4"/>
  <c r="S39" i="4"/>
  <c r="R39" i="4"/>
  <c r="Q39" i="4"/>
  <c r="P39" i="4"/>
  <c r="E39" i="4"/>
  <c r="U39" i="4" s="1"/>
  <c r="S38" i="4"/>
  <c r="R38" i="4"/>
  <c r="Q38" i="4"/>
  <c r="P38" i="4"/>
  <c r="E38" i="4"/>
  <c r="T38" i="4" s="1"/>
  <c r="S37" i="4"/>
  <c r="R37" i="4"/>
  <c r="Q37" i="4"/>
  <c r="P37" i="4"/>
  <c r="E37" i="4"/>
  <c r="S36" i="4"/>
  <c r="R36" i="4"/>
  <c r="Q36" i="4"/>
  <c r="U36" i="4" s="1"/>
  <c r="P36" i="4"/>
  <c r="T36" i="4" s="1"/>
  <c r="E36" i="4"/>
  <c r="S35" i="4"/>
  <c r="R35" i="4"/>
  <c r="Q35" i="4"/>
  <c r="P35" i="4"/>
  <c r="E35" i="4"/>
  <c r="W33" i="4"/>
  <c r="V33" i="4"/>
  <c r="O33" i="4"/>
  <c r="N33" i="4"/>
  <c r="M33" i="4"/>
  <c r="L33" i="4"/>
  <c r="K33" i="4"/>
  <c r="J33" i="4"/>
  <c r="I33" i="4"/>
  <c r="H33" i="4"/>
  <c r="G33" i="4"/>
  <c r="F33" i="4"/>
  <c r="C33" i="4"/>
  <c r="B33" i="4"/>
  <c r="E33" i="4" s="1"/>
  <c r="S32" i="4"/>
  <c r="R32" i="4"/>
  <c r="Q32" i="4"/>
  <c r="P32" i="4"/>
  <c r="E32" i="4"/>
  <c r="T32" i="4" s="1"/>
  <c r="W30" i="4"/>
  <c r="V30" i="4"/>
  <c r="O30" i="4"/>
  <c r="N30" i="4"/>
  <c r="M30" i="4"/>
  <c r="L30" i="4"/>
  <c r="K30" i="4"/>
  <c r="J30" i="4"/>
  <c r="I30" i="4"/>
  <c r="Q30" i="4" s="1"/>
  <c r="H30" i="4"/>
  <c r="R30" i="4" s="1"/>
  <c r="G30" i="4"/>
  <c r="F30" i="4"/>
  <c r="C30" i="4"/>
  <c r="B30" i="4"/>
  <c r="S29" i="4"/>
  <c r="R29" i="4"/>
  <c r="Q29" i="4"/>
  <c r="P29" i="4"/>
  <c r="E29" i="4"/>
  <c r="U29" i="4" s="1"/>
  <c r="S28" i="4"/>
  <c r="R28" i="4"/>
  <c r="Q28" i="4"/>
  <c r="P28" i="4"/>
  <c r="E28" i="4"/>
  <c r="T28" i="4" s="1"/>
  <c r="U27" i="4"/>
  <c r="S27" i="4"/>
  <c r="R27" i="4"/>
  <c r="Q27" i="4"/>
  <c r="P27" i="4"/>
  <c r="E27" i="4"/>
  <c r="T27" i="4" s="1"/>
  <c r="U26" i="4"/>
  <c r="T26" i="4"/>
  <c r="S26" i="4"/>
  <c r="R26" i="4"/>
  <c r="Q26" i="4"/>
  <c r="P26" i="4"/>
  <c r="E26" i="4"/>
  <c r="W24" i="4"/>
  <c r="V24" i="4"/>
  <c r="S24" i="4"/>
  <c r="O24" i="4"/>
  <c r="N24" i="4"/>
  <c r="M24" i="4"/>
  <c r="L24" i="4"/>
  <c r="K24" i="4"/>
  <c r="J24" i="4"/>
  <c r="I24" i="4"/>
  <c r="H24" i="4"/>
  <c r="P24" i="4" s="1"/>
  <c r="G24" i="4"/>
  <c r="F24" i="4"/>
  <c r="C24" i="4"/>
  <c r="B24" i="4"/>
  <c r="S23" i="4"/>
  <c r="R23" i="4"/>
  <c r="Q23" i="4"/>
  <c r="P23" i="4"/>
  <c r="E23" i="4"/>
  <c r="T23" i="4" s="1"/>
  <c r="S22" i="4"/>
  <c r="R22" i="4"/>
  <c r="Q22" i="4"/>
  <c r="P22" i="4"/>
  <c r="E22" i="4"/>
  <c r="T22" i="4" s="1"/>
  <c r="U21" i="4"/>
  <c r="T21" i="4"/>
  <c r="S21" i="4"/>
  <c r="R21" i="4"/>
  <c r="Q21" i="4"/>
  <c r="P21" i="4"/>
  <c r="E21" i="4"/>
  <c r="S20" i="4"/>
  <c r="R20" i="4"/>
  <c r="Q20" i="4"/>
  <c r="P20" i="4"/>
  <c r="E20" i="4"/>
  <c r="U20" i="4" s="1"/>
  <c r="S19" i="4"/>
  <c r="R19" i="4"/>
  <c r="Q19" i="4"/>
  <c r="P19" i="4"/>
  <c r="E19" i="4"/>
  <c r="T19" i="4" s="1"/>
  <c r="U18" i="4"/>
  <c r="S18" i="4"/>
  <c r="R18" i="4"/>
  <c r="Q18" i="4"/>
  <c r="P18" i="4"/>
  <c r="E18" i="4"/>
  <c r="T18" i="4" s="1"/>
  <c r="W16" i="4"/>
  <c r="V16" i="4"/>
  <c r="O16" i="4"/>
  <c r="N16" i="4"/>
  <c r="M16" i="4"/>
  <c r="L16" i="4"/>
  <c r="K16" i="4"/>
  <c r="J16" i="4"/>
  <c r="I16" i="4"/>
  <c r="H16" i="4"/>
  <c r="R16" i="4" s="1"/>
  <c r="G16" i="4"/>
  <c r="F16" i="4"/>
  <c r="C16" i="4"/>
  <c r="E16" i="4" s="1"/>
  <c r="B16" i="4"/>
  <c r="S15" i="4"/>
  <c r="R15" i="4"/>
  <c r="Q15" i="4"/>
  <c r="P15" i="4"/>
  <c r="E15" i="4"/>
  <c r="U15" i="4" s="1"/>
  <c r="S14" i="4"/>
  <c r="R14" i="4"/>
  <c r="Q14" i="4"/>
  <c r="P14" i="4"/>
  <c r="E14" i="4"/>
  <c r="T14" i="4" s="1"/>
  <c r="S13" i="4"/>
  <c r="R13" i="4"/>
  <c r="Q13" i="4"/>
  <c r="U13" i="4" s="1"/>
  <c r="P13" i="4"/>
  <c r="E13" i="4"/>
  <c r="T13" i="4" s="1"/>
  <c r="U12" i="4"/>
  <c r="S12" i="4"/>
  <c r="R12" i="4"/>
  <c r="Q12" i="4"/>
  <c r="P12" i="4"/>
  <c r="E12" i="4"/>
  <c r="T12" i="4" s="1"/>
  <c r="S11" i="4"/>
  <c r="R11" i="4"/>
  <c r="Q11" i="4"/>
  <c r="P11" i="4"/>
  <c r="E11" i="4"/>
  <c r="U11" i="4" s="1"/>
  <c r="S10" i="4"/>
  <c r="R10" i="4"/>
  <c r="Q10" i="4"/>
  <c r="P10" i="4"/>
  <c r="E10" i="4"/>
  <c r="S9" i="4"/>
  <c r="R9" i="4"/>
  <c r="Q9" i="4"/>
  <c r="P9" i="4"/>
  <c r="E9" i="4"/>
  <c r="T9" i="4" s="1"/>
  <c r="S93" i="3"/>
  <c r="R93" i="3"/>
  <c r="Q93" i="3"/>
  <c r="P93" i="3"/>
  <c r="E93" i="3"/>
  <c r="U93" i="3" s="1"/>
  <c r="S92" i="3"/>
  <c r="R92" i="3"/>
  <c r="Q92" i="3"/>
  <c r="P92" i="3"/>
  <c r="E92" i="3"/>
  <c r="U92" i="3" s="1"/>
  <c r="S91" i="3"/>
  <c r="R91" i="3"/>
  <c r="Q91" i="3"/>
  <c r="P91" i="3"/>
  <c r="E91" i="3"/>
  <c r="T91" i="3" s="1"/>
  <c r="S90" i="3"/>
  <c r="R90" i="3"/>
  <c r="Q90" i="3"/>
  <c r="P90" i="3"/>
  <c r="E90" i="3"/>
  <c r="T90" i="3" s="1"/>
  <c r="U89" i="3"/>
  <c r="S89" i="3"/>
  <c r="R89" i="3"/>
  <c r="Q89" i="3"/>
  <c r="P89" i="3"/>
  <c r="E89" i="3"/>
  <c r="T89" i="3" s="1"/>
  <c r="S88" i="3"/>
  <c r="R88" i="3"/>
  <c r="Q88" i="3"/>
  <c r="P88" i="3"/>
  <c r="E88" i="3"/>
  <c r="U88" i="3" s="1"/>
  <c r="S87" i="3"/>
  <c r="R87" i="3"/>
  <c r="Q87" i="3"/>
  <c r="P87" i="3"/>
  <c r="E87" i="3"/>
  <c r="T87" i="3" s="1"/>
  <c r="S86" i="3"/>
  <c r="R86" i="3"/>
  <c r="Q86" i="3"/>
  <c r="P86" i="3"/>
  <c r="E86" i="3"/>
  <c r="T86" i="3" s="1"/>
  <c r="W72" i="3"/>
  <c r="V72" i="3"/>
  <c r="O72" i="3"/>
  <c r="N72" i="3"/>
  <c r="M72" i="3"/>
  <c r="L72" i="3"/>
  <c r="K72" i="3"/>
  <c r="J72" i="3"/>
  <c r="I72" i="3"/>
  <c r="Q72" i="3" s="1"/>
  <c r="H72" i="3"/>
  <c r="R72" i="3" s="1"/>
  <c r="G72" i="3"/>
  <c r="F72" i="3"/>
  <c r="C72" i="3"/>
  <c r="B72" i="3"/>
  <c r="W71" i="3"/>
  <c r="V71" i="3"/>
  <c r="S71" i="3"/>
  <c r="O71" i="3"/>
  <c r="N71" i="3"/>
  <c r="M71" i="3"/>
  <c r="L71" i="3"/>
  <c r="K71" i="3"/>
  <c r="J71" i="3"/>
  <c r="I71" i="3"/>
  <c r="H71" i="3"/>
  <c r="P71" i="3" s="1"/>
  <c r="G71" i="3"/>
  <c r="F71" i="3"/>
  <c r="C71" i="3"/>
  <c r="B71" i="3"/>
  <c r="E71" i="3" s="1"/>
  <c r="W70" i="3"/>
  <c r="V70" i="3"/>
  <c r="O70" i="3"/>
  <c r="N70" i="3"/>
  <c r="M70" i="3"/>
  <c r="L70" i="3"/>
  <c r="K70" i="3"/>
  <c r="J70" i="3"/>
  <c r="I70" i="3"/>
  <c r="H70" i="3"/>
  <c r="R70" i="3" s="1"/>
  <c r="G70" i="3"/>
  <c r="F70" i="3"/>
  <c r="C70" i="3"/>
  <c r="B70" i="3"/>
  <c r="E70" i="3" s="1"/>
  <c r="S69" i="3"/>
  <c r="R69" i="3"/>
  <c r="Q69" i="3"/>
  <c r="P69" i="3"/>
  <c r="E69" i="3"/>
  <c r="U69" i="3" s="1"/>
  <c r="W67" i="3"/>
  <c r="V67" i="3"/>
  <c r="O67" i="3"/>
  <c r="N67" i="3"/>
  <c r="M67" i="3"/>
  <c r="L67" i="3"/>
  <c r="K67" i="3"/>
  <c r="J67" i="3"/>
  <c r="I67" i="3"/>
  <c r="Q67" i="3" s="1"/>
  <c r="H67" i="3"/>
  <c r="R67" i="3" s="1"/>
  <c r="G67" i="3"/>
  <c r="F67" i="3"/>
  <c r="C67" i="3"/>
  <c r="B67" i="3"/>
  <c r="W66" i="3"/>
  <c r="V66" i="3"/>
  <c r="S66" i="3"/>
  <c r="O66" i="3"/>
  <c r="N66" i="3"/>
  <c r="M66" i="3"/>
  <c r="L66" i="3"/>
  <c r="K66" i="3"/>
  <c r="J66" i="3"/>
  <c r="I66" i="3"/>
  <c r="H66" i="3"/>
  <c r="P66" i="3" s="1"/>
  <c r="G66" i="3"/>
  <c r="F66" i="3"/>
  <c r="C66" i="3"/>
  <c r="B66" i="3"/>
  <c r="E66" i="3" s="1"/>
  <c r="S65" i="3"/>
  <c r="R65" i="3"/>
  <c r="Q65" i="3"/>
  <c r="P65" i="3"/>
  <c r="E65" i="3"/>
  <c r="T65" i="3" s="1"/>
  <c r="S64" i="3"/>
  <c r="R64" i="3"/>
  <c r="Q64" i="3"/>
  <c r="P64" i="3"/>
  <c r="E64" i="3"/>
  <c r="U64" i="3" s="1"/>
  <c r="U63" i="3"/>
  <c r="S63" i="3"/>
  <c r="R63" i="3"/>
  <c r="Q63" i="3"/>
  <c r="P63" i="3"/>
  <c r="E63" i="3"/>
  <c r="T63" i="3" s="1"/>
  <c r="S62" i="3"/>
  <c r="R62" i="3"/>
  <c r="Q62" i="3"/>
  <c r="P62" i="3"/>
  <c r="E62" i="3"/>
  <c r="S61" i="3"/>
  <c r="R61" i="3"/>
  <c r="Q61" i="3"/>
  <c r="P61" i="3"/>
  <c r="E61" i="3"/>
  <c r="U61" i="3" s="1"/>
  <c r="V59" i="3"/>
  <c r="O59" i="3"/>
  <c r="N59" i="3"/>
  <c r="M59" i="3"/>
  <c r="L59" i="3"/>
  <c r="K59" i="3"/>
  <c r="J59" i="3"/>
  <c r="I59" i="3"/>
  <c r="H59" i="3"/>
  <c r="R59" i="3" s="1"/>
  <c r="G59" i="3"/>
  <c r="F59" i="3"/>
  <c r="C59" i="3"/>
  <c r="E59" i="3" s="1"/>
  <c r="B59" i="3"/>
  <c r="S58" i="3"/>
  <c r="R58" i="3"/>
  <c r="Q58" i="3"/>
  <c r="P58" i="3"/>
  <c r="E58" i="3"/>
  <c r="S57" i="3"/>
  <c r="R57" i="3"/>
  <c r="Q57" i="3"/>
  <c r="P57" i="3"/>
  <c r="E57" i="3"/>
  <c r="T57" i="3" s="1"/>
  <c r="U56" i="3"/>
  <c r="S56" i="3"/>
  <c r="R56" i="3"/>
  <c r="Q56" i="3"/>
  <c r="P56" i="3"/>
  <c r="E56" i="3"/>
  <c r="T56" i="3" s="1"/>
  <c r="U55" i="3"/>
  <c r="T55" i="3"/>
  <c r="S55" i="3"/>
  <c r="R55" i="3"/>
  <c r="Q55" i="3"/>
  <c r="P55" i="3"/>
  <c r="E55" i="3"/>
  <c r="W53" i="3"/>
  <c r="V53" i="3"/>
  <c r="O53" i="3"/>
  <c r="N53" i="3"/>
  <c r="M53" i="3"/>
  <c r="L53" i="3"/>
  <c r="K53" i="3"/>
  <c r="J53" i="3"/>
  <c r="I53" i="3"/>
  <c r="H53" i="3"/>
  <c r="G53" i="3"/>
  <c r="F53" i="3"/>
  <c r="C53" i="3"/>
  <c r="B53" i="3"/>
  <c r="S52" i="3"/>
  <c r="R52" i="3"/>
  <c r="Q52" i="3"/>
  <c r="P52" i="3"/>
  <c r="E52" i="3"/>
  <c r="T52" i="3" s="1"/>
  <c r="S51" i="3"/>
  <c r="R51" i="3"/>
  <c r="Q51" i="3"/>
  <c r="P51" i="3"/>
  <c r="E51" i="3"/>
  <c r="U51" i="3" s="1"/>
  <c r="S50" i="3"/>
  <c r="R50" i="3"/>
  <c r="Q50" i="3"/>
  <c r="P50" i="3"/>
  <c r="E50" i="3"/>
  <c r="U50" i="3" s="1"/>
  <c r="S49" i="3"/>
  <c r="R49" i="3"/>
  <c r="Q49" i="3"/>
  <c r="P49" i="3"/>
  <c r="E49" i="3"/>
  <c r="S48" i="3"/>
  <c r="R48" i="3"/>
  <c r="Q48" i="3"/>
  <c r="P48" i="3"/>
  <c r="E48" i="3"/>
  <c r="T48" i="3" s="1"/>
  <c r="S47" i="3"/>
  <c r="R47" i="3"/>
  <c r="Q47" i="3"/>
  <c r="P47" i="3"/>
  <c r="E47" i="3"/>
  <c r="U47" i="3" s="1"/>
  <c r="U46" i="3"/>
  <c r="T46" i="3"/>
  <c r="S46" i="3"/>
  <c r="R46" i="3"/>
  <c r="Q46" i="3"/>
  <c r="P46" i="3"/>
  <c r="E46" i="3"/>
  <c r="S45" i="3"/>
  <c r="R45" i="3"/>
  <c r="Q45" i="3"/>
  <c r="P45" i="3"/>
  <c r="E45" i="3"/>
  <c r="S44" i="3"/>
  <c r="R44" i="3"/>
  <c r="Q44" i="3"/>
  <c r="P44" i="3"/>
  <c r="E44" i="3"/>
  <c r="T44" i="3" s="1"/>
  <c r="S43" i="3"/>
  <c r="R43" i="3"/>
  <c r="Q43" i="3"/>
  <c r="P43" i="3"/>
  <c r="E43" i="3"/>
  <c r="U43" i="3" s="1"/>
  <c r="U42" i="3"/>
  <c r="T42" i="3"/>
  <c r="S42" i="3"/>
  <c r="R42" i="3"/>
  <c r="Q42" i="3"/>
  <c r="P42" i="3"/>
  <c r="E42" i="3"/>
  <c r="W40" i="3"/>
  <c r="V40" i="3"/>
  <c r="O40" i="3"/>
  <c r="N40" i="3"/>
  <c r="M40" i="3"/>
  <c r="L40" i="3"/>
  <c r="K40" i="3"/>
  <c r="J40" i="3"/>
  <c r="I40" i="3"/>
  <c r="S40" i="3" s="1"/>
  <c r="H40" i="3"/>
  <c r="G40" i="3"/>
  <c r="F40" i="3"/>
  <c r="C40" i="3"/>
  <c r="B40" i="3"/>
  <c r="E40" i="3" s="1"/>
  <c r="S39" i="3"/>
  <c r="R39" i="3"/>
  <c r="Q39" i="3"/>
  <c r="P39" i="3"/>
  <c r="E39" i="3"/>
  <c r="T39" i="3" s="1"/>
  <c r="T38" i="3"/>
  <c r="S38" i="3"/>
  <c r="R38" i="3"/>
  <c r="Q38" i="3"/>
  <c r="P38" i="3"/>
  <c r="E38" i="3"/>
  <c r="U38" i="3" s="1"/>
  <c r="S37" i="3"/>
  <c r="R37" i="3"/>
  <c r="Q37" i="3"/>
  <c r="P37" i="3"/>
  <c r="E37" i="3"/>
  <c r="S36" i="3"/>
  <c r="R36" i="3"/>
  <c r="Q36" i="3"/>
  <c r="P36" i="3"/>
  <c r="E36" i="3"/>
  <c r="S35" i="3"/>
  <c r="R35" i="3"/>
  <c r="Q35" i="3"/>
  <c r="P35" i="3"/>
  <c r="E35" i="3"/>
  <c r="U35" i="3" s="1"/>
  <c r="W33" i="3"/>
  <c r="V33" i="3"/>
  <c r="O33" i="3"/>
  <c r="N33" i="3"/>
  <c r="M33" i="3"/>
  <c r="L33" i="3"/>
  <c r="K33" i="3"/>
  <c r="J33" i="3"/>
  <c r="I33" i="3"/>
  <c r="S33" i="3" s="1"/>
  <c r="H33" i="3"/>
  <c r="P33" i="3" s="1"/>
  <c r="G33" i="3"/>
  <c r="F33" i="3"/>
  <c r="E33" i="3"/>
  <c r="C33" i="3"/>
  <c r="B33" i="3"/>
  <c r="S32" i="3"/>
  <c r="R32" i="3"/>
  <c r="Q32" i="3"/>
  <c r="U32" i="3" s="1"/>
  <c r="P32" i="3"/>
  <c r="E32" i="3"/>
  <c r="W30" i="3"/>
  <c r="V30" i="3"/>
  <c r="O30" i="3"/>
  <c r="N30" i="3"/>
  <c r="M30" i="3"/>
  <c r="L30" i="3"/>
  <c r="K30" i="3"/>
  <c r="J30" i="3"/>
  <c r="I30" i="3"/>
  <c r="S30" i="3" s="1"/>
  <c r="H30" i="3"/>
  <c r="G30" i="3"/>
  <c r="F30" i="3"/>
  <c r="C30" i="3"/>
  <c r="B30" i="3"/>
  <c r="S29" i="3"/>
  <c r="R29" i="3"/>
  <c r="Q29" i="3"/>
  <c r="P29" i="3"/>
  <c r="E29" i="3"/>
  <c r="T29" i="3" s="1"/>
  <c r="S28" i="3"/>
  <c r="R28" i="3"/>
  <c r="Q28" i="3"/>
  <c r="P28" i="3"/>
  <c r="E28" i="3"/>
  <c r="T28" i="3" s="1"/>
  <c r="T27" i="3"/>
  <c r="S27" i="3"/>
  <c r="R27" i="3"/>
  <c r="Q27" i="3"/>
  <c r="P27" i="3"/>
  <c r="E27" i="3"/>
  <c r="U27" i="3" s="1"/>
  <c r="S26" i="3"/>
  <c r="R26" i="3"/>
  <c r="Q26" i="3"/>
  <c r="P26" i="3"/>
  <c r="E26" i="3"/>
  <c r="W24" i="3"/>
  <c r="V24" i="3"/>
  <c r="O24" i="3"/>
  <c r="N24" i="3"/>
  <c r="M24" i="3"/>
  <c r="L24" i="3"/>
  <c r="K24" i="3"/>
  <c r="J24" i="3"/>
  <c r="I24" i="3"/>
  <c r="S24" i="3" s="1"/>
  <c r="H24" i="3"/>
  <c r="G24" i="3"/>
  <c r="F24" i="3"/>
  <c r="C24" i="3"/>
  <c r="B24" i="3"/>
  <c r="E24" i="3" s="1"/>
  <c r="S23" i="3"/>
  <c r="R23" i="3"/>
  <c r="Q23" i="3"/>
  <c r="P23" i="3"/>
  <c r="E23" i="3"/>
  <c r="T23" i="3" s="1"/>
  <c r="T22" i="3"/>
  <c r="S22" i="3"/>
  <c r="R22" i="3"/>
  <c r="Q22" i="3"/>
  <c r="P22" i="3"/>
  <c r="E22" i="3"/>
  <c r="U22" i="3" s="1"/>
  <c r="S21" i="3"/>
  <c r="R21" i="3"/>
  <c r="Q21" i="3"/>
  <c r="P21" i="3"/>
  <c r="E21" i="3"/>
  <c r="S20" i="3"/>
  <c r="R20" i="3"/>
  <c r="Q20" i="3"/>
  <c r="P20" i="3"/>
  <c r="E20" i="3"/>
  <c r="S19" i="3"/>
  <c r="R19" i="3"/>
  <c r="Q19" i="3"/>
  <c r="U19" i="3" s="1"/>
  <c r="P19" i="3"/>
  <c r="E19" i="3"/>
  <c r="S18" i="3"/>
  <c r="R18" i="3"/>
  <c r="Q18" i="3"/>
  <c r="P18" i="3"/>
  <c r="E18" i="3"/>
  <c r="T18" i="3" s="1"/>
  <c r="W16" i="3"/>
  <c r="V16" i="3"/>
  <c r="O16" i="3"/>
  <c r="N16" i="3"/>
  <c r="M16" i="3"/>
  <c r="L16" i="3"/>
  <c r="K16" i="3"/>
  <c r="J16" i="3"/>
  <c r="I16" i="3"/>
  <c r="S16" i="3" s="1"/>
  <c r="H16" i="3"/>
  <c r="G16" i="3"/>
  <c r="F16" i="3"/>
  <c r="C16" i="3"/>
  <c r="E16" i="3" s="1"/>
  <c r="B16" i="3"/>
  <c r="U15" i="3"/>
  <c r="S15" i="3"/>
  <c r="R15" i="3"/>
  <c r="Q15" i="3"/>
  <c r="P15" i="3"/>
  <c r="E15" i="3"/>
  <c r="T15" i="3" s="1"/>
  <c r="S14" i="3"/>
  <c r="R14" i="3"/>
  <c r="Q14" i="3"/>
  <c r="P14" i="3"/>
  <c r="E14" i="3"/>
  <c r="U14" i="3" s="1"/>
  <c r="S13" i="3"/>
  <c r="R13" i="3"/>
  <c r="Q13" i="3"/>
  <c r="P13" i="3"/>
  <c r="E13" i="3"/>
  <c r="T13" i="3" s="1"/>
  <c r="S12" i="3"/>
  <c r="R12" i="3"/>
  <c r="Q12" i="3"/>
  <c r="P12" i="3"/>
  <c r="E12" i="3"/>
  <c r="U12" i="3" s="1"/>
  <c r="U11" i="3"/>
  <c r="S11" i="3"/>
  <c r="R11" i="3"/>
  <c r="Q11" i="3"/>
  <c r="P11" i="3"/>
  <c r="E11" i="3"/>
  <c r="T11" i="3" s="1"/>
  <c r="S10" i="3"/>
  <c r="R10" i="3"/>
  <c r="Q10" i="3"/>
  <c r="P10" i="3"/>
  <c r="E10" i="3"/>
  <c r="U10" i="3" s="1"/>
  <c r="S9" i="3"/>
  <c r="R9" i="3"/>
  <c r="Q9" i="3"/>
  <c r="P9" i="3"/>
  <c r="E9" i="3"/>
  <c r="U9" i="3" s="1"/>
  <c r="S93" i="2"/>
  <c r="R93" i="2"/>
  <c r="Q93" i="2"/>
  <c r="P93" i="2"/>
  <c r="E93" i="2"/>
  <c r="U93" i="2" s="1"/>
  <c r="U92" i="2"/>
  <c r="S92" i="2"/>
  <c r="R92" i="2"/>
  <c r="Q92" i="2"/>
  <c r="P92" i="2"/>
  <c r="E92" i="2"/>
  <c r="T92" i="2" s="1"/>
  <c r="S91" i="2"/>
  <c r="R91" i="2"/>
  <c r="Q91" i="2"/>
  <c r="P91" i="2"/>
  <c r="E91" i="2"/>
  <c r="U91" i="2" s="1"/>
  <c r="S90" i="2"/>
  <c r="R90" i="2"/>
  <c r="Q90" i="2"/>
  <c r="P90" i="2"/>
  <c r="E90" i="2"/>
  <c r="T90" i="2" s="1"/>
  <c r="S89" i="2"/>
  <c r="R89" i="2"/>
  <c r="Q89" i="2"/>
  <c r="P89" i="2"/>
  <c r="E89" i="2"/>
  <c r="U89" i="2" s="1"/>
  <c r="S88" i="2"/>
  <c r="R88" i="2"/>
  <c r="Q88" i="2"/>
  <c r="P88" i="2"/>
  <c r="E88" i="2"/>
  <c r="U88" i="2" s="1"/>
  <c r="T87" i="2"/>
  <c r="S87" i="2"/>
  <c r="R87" i="2"/>
  <c r="Q87" i="2"/>
  <c r="P87" i="2"/>
  <c r="E87" i="2"/>
  <c r="U87" i="2" s="1"/>
  <c r="S86" i="2"/>
  <c r="R86" i="2"/>
  <c r="Q86" i="2"/>
  <c r="P86" i="2"/>
  <c r="E86" i="2"/>
  <c r="T86" i="2" s="1"/>
  <c r="W72" i="2"/>
  <c r="V72" i="2"/>
  <c r="O72" i="2"/>
  <c r="N72" i="2"/>
  <c r="M72" i="2"/>
  <c r="L72" i="2"/>
  <c r="K72" i="2"/>
  <c r="J72" i="2"/>
  <c r="I72" i="2"/>
  <c r="S72" i="2" s="1"/>
  <c r="H72" i="2"/>
  <c r="G72" i="2"/>
  <c r="F72" i="2"/>
  <c r="C72" i="2"/>
  <c r="B72" i="2"/>
  <c r="W71" i="2"/>
  <c r="V71" i="2"/>
  <c r="O71" i="2"/>
  <c r="N71" i="2"/>
  <c r="M71" i="2"/>
  <c r="L71" i="2"/>
  <c r="K71" i="2"/>
  <c r="J71" i="2"/>
  <c r="I71" i="2"/>
  <c r="H71" i="2"/>
  <c r="R71" i="2" s="1"/>
  <c r="G71" i="2"/>
  <c r="F71" i="2"/>
  <c r="C71" i="2"/>
  <c r="E71" i="2" s="1"/>
  <c r="B71" i="2"/>
  <c r="W70" i="2"/>
  <c r="V70" i="2"/>
  <c r="O70" i="2"/>
  <c r="N70" i="2"/>
  <c r="M70" i="2"/>
  <c r="L70" i="2"/>
  <c r="K70" i="2"/>
  <c r="J70" i="2"/>
  <c r="I70" i="2"/>
  <c r="S70" i="2" s="1"/>
  <c r="H70" i="2"/>
  <c r="G70" i="2"/>
  <c r="F70" i="2"/>
  <c r="C70" i="2"/>
  <c r="B70" i="2"/>
  <c r="E70" i="2" s="1"/>
  <c r="S69" i="2"/>
  <c r="R69" i="2"/>
  <c r="Q69" i="2"/>
  <c r="P69" i="2"/>
  <c r="E69" i="2"/>
  <c r="T69" i="2" s="1"/>
  <c r="W67" i="2"/>
  <c r="V67" i="2"/>
  <c r="O67" i="2"/>
  <c r="N67" i="2"/>
  <c r="M67" i="2"/>
  <c r="L67" i="2"/>
  <c r="K67" i="2"/>
  <c r="J67" i="2"/>
  <c r="I67" i="2"/>
  <c r="S67" i="2" s="1"/>
  <c r="H67" i="2"/>
  <c r="G67" i="2"/>
  <c r="F67" i="2"/>
  <c r="C67" i="2"/>
  <c r="B67" i="2"/>
  <c r="W66" i="2"/>
  <c r="V66" i="2"/>
  <c r="O66" i="2"/>
  <c r="N66" i="2"/>
  <c r="M66" i="2"/>
  <c r="L66" i="2"/>
  <c r="K66" i="2"/>
  <c r="J66" i="2"/>
  <c r="I66" i="2"/>
  <c r="H66" i="2"/>
  <c r="R66" i="2" s="1"/>
  <c r="G66" i="2"/>
  <c r="F66" i="2"/>
  <c r="C66" i="2"/>
  <c r="B66" i="2"/>
  <c r="E66" i="2" s="1"/>
  <c r="S65" i="2"/>
  <c r="R65" i="2"/>
  <c r="Q65" i="2"/>
  <c r="P65" i="2"/>
  <c r="E65" i="2"/>
  <c r="U65" i="2" s="1"/>
  <c r="S64" i="2"/>
  <c r="R64" i="2"/>
  <c r="Q64" i="2"/>
  <c r="P64" i="2"/>
  <c r="E64" i="2"/>
  <c r="T64" i="2" s="1"/>
  <c r="U63" i="2"/>
  <c r="T63" i="2"/>
  <c r="S63" i="2"/>
  <c r="R63" i="2"/>
  <c r="Q63" i="2"/>
  <c r="P63" i="2"/>
  <c r="E63" i="2"/>
  <c r="U62" i="2"/>
  <c r="T62" i="2"/>
  <c r="S62" i="2"/>
  <c r="R62" i="2"/>
  <c r="Q62" i="2"/>
  <c r="P62" i="2"/>
  <c r="E62" i="2"/>
  <c r="S61" i="2"/>
  <c r="R61" i="2"/>
  <c r="Q61" i="2"/>
  <c r="P61" i="2"/>
  <c r="E61" i="2"/>
  <c r="T61" i="2" s="1"/>
  <c r="V59" i="2"/>
  <c r="O59" i="2"/>
  <c r="N59" i="2"/>
  <c r="M59" i="2"/>
  <c r="L59" i="2"/>
  <c r="K59" i="2"/>
  <c r="J59" i="2"/>
  <c r="I59" i="2"/>
  <c r="S59" i="2" s="1"/>
  <c r="H59" i="2"/>
  <c r="G59" i="2"/>
  <c r="F59" i="2"/>
  <c r="E59" i="2"/>
  <c r="C59" i="2"/>
  <c r="B59" i="2"/>
  <c r="T58" i="2"/>
  <c r="S58" i="2"/>
  <c r="R58" i="2"/>
  <c r="Q58" i="2"/>
  <c r="P58" i="2"/>
  <c r="E58" i="2"/>
  <c r="U58" i="2" s="1"/>
  <c r="T57" i="2"/>
  <c r="S57" i="2"/>
  <c r="R57" i="2"/>
  <c r="Q57" i="2"/>
  <c r="P57" i="2"/>
  <c r="E57" i="2"/>
  <c r="U57" i="2" s="1"/>
  <c r="S56" i="2"/>
  <c r="R56" i="2"/>
  <c r="Q56" i="2"/>
  <c r="P56" i="2"/>
  <c r="E56" i="2"/>
  <c r="T56" i="2" s="1"/>
  <c r="T55" i="2"/>
  <c r="S55" i="2"/>
  <c r="R55" i="2"/>
  <c r="Q55" i="2"/>
  <c r="P55" i="2"/>
  <c r="E55" i="2"/>
  <c r="U55" i="2" s="1"/>
  <c r="W53" i="2"/>
  <c r="V53" i="2"/>
  <c r="O53" i="2"/>
  <c r="N53" i="2"/>
  <c r="M53" i="2"/>
  <c r="L53" i="2"/>
  <c r="K53" i="2"/>
  <c r="J53" i="2"/>
  <c r="I53" i="2"/>
  <c r="H53" i="2"/>
  <c r="R53" i="2" s="1"/>
  <c r="G53" i="2"/>
  <c r="F53" i="2"/>
  <c r="C53" i="2"/>
  <c r="B53" i="2"/>
  <c r="S52" i="2"/>
  <c r="R52" i="2"/>
  <c r="Q52" i="2"/>
  <c r="P52" i="2"/>
  <c r="E52" i="2"/>
  <c r="U52" i="2" s="1"/>
  <c r="S51" i="2"/>
  <c r="R51" i="2"/>
  <c r="Q51" i="2"/>
  <c r="P51" i="2"/>
  <c r="E51" i="2"/>
  <c r="T51" i="2" s="1"/>
  <c r="U50" i="2"/>
  <c r="S50" i="2"/>
  <c r="R50" i="2"/>
  <c r="Q50" i="2"/>
  <c r="P50" i="2"/>
  <c r="E50" i="2"/>
  <c r="T50" i="2" s="1"/>
  <c r="T49" i="2"/>
  <c r="S49" i="2"/>
  <c r="R49" i="2"/>
  <c r="Q49" i="2"/>
  <c r="P49" i="2"/>
  <c r="E49" i="2"/>
  <c r="U49" i="2" s="1"/>
  <c r="S48" i="2"/>
  <c r="R48" i="2"/>
  <c r="Q48" i="2"/>
  <c r="P48" i="2"/>
  <c r="E48" i="2"/>
  <c r="U48" i="2" s="1"/>
  <c r="S47" i="2"/>
  <c r="R47" i="2"/>
  <c r="Q47" i="2"/>
  <c r="P47" i="2"/>
  <c r="E47" i="2"/>
  <c r="T47" i="2" s="1"/>
  <c r="U46" i="2"/>
  <c r="S46" i="2"/>
  <c r="R46" i="2"/>
  <c r="Q46" i="2"/>
  <c r="P46" i="2"/>
  <c r="E46" i="2"/>
  <c r="T46" i="2" s="1"/>
  <c r="T45" i="2"/>
  <c r="S45" i="2"/>
  <c r="R45" i="2"/>
  <c r="Q45" i="2"/>
  <c r="P45" i="2"/>
  <c r="E45" i="2"/>
  <c r="U45" i="2" s="1"/>
  <c r="S44" i="2"/>
  <c r="R44" i="2"/>
  <c r="Q44" i="2"/>
  <c r="P44" i="2"/>
  <c r="E44" i="2"/>
  <c r="U44" i="2" s="1"/>
  <c r="S43" i="2"/>
  <c r="R43" i="2"/>
  <c r="Q43" i="2"/>
  <c r="P43" i="2"/>
  <c r="E43" i="2"/>
  <c r="U43" i="2" s="1"/>
  <c r="U42" i="2"/>
  <c r="S42" i="2"/>
  <c r="R42" i="2"/>
  <c r="Q42" i="2"/>
  <c r="P42" i="2"/>
  <c r="E42" i="2"/>
  <c r="T42" i="2" s="1"/>
  <c r="W40" i="2"/>
  <c r="V40" i="2"/>
  <c r="O40" i="2"/>
  <c r="N40" i="2"/>
  <c r="M40" i="2"/>
  <c r="L40" i="2"/>
  <c r="K40" i="2"/>
  <c r="J40" i="2"/>
  <c r="I40" i="2"/>
  <c r="H40" i="2"/>
  <c r="R40" i="2" s="1"/>
  <c r="G40" i="2"/>
  <c r="F40" i="2"/>
  <c r="C40" i="2"/>
  <c r="E40" i="2" s="1"/>
  <c r="B40" i="2"/>
  <c r="S39" i="2"/>
  <c r="R39" i="2"/>
  <c r="Q39" i="2"/>
  <c r="P39" i="2"/>
  <c r="E39" i="2"/>
  <c r="U39" i="2" s="1"/>
  <c r="S38" i="2"/>
  <c r="R38" i="2"/>
  <c r="Q38" i="2"/>
  <c r="P38" i="2"/>
  <c r="E38" i="2"/>
  <c r="T38" i="2" s="1"/>
  <c r="T37" i="2"/>
  <c r="S37" i="2"/>
  <c r="R37" i="2"/>
  <c r="Q37" i="2"/>
  <c r="P37" i="2"/>
  <c r="E37" i="2"/>
  <c r="U37" i="2" s="1"/>
  <c r="U36" i="2"/>
  <c r="T36" i="2"/>
  <c r="S36" i="2"/>
  <c r="R36" i="2"/>
  <c r="Q36" i="2"/>
  <c r="P36" i="2"/>
  <c r="E36" i="2"/>
  <c r="S35" i="2"/>
  <c r="R35" i="2"/>
  <c r="Q35" i="2"/>
  <c r="P35" i="2"/>
  <c r="E35" i="2"/>
  <c r="W33" i="2"/>
  <c r="V33" i="2"/>
  <c r="O33" i="2"/>
  <c r="N33" i="2"/>
  <c r="M33" i="2"/>
  <c r="L33" i="2"/>
  <c r="K33" i="2"/>
  <c r="J33" i="2"/>
  <c r="I33" i="2"/>
  <c r="H33" i="2"/>
  <c r="P33" i="2" s="1"/>
  <c r="G33" i="2"/>
  <c r="F33" i="2"/>
  <c r="C33" i="2"/>
  <c r="B33" i="2"/>
  <c r="S32" i="2"/>
  <c r="R32" i="2"/>
  <c r="Q32" i="2"/>
  <c r="P32" i="2"/>
  <c r="T32" i="2" s="1"/>
  <c r="E32" i="2"/>
  <c r="W30" i="2"/>
  <c r="V30" i="2"/>
  <c r="O30" i="2"/>
  <c r="N30" i="2"/>
  <c r="M30" i="2"/>
  <c r="L30" i="2"/>
  <c r="K30" i="2"/>
  <c r="J30" i="2"/>
  <c r="I30" i="2"/>
  <c r="H30" i="2"/>
  <c r="R30" i="2" s="1"/>
  <c r="G30" i="2"/>
  <c r="F30" i="2"/>
  <c r="C30" i="2"/>
  <c r="B30" i="2"/>
  <c r="S29" i="2"/>
  <c r="R29" i="2"/>
  <c r="Q29" i="2"/>
  <c r="P29" i="2"/>
  <c r="E29" i="2"/>
  <c r="S28" i="2"/>
  <c r="R28" i="2"/>
  <c r="Q28" i="2"/>
  <c r="P28" i="2"/>
  <c r="E28" i="2"/>
  <c r="T28" i="2" s="1"/>
  <c r="T27" i="2"/>
  <c r="S27" i="2"/>
  <c r="R27" i="2"/>
  <c r="Q27" i="2"/>
  <c r="P27" i="2"/>
  <c r="E27" i="2"/>
  <c r="U27" i="2" s="1"/>
  <c r="U26" i="2"/>
  <c r="T26" i="2"/>
  <c r="S26" i="2"/>
  <c r="R26" i="2"/>
  <c r="Q26" i="2"/>
  <c r="P26" i="2"/>
  <c r="E26" i="2"/>
  <c r="W24" i="2"/>
  <c r="V24" i="2"/>
  <c r="S24" i="2"/>
  <c r="O24" i="2"/>
  <c r="N24" i="2"/>
  <c r="M24" i="2"/>
  <c r="L24" i="2"/>
  <c r="K24" i="2"/>
  <c r="J24" i="2"/>
  <c r="I24" i="2"/>
  <c r="H24" i="2"/>
  <c r="G24" i="2"/>
  <c r="F24" i="2"/>
  <c r="C24" i="2"/>
  <c r="B24" i="2"/>
  <c r="S23" i="2"/>
  <c r="R23" i="2"/>
  <c r="Q23" i="2"/>
  <c r="P23" i="2"/>
  <c r="E23" i="2"/>
  <c r="T23" i="2" s="1"/>
  <c r="T22" i="2"/>
  <c r="S22" i="2"/>
  <c r="R22" i="2"/>
  <c r="Q22" i="2"/>
  <c r="P22" i="2"/>
  <c r="E22" i="2"/>
  <c r="U22" i="2" s="1"/>
  <c r="U21" i="2"/>
  <c r="S21" i="2"/>
  <c r="R21" i="2"/>
  <c r="Q21" i="2"/>
  <c r="P21" i="2"/>
  <c r="E21" i="2"/>
  <c r="T21" i="2" s="1"/>
  <c r="S20" i="2"/>
  <c r="R20" i="2"/>
  <c r="Q20" i="2"/>
  <c r="P20" i="2"/>
  <c r="E20" i="2"/>
  <c r="U20" i="2" s="1"/>
  <c r="S19" i="2"/>
  <c r="R19" i="2"/>
  <c r="Q19" i="2"/>
  <c r="P19" i="2"/>
  <c r="E19" i="2"/>
  <c r="T19" i="2" s="1"/>
  <c r="T18" i="2"/>
  <c r="S18" i="2"/>
  <c r="R18" i="2"/>
  <c r="Q18" i="2"/>
  <c r="P18" i="2"/>
  <c r="E18" i="2"/>
  <c r="U18" i="2" s="1"/>
  <c r="W16" i="2"/>
  <c r="V16" i="2"/>
  <c r="O16" i="2"/>
  <c r="N16" i="2"/>
  <c r="M16" i="2"/>
  <c r="L16" i="2"/>
  <c r="K16" i="2"/>
  <c r="J16" i="2"/>
  <c r="I16" i="2"/>
  <c r="H16" i="2"/>
  <c r="R16" i="2" s="1"/>
  <c r="G16" i="2"/>
  <c r="F16" i="2"/>
  <c r="C16" i="2"/>
  <c r="B16" i="2"/>
  <c r="S15" i="2"/>
  <c r="R15" i="2"/>
  <c r="Q15" i="2"/>
  <c r="P15" i="2"/>
  <c r="E15" i="2"/>
  <c r="U15" i="2" s="1"/>
  <c r="S14" i="2"/>
  <c r="R14" i="2"/>
  <c r="Q14" i="2"/>
  <c r="P14" i="2"/>
  <c r="E14" i="2"/>
  <c r="T14" i="2" s="1"/>
  <c r="U13" i="2"/>
  <c r="S13" i="2"/>
  <c r="R13" i="2"/>
  <c r="Q13" i="2"/>
  <c r="P13" i="2"/>
  <c r="E13" i="2"/>
  <c r="T13" i="2" s="1"/>
  <c r="T12" i="2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E10" i="2"/>
  <c r="T10" i="2" s="1"/>
  <c r="U9" i="2"/>
  <c r="S9" i="2"/>
  <c r="R9" i="2"/>
  <c r="Q9" i="2"/>
  <c r="P9" i="2"/>
  <c r="E9" i="2"/>
  <c r="T9" i="2" s="1"/>
  <c r="T93" i="1"/>
  <c r="S93" i="1"/>
  <c r="R93" i="1"/>
  <c r="Q93" i="1"/>
  <c r="P93" i="1"/>
  <c r="E93" i="1"/>
  <c r="U93" i="1" s="1"/>
  <c r="S92" i="1"/>
  <c r="R92" i="1"/>
  <c r="Q92" i="1"/>
  <c r="P92" i="1"/>
  <c r="E92" i="1"/>
  <c r="U92" i="1" s="1"/>
  <c r="S91" i="1"/>
  <c r="R91" i="1"/>
  <c r="Q91" i="1"/>
  <c r="P91" i="1"/>
  <c r="E91" i="1"/>
  <c r="T91" i="1" s="1"/>
  <c r="U90" i="1"/>
  <c r="S90" i="1"/>
  <c r="R90" i="1"/>
  <c r="Q90" i="1"/>
  <c r="P90" i="1"/>
  <c r="E90" i="1"/>
  <c r="T90" i="1" s="1"/>
  <c r="T89" i="1"/>
  <c r="S89" i="1"/>
  <c r="R89" i="1"/>
  <c r="Q89" i="1"/>
  <c r="P89" i="1"/>
  <c r="E89" i="1"/>
  <c r="U89" i="1" s="1"/>
  <c r="S88" i="1"/>
  <c r="R88" i="1"/>
  <c r="Q88" i="1"/>
  <c r="P88" i="1"/>
  <c r="E88" i="1"/>
  <c r="U88" i="1" s="1"/>
  <c r="S87" i="1"/>
  <c r="R87" i="1"/>
  <c r="Q87" i="1"/>
  <c r="P87" i="1"/>
  <c r="E87" i="1"/>
  <c r="T87" i="1" s="1"/>
  <c r="U86" i="1"/>
  <c r="S86" i="1"/>
  <c r="R86" i="1"/>
  <c r="Q86" i="1"/>
  <c r="P86" i="1"/>
  <c r="E86" i="1"/>
  <c r="T86" i="1" s="1"/>
  <c r="W72" i="1"/>
  <c r="V72" i="1"/>
  <c r="O72" i="1"/>
  <c r="N72" i="1"/>
  <c r="M72" i="1"/>
  <c r="L72" i="1"/>
  <c r="K72" i="1"/>
  <c r="J72" i="1"/>
  <c r="I72" i="1"/>
  <c r="H72" i="1"/>
  <c r="R72" i="1" s="1"/>
  <c r="G72" i="1"/>
  <c r="F72" i="1"/>
  <c r="C72" i="1"/>
  <c r="B72" i="1"/>
  <c r="W71" i="1"/>
  <c r="V71" i="1"/>
  <c r="S71" i="1"/>
  <c r="O71" i="1"/>
  <c r="N71" i="1"/>
  <c r="M71" i="1"/>
  <c r="L71" i="1"/>
  <c r="K71" i="1"/>
  <c r="J71" i="1"/>
  <c r="I71" i="1"/>
  <c r="H71" i="1"/>
  <c r="G71" i="1"/>
  <c r="F71" i="1"/>
  <c r="C71" i="1"/>
  <c r="B71" i="1"/>
  <c r="W70" i="1"/>
  <c r="V70" i="1"/>
  <c r="O70" i="1"/>
  <c r="N70" i="1"/>
  <c r="M70" i="1"/>
  <c r="L70" i="1"/>
  <c r="K70" i="1"/>
  <c r="J70" i="1"/>
  <c r="I70" i="1"/>
  <c r="H70" i="1"/>
  <c r="G70" i="1"/>
  <c r="F70" i="1"/>
  <c r="C70" i="1"/>
  <c r="B70" i="1"/>
  <c r="S69" i="1"/>
  <c r="R69" i="1"/>
  <c r="Q69" i="1"/>
  <c r="P69" i="1"/>
  <c r="E69" i="1"/>
  <c r="W67" i="1"/>
  <c r="V67" i="1"/>
  <c r="O67" i="1"/>
  <c r="N67" i="1"/>
  <c r="M67" i="1"/>
  <c r="L67" i="1"/>
  <c r="K67" i="1"/>
  <c r="J67" i="1"/>
  <c r="I67" i="1"/>
  <c r="S67" i="1" s="1"/>
  <c r="H67" i="1"/>
  <c r="R67" i="1" s="1"/>
  <c r="G67" i="1"/>
  <c r="F67" i="1"/>
  <c r="C67" i="1"/>
  <c r="B67" i="1"/>
  <c r="W66" i="1"/>
  <c r="V66" i="1"/>
  <c r="O66" i="1"/>
  <c r="N66" i="1"/>
  <c r="M66" i="1"/>
  <c r="L66" i="1"/>
  <c r="K66" i="1"/>
  <c r="J66" i="1"/>
  <c r="I66" i="1"/>
  <c r="S66" i="1" s="1"/>
  <c r="H66" i="1"/>
  <c r="G66" i="1"/>
  <c r="F66" i="1"/>
  <c r="C66" i="1"/>
  <c r="B66" i="1"/>
  <c r="E66" i="1" s="1"/>
  <c r="S65" i="1"/>
  <c r="R65" i="1"/>
  <c r="Q65" i="1"/>
  <c r="P65" i="1"/>
  <c r="E65" i="1"/>
  <c r="T65" i="1" s="1"/>
  <c r="S64" i="1"/>
  <c r="R64" i="1"/>
  <c r="Q64" i="1"/>
  <c r="P64" i="1"/>
  <c r="E64" i="1"/>
  <c r="U64" i="1" s="1"/>
  <c r="U63" i="1"/>
  <c r="S63" i="1"/>
  <c r="R63" i="1"/>
  <c r="Q63" i="1"/>
  <c r="P63" i="1"/>
  <c r="E63" i="1"/>
  <c r="T63" i="1" s="1"/>
  <c r="S62" i="1"/>
  <c r="R62" i="1"/>
  <c r="Q62" i="1"/>
  <c r="P62" i="1"/>
  <c r="E62" i="1"/>
  <c r="U62" i="1" s="1"/>
  <c r="S61" i="1"/>
  <c r="R61" i="1"/>
  <c r="Q61" i="1"/>
  <c r="P61" i="1"/>
  <c r="E61" i="1"/>
  <c r="U61" i="1" s="1"/>
  <c r="V59" i="1"/>
  <c r="O59" i="1"/>
  <c r="N59" i="1"/>
  <c r="M59" i="1"/>
  <c r="L59" i="1"/>
  <c r="K59" i="1"/>
  <c r="J59" i="1"/>
  <c r="I59" i="1"/>
  <c r="Q59" i="1" s="1"/>
  <c r="H59" i="1"/>
  <c r="R59" i="1" s="1"/>
  <c r="G59" i="1"/>
  <c r="F59" i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T57" i="1" s="1"/>
  <c r="U56" i="1"/>
  <c r="S56" i="1"/>
  <c r="R56" i="1"/>
  <c r="Q56" i="1"/>
  <c r="P56" i="1"/>
  <c r="E56" i="1"/>
  <c r="T56" i="1" s="1"/>
  <c r="T55" i="1"/>
  <c r="S55" i="1"/>
  <c r="R55" i="1"/>
  <c r="Q55" i="1"/>
  <c r="P55" i="1"/>
  <c r="E55" i="1"/>
  <c r="U55" i="1" s="1"/>
  <c r="W53" i="1"/>
  <c r="V53" i="1"/>
  <c r="S53" i="1"/>
  <c r="O53" i="1"/>
  <c r="N53" i="1"/>
  <c r="M53" i="1"/>
  <c r="L53" i="1"/>
  <c r="K53" i="1"/>
  <c r="J53" i="1"/>
  <c r="I53" i="1"/>
  <c r="H53" i="1"/>
  <c r="P53" i="1" s="1"/>
  <c r="G53" i="1"/>
  <c r="F53" i="1"/>
  <c r="C53" i="1"/>
  <c r="B53" i="1"/>
  <c r="S52" i="1"/>
  <c r="R52" i="1"/>
  <c r="Q52" i="1"/>
  <c r="P52" i="1"/>
  <c r="E52" i="1"/>
  <c r="S51" i="1"/>
  <c r="R51" i="1"/>
  <c r="Q51" i="1"/>
  <c r="P51" i="1"/>
  <c r="E51" i="1"/>
  <c r="T50" i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T48" i="1" s="1"/>
  <c r="U47" i="1"/>
  <c r="S47" i="1"/>
  <c r="R47" i="1"/>
  <c r="Q47" i="1"/>
  <c r="P47" i="1"/>
  <c r="E47" i="1"/>
  <c r="T47" i="1" s="1"/>
  <c r="U46" i="1"/>
  <c r="S46" i="1"/>
  <c r="R46" i="1"/>
  <c r="Q46" i="1"/>
  <c r="P46" i="1"/>
  <c r="E46" i="1"/>
  <c r="T46" i="1" s="1"/>
  <c r="S45" i="1"/>
  <c r="R45" i="1"/>
  <c r="Q45" i="1"/>
  <c r="P45" i="1"/>
  <c r="E45" i="1"/>
  <c r="U45" i="1" s="1"/>
  <c r="S44" i="1"/>
  <c r="R44" i="1"/>
  <c r="Q44" i="1"/>
  <c r="P44" i="1"/>
  <c r="E44" i="1"/>
  <c r="T44" i="1" s="1"/>
  <c r="T43" i="1"/>
  <c r="S43" i="1"/>
  <c r="R43" i="1"/>
  <c r="Q43" i="1"/>
  <c r="P43" i="1"/>
  <c r="E43" i="1"/>
  <c r="U43" i="1" s="1"/>
  <c r="U42" i="1"/>
  <c r="S42" i="1"/>
  <c r="R42" i="1"/>
  <c r="Q42" i="1"/>
  <c r="P42" i="1"/>
  <c r="E42" i="1"/>
  <c r="T42" i="1" s="1"/>
  <c r="W40" i="1"/>
  <c r="V40" i="1"/>
  <c r="O40" i="1"/>
  <c r="N40" i="1"/>
  <c r="M40" i="1"/>
  <c r="L40" i="1"/>
  <c r="K40" i="1"/>
  <c r="J40" i="1"/>
  <c r="I40" i="1"/>
  <c r="S40" i="1" s="1"/>
  <c r="H40" i="1"/>
  <c r="G40" i="1"/>
  <c r="F40" i="1"/>
  <c r="C40" i="1"/>
  <c r="B40" i="1"/>
  <c r="E40" i="1" s="1"/>
  <c r="S39" i="1"/>
  <c r="R39" i="1"/>
  <c r="Q39" i="1"/>
  <c r="P39" i="1"/>
  <c r="E39" i="1"/>
  <c r="T39" i="1" s="1"/>
  <c r="S38" i="1"/>
  <c r="R38" i="1"/>
  <c r="Q38" i="1"/>
  <c r="U38" i="1" s="1"/>
  <c r="P38" i="1"/>
  <c r="E38" i="1"/>
  <c r="U37" i="1"/>
  <c r="S37" i="1"/>
  <c r="R37" i="1"/>
  <c r="Q37" i="1"/>
  <c r="P37" i="1"/>
  <c r="E37" i="1"/>
  <c r="T37" i="1" s="1"/>
  <c r="S36" i="1"/>
  <c r="R36" i="1"/>
  <c r="Q36" i="1"/>
  <c r="P36" i="1"/>
  <c r="E36" i="1"/>
  <c r="U36" i="1" s="1"/>
  <c r="S35" i="1"/>
  <c r="R35" i="1"/>
  <c r="Q35" i="1"/>
  <c r="P35" i="1"/>
  <c r="E35" i="1"/>
  <c r="W33" i="1"/>
  <c r="V33" i="1"/>
  <c r="O33" i="1"/>
  <c r="N33" i="1"/>
  <c r="M33" i="1"/>
  <c r="L33" i="1"/>
  <c r="K33" i="1"/>
  <c r="J33" i="1"/>
  <c r="I33" i="1"/>
  <c r="S33" i="1" s="1"/>
  <c r="H33" i="1"/>
  <c r="G33" i="1"/>
  <c r="F33" i="1"/>
  <c r="C33" i="1"/>
  <c r="B33" i="1"/>
  <c r="E33" i="1" s="1"/>
  <c r="S32" i="1"/>
  <c r="R32" i="1"/>
  <c r="Q32" i="1"/>
  <c r="P32" i="1"/>
  <c r="E32" i="1"/>
  <c r="W30" i="1"/>
  <c r="V30" i="1"/>
  <c r="S30" i="1"/>
  <c r="O30" i="1"/>
  <c r="N30" i="1"/>
  <c r="M30" i="1"/>
  <c r="L30" i="1"/>
  <c r="K30" i="1"/>
  <c r="J30" i="1"/>
  <c r="I30" i="1"/>
  <c r="H30" i="1"/>
  <c r="R30" i="1" s="1"/>
  <c r="G30" i="1"/>
  <c r="F30" i="1"/>
  <c r="C30" i="1"/>
  <c r="B30" i="1"/>
  <c r="S29" i="1"/>
  <c r="R29" i="1"/>
  <c r="Q29" i="1"/>
  <c r="P29" i="1"/>
  <c r="E29" i="1"/>
  <c r="S28" i="1"/>
  <c r="R28" i="1"/>
  <c r="Q28" i="1"/>
  <c r="U28" i="1" s="1"/>
  <c r="P28" i="1"/>
  <c r="T28" i="1" s="1"/>
  <c r="E28" i="1"/>
  <c r="T27" i="1"/>
  <c r="S27" i="1"/>
  <c r="R27" i="1"/>
  <c r="Q27" i="1"/>
  <c r="P27" i="1"/>
  <c r="E27" i="1"/>
  <c r="U27" i="1" s="1"/>
  <c r="S26" i="1"/>
  <c r="R26" i="1"/>
  <c r="Q26" i="1"/>
  <c r="P26" i="1"/>
  <c r="E26" i="1"/>
  <c r="U26" i="1" s="1"/>
  <c r="W24" i="1"/>
  <c r="V24" i="1"/>
  <c r="O24" i="1"/>
  <c r="N24" i="1"/>
  <c r="M24" i="1"/>
  <c r="L24" i="1"/>
  <c r="K24" i="1"/>
  <c r="J24" i="1"/>
  <c r="I24" i="1"/>
  <c r="Q24" i="1" s="1"/>
  <c r="H24" i="1"/>
  <c r="G24" i="1"/>
  <c r="F24" i="1"/>
  <c r="C24" i="1"/>
  <c r="B24" i="1"/>
  <c r="E24" i="1" s="1"/>
  <c r="U23" i="1"/>
  <c r="T23" i="1"/>
  <c r="S23" i="1"/>
  <c r="R23" i="1"/>
  <c r="Q23" i="1"/>
  <c r="P23" i="1"/>
  <c r="E23" i="1"/>
  <c r="U22" i="1"/>
  <c r="S22" i="1"/>
  <c r="R22" i="1"/>
  <c r="Q22" i="1"/>
  <c r="P22" i="1"/>
  <c r="E22" i="1"/>
  <c r="T22" i="1" s="1"/>
  <c r="S21" i="1"/>
  <c r="R21" i="1"/>
  <c r="Q21" i="1"/>
  <c r="P21" i="1"/>
  <c r="E21" i="1"/>
  <c r="U21" i="1" s="1"/>
  <c r="S20" i="1"/>
  <c r="R20" i="1"/>
  <c r="Q20" i="1"/>
  <c r="P20" i="1"/>
  <c r="E20" i="1"/>
  <c r="T20" i="1" s="1"/>
  <c r="S19" i="1"/>
  <c r="R19" i="1"/>
  <c r="Q19" i="1"/>
  <c r="U19" i="1" s="1"/>
  <c r="P19" i="1"/>
  <c r="E19" i="1"/>
  <c r="U18" i="1"/>
  <c r="S18" i="1"/>
  <c r="R18" i="1"/>
  <c r="Q18" i="1"/>
  <c r="P18" i="1"/>
  <c r="E18" i="1"/>
  <c r="T18" i="1" s="1"/>
  <c r="W16" i="1"/>
  <c r="V16" i="1"/>
  <c r="O16" i="1"/>
  <c r="N16" i="1"/>
  <c r="M16" i="1"/>
  <c r="L16" i="1"/>
  <c r="K16" i="1"/>
  <c r="J16" i="1"/>
  <c r="I16" i="1"/>
  <c r="S16" i="1" s="1"/>
  <c r="H16" i="1"/>
  <c r="R16" i="1" s="1"/>
  <c r="G16" i="1"/>
  <c r="F16" i="1"/>
  <c r="C16" i="1"/>
  <c r="B16" i="1"/>
  <c r="E16" i="1" s="1"/>
  <c r="S15" i="1"/>
  <c r="R15" i="1"/>
  <c r="Q15" i="1"/>
  <c r="P15" i="1"/>
  <c r="E15" i="1"/>
  <c r="T15" i="1" s="1"/>
  <c r="S14" i="1"/>
  <c r="R14" i="1"/>
  <c r="Q14" i="1"/>
  <c r="U14" i="1" s="1"/>
  <c r="P14" i="1"/>
  <c r="E14" i="1"/>
  <c r="S13" i="1"/>
  <c r="R13" i="1"/>
  <c r="Q13" i="1"/>
  <c r="U13" i="1" s="1"/>
  <c r="P13" i="1"/>
  <c r="E13" i="1"/>
  <c r="S12" i="1"/>
  <c r="R12" i="1"/>
  <c r="Q12" i="1"/>
  <c r="P12" i="1"/>
  <c r="E12" i="1"/>
  <c r="U12" i="1" s="1"/>
  <c r="S11" i="1"/>
  <c r="R11" i="1"/>
  <c r="Q11" i="1"/>
  <c r="P11" i="1"/>
  <c r="E11" i="1"/>
  <c r="S10" i="1"/>
  <c r="R10" i="1"/>
  <c r="Q10" i="1"/>
  <c r="U10" i="1" s="1"/>
  <c r="P10" i="1"/>
  <c r="T10" i="1" s="1"/>
  <c r="E10" i="1"/>
  <c r="S9" i="1"/>
  <c r="R9" i="1"/>
  <c r="Q9" i="1"/>
  <c r="P9" i="1"/>
  <c r="E9" i="1"/>
  <c r="Q24" i="5" l="1"/>
  <c r="S24" i="5"/>
  <c r="U46" i="6"/>
  <c r="T46" i="6"/>
  <c r="T58" i="10"/>
  <c r="U58" i="10"/>
  <c r="T44" i="11"/>
  <c r="U44" i="11"/>
  <c r="U51" i="12"/>
  <c r="T51" i="12"/>
  <c r="T29" i="1"/>
  <c r="P40" i="1"/>
  <c r="Q53" i="1"/>
  <c r="P66" i="1"/>
  <c r="T66" i="1" s="1"/>
  <c r="U29" i="2"/>
  <c r="E33" i="2"/>
  <c r="E72" i="2"/>
  <c r="T91" i="2"/>
  <c r="U23" i="3"/>
  <c r="U28" i="3"/>
  <c r="T57" i="7"/>
  <c r="U57" i="7"/>
  <c r="U49" i="9"/>
  <c r="T49" i="9"/>
  <c r="T42" i="10"/>
  <c r="U42" i="10"/>
  <c r="U22" i="12"/>
  <c r="T22" i="12"/>
  <c r="E33" i="12"/>
  <c r="Q40" i="1"/>
  <c r="Q53" i="2"/>
  <c r="T46" i="9"/>
  <c r="U46" i="9"/>
  <c r="T19" i="12"/>
  <c r="U19" i="12"/>
  <c r="T87" i="12"/>
  <c r="U87" i="12"/>
  <c r="U97" i="6"/>
  <c r="T97" i="6"/>
  <c r="T9" i="1"/>
  <c r="Q30" i="1"/>
  <c r="T51" i="1"/>
  <c r="T69" i="1"/>
  <c r="P70" i="1"/>
  <c r="R70" i="1"/>
  <c r="P71" i="1"/>
  <c r="T71" i="1" s="1"/>
  <c r="Q72" i="1"/>
  <c r="P24" i="2"/>
  <c r="Q30" i="2"/>
  <c r="Q40" i="2"/>
  <c r="T37" i="4"/>
  <c r="U37" i="4"/>
  <c r="U21" i="5"/>
  <c r="T21" i="5"/>
  <c r="R71" i="8"/>
  <c r="U45" i="10"/>
  <c r="T45" i="10"/>
  <c r="Q16" i="2"/>
  <c r="U11" i="5"/>
  <c r="T11" i="5"/>
  <c r="U9" i="1"/>
  <c r="T11" i="1"/>
  <c r="T14" i="1"/>
  <c r="T19" i="1"/>
  <c r="P24" i="1"/>
  <c r="R24" i="1"/>
  <c r="T38" i="1"/>
  <c r="U51" i="1"/>
  <c r="E53" i="1"/>
  <c r="U69" i="1"/>
  <c r="Q70" i="1"/>
  <c r="S70" i="1"/>
  <c r="Q71" i="1"/>
  <c r="Q24" i="2"/>
  <c r="U37" i="3"/>
  <c r="T37" i="3"/>
  <c r="U18" i="8"/>
  <c r="T18" i="8"/>
  <c r="U49" i="10"/>
  <c r="T49" i="10"/>
  <c r="Q16" i="12"/>
  <c r="S16" i="12"/>
  <c r="T57" i="12"/>
  <c r="U57" i="12"/>
  <c r="R70" i="12"/>
  <c r="U105" i="2"/>
  <c r="T105" i="2"/>
  <c r="R33" i="2"/>
  <c r="T89" i="2"/>
  <c r="U91" i="5"/>
  <c r="T91" i="5"/>
  <c r="T65" i="7"/>
  <c r="U65" i="7"/>
  <c r="U92" i="7"/>
  <c r="T92" i="7"/>
  <c r="U12" i="9"/>
  <c r="T12" i="9"/>
  <c r="U88" i="9"/>
  <c r="T88" i="9"/>
  <c r="T91" i="11"/>
  <c r="U91" i="11"/>
  <c r="U43" i="12"/>
  <c r="T43" i="12"/>
  <c r="T103" i="2"/>
  <c r="U103" i="2"/>
  <c r="E30" i="1"/>
  <c r="T32" i="1"/>
  <c r="T64" i="1"/>
  <c r="E16" i="2"/>
  <c r="U32" i="2"/>
  <c r="Q33" i="2"/>
  <c r="S33" i="2"/>
  <c r="E53" i="2"/>
  <c r="Q66" i="2"/>
  <c r="P70" i="2"/>
  <c r="T88" i="2"/>
  <c r="T93" i="2"/>
  <c r="T10" i="3"/>
  <c r="T12" i="3"/>
  <c r="T14" i="3"/>
  <c r="P16" i="3"/>
  <c r="R16" i="3"/>
  <c r="P24" i="3"/>
  <c r="R24" i="3"/>
  <c r="E16" i="5"/>
  <c r="U50" i="6"/>
  <c r="T50" i="6"/>
  <c r="Q70" i="9"/>
  <c r="S70" i="9"/>
  <c r="U98" i="3"/>
  <c r="T98" i="3"/>
  <c r="Q16" i="1"/>
  <c r="Q66" i="1"/>
  <c r="S24" i="1"/>
  <c r="T13" i="1"/>
  <c r="U32" i="1"/>
  <c r="P33" i="1"/>
  <c r="R33" i="1"/>
  <c r="T52" i="1"/>
  <c r="E70" i="1"/>
  <c r="E71" i="1"/>
  <c r="E24" i="2"/>
  <c r="U24" i="2" s="1"/>
  <c r="E30" i="2"/>
  <c r="T65" i="2"/>
  <c r="Q70" i="2"/>
  <c r="Q71" i="2"/>
  <c r="R33" i="3"/>
  <c r="R66" i="6"/>
  <c r="U21" i="7"/>
  <c r="T21" i="7"/>
  <c r="U88" i="7"/>
  <c r="T88" i="7"/>
  <c r="T91" i="12"/>
  <c r="U91" i="12"/>
  <c r="T10" i="4"/>
  <c r="E24" i="4"/>
  <c r="U45" i="4"/>
  <c r="U49" i="4"/>
  <c r="T36" i="5"/>
  <c r="T35" i="6"/>
  <c r="P40" i="6"/>
  <c r="Q40" i="6"/>
  <c r="Q40" i="7"/>
  <c r="S40" i="7"/>
  <c r="P70" i="7"/>
  <c r="T35" i="8"/>
  <c r="P40" i="8"/>
  <c r="R40" i="8"/>
  <c r="P33" i="9"/>
  <c r="R33" i="9"/>
  <c r="P53" i="11"/>
  <c r="E66" i="11"/>
  <c r="T10" i="12"/>
  <c r="T13" i="12"/>
  <c r="E79" i="6"/>
  <c r="S95" i="8"/>
  <c r="Q53" i="3"/>
  <c r="U90" i="3"/>
  <c r="T93" i="3"/>
  <c r="T27" i="5"/>
  <c r="T37" i="5"/>
  <c r="U44" i="5"/>
  <c r="P53" i="6"/>
  <c r="R53" i="6"/>
  <c r="P30" i="7"/>
  <c r="R30" i="7"/>
  <c r="Q16" i="8"/>
  <c r="Q30" i="8"/>
  <c r="U35" i="8"/>
  <c r="Q40" i="8"/>
  <c r="U40" i="8" s="1"/>
  <c r="S40" i="8"/>
  <c r="T42" i="8"/>
  <c r="T46" i="8"/>
  <c r="T50" i="8"/>
  <c r="U90" i="8"/>
  <c r="U10" i="9"/>
  <c r="E30" i="9"/>
  <c r="Q33" i="9"/>
  <c r="S33" i="9"/>
  <c r="U42" i="9"/>
  <c r="T45" i="9"/>
  <c r="U69" i="9"/>
  <c r="P66" i="10"/>
  <c r="R66" i="10"/>
  <c r="P16" i="11"/>
  <c r="R16" i="11"/>
  <c r="U26" i="11"/>
  <c r="U29" i="11"/>
  <c r="T27" i="12"/>
  <c r="P30" i="12"/>
  <c r="R30" i="12"/>
  <c r="T37" i="12"/>
  <c r="P40" i="12"/>
  <c r="R40" i="12"/>
  <c r="T90" i="12"/>
  <c r="E30" i="3"/>
  <c r="T32" i="3"/>
  <c r="U86" i="3"/>
  <c r="U22" i="4"/>
  <c r="E66" i="4"/>
  <c r="E70" i="4"/>
  <c r="T20" i="5"/>
  <c r="E33" i="5"/>
  <c r="T44" i="5"/>
  <c r="U52" i="5"/>
  <c r="E70" i="6"/>
  <c r="T89" i="6"/>
  <c r="E16" i="7"/>
  <c r="U20" i="7"/>
  <c r="P24" i="7"/>
  <c r="R24" i="7"/>
  <c r="T26" i="7"/>
  <c r="Q30" i="7"/>
  <c r="S30" i="7"/>
  <c r="T36" i="7"/>
  <c r="U39" i="7"/>
  <c r="T45" i="7"/>
  <c r="E53" i="7"/>
  <c r="T56" i="7"/>
  <c r="T64" i="7"/>
  <c r="E71" i="7"/>
  <c r="U87" i="7"/>
  <c r="U91" i="7"/>
  <c r="T14" i="8"/>
  <c r="P24" i="8"/>
  <c r="R24" i="8"/>
  <c r="T51" i="8"/>
  <c r="E66" i="8"/>
  <c r="E67" i="8"/>
  <c r="U86" i="8"/>
  <c r="E24" i="9"/>
  <c r="E53" i="9"/>
  <c r="U63" i="9"/>
  <c r="E33" i="10"/>
  <c r="T33" i="10" s="1"/>
  <c r="T48" i="10"/>
  <c r="U62" i="10"/>
  <c r="R71" i="10"/>
  <c r="U32" i="11"/>
  <c r="U35" i="11"/>
  <c r="U57" i="11"/>
  <c r="U61" i="11"/>
  <c r="T64" i="11"/>
  <c r="T69" i="11"/>
  <c r="E71" i="11"/>
  <c r="U87" i="11"/>
  <c r="T90" i="11"/>
  <c r="T18" i="12"/>
  <c r="Q30" i="12"/>
  <c r="S30" i="12"/>
  <c r="Q40" i="12"/>
  <c r="U40" i="12" s="1"/>
  <c r="S40" i="12"/>
  <c r="T42" i="12"/>
  <c r="R71" i="12"/>
  <c r="E40" i="4"/>
  <c r="T89" i="4"/>
  <c r="T9" i="5"/>
  <c r="T49" i="5"/>
  <c r="T89" i="5"/>
  <c r="T14" i="6"/>
  <c r="E24" i="6"/>
  <c r="T61" i="6"/>
  <c r="T65" i="6"/>
  <c r="P71" i="6"/>
  <c r="U88" i="6"/>
  <c r="T86" i="7"/>
  <c r="T20" i="8"/>
  <c r="T32" i="8"/>
  <c r="U64" i="8"/>
  <c r="R70" i="8"/>
  <c r="S71" i="8"/>
  <c r="U22" i="9"/>
  <c r="E33" i="9"/>
  <c r="E59" i="9"/>
  <c r="U10" i="10"/>
  <c r="P16" i="10"/>
  <c r="R16" i="10"/>
  <c r="Q70" i="10"/>
  <c r="U88" i="10"/>
  <c r="T11" i="11"/>
  <c r="U20" i="11"/>
  <c r="Q33" i="11"/>
  <c r="E53" i="11"/>
  <c r="R66" i="11"/>
  <c r="T86" i="11"/>
  <c r="T9" i="12"/>
  <c r="T14" i="12"/>
  <c r="P24" i="12"/>
  <c r="R24" i="12"/>
  <c r="U28" i="12"/>
  <c r="U29" i="12"/>
  <c r="U38" i="12"/>
  <c r="P66" i="12"/>
  <c r="R66" i="12"/>
  <c r="T69" i="12"/>
  <c r="E79" i="9"/>
  <c r="R95" i="10"/>
  <c r="T113" i="5"/>
  <c r="T51" i="3"/>
  <c r="T64" i="3"/>
  <c r="Q70" i="3"/>
  <c r="S70" i="3"/>
  <c r="U9" i="4"/>
  <c r="Q16" i="4"/>
  <c r="Q24" i="4"/>
  <c r="P33" i="4"/>
  <c r="R33" i="4"/>
  <c r="T55" i="4"/>
  <c r="T63" i="4"/>
  <c r="U93" i="5"/>
  <c r="T10" i="6"/>
  <c r="U12" i="6"/>
  <c r="Q16" i="6"/>
  <c r="S16" i="6"/>
  <c r="T18" i="6"/>
  <c r="T22" i="6"/>
  <c r="P30" i="6"/>
  <c r="Q30" i="6"/>
  <c r="P66" i="7"/>
  <c r="R66" i="7"/>
  <c r="U13" i="8"/>
  <c r="U23" i="8"/>
  <c r="U28" i="8"/>
  <c r="P33" i="8"/>
  <c r="T44" i="8"/>
  <c r="T48" i="8"/>
  <c r="U56" i="8"/>
  <c r="Q59" i="8"/>
  <c r="T69" i="8"/>
  <c r="Q70" i="8"/>
  <c r="U18" i="9"/>
  <c r="U12" i="10"/>
  <c r="T15" i="10"/>
  <c r="U21" i="10"/>
  <c r="U11" i="11"/>
  <c r="P40" i="11"/>
  <c r="R40" i="11"/>
  <c r="Q59" i="11"/>
  <c r="U65" i="11"/>
  <c r="U65" i="12"/>
  <c r="Q66" i="12"/>
  <c r="S66" i="12"/>
  <c r="E79" i="1"/>
  <c r="T102" i="12"/>
  <c r="T103" i="4"/>
  <c r="P30" i="3"/>
  <c r="T43" i="3"/>
  <c r="T47" i="3"/>
  <c r="T50" i="3"/>
  <c r="T69" i="3"/>
  <c r="U32" i="4"/>
  <c r="Q33" i="4"/>
  <c r="S33" i="4"/>
  <c r="T42" i="4"/>
  <c r="T46" i="4"/>
  <c r="T50" i="4"/>
  <c r="U58" i="4"/>
  <c r="T62" i="4"/>
  <c r="Q66" i="4"/>
  <c r="P70" i="4"/>
  <c r="Q71" i="4"/>
  <c r="T88" i="4"/>
  <c r="T12" i="5"/>
  <c r="T18" i="5"/>
  <c r="T32" i="5"/>
  <c r="P33" i="5"/>
  <c r="R33" i="5"/>
  <c r="T48" i="5"/>
  <c r="T65" i="5"/>
  <c r="E67" i="5"/>
  <c r="Q70" i="5"/>
  <c r="U70" i="5" s="1"/>
  <c r="T92" i="5"/>
  <c r="T11" i="6"/>
  <c r="T29" i="6"/>
  <c r="T87" i="6"/>
  <c r="P16" i="7"/>
  <c r="R16" i="7"/>
  <c r="T58" i="7"/>
  <c r="Q66" i="7"/>
  <c r="P71" i="7"/>
  <c r="R71" i="7"/>
  <c r="T13" i="8"/>
  <c r="U19" i="8"/>
  <c r="T37" i="8"/>
  <c r="P66" i="8"/>
  <c r="R66" i="8"/>
  <c r="E66" i="9"/>
  <c r="E71" i="9"/>
  <c r="U93" i="9"/>
  <c r="T11" i="10"/>
  <c r="T20" i="10"/>
  <c r="T29" i="10"/>
  <c r="P33" i="10"/>
  <c r="R33" i="10"/>
  <c r="Q59" i="10"/>
  <c r="T19" i="11"/>
  <c r="T38" i="11"/>
  <c r="R71" i="11"/>
  <c r="T32" i="12"/>
  <c r="P40" i="3"/>
  <c r="E30" i="4"/>
  <c r="E59" i="4"/>
  <c r="Q70" i="4"/>
  <c r="Q33" i="5"/>
  <c r="S33" i="5"/>
  <c r="P59" i="5"/>
  <c r="T87" i="5"/>
  <c r="T13" i="6"/>
  <c r="Q16" i="7"/>
  <c r="P40" i="7"/>
  <c r="R40" i="7"/>
  <c r="U51" i="7"/>
  <c r="Q53" i="7"/>
  <c r="T62" i="7"/>
  <c r="T69" i="7"/>
  <c r="Q71" i="7"/>
  <c r="Q66" i="8"/>
  <c r="S66" i="8"/>
  <c r="U13" i="9"/>
  <c r="Q24" i="9"/>
  <c r="E40" i="9"/>
  <c r="P72" i="9"/>
  <c r="U89" i="9"/>
  <c r="U32" i="10"/>
  <c r="Q33" i="10"/>
  <c r="S33" i="10"/>
  <c r="T44" i="10"/>
  <c r="U46" i="10"/>
  <c r="P30" i="11"/>
  <c r="R30" i="11"/>
  <c r="E33" i="11"/>
  <c r="U39" i="11"/>
  <c r="U44" i="12"/>
  <c r="U52" i="12"/>
  <c r="T110" i="12"/>
  <c r="T105" i="11"/>
  <c r="Q67" i="12"/>
  <c r="E53" i="12"/>
  <c r="E72" i="12"/>
  <c r="Q59" i="12"/>
  <c r="Q72" i="12"/>
  <c r="E95" i="12"/>
  <c r="R53" i="11"/>
  <c r="Q67" i="11"/>
  <c r="T47" i="11"/>
  <c r="E72" i="11"/>
  <c r="P72" i="11"/>
  <c r="E59" i="11"/>
  <c r="P59" i="11"/>
  <c r="S59" i="11"/>
  <c r="E67" i="11"/>
  <c r="P67" i="11"/>
  <c r="S67" i="11"/>
  <c r="Q72" i="11"/>
  <c r="P53" i="10"/>
  <c r="Q53" i="10"/>
  <c r="E67" i="10"/>
  <c r="S59" i="10"/>
  <c r="R67" i="10"/>
  <c r="E72" i="10"/>
  <c r="P72" i="10"/>
  <c r="R72" i="10"/>
  <c r="T107" i="10"/>
  <c r="T108" i="10"/>
  <c r="T99" i="10"/>
  <c r="T100" i="10"/>
  <c r="E67" i="9"/>
  <c r="T58" i="9"/>
  <c r="P67" i="9"/>
  <c r="R67" i="9"/>
  <c r="R59" i="9"/>
  <c r="R72" i="9"/>
  <c r="E95" i="9"/>
  <c r="E112" i="9" s="1"/>
  <c r="T98" i="9"/>
  <c r="T99" i="9"/>
  <c r="L112" i="9"/>
  <c r="R112" i="9" s="1"/>
  <c r="T106" i="9"/>
  <c r="T107" i="9"/>
  <c r="E53" i="8"/>
  <c r="Q53" i="8"/>
  <c r="E72" i="8"/>
  <c r="P53" i="7"/>
  <c r="R53" i="7"/>
  <c r="Q67" i="7"/>
  <c r="E59" i="7"/>
  <c r="E72" i="7"/>
  <c r="Q59" i="7"/>
  <c r="Q72" i="7"/>
  <c r="E67" i="7"/>
  <c r="S67" i="7"/>
  <c r="P67" i="6"/>
  <c r="T67" i="6" s="1"/>
  <c r="E72" i="6"/>
  <c r="P72" i="6"/>
  <c r="Q67" i="6"/>
  <c r="Q53" i="6"/>
  <c r="R72" i="6"/>
  <c r="T57" i="6"/>
  <c r="E59" i="6"/>
  <c r="T59" i="6" s="1"/>
  <c r="P59" i="6"/>
  <c r="R59" i="6"/>
  <c r="Q72" i="6"/>
  <c r="Q59" i="6"/>
  <c r="S59" i="6"/>
  <c r="E67" i="6"/>
  <c r="R67" i="6"/>
  <c r="T101" i="6"/>
  <c r="E72" i="5"/>
  <c r="P72" i="5"/>
  <c r="R72" i="5"/>
  <c r="T58" i="5"/>
  <c r="P67" i="5"/>
  <c r="R67" i="5"/>
  <c r="R59" i="5"/>
  <c r="T57" i="5"/>
  <c r="M112" i="5"/>
  <c r="S112" i="5" s="1"/>
  <c r="T108" i="5"/>
  <c r="E53" i="4"/>
  <c r="Q53" i="4"/>
  <c r="E67" i="4"/>
  <c r="E72" i="4"/>
  <c r="P59" i="4"/>
  <c r="R59" i="4"/>
  <c r="E53" i="3"/>
  <c r="P53" i="3"/>
  <c r="S53" i="3"/>
  <c r="Q59" i="3"/>
  <c r="E67" i="3"/>
  <c r="E72" i="3"/>
  <c r="U104" i="3"/>
  <c r="T105" i="3"/>
  <c r="T106" i="3"/>
  <c r="P67" i="2"/>
  <c r="E67" i="2"/>
  <c r="R67" i="2"/>
  <c r="P59" i="2"/>
  <c r="R59" i="2"/>
  <c r="P72" i="2"/>
  <c r="R72" i="2"/>
  <c r="E67" i="1"/>
  <c r="E59" i="1"/>
  <c r="T59" i="1" s="1"/>
  <c r="Q67" i="1"/>
  <c r="U67" i="1" s="1"/>
  <c r="E72" i="1"/>
  <c r="E95" i="1"/>
  <c r="E112" i="1" s="1"/>
  <c r="U30" i="2"/>
  <c r="U70" i="2"/>
  <c r="T70" i="2"/>
  <c r="U59" i="1"/>
  <c r="U70" i="1"/>
  <c r="T70" i="1"/>
  <c r="U71" i="1"/>
  <c r="U30" i="1"/>
  <c r="U33" i="2"/>
  <c r="T33" i="2"/>
  <c r="U24" i="1"/>
  <c r="T24" i="1"/>
  <c r="T33" i="1"/>
  <c r="P16" i="1"/>
  <c r="P30" i="1"/>
  <c r="T30" i="1" s="1"/>
  <c r="U40" i="1"/>
  <c r="T40" i="1"/>
  <c r="T62" i="1"/>
  <c r="U72" i="1"/>
  <c r="U16" i="1"/>
  <c r="T16" i="1"/>
  <c r="U11" i="1"/>
  <c r="U15" i="1"/>
  <c r="U20" i="1"/>
  <c r="U29" i="1"/>
  <c r="U35" i="1"/>
  <c r="U39" i="1"/>
  <c r="R40" i="1"/>
  <c r="U44" i="1"/>
  <c r="U48" i="1"/>
  <c r="U52" i="1"/>
  <c r="R53" i="1"/>
  <c r="U57" i="1"/>
  <c r="S59" i="1"/>
  <c r="U65" i="1"/>
  <c r="R66" i="1"/>
  <c r="R71" i="1"/>
  <c r="S72" i="1"/>
  <c r="U87" i="1"/>
  <c r="U91" i="1"/>
  <c r="U10" i="2"/>
  <c r="U14" i="2"/>
  <c r="S16" i="2"/>
  <c r="U19" i="2"/>
  <c r="U23" i="2"/>
  <c r="R24" i="2"/>
  <c r="U28" i="2"/>
  <c r="S30" i="2"/>
  <c r="U38" i="2"/>
  <c r="S40" i="2"/>
  <c r="U47" i="2"/>
  <c r="U51" i="2"/>
  <c r="S53" i="2"/>
  <c r="U56" i="2"/>
  <c r="U64" i="2"/>
  <c r="S66" i="2"/>
  <c r="U69" i="2"/>
  <c r="R70" i="2"/>
  <c r="S71" i="2"/>
  <c r="U86" i="2"/>
  <c r="U90" i="2"/>
  <c r="U13" i="3"/>
  <c r="U18" i="3"/>
  <c r="U21" i="3"/>
  <c r="T21" i="3"/>
  <c r="U26" i="3"/>
  <c r="T26" i="3"/>
  <c r="Q30" i="3"/>
  <c r="U45" i="3"/>
  <c r="T45" i="3"/>
  <c r="U49" i="3"/>
  <c r="T49" i="3"/>
  <c r="U59" i="3"/>
  <c r="T59" i="3"/>
  <c r="Q71" i="3"/>
  <c r="U24" i="4"/>
  <c r="T24" i="4"/>
  <c r="P72" i="1"/>
  <c r="T72" i="1" s="1"/>
  <c r="P16" i="2"/>
  <c r="P30" i="2"/>
  <c r="T30" i="2" s="1"/>
  <c r="U40" i="2"/>
  <c r="T40" i="2"/>
  <c r="P40" i="2"/>
  <c r="P53" i="2"/>
  <c r="U59" i="2"/>
  <c r="T59" i="2"/>
  <c r="Q59" i="2"/>
  <c r="U66" i="2"/>
  <c r="T66" i="2"/>
  <c r="P66" i="2"/>
  <c r="Q67" i="2"/>
  <c r="U67" i="2" s="1"/>
  <c r="P71" i="2"/>
  <c r="Q72" i="2"/>
  <c r="U72" i="2" s="1"/>
  <c r="Q16" i="3"/>
  <c r="T19" i="3"/>
  <c r="U24" i="3"/>
  <c r="T24" i="3"/>
  <c r="Q33" i="3"/>
  <c r="P67" i="3"/>
  <c r="U33" i="4"/>
  <c r="T33" i="4"/>
  <c r="U71" i="4"/>
  <c r="T71" i="4"/>
  <c r="T36" i="1"/>
  <c r="U66" i="1"/>
  <c r="T88" i="1"/>
  <c r="T92" i="1"/>
  <c r="T11" i="2"/>
  <c r="T15" i="2"/>
  <c r="T20" i="2"/>
  <c r="T29" i="2"/>
  <c r="T35" i="2"/>
  <c r="T39" i="2"/>
  <c r="U53" i="2"/>
  <c r="T53" i="2"/>
  <c r="T44" i="2"/>
  <c r="T48" i="2"/>
  <c r="T52" i="2"/>
  <c r="U71" i="2"/>
  <c r="T71" i="2"/>
  <c r="U67" i="3"/>
  <c r="T67" i="3"/>
  <c r="U72" i="3"/>
  <c r="U16" i="3"/>
  <c r="T16" i="3"/>
  <c r="U33" i="3"/>
  <c r="T33" i="3"/>
  <c r="U36" i="3"/>
  <c r="T36" i="3"/>
  <c r="U58" i="3"/>
  <c r="T58" i="3"/>
  <c r="U62" i="3"/>
  <c r="T62" i="3"/>
  <c r="P72" i="3"/>
  <c r="T72" i="3" s="1"/>
  <c r="U70" i="4"/>
  <c r="T70" i="4"/>
  <c r="Q33" i="1"/>
  <c r="U33" i="1" s="1"/>
  <c r="P59" i="1"/>
  <c r="P67" i="1"/>
  <c r="T67" i="1" s="1"/>
  <c r="T12" i="1"/>
  <c r="T21" i="1"/>
  <c r="T26" i="1"/>
  <c r="T45" i="1"/>
  <c r="T49" i="1"/>
  <c r="T58" i="1"/>
  <c r="T35" i="1"/>
  <c r="U53" i="1"/>
  <c r="T53" i="1"/>
  <c r="T61" i="1"/>
  <c r="U16" i="2"/>
  <c r="T72" i="2"/>
  <c r="T67" i="2"/>
  <c r="T16" i="2"/>
  <c r="U35" i="2"/>
  <c r="T43" i="2"/>
  <c r="U61" i="2"/>
  <c r="T9" i="3"/>
  <c r="T20" i="3"/>
  <c r="U20" i="3"/>
  <c r="U30" i="3"/>
  <c r="T30" i="3"/>
  <c r="Q40" i="3"/>
  <c r="P59" i="3"/>
  <c r="Q66" i="3"/>
  <c r="U70" i="3"/>
  <c r="T70" i="3"/>
  <c r="P70" i="3"/>
  <c r="U71" i="3"/>
  <c r="T71" i="3"/>
  <c r="U30" i="4"/>
  <c r="T30" i="4"/>
  <c r="U24" i="5"/>
  <c r="T24" i="5"/>
  <c r="U33" i="5"/>
  <c r="T33" i="5"/>
  <c r="Q24" i="3"/>
  <c r="U29" i="3"/>
  <c r="R30" i="3"/>
  <c r="U39" i="3"/>
  <c r="R40" i="3"/>
  <c r="U44" i="3"/>
  <c r="U48" i="3"/>
  <c r="U52" i="3"/>
  <c r="R53" i="3"/>
  <c r="U57" i="3"/>
  <c r="S59" i="3"/>
  <c r="U65" i="3"/>
  <c r="R66" i="3"/>
  <c r="S67" i="3"/>
  <c r="R71" i="3"/>
  <c r="S72" i="3"/>
  <c r="U87" i="3"/>
  <c r="U91" i="3"/>
  <c r="U10" i="4"/>
  <c r="U14" i="4"/>
  <c r="S16" i="4"/>
  <c r="U19" i="4"/>
  <c r="U23" i="4"/>
  <c r="R24" i="4"/>
  <c r="U28" i="4"/>
  <c r="S30" i="4"/>
  <c r="U38" i="4"/>
  <c r="S40" i="4"/>
  <c r="U47" i="4"/>
  <c r="U51" i="4"/>
  <c r="S53" i="4"/>
  <c r="U56" i="4"/>
  <c r="U64" i="4"/>
  <c r="S66" i="4"/>
  <c r="P67" i="4"/>
  <c r="U69" i="4"/>
  <c r="R70" i="4"/>
  <c r="P72" i="4"/>
  <c r="T72" i="4" s="1"/>
  <c r="P16" i="5"/>
  <c r="P30" i="5"/>
  <c r="P40" i="5"/>
  <c r="T40" i="5" s="1"/>
  <c r="P53" i="5"/>
  <c r="U59" i="5"/>
  <c r="T59" i="5"/>
  <c r="Q59" i="5"/>
  <c r="U66" i="5"/>
  <c r="T66" i="5"/>
  <c r="P66" i="5"/>
  <c r="Q67" i="5"/>
  <c r="P71" i="5"/>
  <c r="T71" i="5" s="1"/>
  <c r="Q72" i="5"/>
  <c r="U72" i="5" s="1"/>
  <c r="U72" i="6"/>
  <c r="U67" i="6"/>
  <c r="U16" i="6"/>
  <c r="T72" i="6"/>
  <c r="U9" i="6"/>
  <c r="U21" i="6"/>
  <c r="U23" i="6"/>
  <c r="U30" i="6"/>
  <c r="T30" i="6"/>
  <c r="U33" i="6"/>
  <c r="Q66" i="6"/>
  <c r="P70" i="6"/>
  <c r="T70" i="6" s="1"/>
  <c r="Q71" i="6"/>
  <c r="U71" i="7"/>
  <c r="T71" i="7"/>
  <c r="U59" i="8"/>
  <c r="T59" i="8"/>
  <c r="U33" i="9"/>
  <c r="T33" i="9"/>
  <c r="U70" i="9"/>
  <c r="U30" i="10"/>
  <c r="T30" i="10"/>
  <c r="P16" i="4"/>
  <c r="P30" i="4"/>
  <c r="U40" i="4"/>
  <c r="P40" i="4"/>
  <c r="T40" i="4" s="1"/>
  <c r="P53" i="4"/>
  <c r="U59" i="4"/>
  <c r="T59" i="4"/>
  <c r="Q59" i="4"/>
  <c r="U66" i="4"/>
  <c r="T66" i="4"/>
  <c r="P66" i="4"/>
  <c r="Q67" i="4"/>
  <c r="U67" i="4" s="1"/>
  <c r="P71" i="4"/>
  <c r="Q72" i="4"/>
  <c r="Q16" i="5"/>
  <c r="U16" i="5" s="1"/>
  <c r="P24" i="5"/>
  <c r="U30" i="5"/>
  <c r="T30" i="5"/>
  <c r="Q30" i="5"/>
  <c r="Q40" i="5"/>
  <c r="U40" i="5" s="1"/>
  <c r="U53" i="5"/>
  <c r="T53" i="5"/>
  <c r="Q53" i="5"/>
  <c r="Q66" i="5"/>
  <c r="P70" i="5"/>
  <c r="T70" i="5" s="1"/>
  <c r="U71" i="5"/>
  <c r="Q71" i="5"/>
  <c r="P24" i="6"/>
  <c r="U47" i="6"/>
  <c r="T47" i="6"/>
  <c r="U51" i="6"/>
  <c r="T51" i="6"/>
  <c r="U59" i="6"/>
  <c r="U71" i="6"/>
  <c r="T71" i="6"/>
  <c r="U30" i="9"/>
  <c r="T30" i="9"/>
  <c r="U40" i="3"/>
  <c r="T40" i="3"/>
  <c r="U66" i="3"/>
  <c r="T66" i="3"/>
  <c r="T88" i="3"/>
  <c r="T92" i="3"/>
  <c r="T11" i="4"/>
  <c r="T15" i="4"/>
  <c r="T20" i="4"/>
  <c r="T29" i="4"/>
  <c r="T35" i="4"/>
  <c r="T39" i="4"/>
  <c r="U53" i="4"/>
  <c r="T53" i="4"/>
  <c r="T44" i="4"/>
  <c r="T48" i="4"/>
  <c r="T52" i="4"/>
  <c r="T57" i="4"/>
  <c r="T61" i="4"/>
  <c r="T65" i="4"/>
  <c r="T87" i="4"/>
  <c r="T91" i="4"/>
  <c r="U67" i="5"/>
  <c r="T67" i="5"/>
  <c r="T72" i="5"/>
  <c r="T16" i="5"/>
  <c r="T10" i="5"/>
  <c r="T14" i="5"/>
  <c r="T19" i="5"/>
  <c r="T23" i="5"/>
  <c r="T28" i="5"/>
  <c r="U35" i="5"/>
  <c r="T38" i="5"/>
  <c r="T43" i="5"/>
  <c r="T47" i="5"/>
  <c r="T51" i="5"/>
  <c r="T56" i="5"/>
  <c r="U61" i="5"/>
  <c r="T64" i="5"/>
  <c r="T69" i="5"/>
  <c r="T86" i="5"/>
  <c r="T90" i="5"/>
  <c r="U24" i="6"/>
  <c r="T24" i="6"/>
  <c r="U26" i="6"/>
  <c r="U28" i="6"/>
  <c r="U36" i="6"/>
  <c r="U38" i="6"/>
  <c r="U53" i="6"/>
  <c r="T53" i="6"/>
  <c r="U43" i="6"/>
  <c r="T43" i="6"/>
  <c r="U24" i="8"/>
  <c r="T24" i="8"/>
  <c r="U24" i="9"/>
  <c r="T24" i="9"/>
  <c r="T35" i="3"/>
  <c r="U53" i="3"/>
  <c r="T53" i="3"/>
  <c r="T61" i="3"/>
  <c r="U72" i="4"/>
  <c r="U16" i="4"/>
  <c r="T67" i="4"/>
  <c r="T16" i="4"/>
  <c r="U35" i="4"/>
  <c r="T43" i="4"/>
  <c r="U61" i="4"/>
  <c r="U43" i="5"/>
  <c r="P16" i="6"/>
  <c r="T16" i="6" s="1"/>
  <c r="U56" i="6"/>
  <c r="T56" i="6"/>
  <c r="U64" i="6"/>
  <c r="T64" i="6"/>
  <c r="U69" i="6"/>
  <c r="T69" i="6"/>
  <c r="U30" i="7"/>
  <c r="T30" i="7"/>
  <c r="U59" i="7"/>
  <c r="T59" i="7"/>
  <c r="U30" i="8"/>
  <c r="T30" i="8"/>
  <c r="U71" i="8"/>
  <c r="T71" i="8"/>
  <c r="U67" i="7"/>
  <c r="U72" i="7"/>
  <c r="U16" i="7"/>
  <c r="T16" i="7"/>
  <c r="U24" i="7"/>
  <c r="T24" i="7"/>
  <c r="Q24" i="7"/>
  <c r="P33" i="7"/>
  <c r="T33" i="7" s="1"/>
  <c r="T70" i="7"/>
  <c r="Q70" i="7"/>
  <c r="U70" i="7" s="1"/>
  <c r="T33" i="8"/>
  <c r="Q33" i="8"/>
  <c r="U33" i="8" s="1"/>
  <c r="P59" i="8"/>
  <c r="P67" i="8"/>
  <c r="T67" i="8" s="1"/>
  <c r="P72" i="8"/>
  <c r="P16" i="9"/>
  <c r="T16" i="9" s="1"/>
  <c r="P30" i="9"/>
  <c r="P40" i="9"/>
  <c r="T40" i="9" s="1"/>
  <c r="P53" i="9"/>
  <c r="T53" i="9" s="1"/>
  <c r="U59" i="9"/>
  <c r="T59" i="9"/>
  <c r="Q59" i="9"/>
  <c r="U66" i="9"/>
  <c r="T66" i="9"/>
  <c r="P66" i="9"/>
  <c r="Q67" i="9"/>
  <c r="U67" i="9" s="1"/>
  <c r="P71" i="9"/>
  <c r="T71" i="9" s="1"/>
  <c r="Q72" i="9"/>
  <c r="Q16" i="10"/>
  <c r="U23" i="10"/>
  <c r="T23" i="10"/>
  <c r="U33" i="10"/>
  <c r="U35" i="10"/>
  <c r="U53" i="10"/>
  <c r="T53" i="10"/>
  <c r="U43" i="10"/>
  <c r="T43" i="10"/>
  <c r="U47" i="10"/>
  <c r="T47" i="10"/>
  <c r="U59" i="11"/>
  <c r="T59" i="11"/>
  <c r="U71" i="11"/>
  <c r="T71" i="11"/>
  <c r="U30" i="12"/>
  <c r="T30" i="12"/>
  <c r="Q24" i="6"/>
  <c r="P33" i="6"/>
  <c r="T33" i="6" s="1"/>
  <c r="S67" i="6"/>
  <c r="Q70" i="6"/>
  <c r="U70" i="6" s="1"/>
  <c r="R71" i="6"/>
  <c r="S72" i="6"/>
  <c r="T86" i="6"/>
  <c r="T90" i="6"/>
  <c r="T9" i="7"/>
  <c r="T13" i="7"/>
  <c r="S16" i="7"/>
  <c r="T18" i="7"/>
  <c r="T22" i="7"/>
  <c r="T27" i="7"/>
  <c r="T32" i="7"/>
  <c r="Q33" i="7"/>
  <c r="U33" i="7" s="1"/>
  <c r="T37" i="7"/>
  <c r="T42" i="7"/>
  <c r="T46" i="7"/>
  <c r="T50" i="7"/>
  <c r="S53" i="7"/>
  <c r="T55" i="7"/>
  <c r="P59" i="7"/>
  <c r="T63" i="7"/>
  <c r="S66" i="7"/>
  <c r="P67" i="7"/>
  <c r="T67" i="7" s="1"/>
  <c r="R70" i="7"/>
  <c r="S71" i="7"/>
  <c r="P72" i="7"/>
  <c r="T72" i="7" s="1"/>
  <c r="T89" i="7"/>
  <c r="T93" i="7"/>
  <c r="T12" i="8"/>
  <c r="P16" i="8"/>
  <c r="T16" i="8" s="1"/>
  <c r="T21" i="8"/>
  <c r="S24" i="8"/>
  <c r="T26" i="8"/>
  <c r="P30" i="8"/>
  <c r="R33" i="8"/>
  <c r="T40" i="8"/>
  <c r="T36" i="8"/>
  <c r="T45" i="8"/>
  <c r="T49" i="8"/>
  <c r="P53" i="8"/>
  <c r="T53" i="8" s="1"/>
  <c r="T58" i="8"/>
  <c r="U66" i="8"/>
  <c r="T66" i="8"/>
  <c r="T62" i="8"/>
  <c r="Q67" i="8"/>
  <c r="U67" i="8" s="1"/>
  <c r="S70" i="8"/>
  <c r="Q72" i="8"/>
  <c r="U72" i="8" s="1"/>
  <c r="T88" i="8"/>
  <c r="T92" i="8"/>
  <c r="T11" i="9"/>
  <c r="T15" i="9"/>
  <c r="Q16" i="9"/>
  <c r="T20" i="9"/>
  <c r="P24" i="9"/>
  <c r="T29" i="9"/>
  <c r="Q30" i="9"/>
  <c r="T35" i="9"/>
  <c r="T39" i="9"/>
  <c r="Q40" i="9"/>
  <c r="U40" i="9" s="1"/>
  <c r="T44" i="9"/>
  <c r="T48" i="9"/>
  <c r="T52" i="9"/>
  <c r="Q53" i="9"/>
  <c r="U53" i="9" s="1"/>
  <c r="T57" i="9"/>
  <c r="T61" i="9"/>
  <c r="T65" i="9"/>
  <c r="Q66" i="9"/>
  <c r="P70" i="9"/>
  <c r="T70" i="9" s="1"/>
  <c r="Q71" i="9"/>
  <c r="U71" i="9" s="1"/>
  <c r="T87" i="9"/>
  <c r="T91" i="9"/>
  <c r="U16" i="10"/>
  <c r="T72" i="10"/>
  <c r="T67" i="10"/>
  <c r="T16" i="10"/>
  <c r="T10" i="10"/>
  <c r="T14" i="10"/>
  <c r="T19" i="10"/>
  <c r="U24" i="10"/>
  <c r="T24" i="10"/>
  <c r="P24" i="10"/>
  <c r="T35" i="10"/>
  <c r="T39" i="10"/>
  <c r="U56" i="10"/>
  <c r="T56" i="10"/>
  <c r="U70" i="10"/>
  <c r="U33" i="11"/>
  <c r="U9" i="7"/>
  <c r="U40" i="7"/>
  <c r="T40" i="7"/>
  <c r="U66" i="7"/>
  <c r="T66" i="7"/>
  <c r="U53" i="8"/>
  <c r="T52" i="8"/>
  <c r="T57" i="8"/>
  <c r="T61" i="8"/>
  <c r="T65" i="8"/>
  <c r="T87" i="8"/>
  <c r="T91" i="8"/>
  <c r="T67" i="9"/>
  <c r="U72" i="9"/>
  <c r="U16" i="9"/>
  <c r="T72" i="9"/>
  <c r="T10" i="9"/>
  <c r="T14" i="9"/>
  <c r="T19" i="9"/>
  <c r="T23" i="9"/>
  <c r="T28" i="9"/>
  <c r="U35" i="9"/>
  <c r="T38" i="9"/>
  <c r="T43" i="9"/>
  <c r="T47" i="9"/>
  <c r="T51" i="9"/>
  <c r="T56" i="9"/>
  <c r="U61" i="9"/>
  <c r="T64" i="9"/>
  <c r="T69" i="9"/>
  <c r="T86" i="9"/>
  <c r="T90" i="9"/>
  <c r="T9" i="10"/>
  <c r="T13" i="10"/>
  <c r="T18" i="10"/>
  <c r="T22" i="10"/>
  <c r="Q24" i="10"/>
  <c r="U28" i="10"/>
  <c r="T28" i="10"/>
  <c r="P30" i="10"/>
  <c r="U40" i="6"/>
  <c r="T40" i="6"/>
  <c r="U66" i="6"/>
  <c r="T66" i="6"/>
  <c r="T35" i="7"/>
  <c r="U53" i="7"/>
  <c r="T53" i="7"/>
  <c r="T61" i="7"/>
  <c r="U16" i="8"/>
  <c r="T72" i="8"/>
  <c r="T43" i="8"/>
  <c r="U70" i="8"/>
  <c r="T70" i="8"/>
  <c r="T9" i="9"/>
  <c r="U43" i="9"/>
  <c r="U9" i="10"/>
  <c r="Q30" i="10"/>
  <c r="U38" i="10"/>
  <c r="T38" i="10"/>
  <c r="Q40" i="10"/>
  <c r="U40" i="10" s="1"/>
  <c r="U51" i="10"/>
  <c r="T51" i="10"/>
  <c r="U59" i="10"/>
  <c r="T59" i="10"/>
  <c r="P59" i="10"/>
  <c r="P40" i="10"/>
  <c r="T40" i="10" s="1"/>
  <c r="U50" i="10"/>
  <c r="U55" i="10"/>
  <c r="U66" i="10"/>
  <c r="T66" i="10"/>
  <c r="U63" i="10"/>
  <c r="Q67" i="10"/>
  <c r="U67" i="10" s="1"/>
  <c r="S70" i="10"/>
  <c r="Q72" i="10"/>
  <c r="U72" i="10" s="1"/>
  <c r="U89" i="10"/>
  <c r="U93" i="10"/>
  <c r="U12" i="11"/>
  <c r="Q16" i="11"/>
  <c r="U16" i="11" s="1"/>
  <c r="U21" i="11"/>
  <c r="P24" i="11"/>
  <c r="T30" i="11"/>
  <c r="Q30" i="11"/>
  <c r="U30" i="11" s="1"/>
  <c r="S33" i="11"/>
  <c r="U36" i="11"/>
  <c r="Q40" i="11"/>
  <c r="U40" i="11" s="1"/>
  <c r="U53" i="11"/>
  <c r="T53" i="11"/>
  <c r="U45" i="11"/>
  <c r="U49" i="11"/>
  <c r="Q53" i="11"/>
  <c r="U58" i="11"/>
  <c r="R59" i="11"/>
  <c r="U62" i="11"/>
  <c r="Q66" i="11"/>
  <c r="U66" i="11" s="1"/>
  <c r="R67" i="11"/>
  <c r="P70" i="11"/>
  <c r="Q71" i="11"/>
  <c r="R72" i="11"/>
  <c r="U88" i="11"/>
  <c r="U92" i="11"/>
  <c r="U72" i="12"/>
  <c r="U67" i="12"/>
  <c r="U16" i="12"/>
  <c r="T16" i="12"/>
  <c r="U11" i="12"/>
  <c r="U15" i="12"/>
  <c r="R16" i="12"/>
  <c r="U20" i="12"/>
  <c r="U24" i="12"/>
  <c r="T24" i="12"/>
  <c r="Q24" i="12"/>
  <c r="P33" i="12"/>
  <c r="T33" i="12" s="1"/>
  <c r="Q53" i="12"/>
  <c r="Q66" i="10"/>
  <c r="P70" i="10"/>
  <c r="T70" i="10" s="1"/>
  <c r="T71" i="10"/>
  <c r="Q71" i="10"/>
  <c r="U71" i="10" s="1"/>
  <c r="U67" i="11"/>
  <c r="T67" i="11"/>
  <c r="U72" i="11"/>
  <c r="T72" i="11"/>
  <c r="T16" i="11"/>
  <c r="U24" i="11"/>
  <c r="T24" i="11"/>
  <c r="Q24" i="11"/>
  <c r="P33" i="11"/>
  <c r="T33" i="11" s="1"/>
  <c r="U70" i="11"/>
  <c r="T70" i="11"/>
  <c r="Q70" i="11"/>
  <c r="U33" i="12"/>
  <c r="Q33" i="12"/>
  <c r="T64" i="10"/>
  <c r="T69" i="10"/>
  <c r="T86" i="10"/>
  <c r="T90" i="10"/>
  <c r="T9" i="11"/>
  <c r="T13" i="11"/>
  <c r="T18" i="11"/>
  <c r="T22" i="11"/>
  <c r="T27" i="11"/>
  <c r="T32" i="11"/>
  <c r="T37" i="11"/>
  <c r="T42" i="11"/>
  <c r="U43" i="11"/>
  <c r="T46" i="11"/>
  <c r="T50" i="11"/>
  <c r="T55" i="11"/>
  <c r="T63" i="11"/>
  <c r="T89" i="11"/>
  <c r="T93" i="11"/>
  <c r="U9" i="12"/>
  <c r="T12" i="12"/>
  <c r="T21" i="12"/>
  <c r="T26" i="12"/>
  <c r="T40" i="12"/>
  <c r="T36" i="12"/>
  <c r="T45" i="12"/>
  <c r="U48" i="12"/>
  <c r="U9" i="11"/>
  <c r="T40" i="11"/>
  <c r="T66" i="11"/>
  <c r="T35" i="12"/>
  <c r="U53" i="12"/>
  <c r="T53" i="12"/>
  <c r="U49" i="12"/>
  <c r="T49" i="12"/>
  <c r="P53" i="12"/>
  <c r="U59" i="12"/>
  <c r="T59" i="12"/>
  <c r="U71" i="12"/>
  <c r="T71" i="12"/>
  <c r="U70" i="12"/>
  <c r="T70" i="12"/>
  <c r="Q70" i="12"/>
  <c r="S72" i="12"/>
  <c r="E79" i="10"/>
  <c r="E79" i="3"/>
  <c r="T102" i="1"/>
  <c r="T103" i="1"/>
  <c r="T110" i="1"/>
  <c r="S95" i="11"/>
  <c r="T100" i="11"/>
  <c r="T101" i="11"/>
  <c r="T108" i="11"/>
  <c r="T109" i="11"/>
  <c r="M112" i="10"/>
  <c r="S112" i="10" s="1"/>
  <c r="E95" i="8"/>
  <c r="E112" i="8" s="1"/>
  <c r="T101" i="8"/>
  <c r="T102" i="8"/>
  <c r="T109" i="8"/>
  <c r="T110" i="8"/>
  <c r="U96" i="7"/>
  <c r="T97" i="7"/>
  <c r="T98" i="7"/>
  <c r="T109" i="6"/>
  <c r="T104" i="5"/>
  <c r="R95" i="4"/>
  <c r="U105" i="4"/>
  <c r="T110" i="4"/>
  <c r="T108" i="3"/>
  <c r="U108" i="3"/>
  <c r="U101" i="2"/>
  <c r="T101" i="2"/>
  <c r="P59" i="12"/>
  <c r="T63" i="12"/>
  <c r="P67" i="12"/>
  <c r="T67" i="12" s="1"/>
  <c r="P72" i="12"/>
  <c r="T72" i="12" s="1"/>
  <c r="U106" i="4"/>
  <c r="T106" i="4"/>
  <c r="U100" i="2"/>
  <c r="T100" i="2"/>
  <c r="U113" i="2"/>
  <c r="T113" i="2"/>
  <c r="T58" i="12"/>
  <c r="U66" i="12"/>
  <c r="T62" i="12"/>
  <c r="T88" i="12"/>
  <c r="T92" i="12"/>
  <c r="E79" i="12"/>
  <c r="E79" i="4"/>
  <c r="E79" i="2"/>
  <c r="R95" i="1"/>
  <c r="T98" i="1"/>
  <c r="T99" i="1"/>
  <c r="T106" i="1"/>
  <c r="T107" i="1"/>
  <c r="T97" i="11"/>
  <c r="T97" i="8"/>
  <c r="T98" i="8"/>
  <c r="T105" i="8"/>
  <c r="T106" i="8"/>
  <c r="E95" i="7"/>
  <c r="E112" i="7" s="1"/>
  <c r="U112" i="7" s="1"/>
  <c r="U110" i="3"/>
  <c r="T110" i="3"/>
  <c r="T99" i="2"/>
  <c r="U99" i="2"/>
  <c r="T61" i="12"/>
  <c r="E79" i="8"/>
  <c r="E79" i="7"/>
  <c r="T97" i="12"/>
  <c r="T98" i="12"/>
  <c r="T105" i="12"/>
  <c r="T106" i="12"/>
  <c r="E95" i="11"/>
  <c r="U95" i="11" s="1"/>
  <c r="T113" i="11"/>
  <c r="T96" i="10"/>
  <c r="T103" i="10"/>
  <c r="T104" i="10"/>
  <c r="T113" i="10"/>
  <c r="T102" i="9"/>
  <c r="T103" i="9"/>
  <c r="T110" i="9"/>
  <c r="U100" i="7"/>
  <c r="T101" i="7"/>
  <c r="T102" i="7"/>
  <c r="T103" i="7"/>
  <c r="U104" i="7"/>
  <c r="T105" i="7"/>
  <c r="T106" i="7"/>
  <c r="L112" i="7"/>
  <c r="R112" i="7" s="1"/>
  <c r="S95" i="6"/>
  <c r="E95" i="6"/>
  <c r="T95" i="6" s="1"/>
  <c r="T105" i="6"/>
  <c r="R95" i="5"/>
  <c r="T100" i="5"/>
  <c r="E95" i="4"/>
  <c r="T95" i="4" s="1"/>
  <c r="T99" i="4"/>
  <c r="U109" i="3"/>
  <c r="T109" i="3"/>
  <c r="T66" i="12"/>
  <c r="T107" i="4"/>
  <c r="U100" i="3"/>
  <c r="T101" i="3"/>
  <c r="T102" i="3"/>
  <c r="E95" i="2"/>
  <c r="E112" i="2" s="1"/>
  <c r="U107" i="2"/>
  <c r="T108" i="2"/>
  <c r="T109" i="2"/>
  <c r="E112" i="11"/>
  <c r="U95" i="8"/>
  <c r="U112" i="1"/>
  <c r="T112" i="1"/>
  <c r="E112" i="12"/>
  <c r="U95" i="12"/>
  <c r="T95" i="12"/>
  <c r="U112" i="9"/>
  <c r="T112" i="9"/>
  <c r="T95" i="1"/>
  <c r="U96" i="1"/>
  <c r="T97" i="1"/>
  <c r="U100" i="1"/>
  <c r="T101" i="1"/>
  <c r="U104" i="1"/>
  <c r="T105" i="1"/>
  <c r="U108" i="1"/>
  <c r="T109" i="1"/>
  <c r="U113" i="1"/>
  <c r="S95" i="12"/>
  <c r="T96" i="12"/>
  <c r="U99" i="12"/>
  <c r="T100" i="12"/>
  <c r="U103" i="12"/>
  <c r="T104" i="12"/>
  <c r="U107" i="12"/>
  <c r="T108" i="12"/>
  <c r="T113" i="12"/>
  <c r="R95" i="11"/>
  <c r="U98" i="11"/>
  <c r="T99" i="11"/>
  <c r="U102" i="11"/>
  <c r="T103" i="11"/>
  <c r="U106" i="11"/>
  <c r="T107" i="11"/>
  <c r="U110" i="11"/>
  <c r="E95" i="10"/>
  <c r="U97" i="10"/>
  <c r="T98" i="10"/>
  <c r="U101" i="10"/>
  <c r="T102" i="10"/>
  <c r="U105" i="10"/>
  <c r="T106" i="10"/>
  <c r="U109" i="10"/>
  <c r="T110" i="10"/>
  <c r="T95" i="9"/>
  <c r="U96" i="9"/>
  <c r="T97" i="9"/>
  <c r="U100" i="9"/>
  <c r="T101" i="9"/>
  <c r="U104" i="9"/>
  <c r="T105" i="9"/>
  <c r="U108" i="9"/>
  <c r="T109" i="9"/>
  <c r="U113" i="9"/>
  <c r="T96" i="8"/>
  <c r="U99" i="8"/>
  <c r="T100" i="8"/>
  <c r="U103" i="8"/>
  <c r="T104" i="8"/>
  <c r="U107" i="8"/>
  <c r="T108" i="8"/>
  <c r="U96" i="6"/>
  <c r="U100" i="6"/>
  <c r="U104" i="6"/>
  <c r="U108" i="6"/>
  <c r="T98" i="5"/>
  <c r="E95" i="5"/>
  <c r="U99" i="5"/>
  <c r="U103" i="5"/>
  <c r="U107" i="5"/>
  <c r="S95" i="4"/>
  <c r="M112" i="4"/>
  <c r="S112" i="4" s="1"/>
  <c r="U98" i="4"/>
  <c r="T96" i="3"/>
  <c r="E95" i="3"/>
  <c r="T95" i="2"/>
  <c r="U95" i="1"/>
  <c r="U96" i="12"/>
  <c r="U95" i="9"/>
  <c r="U96" i="8"/>
  <c r="U113" i="8"/>
  <c r="T113" i="8"/>
  <c r="S95" i="7"/>
  <c r="M112" i="7"/>
  <c r="S112" i="7" s="1"/>
  <c r="U109" i="4"/>
  <c r="M112" i="1"/>
  <c r="S112" i="1" s="1"/>
  <c r="L112" i="12"/>
  <c r="R112" i="12" s="1"/>
  <c r="U96" i="11"/>
  <c r="M112" i="9"/>
  <c r="S112" i="9" s="1"/>
  <c r="L112" i="8"/>
  <c r="R112" i="8" s="1"/>
  <c r="T95" i="7"/>
  <c r="U113" i="7"/>
  <c r="R95" i="6"/>
  <c r="L112" i="6"/>
  <c r="R112" i="6" s="1"/>
  <c r="T113" i="6"/>
  <c r="U95" i="4"/>
  <c r="U95" i="7"/>
  <c r="T112" i="7"/>
  <c r="T96" i="6"/>
  <c r="U99" i="6"/>
  <c r="U103" i="6"/>
  <c r="U107" i="6"/>
  <c r="U98" i="5"/>
  <c r="U102" i="5"/>
  <c r="U106" i="5"/>
  <c r="U110" i="5"/>
  <c r="U97" i="4"/>
  <c r="U101" i="4"/>
  <c r="R95" i="3"/>
  <c r="L112" i="3"/>
  <c r="R112" i="3" s="1"/>
  <c r="U96" i="3"/>
  <c r="U113" i="3"/>
  <c r="U96" i="2"/>
  <c r="T99" i="7"/>
  <c r="T107" i="7"/>
  <c r="T98" i="6"/>
  <c r="T102" i="6"/>
  <c r="T106" i="6"/>
  <c r="T110" i="6"/>
  <c r="T97" i="5"/>
  <c r="T101" i="5"/>
  <c r="T105" i="5"/>
  <c r="T109" i="5"/>
  <c r="T96" i="4"/>
  <c r="T100" i="4"/>
  <c r="T104" i="4"/>
  <c r="T108" i="4"/>
  <c r="T113" i="4"/>
  <c r="T99" i="3"/>
  <c r="T103" i="3"/>
  <c r="T107" i="3"/>
  <c r="M112" i="3"/>
  <c r="S112" i="3" s="1"/>
  <c r="T98" i="2"/>
  <c r="T102" i="2"/>
  <c r="T106" i="2"/>
  <c r="T110" i="2"/>
  <c r="L112" i="2"/>
  <c r="R112" i="2" s="1"/>
  <c r="T95" i="8" l="1"/>
  <c r="T24" i="2"/>
  <c r="T95" i="11"/>
  <c r="U95" i="6"/>
  <c r="E112" i="6"/>
  <c r="T112" i="6" s="1"/>
  <c r="E112" i="4"/>
  <c r="U112" i="4" s="1"/>
  <c r="U95" i="2"/>
  <c r="E112" i="3"/>
  <c r="U95" i="3"/>
  <c r="T95" i="3"/>
  <c r="U112" i="8"/>
  <c r="T112" i="8"/>
  <c r="U112" i="6"/>
  <c r="T112" i="11"/>
  <c r="U112" i="11"/>
  <c r="U95" i="5"/>
  <c r="T95" i="5"/>
  <c r="E112" i="5"/>
  <c r="U112" i="2"/>
  <c r="T112" i="2"/>
  <c r="T95" i="10"/>
  <c r="E112" i="10"/>
  <c r="U95" i="10"/>
  <c r="U112" i="12"/>
  <c r="T112" i="12"/>
  <c r="T112" i="4" l="1"/>
  <c r="T112" i="5"/>
  <c r="U112" i="5"/>
  <c r="U112" i="10"/>
  <c r="T112" i="10"/>
  <c r="U112" i="3"/>
  <c r="T112" i="3"/>
</calcChain>
</file>

<file path=xl/sharedStrings.xml><?xml version="1.0" encoding="utf-8"?>
<sst xmlns="http://schemas.openxmlformats.org/spreadsheetml/2006/main" count="2376" uniqueCount="136">
  <si>
    <t>Figures Finalised as at 2021/10/29</t>
  </si>
  <si>
    <t/>
  </si>
  <si>
    <t>1st Quarter Ended 30 September 2021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</si>
  <si>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</si>
  <si>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</si>
  <si>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</si>
  <si>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</si>
  <si>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</si>
  <si>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</si>
  <si>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</si>
  <si>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</si>
  <si>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</si>
  <si>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</si>
  <si>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</si>
  <si>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</si>
  <si>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</si>
  <si>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</si>
  <si>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</si>
  <si>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</si>
  <si>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</si>
  <si>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</si>
  <si>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</si>
  <si>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</si>
  <si>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</si>
  <si>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</si>
  <si>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</si>
  <si>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</si>
  <si>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</si>
  <si>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</si>
  <si>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</si>
  <si>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</si>
  <si>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</si>
  <si>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</si>
  <si>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</si>
  <si>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</si>
  <si>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</si>
  <si>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</si>
  <si>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</si>
  <si>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</si>
  <si>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</si>
  <si>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</si>
  <si>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</si>
  <si>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</si>
  <si>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</si>
  <si>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</si>
  <si>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</si>
  <si>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</si>
  <si>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</si>
  <si>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</si>
  <si>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</si>
  <si>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</si>
  <si>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</si>
  <si>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</si>
  <si>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</si>
  <si>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</si>
  <si>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</si>
  <si>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</si>
  <si>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</si>
  <si>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</si>
  <si>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</si>
  <si>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</si>
  <si>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</si>
  <si>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</si>
  <si>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</si>
  <si>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</si>
  <si>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</si>
  <si>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</si>
  <si>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</si>
  <si>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</si>
  <si>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</si>
  <si>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</si>
  <si>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</si>
  <si>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</si>
  <si>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</si>
  <si>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</si>
  <si>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</si>
  <si>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</si>
  <si>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</si>
  <si>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</si>
  <si>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</si>
  <si>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</si>
  <si>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</si>
  <si>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</si>
  <si>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</si>
  <si>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</si>
  <si>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</si>
  <si>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</si>
  <si>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</si>
  <si>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</si>
  <si>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</si>
  <si>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</si>
  <si>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</si>
  <si>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</si>
  <si>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</si>
  <si>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</si>
  <si>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</si>
  <si>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</si>
  <si>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</si>
  <si>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</si>
  <si>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</si>
  <si>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</si>
  <si>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</si>
  <si>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</si>
  <si>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</si>
  <si>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</si>
  <si>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</si>
  <si>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</si>
  <si>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</si>
  <si>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</si>
  <si>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</si>
  <si>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</si>
  <si>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GAUTENG: SEDIBENG (DC42)</t>
  </si>
  <si>
    <t>GAUTENG: WEST RAND (DC48)</t>
  </si>
  <si>
    <t>GAUTENG: CITY OF EKURHULENI (EKU)</t>
  </si>
  <si>
    <t>GAUTENG: EMFULENI (GT421)</t>
  </si>
  <si>
    <t>GAUTENG: MIDVAAL (GT422)</t>
  </si>
  <si>
    <t>GAUTENG: LESEDI (GT423)</t>
  </si>
  <si>
    <t>GAUTENG: MOGALE CITY (GT481)</t>
  </si>
  <si>
    <t>GAUTENG: MERAFONG CITY (GT484)</t>
  </si>
  <si>
    <t>GAUTENG: RAND WEST CITY (GT485)</t>
  </si>
  <si>
    <t>GAUTENG: CITY OF JOHANNESBURG (JHB)</t>
  </si>
  <si>
    <t>GAUTENG: CITY OF TSHWANE (TSH)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</si>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</sst>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193331000</v>
      </c>
      <c r="C9" s="92">
        <v>0</v>
      </c>
      <c r="D9" s="92"/>
      <c r="E9" s="92">
        <f>$B9       +$C9       +$D9</f>
        <v>193331000</v>
      </c>
      <c r="F9" s="93">
        <v>193331000</v>
      </c>
      <c r="G9" s="94">
        <v>63792000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18000000</v>
      </c>
      <c r="C10" s="92">
        <v>0</v>
      </c>
      <c r="D10" s="92"/>
      <c r="E10" s="92">
        <f t="shared" ref="E10:E16" si="0">$B10      +$C10      +$D10</f>
        <v>18000000</v>
      </c>
      <c r="F10" s="93">
        <v>18000000</v>
      </c>
      <c r="G10" s="94">
        <v>18000000</v>
      </c>
      <c r="H10" s="93">
        <v>2141000</v>
      </c>
      <c r="I10" s="94">
        <v>768584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2141000</v>
      </c>
      <c r="Q10" s="94">
        <f t="shared" ref="Q10:Q16" si="2">$I10      +$K10      +$M10      +$O10</f>
        <v>768584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11.894444444444446</v>
      </c>
      <c r="U10" s="50">
        <f t="shared" ref="U10:U15" si="6">IF(($E10      =0),0,(($Q10      /$E10      )*100))</f>
        <v>4.269911111111111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7500000</v>
      </c>
      <c r="C11" s="92">
        <v>0</v>
      </c>
      <c r="D11" s="92"/>
      <c r="E11" s="92">
        <f t="shared" si="0"/>
        <v>7500000</v>
      </c>
      <c r="F11" s="93">
        <v>7500000</v>
      </c>
      <c r="G11" s="94">
        <v>4250000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155569000</v>
      </c>
      <c r="C13" s="92">
        <v>0</v>
      </c>
      <c r="D13" s="92"/>
      <c r="E13" s="92">
        <f t="shared" si="0"/>
        <v>155569000</v>
      </c>
      <c r="F13" s="93">
        <v>155569000</v>
      </c>
      <c r="G13" s="94">
        <v>69549000</v>
      </c>
      <c r="H13" s="93">
        <v>8603000</v>
      </c>
      <c r="I13" s="94">
        <v>1113241</v>
      </c>
      <c r="J13" s="93"/>
      <c r="K13" s="94"/>
      <c r="L13" s="93"/>
      <c r="M13" s="94"/>
      <c r="N13" s="93"/>
      <c r="O13" s="94"/>
      <c r="P13" s="93">
        <f t="shared" si="1"/>
        <v>8603000</v>
      </c>
      <c r="Q13" s="94">
        <f t="shared" si="2"/>
        <v>1113241</v>
      </c>
      <c r="R13" s="48">
        <f t="shared" si="3"/>
        <v>0</v>
      </c>
      <c r="S13" s="49">
        <f t="shared" si="4"/>
        <v>0</v>
      </c>
      <c r="T13" s="48">
        <f t="shared" si="5"/>
        <v>5.5300220480944153</v>
      </c>
      <c r="U13" s="50">
        <f t="shared" si="6"/>
        <v>0.71559308088372364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44490000</v>
      </c>
      <c r="C14" s="92">
        <v>0</v>
      </c>
      <c r="D14" s="92"/>
      <c r="E14" s="92">
        <f t="shared" si="0"/>
        <v>44490000</v>
      </c>
      <c r="F14" s="93">
        <v>44490000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142974000</v>
      </c>
      <c r="C15" s="92">
        <v>0</v>
      </c>
      <c r="D15" s="92"/>
      <c r="E15" s="92">
        <f t="shared" si="0"/>
        <v>142974000</v>
      </c>
      <c r="F15" s="93">
        <v>142974000</v>
      </c>
      <c r="G15" s="94">
        <v>60813000</v>
      </c>
      <c r="H15" s="93">
        <v>13738000</v>
      </c>
      <c r="I15" s="94"/>
      <c r="J15" s="93"/>
      <c r="K15" s="94"/>
      <c r="L15" s="93"/>
      <c r="M15" s="94"/>
      <c r="N15" s="93"/>
      <c r="O15" s="94"/>
      <c r="P15" s="93">
        <f t="shared" si="1"/>
        <v>13738000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9.6087400506385769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561864000</v>
      </c>
      <c r="C16" s="95">
        <f>SUM(C9:C15)</f>
        <v>0</v>
      </c>
      <c r="D16" s="95"/>
      <c r="E16" s="95">
        <f t="shared" si="0"/>
        <v>561864000</v>
      </c>
      <c r="F16" s="96">
        <f t="shared" ref="F16:O16" si="7">SUM(F9:F15)</f>
        <v>561864000</v>
      </c>
      <c r="G16" s="97">
        <f t="shared" si="7"/>
        <v>216404000</v>
      </c>
      <c r="H16" s="96">
        <f t="shared" si="7"/>
        <v>24482000</v>
      </c>
      <c r="I16" s="97">
        <f t="shared" si="7"/>
        <v>1881825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24482000</v>
      </c>
      <c r="Q16" s="97">
        <f t="shared" si="2"/>
        <v>1881825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4.7319733886898065</v>
      </c>
      <c r="U16" s="54">
        <f>IF((SUM($E9:$E13)+$E15)=0,0,(Q16/(SUM($E9:$E13)+$E15)*100))</f>
        <v>0.36372624059191222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7250000</v>
      </c>
      <c r="C19" s="92">
        <v>0</v>
      </c>
      <c r="D19" s="92"/>
      <c r="E19" s="92">
        <f t="shared" si="8"/>
        <v>7250000</v>
      </c>
      <c r="F19" s="93">
        <v>7250000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7250000</v>
      </c>
      <c r="C24" s="95">
        <f>SUM(C18:C23)</f>
        <v>0</v>
      </c>
      <c r="D24" s="95"/>
      <c r="E24" s="95">
        <f t="shared" si="8"/>
        <v>7250000</v>
      </c>
      <c r="F24" s="96">
        <f t="shared" ref="F24:O24" si="15">SUM(F18:F23)</f>
        <v>7250000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2368874000</v>
      </c>
      <c r="C28" s="92">
        <v>0</v>
      </c>
      <c r="D28" s="92"/>
      <c r="E28" s="92">
        <f>$B28      +$C28      +$D28</f>
        <v>2368874000</v>
      </c>
      <c r="F28" s="93">
        <v>2368874000</v>
      </c>
      <c r="G28" s="94">
        <v>800682000</v>
      </c>
      <c r="H28" s="93">
        <v>139524000</v>
      </c>
      <c r="I28" s="94">
        <v>46025471</v>
      </c>
      <c r="J28" s="93"/>
      <c r="K28" s="94"/>
      <c r="L28" s="93"/>
      <c r="M28" s="94"/>
      <c r="N28" s="93"/>
      <c r="O28" s="94"/>
      <c r="P28" s="93">
        <f>$H28      +$J28      +$L28      +$N28</f>
        <v>139524000</v>
      </c>
      <c r="Q28" s="94">
        <f>$I28      +$K28      +$M28      +$O28</f>
        <v>46025471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5.8898869251804866</v>
      </c>
      <c r="U28" s="50">
        <f>IF(($E28      =0),0,(($Q28      /$E28      )*100))</f>
        <v>1.9429260906236465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5140000</v>
      </c>
      <c r="C29" s="92">
        <v>0</v>
      </c>
      <c r="D29" s="92"/>
      <c r="E29" s="92">
        <f>$B29      +$C29      +$D29</f>
        <v>5140000</v>
      </c>
      <c r="F29" s="93">
        <v>5140000</v>
      </c>
      <c r="G29" s="94">
        <v>3598000</v>
      </c>
      <c r="H29" s="93">
        <v>208000</v>
      </c>
      <c r="I29" s="94">
        <v>707475</v>
      </c>
      <c r="J29" s="93"/>
      <c r="K29" s="94"/>
      <c r="L29" s="93"/>
      <c r="M29" s="94"/>
      <c r="N29" s="93"/>
      <c r="O29" s="94"/>
      <c r="P29" s="93">
        <f>$H29      +$J29      +$L29      +$N29</f>
        <v>208000</v>
      </c>
      <c r="Q29" s="94">
        <f>$I29      +$K29      +$M29      +$O29</f>
        <v>707475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4.0466926070038909</v>
      </c>
      <c r="U29" s="50">
        <f>IF(($E29      =0),0,(($Q29      /$E29      )*100))</f>
        <v>13.764105058365757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2374014000</v>
      </c>
      <c r="C30" s="95">
        <f>SUM(C26:C29)</f>
        <v>0</v>
      </c>
      <c r="D30" s="95"/>
      <c r="E30" s="95">
        <f>$B30      +$C30      +$D30</f>
        <v>2374014000</v>
      </c>
      <c r="F30" s="96">
        <f t="shared" ref="F30:O30" si="16">SUM(F26:F29)</f>
        <v>2374014000</v>
      </c>
      <c r="G30" s="97">
        <f t="shared" si="16"/>
        <v>804280000</v>
      </c>
      <c r="H30" s="96">
        <f t="shared" si="16"/>
        <v>139732000</v>
      </c>
      <c r="I30" s="97">
        <f t="shared" si="16"/>
        <v>46732946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139732000</v>
      </c>
      <c r="Q30" s="97">
        <f>$I30      +$K30      +$M30      +$O30</f>
        <v>46732946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5.8858962078572405</v>
      </c>
      <c r="U30" s="54">
        <f>IF($E30   =0,0,($Q30   /$E30   )*100)</f>
        <v>1.9685202361906882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66976000</v>
      </c>
      <c r="C32" s="92">
        <v>0</v>
      </c>
      <c r="D32" s="92"/>
      <c r="E32" s="92">
        <f>$B32      +$C32      +$D32</f>
        <v>66976000</v>
      </c>
      <c r="F32" s="93">
        <v>66976000</v>
      </c>
      <c r="G32" s="94">
        <v>16748000</v>
      </c>
      <c r="H32" s="93">
        <v>23750000</v>
      </c>
      <c r="I32" s="94">
        <v>11579104</v>
      </c>
      <c r="J32" s="93"/>
      <c r="K32" s="94"/>
      <c r="L32" s="93"/>
      <c r="M32" s="94"/>
      <c r="N32" s="93"/>
      <c r="O32" s="94"/>
      <c r="P32" s="93">
        <f>$H32      +$J32      +$L32      +$N32</f>
        <v>23750000</v>
      </c>
      <c r="Q32" s="94">
        <f>$I32      +$K32      +$M32      +$O32</f>
        <v>11579104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35.460463449593881</v>
      </c>
      <c r="U32" s="50">
        <f>IF(($E32      =0),0,(($Q32      /$E32      )*100))</f>
        <v>17.288437649307216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66976000</v>
      </c>
      <c r="C33" s="95">
        <f>C32</f>
        <v>0</v>
      </c>
      <c r="D33" s="95"/>
      <c r="E33" s="95">
        <f>$B33      +$C33      +$D33</f>
        <v>66976000</v>
      </c>
      <c r="F33" s="96">
        <f t="shared" ref="F33:O33" si="17">F32</f>
        <v>66976000</v>
      </c>
      <c r="G33" s="97">
        <f t="shared" si="17"/>
        <v>16748000</v>
      </c>
      <c r="H33" s="96">
        <f t="shared" si="17"/>
        <v>23750000</v>
      </c>
      <c r="I33" s="97">
        <f t="shared" si="17"/>
        <v>11579104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23750000</v>
      </c>
      <c r="Q33" s="97">
        <f>$I33      +$K33      +$M33      +$O33</f>
        <v>11579104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35.460463449593881</v>
      </c>
      <c r="U33" s="54">
        <f>IF($E33   =0,0,($Q33   /$E33   )*100)</f>
        <v>17.288437649307216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130148000</v>
      </c>
      <c r="C35" s="92">
        <v>0</v>
      </c>
      <c r="D35" s="92"/>
      <c r="E35" s="92">
        <f t="shared" ref="E35:E40" si="18">$B35      +$C35      +$D35</f>
        <v>130148000</v>
      </c>
      <c r="F35" s="93">
        <v>130148000</v>
      </c>
      <c r="G35" s="94">
        <v>0</v>
      </c>
      <c r="H35" s="93"/>
      <c r="I35" s="94">
        <v>8126523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8126523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6.2440629129913638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106054000</v>
      </c>
      <c r="C36" s="92">
        <v>0</v>
      </c>
      <c r="D36" s="92"/>
      <c r="E36" s="92">
        <f t="shared" si="18"/>
        <v>106054000</v>
      </c>
      <c r="F36" s="93">
        <v>106054000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42000000</v>
      </c>
      <c r="C38" s="92">
        <v>0</v>
      </c>
      <c r="D38" s="92"/>
      <c r="E38" s="92">
        <f t="shared" si="18"/>
        <v>42000000</v>
      </c>
      <c r="F38" s="93">
        <v>42000000</v>
      </c>
      <c r="G38" s="94">
        <v>6500000</v>
      </c>
      <c r="H38" s="93"/>
      <c r="I38" s="94">
        <v>193618</v>
      </c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193618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0.46099523809523812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278202000</v>
      </c>
      <c r="C40" s="95">
        <f>SUM(C35:C39)</f>
        <v>0</v>
      </c>
      <c r="D40" s="95"/>
      <c r="E40" s="95">
        <f t="shared" si="18"/>
        <v>278202000</v>
      </c>
      <c r="F40" s="96">
        <f t="shared" ref="F40:O40" si="25">SUM(F35:F39)</f>
        <v>278202000</v>
      </c>
      <c r="G40" s="97">
        <f t="shared" si="25"/>
        <v>6500000</v>
      </c>
      <c r="H40" s="96">
        <f t="shared" si="25"/>
        <v>0</v>
      </c>
      <c r="I40" s="97">
        <f t="shared" si="25"/>
        <v>8320141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8320141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4.8331325371192229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437407000</v>
      </c>
      <c r="C44" s="92">
        <v>0</v>
      </c>
      <c r="D44" s="92"/>
      <c r="E44" s="92">
        <f t="shared" si="26"/>
        <v>437407000</v>
      </c>
      <c r="F44" s="93">
        <v>437407000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172000000</v>
      </c>
      <c r="C51" s="92">
        <v>0</v>
      </c>
      <c r="D51" s="92"/>
      <c r="E51" s="92">
        <f t="shared" si="26"/>
        <v>172000000</v>
      </c>
      <c r="F51" s="93">
        <v>172000000</v>
      </c>
      <c r="G51" s="94">
        <v>53581000</v>
      </c>
      <c r="H51" s="93">
        <v>40140000</v>
      </c>
      <c r="I51" s="94">
        <v>953747</v>
      </c>
      <c r="J51" s="93"/>
      <c r="K51" s="94"/>
      <c r="L51" s="93"/>
      <c r="M51" s="94"/>
      <c r="N51" s="93"/>
      <c r="O51" s="94"/>
      <c r="P51" s="93">
        <f t="shared" si="27"/>
        <v>40140000</v>
      </c>
      <c r="Q51" s="94">
        <f t="shared" si="28"/>
        <v>953747</v>
      </c>
      <c r="R51" s="48">
        <f t="shared" si="29"/>
        <v>0</v>
      </c>
      <c r="S51" s="49">
        <f t="shared" si="30"/>
        <v>0</v>
      </c>
      <c r="T51" s="48">
        <f t="shared" si="31"/>
        <v>23.337209302325583</v>
      </c>
      <c r="U51" s="50">
        <f t="shared" si="32"/>
        <v>0.55450406976744182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34761000</v>
      </c>
      <c r="C52" s="92">
        <v>0</v>
      </c>
      <c r="D52" s="92"/>
      <c r="E52" s="92">
        <f t="shared" si="26"/>
        <v>34761000</v>
      </c>
      <c r="F52" s="93">
        <v>34761000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644168000</v>
      </c>
      <c r="C53" s="95">
        <f>SUM(C42:C52)</f>
        <v>0</v>
      </c>
      <c r="D53" s="95"/>
      <c r="E53" s="95">
        <f t="shared" si="26"/>
        <v>644168000</v>
      </c>
      <c r="F53" s="96">
        <f t="shared" ref="F53:O53" si="33">SUM(F42:F52)</f>
        <v>644168000</v>
      </c>
      <c r="G53" s="97">
        <f t="shared" si="33"/>
        <v>53581000</v>
      </c>
      <c r="H53" s="96">
        <f t="shared" si="33"/>
        <v>40140000</v>
      </c>
      <c r="I53" s="97">
        <f t="shared" si="33"/>
        <v>953747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40140000</v>
      </c>
      <c r="Q53" s="97">
        <f t="shared" si="28"/>
        <v>953747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23.337209302325583</v>
      </c>
      <c r="U53" s="54">
        <f>IF((+$E43+$E45+$E47+$E48+$E51) =0,0,(Q53   /(+$E43+$E45+$E47+$E48+$E51) )*100)</f>
        <v>0.55450406976744182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1894742000</v>
      </c>
      <c r="C65" s="92">
        <v>0</v>
      </c>
      <c r="D65" s="92"/>
      <c r="E65" s="92">
        <f t="shared" si="35"/>
        <v>1894742000</v>
      </c>
      <c r="F65" s="93">
        <v>1894742000</v>
      </c>
      <c r="G65" s="94">
        <v>504797000</v>
      </c>
      <c r="H65" s="93">
        <v>130903000</v>
      </c>
      <c r="I65" s="94">
        <v>105419578</v>
      </c>
      <c r="J65" s="93"/>
      <c r="K65" s="94"/>
      <c r="L65" s="93"/>
      <c r="M65" s="94"/>
      <c r="N65" s="93"/>
      <c r="O65" s="94"/>
      <c r="P65" s="93">
        <f t="shared" si="36"/>
        <v>130903000</v>
      </c>
      <c r="Q65" s="94">
        <f t="shared" si="37"/>
        <v>105419578</v>
      </c>
      <c r="R65" s="48">
        <f t="shared" si="38"/>
        <v>0</v>
      </c>
      <c r="S65" s="49">
        <f t="shared" si="39"/>
        <v>0</v>
      </c>
      <c r="T65" s="48">
        <f t="shared" si="40"/>
        <v>6.9087506372899314</v>
      </c>
      <c r="U65" s="50">
        <f t="shared" si="41"/>
        <v>5.5637959152222303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1894742000</v>
      </c>
      <c r="C66" s="95">
        <f>SUM(C61:C65)</f>
        <v>0</v>
      </c>
      <c r="D66" s="95"/>
      <c r="E66" s="95">
        <f t="shared" si="35"/>
        <v>1894742000</v>
      </c>
      <c r="F66" s="96">
        <f t="shared" ref="F66:O66" si="42">SUM(F61:F65)</f>
        <v>1894742000</v>
      </c>
      <c r="G66" s="97">
        <f t="shared" si="42"/>
        <v>504797000</v>
      </c>
      <c r="H66" s="96">
        <f t="shared" si="42"/>
        <v>130903000</v>
      </c>
      <c r="I66" s="97">
        <f t="shared" si="42"/>
        <v>105419578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130903000</v>
      </c>
      <c r="Q66" s="97">
        <f t="shared" si="37"/>
        <v>105419578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6.9087506372899314</v>
      </c>
      <c r="U66" s="54">
        <f>IF((+$E61+$E63+$E65) =0,0,(Q66  /(+$E61+$E63+$E65) )*100)</f>
        <v>5.5637959152222303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5827216000</v>
      </c>
      <c r="C67" s="104">
        <f>SUM(C9:C15,C18:C23,C26:C29,C32,C35:C39,C42:C52,C55:C58,C61:C65)</f>
        <v>0</v>
      </c>
      <c r="D67" s="104"/>
      <c r="E67" s="104">
        <f t="shared" si="35"/>
        <v>5827216000</v>
      </c>
      <c r="F67" s="105">
        <f t="shared" ref="F67:O67" si="43">SUM(F9:F15,F18:F23,F26:F29,F32,F35:F39,F42:F52,F55:F58,F61:F65)</f>
        <v>5827216000</v>
      </c>
      <c r="G67" s="106">
        <f t="shared" si="43"/>
        <v>1602310000</v>
      </c>
      <c r="H67" s="105">
        <f t="shared" si="43"/>
        <v>359007000</v>
      </c>
      <c r="I67" s="106">
        <f t="shared" si="43"/>
        <v>174887341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359007000</v>
      </c>
      <c r="Q67" s="106">
        <f t="shared" si="37"/>
        <v>174887341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6.9076285284498313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3.3649950723978472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406652000</v>
      </c>
      <c r="C69" s="92">
        <v>0</v>
      </c>
      <c r="D69" s="92"/>
      <c r="E69" s="92">
        <f>$B69      +$C69      +$D69</f>
        <v>406652000</v>
      </c>
      <c r="F69" s="93">
        <v>406652000</v>
      </c>
      <c r="G69" s="94">
        <v>109230000</v>
      </c>
      <c r="H69" s="93">
        <v>33039000</v>
      </c>
      <c r="I69" s="94">
        <v>3031339</v>
      </c>
      <c r="J69" s="93"/>
      <c r="K69" s="94"/>
      <c r="L69" s="93"/>
      <c r="M69" s="94"/>
      <c r="N69" s="93"/>
      <c r="O69" s="94"/>
      <c r="P69" s="93">
        <f>$H69      +$J69      +$L69      +$N69</f>
        <v>33039000</v>
      </c>
      <c r="Q69" s="94">
        <f>$I69      +$K69      +$M69      +$O69</f>
        <v>3031339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8.1246372820003341</v>
      </c>
      <c r="U69" s="50">
        <f>IF(($E69      =0),0,(($Q69      /$E69      )*100))</f>
        <v>0.7454381141614943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406652000</v>
      </c>
      <c r="C70" s="101">
        <f>C69</f>
        <v>0</v>
      </c>
      <c r="D70" s="101"/>
      <c r="E70" s="101">
        <f>$B70      +$C70      +$D70</f>
        <v>406652000</v>
      </c>
      <c r="F70" s="102">
        <f t="shared" ref="F70:O70" si="44">F69</f>
        <v>406652000</v>
      </c>
      <c r="G70" s="103">
        <f t="shared" si="44"/>
        <v>109230000</v>
      </c>
      <c r="H70" s="102">
        <f t="shared" si="44"/>
        <v>33039000</v>
      </c>
      <c r="I70" s="103">
        <f t="shared" si="44"/>
        <v>3031339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33039000</v>
      </c>
      <c r="Q70" s="103">
        <f>$I70      +$K70      +$M70      +$O70</f>
        <v>3031339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8.1246372820003341</v>
      </c>
      <c r="U70" s="59">
        <f>IF($E70   =0,0,($Q70   /$E70 )*100)</f>
        <v>0.7454381141614943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406652000</v>
      </c>
      <c r="C71" s="104">
        <f>C69</f>
        <v>0</v>
      </c>
      <c r="D71" s="104"/>
      <c r="E71" s="104">
        <f>$B71      +$C71      +$D71</f>
        <v>406652000</v>
      </c>
      <c r="F71" s="105">
        <f t="shared" ref="F71:O71" si="45">F69</f>
        <v>406652000</v>
      </c>
      <c r="G71" s="106">
        <f t="shared" si="45"/>
        <v>109230000</v>
      </c>
      <c r="H71" s="105">
        <f t="shared" si="45"/>
        <v>33039000</v>
      </c>
      <c r="I71" s="106">
        <f t="shared" si="45"/>
        <v>3031339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33039000</v>
      </c>
      <c r="Q71" s="106">
        <f>$I71      +$K71      +$M71      +$O71</f>
        <v>3031339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8.1246372820003341</v>
      </c>
      <c r="U71" s="65">
        <f>IF($E71   =0,0,($Q71   /$E71   )*100)</f>
        <v>0.7454381141614943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6233868000</v>
      </c>
      <c r="C72" s="104">
        <f>SUM(C9:C15,C18:C23,C26:C29,C32,C35:C39,C42:C52,C55:C58,C61:C65,C69)</f>
        <v>0</v>
      </c>
      <c r="D72" s="104"/>
      <c r="E72" s="104">
        <f>$B72      +$C72      +$D72</f>
        <v>6233868000</v>
      </c>
      <c r="F72" s="105">
        <f t="shared" ref="F72:O72" si="46">SUM(F9:F15,F18:F23,F26:F29,F32,F35:F39,F42:F52,F55:F58,F61:F65,F69)</f>
        <v>6233868000</v>
      </c>
      <c r="G72" s="106">
        <f t="shared" si="46"/>
        <v>1711540000</v>
      </c>
      <c r="H72" s="105">
        <f t="shared" si="46"/>
        <v>392046000</v>
      </c>
      <c r="I72" s="106">
        <f t="shared" si="46"/>
        <v>177918680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392046000</v>
      </c>
      <c r="Q72" s="106">
        <f>$I72      +$K72      +$M72      +$O72</f>
        <v>177918680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6.9959417591943911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3.2580277505744446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2200000</v>
      </c>
      <c r="C10" s="92">
        <v>0</v>
      </c>
      <c r="D10" s="92"/>
      <c r="E10" s="92">
        <f t="shared" ref="E10:E16" si="0">$B10      +$C10      +$D10</f>
        <v>2200000</v>
      </c>
      <c r="F10" s="93">
        <v>2200000</v>
      </c>
      <c r="G10" s="94">
        <v>2200000</v>
      </c>
      <c r="H10" s="93">
        <v>108000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108000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4.9090909090909092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900000</v>
      </c>
      <c r="C14" s="92">
        <v>0</v>
      </c>
      <c r="D14" s="92"/>
      <c r="E14" s="92">
        <f t="shared" si="0"/>
        <v>900000</v>
      </c>
      <c r="F14" s="93">
        <v>900000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2200000</v>
      </c>
      <c r="H16" s="96">
        <f t="shared" si="7"/>
        <v>108000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108000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4.9090909090909092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2933000</v>
      </c>
      <c r="C32" s="92">
        <v>0</v>
      </c>
      <c r="D32" s="92"/>
      <c r="E32" s="92">
        <f>$B32      +$C32      +$D32</f>
        <v>2933000</v>
      </c>
      <c r="F32" s="93">
        <v>2933000</v>
      </c>
      <c r="G32" s="94">
        <v>734000</v>
      </c>
      <c r="H32" s="93">
        <v>755000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755000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25.741561541084213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2933000</v>
      </c>
      <c r="C33" s="95">
        <f>C32</f>
        <v>0</v>
      </c>
      <c r="D33" s="95"/>
      <c r="E33" s="95">
        <f>$B33      +$C33      +$D33</f>
        <v>2933000</v>
      </c>
      <c r="F33" s="96">
        <f t="shared" ref="F33:O33" si="17">F32</f>
        <v>2933000</v>
      </c>
      <c r="G33" s="97">
        <f t="shared" si="17"/>
        <v>734000</v>
      </c>
      <c r="H33" s="96">
        <f t="shared" si="17"/>
        <v>755000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755000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25.741561541084213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19700000</v>
      </c>
      <c r="C35" s="92">
        <v>0</v>
      </c>
      <c r="D35" s="92"/>
      <c r="E35" s="92">
        <f t="shared" ref="E35:E40" si="18">$B35      +$C35      +$D35</f>
        <v>19700000</v>
      </c>
      <c r="F35" s="93">
        <v>19700000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5385000</v>
      </c>
      <c r="C36" s="92">
        <v>0</v>
      </c>
      <c r="D36" s="92"/>
      <c r="E36" s="92">
        <f t="shared" si="18"/>
        <v>5385000</v>
      </c>
      <c r="F36" s="93">
        <v>5385000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29085000</v>
      </c>
      <c r="C40" s="95">
        <f>SUM(C35:C39)</f>
        <v>0</v>
      </c>
      <c r="D40" s="95"/>
      <c r="E40" s="95">
        <f t="shared" si="18"/>
        <v>29085000</v>
      </c>
      <c r="F40" s="96">
        <f t="shared" ref="F40:O40" si="25">SUM(F35:F39)</f>
        <v>29085000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70000000</v>
      </c>
      <c r="C44" s="92">
        <v>0</v>
      </c>
      <c r="D44" s="92"/>
      <c r="E44" s="92">
        <f t="shared" si="26"/>
        <v>70000000</v>
      </c>
      <c r="F44" s="93">
        <v>70000000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50000000</v>
      </c>
      <c r="C51" s="92">
        <v>0</v>
      </c>
      <c r="D51" s="92"/>
      <c r="E51" s="92">
        <f t="shared" si="26"/>
        <v>50000000</v>
      </c>
      <c r="F51" s="93">
        <v>50000000</v>
      </c>
      <c r="G51" s="94">
        <v>15000000</v>
      </c>
      <c r="H51" s="93">
        <v>14958000</v>
      </c>
      <c r="I51" s="94"/>
      <c r="J51" s="93"/>
      <c r="K51" s="94"/>
      <c r="L51" s="93"/>
      <c r="M51" s="94"/>
      <c r="N51" s="93"/>
      <c r="O51" s="94"/>
      <c r="P51" s="93">
        <f t="shared" si="27"/>
        <v>14958000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29.915999999999997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120000000</v>
      </c>
      <c r="C53" s="95">
        <f>SUM(C42:C52)</f>
        <v>0</v>
      </c>
      <c r="D53" s="95"/>
      <c r="E53" s="95">
        <f t="shared" si="26"/>
        <v>120000000</v>
      </c>
      <c r="F53" s="96">
        <f t="shared" ref="F53:O53" si="33">SUM(F42:F52)</f>
        <v>120000000</v>
      </c>
      <c r="G53" s="97">
        <f t="shared" si="33"/>
        <v>15000000</v>
      </c>
      <c r="H53" s="96">
        <f t="shared" si="33"/>
        <v>14958000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14958000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29.915999999999997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155118000</v>
      </c>
      <c r="C67" s="104">
        <f>SUM(C9:C15,C18:C23,C26:C29,C32,C35:C39,C42:C52,C55:C58,C61:C65)</f>
        <v>0</v>
      </c>
      <c r="D67" s="104"/>
      <c r="E67" s="104">
        <f t="shared" si="35"/>
        <v>155118000</v>
      </c>
      <c r="F67" s="105">
        <f t="shared" ref="F67:O67" si="43">SUM(F9:F15,F18:F23,F26:F29,F32,F35:F39,F42:F52,F55:F58,F61:F65)</f>
        <v>155118000</v>
      </c>
      <c r="G67" s="106">
        <f t="shared" si="43"/>
        <v>18934000</v>
      </c>
      <c r="H67" s="105">
        <f t="shared" si="43"/>
        <v>15821000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15821000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20.069006634277521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96442000</v>
      </c>
      <c r="C69" s="92">
        <v>0</v>
      </c>
      <c r="D69" s="92"/>
      <c r="E69" s="92">
        <f>$B69      +$C69      +$D69</f>
        <v>96442000</v>
      </c>
      <c r="F69" s="93">
        <v>96442000</v>
      </c>
      <c r="G69" s="94">
        <v>27363000</v>
      </c>
      <c r="H69" s="93">
        <v>14785000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14785000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15.330457684411355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96442000</v>
      </c>
      <c r="C70" s="101">
        <f>C69</f>
        <v>0</v>
      </c>
      <c r="D70" s="101"/>
      <c r="E70" s="101">
        <f>$B70      +$C70      +$D70</f>
        <v>96442000</v>
      </c>
      <c r="F70" s="102">
        <f t="shared" ref="F70:O70" si="44">F69</f>
        <v>96442000</v>
      </c>
      <c r="G70" s="103">
        <f t="shared" si="44"/>
        <v>27363000</v>
      </c>
      <c r="H70" s="102">
        <f t="shared" si="44"/>
        <v>14785000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14785000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15.330457684411355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96442000</v>
      </c>
      <c r="C71" s="104">
        <f>C69</f>
        <v>0</v>
      </c>
      <c r="D71" s="104"/>
      <c r="E71" s="104">
        <f>$B71      +$C71      +$D71</f>
        <v>96442000</v>
      </c>
      <c r="F71" s="105">
        <f t="shared" ref="F71:O71" si="45">F69</f>
        <v>96442000</v>
      </c>
      <c r="G71" s="106">
        <f t="shared" si="45"/>
        <v>27363000</v>
      </c>
      <c r="H71" s="105">
        <f t="shared" si="45"/>
        <v>14785000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14785000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15.330457684411355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251560000</v>
      </c>
      <c r="C72" s="104">
        <f>SUM(C9:C15,C18:C23,C26:C29,C32,C35:C39,C42:C52,C55:C58,C61:C65,C69)</f>
        <v>0</v>
      </c>
      <c r="D72" s="104"/>
      <c r="E72" s="104">
        <f>$B72      +$C72      +$D72</f>
        <v>251560000</v>
      </c>
      <c r="F72" s="105">
        <f t="shared" ref="F72:O72" si="46">SUM(F9:F15,F18:F23,F26:F29,F32,F35:F39,F42:F52,F55:F58,F61:F65,F69)</f>
        <v>251560000</v>
      </c>
      <c r="G72" s="106">
        <f t="shared" si="46"/>
        <v>46297000</v>
      </c>
      <c r="H72" s="105">
        <f t="shared" si="46"/>
        <v>30606000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30606000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17.461703038083012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80361000</v>
      </c>
      <c r="C9" s="92">
        <v>0</v>
      </c>
      <c r="D9" s="92"/>
      <c r="E9" s="92">
        <f>$B9       +$C9       +$D9</f>
        <v>80361000</v>
      </c>
      <c r="F9" s="93">
        <v>80361000</v>
      </c>
      <c r="G9" s="94">
        <v>26136000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249000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249000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24.9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7500000</v>
      </c>
      <c r="C11" s="92">
        <v>0</v>
      </c>
      <c r="D11" s="92"/>
      <c r="E11" s="92">
        <f t="shared" si="0"/>
        <v>7500000</v>
      </c>
      <c r="F11" s="93">
        <v>7500000</v>
      </c>
      <c r="G11" s="94">
        <v>4250000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56569000</v>
      </c>
      <c r="C13" s="92">
        <v>0</v>
      </c>
      <c r="D13" s="92"/>
      <c r="E13" s="92">
        <f t="shared" si="0"/>
        <v>56569000</v>
      </c>
      <c r="F13" s="93">
        <v>56569000</v>
      </c>
      <c r="G13" s="94">
        <v>23190000</v>
      </c>
      <c r="H13" s="93">
        <v>6162000</v>
      </c>
      <c r="I13" s="94"/>
      <c r="J13" s="93"/>
      <c r="K13" s="94"/>
      <c r="L13" s="93"/>
      <c r="M13" s="94"/>
      <c r="N13" s="93"/>
      <c r="O13" s="94"/>
      <c r="P13" s="93">
        <f t="shared" si="1"/>
        <v>6162000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10.892891866570031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3000000</v>
      </c>
      <c r="C14" s="92">
        <v>0</v>
      </c>
      <c r="D14" s="92"/>
      <c r="E14" s="92">
        <f t="shared" si="0"/>
        <v>3000000</v>
      </c>
      <c r="F14" s="93">
        <v>3000000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148430000</v>
      </c>
      <c r="C16" s="95">
        <f>SUM(C9:C15)</f>
        <v>0</v>
      </c>
      <c r="D16" s="95"/>
      <c r="E16" s="95">
        <f t="shared" si="0"/>
        <v>148430000</v>
      </c>
      <c r="F16" s="96">
        <f t="shared" ref="F16:O16" si="7">SUM(F9:F15)</f>
        <v>148430000</v>
      </c>
      <c r="G16" s="97">
        <f t="shared" si="7"/>
        <v>54576000</v>
      </c>
      <c r="H16" s="96">
        <f t="shared" si="7"/>
        <v>6411000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6411000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4.4083064017052882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1064843000</v>
      </c>
      <c r="C28" s="92">
        <v>0</v>
      </c>
      <c r="D28" s="92"/>
      <c r="E28" s="92">
        <f>$B28      +$C28      +$D28</f>
        <v>1064843000</v>
      </c>
      <c r="F28" s="93">
        <v>1064843000</v>
      </c>
      <c r="G28" s="94">
        <v>359918000</v>
      </c>
      <c r="H28" s="93">
        <v>38295000</v>
      </c>
      <c r="I28" s="94"/>
      <c r="J28" s="93"/>
      <c r="K28" s="94"/>
      <c r="L28" s="93"/>
      <c r="M28" s="94"/>
      <c r="N28" s="93"/>
      <c r="O28" s="94"/>
      <c r="P28" s="93">
        <f>$H28      +$J28      +$L28      +$N28</f>
        <v>38295000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3.5963048073753598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1064843000</v>
      </c>
      <c r="C30" s="95">
        <f>SUM(C26:C29)</f>
        <v>0</v>
      </c>
      <c r="D30" s="95"/>
      <c r="E30" s="95">
        <f>$B30      +$C30      +$D30</f>
        <v>1064843000</v>
      </c>
      <c r="F30" s="96">
        <f t="shared" ref="F30:O30" si="16">SUM(F26:F29)</f>
        <v>1064843000</v>
      </c>
      <c r="G30" s="97">
        <f t="shared" si="16"/>
        <v>359918000</v>
      </c>
      <c r="H30" s="96">
        <f t="shared" si="16"/>
        <v>38295000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38295000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3.5963048073753598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8529000</v>
      </c>
      <c r="C32" s="92">
        <v>0</v>
      </c>
      <c r="D32" s="92"/>
      <c r="E32" s="92">
        <f>$B32      +$C32      +$D32</f>
        <v>8529000</v>
      </c>
      <c r="F32" s="93">
        <v>8529000</v>
      </c>
      <c r="G32" s="94">
        <v>2133000</v>
      </c>
      <c r="H32" s="93">
        <v>7764000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7764000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91.0306014773127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8529000</v>
      </c>
      <c r="C33" s="95">
        <f>C32</f>
        <v>0</v>
      </c>
      <c r="D33" s="95"/>
      <c r="E33" s="95">
        <f>$B33      +$C33      +$D33</f>
        <v>8529000</v>
      </c>
      <c r="F33" s="96">
        <f t="shared" ref="F33:O33" si="17">F32</f>
        <v>8529000</v>
      </c>
      <c r="G33" s="97">
        <f t="shared" si="17"/>
        <v>2133000</v>
      </c>
      <c r="H33" s="96">
        <f t="shared" si="17"/>
        <v>7764000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7764000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91.0306014773127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20261000</v>
      </c>
      <c r="C36" s="92">
        <v>0</v>
      </c>
      <c r="D36" s="92"/>
      <c r="E36" s="92">
        <f t="shared" si="18"/>
        <v>20261000</v>
      </c>
      <c r="F36" s="93">
        <v>20261000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2500000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30261000</v>
      </c>
      <c r="C40" s="95">
        <f>SUM(C35:C39)</f>
        <v>0</v>
      </c>
      <c r="D40" s="95"/>
      <c r="E40" s="95">
        <f t="shared" si="18"/>
        <v>30261000</v>
      </c>
      <c r="F40" s="96">
        <f t="shared" ref="F40:O40" si="25">SUM(F35:F39)</f>
        <v>30261000</v>
      </c>
      <c r="G40" s="97">
        <f t="shared" si="25"/>
        <v>2500000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646375000</v>
      </c>
      <c r="C65" s="92">
        <v>0</v>
      </c>
      <c r="D65" s="92"/>
      <c r="E65" s="92">
        <f t="shared" si="35"/>
        <v>646375000</v>
      </c>
      <c r="F65" s="93">
        <v>646375000</v>
      </c>
      <c r="G65" s="94">
        <v>199093000</v>
      </c>
      <c r="H65" s="93">
        <v>25484000</v>
      </c>
      <c r="I65" s="94"/>
      <c r="J65" s="93"/>
      <c r="K65" s="94"/>
      <c r="L65" s="93"/>
      <c r="M65" s="94"/>
      <c r="N65" s="93"/>
      <c r="O65" s="94"/>
      <c r="P65" s="93">
        <f t="shared" si="36"/>
        <v>25484000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3.9426029781473604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646375000</v>
      </c>
      <c r="C66" s="95">
        <f>SUM(C61:C65)</f>
        <v>0</v>
      </c>
      <c r="D66" s="95"/>
      <c r="E66" s="95">
        <f t="shared" si="35"/>
        <v>646375000</v>
      </c>
      <c r="F66" s="96">
        <f t="shared" ref="F66:O66" si="42">SUM(F61:F65)</f>
        <v>646375000</v>
      </c>
      <c r="G66" s="97">
        <f t="shared" si="42"/>
        <v>199093000</v>
      </c>
      <c r="H66" s="96">
        <f t="shared" si="42"/>
        <v>25484000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25484000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3.9426029781473604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1898438000</v>
      </c>
      <c r="C67" s="104">
        <f>SUM(C9:C15,C18:C23,C26:C29,C32,C35:C39,C42:C52,C55:C58,C61:C65)</f>
        <v>0</v>
      </c>
      <c r="D67" s="104"/>
      <c r="E67" s="104">
        <f t="shared" si="35"/>
        <v>1898438000</v>
      </c>
      <c r="F67" s="105">
        <f t="shared" ref="F67:O67" si="43">SUM(F9:F15,F18:F23,F26:F29,F32,F35:F39,F42:F52,F55:F58,F61:F65)</f>
        <v>1898438000</v>
      </c>
      <c r="G67" s="106">
        <f t="shared" si="43"/>
        <v>618220000</v>
      </c>
      <c r="H67" s="105">
        <f t="shared" si="43"/>
        <v>77954000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77954000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4.1571542313072314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1898438000</v>
      </c>
      <c r="C72" s="104">
        <f>SUM(C9:C15,C18:C23,C26:C29,C32,C35:C39,C42:C52,C55:C58,C61:C65,C69)</f>
        <v>0</v>
      </c>
      <c r="D72" s="104"/>
      <c r="E72" s="104">
        <f>$B72      +$C72      +$D72</f>
        <v>1898438000</v>
      </c>
      <c r="F72" s="105">
        <f t="shared" ref="F72:O72" si="46">SUM(F9:F15,F18:F23,F26:F29,F32,F35:F39,F42:F52,F55:F58,F61:F65,F69)</f>
        <v>1898438000</v>
      </c>
      <c r="G72" s="106">
        <f t="shared" si="46"/>
        <v>618220000</v>
      </c>
      <c r="H72" s="105">
        <f t="shared" si="46"/>
        <v>77954000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77954000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4.1571542313072314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55375000</v>
      </c>
      <c r="C9" s="92">
        <v>0</v>
      </c>
      <c r="D9" s="92"/>
      <c r="E9" s="92">
        <f>$B9       +$C9       +$D9</f>
        <v>55375000</v>
      </c>
      <c r="F9" s="93">
        <v>55375000</v>
      </c>
      <c r="G9" s="94">
        <v>18458000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20000000</v>
      </c>
      <c r="C13" s="92">
        <v>0</v>
      </c>
      <c r="D13" s="92"/>
      <c r="E13" s="92">
        <f t="shared" si="0"/>
        <v>20000000</v>
      </c>
      <c r="F13" s="93">
        <v>20000000</v>
      </c>
      <c r="G13" s="94">
        <v>12896000</v>
      </c>
      <c r="H13" s="93">
        <v>2441000</v>
      </c>
      <c r="I13" s="94">
        <v>1113241</v>
      </c>
      <c r="J13" s="93"/>
      <c r="K13" s="94"/>
      <c r="L13" s="93"/>
      <c r="M13" s="94"/>
      <c r="N13" s="93"/>
      <c r="O13" s="94"/>
      <c r="P13" s="93">
        <f t="shared" si="1"/>
        <v>2441000</v>
      </c>
      <c r="Q13" s="94">
        <f t="shared" si="2"/>
        <v>1113241</v>
      </c>
      <c r="R13" s="48">
        <f t="shared" si="3"/>
        <v>0</v>
      </c>
      <c r="S13" s="49">
        <f t="shared" si="4"/>
        <v>0</v>
      </c>
      <c r="T13" s="48">
        <f t="shared" si="5"/>
        <v>12.205</v>
      </c>
      <c r="U13" s="50">
        <f t="shared" si="6"/>
        <v>5.5662050000000001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4000000</v>
      </c>
      <c r="C14" s="92">
        <v>0</v>
      </c>
      <c r="D14" s="92"/>
      <c r="E14" s="92">
        <f t="shared" si="0"/>
        <v>4000000</v>
      </c>
      <c r="F14" s="93">
        <v>4000000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81475000</v>
      </c>
      <c r="C16" s="95">
        <f>SUM(C9:C15)</f>
        <v>0</v>
      </c>
      <c r="D16" s="95"/>
      <c r="E16" s="95">
        <f t="shared" si="0"/>
        <v>81475000</v>
      </c>
      <c r="F16" s="96">
        <f t="shared" ref="F16:O16" si="7">SUM(F9:F15)</f>
        <v>81475000</v>
      </c>
      <c r="G16" s="97">
        <f t="shared" si="7"/>
        <v>33454000</v>
      </c>
      <c r="H16" s="96">
        <f t="shared" si="7"/>
        <v>2441000</v>
      </c>
      <c r="I16" s="97">
        <f t="shared" si="7"/>
        <v>1113241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2441000</v>
      </c>
      <c r="Q16" s="97">
        <f t="shared" si="2"/>
        <v>1113241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3.1506937721845754</v>
      </c>
      <c r="U16" s="54">
        <f>IF((SUM($E9:$E13)+$E15)=0,0,(Q16/(SUM($E9:$E13)+$E15)*100))</f>
        <v>1.4369035172636335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675462000</v>
      </c>
      <c r="C28" s="92">
        <v>0</v>
      </c>
      <c r="D28" s="92"/>
      <c r="E28" s="92">
        <f>$B28      +$C28      +$D28</f>
        <v>675462000</v>
      </c>
      <c r="F28" s="93">
        <v>675462000</v>
      </c>
      <c r="G28" s="94">
        <v>228307000</v>
      </c>
      <c r="H28" s="93">
        <v>71009000</v>
      </c>
      <c r="I28" s="94">
        <v>20606122</v>
      </c>
      <c r="J28" s="93"/>
      <c r="K28" s="94"/>
      <c r="L28" s="93"/>
      <c r="M28" s="94"/>
      <c r="N28" s="93"/>
      <c r="O28" s="94"/>
      <c r="P28" s="93">
        <f>$H28      +$J28      +$L28      +$N28</f>
        <v>71009000</v>
      </c>
      <c r="Q28" s="94">
        <f>$I28      +$K28      +$M28      +$O28</f>
        <v>20606122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10.512656522498675</v>
      </c>
      <c r="U28" s="50">
        <f>IF(($E28      =0),0,(($Q28      /$E28      )*100))</f>
        <v>3.0506708001338345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675462000</v>
      </c>
      <c r="C30" s="95">
        <f>SUM(C26:C29)</f>
        <v>0</v>
      </c>
      <c r="D30" s="95"/>
      <c r="E30" s="95">
        <f>$B30      +$C30      +$D30</f>
        <v>675462000</v>
      </c>
      <c r="F30" s="96">
        <f t="shared" ref="F30:O30" si="16">SUM(F26:F29)</f>
        <v>675462000</v>
      </c>
      <c r="G30" s="97">
        <f t="shared" si="16"/>
        <v>228307000</v>
      </c>
      <c r="H30" s="96">
        <f t="shared" si="16"/>
        <v>71009000</v>
      </c>
      <c r="I30" s="97">
        <f t="shared" si="16"/>
        <v>20606122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71009000</v>
      </c>
      <c r="Q30" s="97">
        <f>$I30      +$K30      +$M30      +$O30</f>
        <v>20606122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10.512656522498675</v>
      </c>
      <c r="U30" s="54">
        <f>IF($E30   =0,0,($Q30   /$E30   )*100)</f>
        <v>3.0506708001338345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19031000</v>
      </c>
      <c r="C32" s="92">
        <v>0</v>
      </c>
      <c r="D32" s="92"/>
      <c r="E32" s="92">
        <f>$B32      +$C32      +$D32</f>
        <v>19031000</v>
      </c>
      <c r="F32" s="93">
        <v>19031000</v>
      </c>
      <c r="G32" s="94">
        <v>4758000</v>
      </c>
      <c r="H32" s="93">
        <v>4758000</v>
      </c>
      <c r="I32" s="94">
        <v>4758000</v>
      </c>
      <c r="J32" s="93"/>
      <c r="K32" s="94"/>
      <c r="L32" s="93"/>
      <c r="M32" s="94"/>
      <c r="N32" s="93"/>
      <c r="O32" s="94"/>
      <c r="P32" s="93">
        <f>$H32      +$J32      +$L32      +$N32</f>
        <v>4758000</v>
      </c>
      <c r="Q32" s="94">
        <f>$I32      +$K32      +$M32      +$O32</f>
        <v>4758000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25.001313646156269</v>
      </c>
      <c r="U32" s="50">
        <f>IF(($E32      =0),0,(($Q32      /$E32      )*100))</f>
        <v>25.001313646156269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19031000</v>
      </c>
      <c r="C33" s="95">
        <f>C32</f>
        <v>0</v>
      </c>
      <c r="D33" s="95"/>
      <c r="E33" s="95">
        <f>$B33      +$C33      +$D33</f>
        <v>19031000</v>
      </c>
      <c r="F33" s="96">
        <f t="shared" ref="F33:O33" si="17">F32</f>
        <v>19031000</v>
      </c>
      <c r="G33" s="97">
        <f t="shared" si="17"/>
        <v>4758000</v>
      </c>
      <c r="H33" s="96">
        <f t="shared" si="17"/>
        <v>4758000</v>
      </c>
      <c r="I33" s="97">
        <f t="shared" si="17"/>
        <v>4758000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4758000</v>
      </c>
      <c r="Q33" s="97">
        <f>$I33      +$K33      +$M33      +$O33</f>
        <v>4758000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25.001313646156269</v>
      </c>
      <c r="U33" s="54">
        <f>IF($E33   =0,0,($Q33   /$E33   )*100)</f>
        <v>25.001313646156269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3671000</v>
      </c>
      <c r="C36" s="92">
        <v>0</v>
      </c>
      <c r="D36" s="92"/>
      <c r="E36" s="92">
        <f t="shared" si="18"/>
        <v>3671000</v>
      </c>
      <c r="F36" s="93">
        <v>3671000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0</v>
      </c>
      <c r="H38" s="93"/>
      <c r="I38" s="94">
        <v>193618</v>
      </c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193618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1.9361799999999998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13671000</v>
      </c>
      <c r="C40" s="95">
        <f>SUM(C35:C39)</f>
        <v>0</v>
      </c>
      <c r="D40" s="95"/>
      <c r="E40" s="95">
        <f t="shared" si="18"/>
        <v>13671000</v>
      </c>
      <c r="F40" s="96">
        <f t="shared" ref="F40:O40" si="25">SUM(F35:F39)</f>
        <v>13671000</v>
      </c>
      <c r="G40" s="97">
        <f t="shared" si="25"/>
        <v>0</v>
      </c>
      <c r="H40" s="96">
        <f t="shared" si="25"/>
        <v>0</v>
      </c>
      <c r="I40" s="97">
        <f t="shared" si="25"/>
        <v>193618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193618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1.9361799999999998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560301000</v>
      </c>
      <c r="C65" s="92">
        <v>0</v>
      </c>
      <c r="D65" s="92"/>
      <c r="E65" s="92">
        <f t="shared" si="35"/>
        <v>560301000</v>
      </c>
      <c r="F65" s="93">
        <v>560301000</v>
      </c>
      <c r="G65" s="94">
        <v>168091000</v>
      </c>
      <c r="H65" s="93">
        <v>87235000</v>
      </c>
      <c r="I65" s="94">
        <v>87235516</v>
      </c>
      <c r="J65" s="93"/>
      <c r="K65" s="94"/>
      <c r="L65" s="93"/>
      <c r="M65" s="94"/>
      <c r="N65" s="93"/>
      <c r="O65" s="94"/>
      <c r="P65" s="93">
        <f t="shared" si="36"/>
        <v>87235000</v>
      </c>
      <c r="Q65" s="94">
        <f t="shared" si="37"/>
        <v>87235516</v>
      </c>
      <c r="R65" s="48">
        <f t="shared" si="38"/>
        <v>0</v>
      </c>
      <c r="S65" s="49">
        <f t="shared" si="39"/>
        <v>0</v>
      </c>
      <c r="T65" s="48">
        <f t="shared" si="40"/>
        <v>15.569310067267415</v>
      </c>
      <c r="U65" s="50">
        <f t="shared" si="41"/>
        <v>15.56940216062438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560301000</v>
      </c>
      <c r="C66" s="95">
        <f>SUM(C61:C65)</f>
        <v>0</v>
      </c>
      <c r="D66" s="95"/>
      <c r="E66" s="95">
        <f t="shared" si="35"/>
        <v>560301000</v>
      </c>
      <c r="F66" s="96">
        <f t="shared" ref="F66:O66" si="42">SUM(F61:F65)</f>
        <v>560301000</v>
      </c>
      <c r="G66" s="97">
        <f t="shared" si="42"/>
        <v>168091000</v>
      </c>
      <c r="H66" s="96">
        <f t="shared" si="42"/>
        <v>87235000</v>
      </c>
      <c r="I66" s="97">
        <f t="shared" si="42"/>
        <v>87235516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87235000</v>
      </c>
      <c r="Q66" s="97">
        <f t="shared" si="37"/>
        <v>87235516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15.569310067267415</v>
      </c>
      <c r="U66" s="54">
        <f>IF((+$E61+$E63+$E65) =0,0,(Q66  /(+$E61+$E63+$E65) )*100)</f>
        <v>15.56940216062438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1349940000</v>
      </c>
      <c r="C67" s="104">
        <f>SUM(C9:C15,C18:C23,C26:C29,C32,C35:C39,C42:C52,C55:C58,C61:C65)</f>
        <v>0</v>
      </c>
      <c r="D67" s="104"/>
      <c r="E67" s="104">
        <f t="shared" si="35"/>
        <v>1349940000</v>
      </c>
      <c r="F67" s="105">
        <f t="shared" ref="F67:O67" si="43">SUM(F9:F15,F18:F23,F26:F29,F32,F35:F39,F42:F52,F55:F58,F61:F65)</f>
        <v>1349940000</v>
      </c>
      <c r="G67" s="106">
        <f t="shared" si="43"/>
        <v>434610000</v>
      </c>
      <c r="H67" s="105">
        <f t="shared" si="43"/>
        <v>165443000</v>
      </c>
      <c r="I67" s="106">
        <f t="shared" si="43"/>
        <v>113906497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165443000</v>
      </c>
      <c r="Q67" s="106">
        <f t="shared" si="37"/>
        <v>113906497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12.325621764340829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8.486115450777751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1349940000</v>
      </c>
      <c r="C72" s="104">
        <f>SUM(C9:C15,C18:C23,C26:C29,C32,C35:C39,C42:C52,C55:C58,C61:C65,C69)</f>
        <v>0</v>
      </c>
      <c r="D72" s="104"/>
      <c r="E72" s="104">
        <f>$B72      +$C72      +$D72</f>
        <v>1349940000</v>
      </c>
      <c r="F72" s="105">
        <f t="shared" ref="F72:O72" si="46">SUM(F9:F15,F18:F23,F26:F29,F32,F35:F39,F42:F52,F55:F58,F61:F65,F69)</f>
        <v>1349940000</v>
      </c>
      <c r="G72" s="106">
        <f t="shared" si="46"/>
        <v>434610000</v>
      </c>
      <c r="H72" s="105">
        <f t="shared" si="46"/>
        <v>165443000</v>
      </c>
      <c r="I72" s="106">
        <f t="shared" si="46"/>
        <v>113906497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165443000</v>
      </c>
      <c r="Q72" s="106">
        <f>$I72      +$K72      +$M72      +$O72</f>
        <v>113906497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12.325621764340829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8.486115450777751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1200000</v>
      </c>
      <c r="C10" s="92">
        <v>0</v>
      </c>
      <c r="D10" s="92"/>
      <c r="E10" s="92">
        <f t="shared" ref="E10:E16" si="0">$B10      +$C10      +$D10</f>
        <v>1200000</v>
      </c>
      <c r="F10" s="93">
        <v>1200000</v>
      </c>
      <c r="G10" s="94">
        <v>1200000</v>
      </c>
      <c r="H10" s="93">
        <v>306000</v>
      </c>
      <c r="I10" s="94">
        <v>306006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306000</v>
      </c>
      <c r="Q10" s="94">
        <f t="shared" ref="Q10:Q16" si="2">$I10      +$K10      +$M10      +$O10</f>
        <v>306006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25.5</v>
      </c>
      <c r="U10" s="50">
        <f t="shared" ref="U10:U15" si="6">IF(($E10      =0),0,(($Q10      /$E10      )*100))</f>
        <v>25.500499999999999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1200000</v>
      </c>
      <c r="C16" s="95">
        <f>SUM(C9:C15)</f>
        <v>0</v>
      </c>
      <c r="D16" s="95"/>
      <c r="E16" s="95">
        <f t="shared" si="0"/>
        <v>1200000</v>
      </c>
      <c r="F16" s="96">
        <f t="shared" ref="F16:O16" si="7">SUM(F9:F15)</f>
        <v>1200000</v>
      </c>
      <c r="G16" s="97">
        <f t="shared" si="7"/>
        <v>1200000</v>
      </c>
      <c r="H16" s="96">
        <f t="shared" si="7"/>
        <v>306000</v>
      </c>
      <c r="I16" s="97">
        <f t="shared" si="7"/>
        <v>306006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306000</v>
      </c>
      <c r="Q16" s="97">
        <f t="shared" si="2"/>
        <v>306006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25.5</v>
      </c>
      <c r="U16" s="54">
        <f>IF((SUM($E9:$E13)+$E15)=0,0,(Q16/(SUM($E9:$E13)+$E15)*100))</f>
        <v>25.500499999999999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4305000</v>
      </c>
      <c r="C19" s="92">
        <v>0</v>
      </c>
      <c r="D19" s="92"/>
      <c r="E19" s="92">
        <f t="shared" si="8"/>
        <v>4305000</v>
      </c>
      <c r="F19" s="93">
        <v>4305000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4305000</v>
      </c>
      <c r="C24" s="95">
        <f>SUM(C18:C23)</f>
        <v>0</v>
      </c>
      <c r="D24" s="95"/>
      <c r="E24" s="95">
        <f t="shared" si="8"/>
        <v>4305000</v>
      </c>
      <c r="F24" s="96">
        <f t="shared" ref="F24:O24" si="15">SUM(F18:F23)</f>
        <v>4305000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2489000</v>
      </c>
      <c r="C29" s="92">
        <v>0</v>
      </c>
      <c r="D29" s="92"/>
      <c r="E29" s="92">
        <f>$B29      +$C29      +$D29</f>
        <v>2489000</v>
      </c>
      <c r="F29" s="93">
        <v>2489000</v>
      </c>
      <c r="G29" s="94">
        <v>1742000</v>
      </c>
      <c r="H29" s="93">
        <v>33000</v>
      </c>
      <c r="I29" s="94">
        <v>707475</v>
      </c>
      <c r="J29" s="93"/>
      <c r="K29" s="94"/>
      <c r="L29" s="93"/>
      <c r="M29" s="94"/>
      <c r="N29" s="93"/>
      <c r="O29" s="94"/>
      <c r="P29" s="93">
        <f>$H29      +$J29      +$L29      +$N29</f>
        <v>33000</v>
      </c>
      <c r="Q29" s="94">
        <f>$I29      +$K29      +$M29      +$O29</f>
        <v>707475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1.3258336681398153</v>
      </c>
      <c r="U29" s="50">
        <f>IF(($E29      =0),0,(($Q29      /$E29      )*100))</f>
        <v>28.424065889915628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2489000</v>
      </c>
      <c r="C30" s="95">
        <f>SUM(C26:C29)</f>
        <v>0</v>
      </c>
      <c r="D30" s="95"/>
      <c r="E30" s="95">
        <f>$B30      +$C30      +$D30</f>
        <v>2489000</v>
      </c>
      <c r="F30" s="96">
        <f t="shared" ref="F30:O30" si="16">SUM(F26:F29)</f>
        <v>2489000</v>
      </c>
      <c r="G30" s="97">
        <f t="shared" si="16"/>
        <v>1742000</v>
      </c>
      <c r="H30" s="96">
        <f t="shared" si="16"/>
        <v>33000</v>
      </c>
      <c r="I30" s="97">
        <f t="shared" si="16"/>
        <v>707475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33000</v>
      </c>
      <c r="Q30" s="97">
        <f>$I30      +$K30      +$M30      +$O30</f>
        <v>707475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1.3258336681398153</v>
      </c>
      <c r="U30" s="54">
        <f>IF($E30   =0,0,($Q30   /$E30   )*100)</f>
        <v>28.424065889915628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1023000</v>
      </c>
      <c r="C32" s="92">
        <v>0</v>
      </c>
      <c r="D32" s="92"/>
      <c r="E32" s="92">
        <f>$B32      +$C32      +$D32</f>
        <v>1023000</v>
      </c>
      <c r="F32" s="93">
        <v>1023000</v>
      </c>
      <c r="G32" s="94">
        <v>256000</v>
      </c>
      <c r="H32" s="93"/>
      <c r="I32" s="94">
        <v>155136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155136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15.164809384164224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1023000</v>
      </c>
      <c r="C33" s="95">
        <f>C32</f>
        <v>0</v>
      </c>
      <c r="D33" s="95"/>
      <c r="E33" s="95">
        <f>$B33      +$C33      +$D33</f>
        <v>1023000</v>
      </c>
      <c r="F33" s="96">
        <f t="shared" ref="F33:O33" si="17">F32</f>
        <v>1023000</v>
      </c>
      <c r="G33" s="97">
        <f t="shared" si="17"/>
        <v>256000</v>
      </c>
      <c r="H33" s="96">
        <f t="shared" si="17"/>
        <v>0</v>
      </c>
      <c r="I33" s="97">
        <f t="shared" si="17"/>
        <v>155136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155136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15.164809384164224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9017000</v>
      </c>
      <c r="C67" s="104">
        <f>SUM(C9:C15,C18:C23,C26:C29,C32,C35:C39,C42:C52,C55:C58,C61:C65)</f>
        <v>0</v>
      </c>
      <c r="D67" s="104"/>
      <c r="E67" s="104">
        <f t="shared" si="35"/>
        <v>9017000</v>
      </c>
      <c r="F67" s="105">
        <f t="shared" ref="F67:O67" si="43">SUM(F9:F15,F18:F23,F26:F29,F32,F35:F39,F42:F52,F55:F58,F61:F65)</f>
        <v>9017000</v>
      </c>
      <c r="G67" s="106">
        <f t="shared" si="43"/>
        <v>3198000</v>
      </c>
      <c r="H67" s="105">
        <f t="shared" si="43"/>
        <v>339000</v>
      </c>
      <c r="I67" s="106">
        <f t="shared" si="43"/>
        <v>1168617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339000</v>
      </c>
      <c r="Q67" s="106">
        <f t="shared" si="37"/>
        <v>1168617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7.1943972835314094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24.800870118845499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9017000</v>
      </c>
      <c r="C72" s="104">
        <f>SUM(C9:C15,C18:C23,C26:C29,C32,C35:C39,C42:C52,C55:C58,C61:C65,C69)</f>
        <v>0</v>
      </c>
      <c r="D72" s="104"/>
      <c r="E72" s="104">
        <f>$B72      +$C72      +$D72</f>
        <v>9017000</v>
      </c>
      <c r="F72" s="105">
        <f t="shared" ref="F72:O72" si="46">SUM(F9:F15,F18:F23,F26:F29,F32,F35:F39,F42:F52,F55:F58,F61:F65,F69)</f>
        <v>9017000</v>
      </c>
      <c r="G72" s="106">
        <f t="shared" si="46"/>
        <v>3198000</v>
      </c>
      <c r="H72" s="105">
        <f t="shared" si="46"/>
        <v>339000</v>
      </c>
      <c r="I72" s="106">
        <f t="shared" si="46"/>
        <v>1168617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339000</v>
      </c>
      <c r="Q72" s="106">
        <f>$I72      +$K72      +$M72      +$O72</f>
        <v>1168617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7.1943972835314094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24.800870118845499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67000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67000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6.7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23136000</v>
      </c>
      <c r="C14" s="92">
        <v>0</v>
      </c>
      <c r="D14" s="92"/>
      <c r="E14" s="92">
        <f t="shared" si="0"/>
        <v>23136000</v>
      </c>
      <c r="F14" s="93">
        <v>23136000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24136000</v>
      </c>
      <c r="C16" s="95">
        <f>SUM(C9:C15)</f>
        <v>0</v>
      </c>
      <c r="D16" s="95"/>
      <c r="E16" s="95">
        <f t="shared" si="0"/>
        <v>24136000</v>
      </c>
      <c r="F16" s="96">
        <f t="shared" ref="F16:O16" si="7">SUM(F9:F15)</f>
        <v>24136000</v>
      </c>
      <c r="G16" s="97">
        <f t="shared" si="7"/>
        <v>1000000</v>
      </c>
      <c r="H16" s="96">
        <f t="shared" si="7"/>
        <v>67000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67000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6.7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2945000</v>
      </c>
      <c r="C19" s="92">
        <v>0</v>
      </c>
      <c r="D19" s="92"/>
      <c r="E19" s="92">
        <f t="shared" si="8"/>
        <v>2945000</v>
      </c>
      <c r="F19" s="93">
        <v>2945000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2945000</v>
      </c>
      <c r="C24" s="95">
        <f>SUM(C18:C23)</f>
        <v>0</v>
      </c>
      <c r="D24" s="95"/>
      <c r="E24" s="95">
        <f t="shared" si="8"/>
        <v>2945000</v>
      </c>
      <c r="F24" s="96">
        <f t="shared" ref="F24:O24" si="15">SUM(F18:F23)</f>
        <v>2945000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2651000</v>
      </c>
      <c r="C29" s="92">
        <v>0</v>
      </c>
      <c r="D29" s="92"/>
      <c r="E29" s="92">
        <f>$B29      +$C29      +$D29</f>
        <v>2651000</v>
      </c>
      <c r="F29" s="93">
        <v>2651000</v>
      </c>
      <c r="G29" s="94">
        <v>1856000</v>
      </c>
      <c r="H29" s="93">
        <v>175000</v>
      </c>
      <c r="I29" s="94"/>
      <c r="J29" s="93"/>
      <c r="K29" s="94"/>
      <c r="L29" s="93"/>
      <c r="M29" s="94"/>
      <c r="N29" s="93"/>
      <c r="O29" s="94"/>
      <c r="P29" s="93">
        <f>$H29      +$J29      +$L29      +$N29</f>
        <v>175000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6.6012825348924924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2651000</v>
      </c>
      <c r="C30" s="95">
        <f>SUM(C26:C29)</f>
        <v>0</v>
      </c>
      <c r="D30" s="95"/>
      <c r="E30" s="95">
        <f>$B30      +$C30      +$D30</f>
        <v>2651000</v>
      </c>
      <c r="F30" s="96">
        <f t="shared" ref="F30:O30" si="16">SUM(F26:F29)</f>
        <v>2651000</v>
      </c>
      <c r="G30" s="97">
        <f t="shared" si="16"/>
        <v>1856000</v>
      </c>
      <c r="H30" s="96">
        <f t="shared" si="16"/>
        <v>175000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175000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6.6012825348924924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1090000</v>
      </c>
      <c r="C32" s="92">
        <v>0</v>
      </c>
      <c r="D32" s="92"/>
      <c r="E32" s="92">
        <f>$B32      +$C32      +$D32</f>
        <v>1090000</v>
      </c>
      <c r="F32" s="93">
        <v>1090000</v>
      </c>
      <c r="G32" s="94">
        <v>273000</v>
      </c>
      <c r="H32" s="93">
        <v>124000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124000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11.376146788990827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1090000</v>
      </c>
      <c r="C33" s="95">
        <f>C32</f>
        <v>0</v>
      </c>
      <c r="D33" s="95"/>
      <c r="E33" s="95">
        <f>$B33      +$C33      +$D33</f>
        <v>1090000</v>
      </c>
      <c r="F33" s="96">
        <f t="shared" ref="F33:O33" si="17">F32</f>
        <v>1090000</v>
      </c>
      <c r="G33" s="97">
        <f t="shared" si="17"/>
        <v>273000</v>
      </c>
      <c r="H33" s="96">
        <f t="shared" si="17"/>
        <v>124000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124000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11.376146788990827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30822000</v>
      </c>
      <c r="C67" s="104">
        <f>SUM(C9:C15,C18:C23,C26:C29,C32,C35:C39,C42:C52,C55:C58,C61:C65)</f>
        <v>0</v>
      </c>
      <c r="D67" s="104"/>
      <c r="E67" s="104">
        <f t="shared" si="35"/>
        <v>30822000</v>
      </c>
      <c r="F67" s="105">
        <f t="shared" ref="F67:O67" si="43">SUM(F9:F15,F18:F23,F26:F29,F32,F35:F39,F42:F52,F55:F58,F61:F65)</f>
        <v>30822000</v>
      </c>
      <c r="G67" s="106">
        <f t="shared" si="43"/>
        <v>3129000</v>
      </c>
      <c r="H67" s="105">
        <f t="shared" si="43"/>
        <v>366000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366000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7.7198903184982068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30822000</v>
      </c>
      <c r="C72" s="104">
        <f>SUM(C9:C15,C18:C23,C26:C29,C32,C35:C39,C42:C52,C55:C58,C61:C65,C69)</f>
        <v>0</v>
      </c>
      <c r="D72" s="104"/>
      <c r="E72" s="104">
        <f>$B72      +$C72      +$D72</f>
        <v>30822000</v>
      </c>
      <c r="F72" s="105">
        <f t="shared" ref="F72:O72" si="46">SUM(F9:F15,F18:F23,F26:F29,F32,F35:F39,F42:F52,F55:F58,F61:F65,F69)</f>
        <v>30822000</v>
      </c>
      <c r="G72" s="106">
        <f t="shared" si="46"/>
        <v>3129000</v>
      </c>
      <c r="H72" s="105">
        <f t="shared" si="46"/>
        <v>366000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366000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7.7198903184982068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57595000</v>
      </c>
      <c r="C9" s="92">
        <v>0</v>
      </c>
      <c r="D9" s="92"/>
      <c r="E9" s="92">
        <f>$B9       +$C9       +$D9</f>
        <v>57595000</v>
      </c>
      <c r="F9" s="93">
        <v>57595000</v>
      </c>
      <c r="G9" s="94">
        <v>19198000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247000</v>
      </c>
      <c r="I10" s="94">
        <v>247350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247000</v>
      </c>
      <c r="Q10" s="94">
        <f t="shared" ref="Q10:Q16" si="2">$I10      +$K10      +$M10      +$O10</f>
        <v>247350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24.7</v>
      </c>
      <c r="U10" s="50">
        <f t="shared" ref="U10:U15" si="6">IF(($E10      =0),0,(($Q10      /$E10      )*100))</f>
        <v>24.734999999999999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54000000</v>
      </c>
      <c r="C13" s="92">
        <v>0</v>
      </c>
      <c r="D13" s="92"/>
      <c r="E13" s="92">
        <f t="shared" si="0"/>
        <v>54000000</v>
      </c>
      <c r="F13" s="93">
        <v>54000000</v>
      </c>
      <c r="G13" s="94">
        <v>33463000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5000000</v>
      </c>
      <c r="C14" s="92">
        <v>0</v>
      </c>
      <c r="D14" s="92"/>
      <c r="E14" s="92">
        <f t="shared" si="0"/>
        <v>5000000</v>
      </c>
      <c r="F14" s="93">
        <v>5000000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117595000</v>
      </c>
      <c r="C16" s="95">
        <f>SUM(C9:C15)</f>
        <v>0</v>
      </c>
      <c r="D16" s="95"/>
      <c r="E16" s="95">
        <f t="shared" si="0"/>
        <v>117595000</v>
      </c>
      <c r="F16" s="96">
        <f t="shared" ref="F16:O16" si="7">SUM(F9:F15)</f>
        <v>117595000</v>
      </c>
      <c r="G16" s="97">
        <f t="shared" si="7"/>
        <v>53661000</v>
      </c>
      <c r="H16" s="96">
        <f t="shared" si="7"/>
        <v>247000</v>
      </c>
      <c r="I16" s="97">
        <f t="shared" si="7"/>
        <v>247350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247000</v>
      </c>
      <c r="Q16" s="97">
        <f t="shared" si="2"/>
        <v>247350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0.21937030951640837</v>
      </c>
      <c r="U16" s="54">
        <f>IF((SUM($E9:$E13)+$E15)=0,0,(Q16/(SUM($E9:$E13)+$E15)*100))</f>
        <v>0.21968115813313202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628569000</v>
      </c>
      <c r="C28" s="92">
        <v>0</v>
      </c>
      <c r="D28" s="92"/>
      <c r="E28" s="92">
        <f>$B28      +$C28      +$D28</f>
        <v>628569000</v>
      </c>
      <c r="F28" s="93">
        <v>628569000</v>
      </c>
      <c r="G28" s="94">
        <v>212457000</v>
      </c>
      <c r="H28" s="93">
        <v>30220000</v>
      </c>
      <c r="I28" s="94">
        <v>25419349</v>
      </c>
      <c r="J28" s="93"/>
      <c r="K28" s="94"/>
      <c r="L28" s="93"/>
      <c r="M28" s="94"/>
      <c r="N28" s="93"/>
      <c r="O28" s="94"/>
      <c r="P28" s="93">
        <f>$H28      +$J28      +$L28      +$N28</f>
        <v>30220000</v>
      </c>
      <c r="Q28" s="94">
        <f>$I28      +$K28      +$M28      +$O28</f>
        <v>25419349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4.8077458481089588</v>
      </c>
      <c r="U28" s="50">
        <f>IF(($E28      =0),0,(($Q28      /$E28      )*100))</f>
        <v>4.044002965466003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628569000</v>
      </c>
      <c r="C30" s="95">
        <f>SUM(C26:C29)</f>
        <v>0</v>
      </c>
      <c r="D30" s="95"/>
      <c r="E30" s="95">
        <f>$B30      +$C30      +$D30</f>
        <v>628569000</v>
      </c>
      <c r="F30" s="96">
        <f t="shared" ref="F30:O30" si="16">SUM(F26:F29)</f>
        <v>628569000</v>
      </c>
      <c r="G30" s="97">
        <f t="shared" si="16"/>
        <v>212457000</v>
      </c>
      <c r="H30" s="96">
        <f t="shared" si="16"/>
        <v>30220000</v>
      </c>
      <c r="I30" s="97">
        <f t="shared" si="16"/>
        <v>25419349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30220000</v>
      </c>
      <c r="Q30" s="97">
        <f>$I30      +$K30      +$M30      +$O30</f>
        <v>25419349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4.8077458481089588</v>
      </c>
      <c r="U30" s="54">
        <f>IF($E30   =0,0,($Q30   /$E30   )*100)</f>
        <v>4.044002965466003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20669000</v>
      </c>
      <c r="C32" s="92">
        <v>0</v>
      </c>
      <c r="D32" s="92"/>
      <c r="E32" s="92">
        <f>$B32      +$C32      +$D32</f>
        <v>20669000</v>
      </c>
      <c r="F32" s="93">
        <v>20669000</v>
      </c>
      <c r="G32" s="94">
        <v>5168000</v>
      </c>
      <c r="H32" s="93">
        <v>6666000</v>
      </c>
      <c r="I32" s="94">
        <v>6665968</v>
      </c>
      <c r="J32" s="93"/>
      <c r="K32" s="94"/>
      <c r="L32" s="93"/>
      <c r="M32" s="94"/>
      <c r="N32" s="93"/>
      <c r="O32" s="94"/>
      <c r="P32" s="93">
        <f>$H32      +$J32      +$L32      +$N32</f>
        <v>6666000</v>
      </c>
      <c r="Q32" s="94">
        <f>$I32      +$K32      +$M32      +$O32</f>
        <v>6665968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32.251197445449705</v>
      </c>
      <c r="U32" s="50">
        <f>IF(($E32      =0),0,(($Q32      /$E32      )*100))</f>
        <v>32.251042624219842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20669000</v>
      </c>
      <c r="C33" s="95">
        <f>C32</f>
        <v>0</v>
      </c>
      <c r="D33" s="95"/>
      <c r="E33" s="95">
        <f>$B33      +$C33      +$D33</f>
        <v>20669000</v>
      </c>
      <c r="F33" s="96">
        <f t="shared" ref="F33:O33" si="17">F32</f>
        <v>20669000</v>
      </c>
      <c r="G33" s="97">
        <f t="shared" si="17"/>
        <v>5168000</v>
      </c>
      <c r="H33" s="96">
        <f t="shared" si="17"/>
        <v>6666000</v>
      </c>
      <c r="I33" s="97">
        <f t="shared" si="17"/>
        <v>6665968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6666000</v>
      </c>
      <c r="Q33" s="97">
        <f>$I33      +$K33      +$M33      +$O33</f>
        <v>6665968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32.251197445449705</v>
      </c>
      <c r="U33" s="54">
        <f>IF($E33   =0,0,($Q33   /$E33   )*100)</f>
        <v>32.251042624219842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35389000</v>
      </c>
      <c r="C36" s="92">
        <v>0</v>
      </c>
      <c r="D36" s="92"/>
      <c r="E36" s="92">
        <f t="shared" si="18"/>
        <v>35389000</v>
      </c>
      <c r="F36" s="93">
        <v>35389000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2000000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45389000</v>
      </c>
      <c r="C40" s="95">
        <f>SUM(C35:C39)</f>
        <v>0</v>
      </c>
      <c r="D40" s="95"/>
      <c r="E40" s="95">
        <f t="shared" si="18"/>
        <v>45389000</v>
      </c>
      <c r="F40" s="96">
        <f t="shared" ref="F40:O40" si="25">SUM(F35:F39)</f>
        <v>45389000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688066000</v>
      </c>
      <c r="C65" s="92">
        <v>0</v>
      </c>
      <c r="D65" s="92"/>
      <c r="E65" s="92">
        <f t="shared" si="35"/>
        <v>688066000</v>
      </c>
      <c r="F65" s="93">
        <v>688066000</v>
      </c>
      <c r="G65" s="94">
        <v>137613000</v>
      </c>
      <c r="H65" s="93">
        <v>18184000</v>
      </c>
      <c r="I65" s="94">
        <v>18184062</v>
      </c>
      <c r="J65" s="93"/>
      <c r="K65" s="94"/>
      <c r="L65" s="93"/>
      <c r="M65" s="94"/>
      <c r="N65" s="93"/>
      <c r="O65" s="94"/>
      <c r="P65" s="93">
        <f t="shared" si="36"/>
        <v>18184000</v>
      </c>
      <c r="Q65" s="94">
        <f t="shared" si="37"/>
        <v>18184062</v>
      </c>
      <c r="R65" s="48">
        <f t="shared" si="38"/>
        <v>0</v>
      </c>
      <c r="S65" s="49">
        <f t="shared" si="39"/>
        <v>0</v>
      </c>
      <c r="T65" s="48">
        <f t="shared" si="40"/>
        <v>2.6427697342987448</v>
      </c>
      <c r="U65" s="50">
        <f t="shared" si="41"/>
        <v>2.6427787450622473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688066000</v>
      </c>
      <c r="C66" s="95">
        <f>SUM(C61:C65)</f>
        <v>0</v>
      </c>
      <c r="D66" s="95"/>
      <c r="E66" s="95">
        <f t="shared" si="35"/>
        <v>688066000</v>
      </c>
      <c r="F66" s="96">
        <f t="shared" ref="F66:O66" si="42">SUM(F61:F65)</f>
        <v>688066000</v>
      </c>
      <c r="G66" s="97">
        <f t="shared" si="42"/>
        <v>137613000</v>
      </c>
      <c r="H66" s="96">
        <f t="shared" si="42"/>
        <v>18184000</v>
      </c>
      <c r="I66" s="97">
        <f t="shared" si="42"/>
        <v>18184062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18184000</v>
      </c>
      <c r="Q66" s="97">
        <f t="shared" si="37"/>
        <v>18184062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2.6427697342987448</v>
      </c>
      <c r="U66" s="54">
        <f>IF((+$E61+$E63+$E65) =0,0,(Q66  /(+$E61+$E63+$E65) )*100)</f>
        <v>2.6427787450622473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1500288000</v>
      </c>
      <c r="C67" s="104">
        <f>SUM(C9:C15,C18:C23,C26:C29,C32,C35:C39,C42:C52,C55:C58,C61:C65)</f>
        <v>0</v>
      </c>
      <c r="D67" s="104"/>
      <c r="E67" s="104">
        <f t="shared" si="35"/>
        <v>1500288000</v>
      </c>
      <c r="F67" s="105">
        <f t="shared" ref="F67:O67" si="43">SUM(F9:F15,F18:F23,F26:F29,F32,F35:F39,F42:F52,F55:F58,F61:F65)</f>
        <v>1500288000</v>
      </c>
      <c r="G67" s="106">
        <f t="shared" si="43"/>
        <v>410899000</v>
      </c>
      <c r="H67" s="105">
        <f t="shared" si="43"/>
        <v>55317000</v>
      </c>
      <c r="I67" s="106">
        <f t="shared" si="43"/>
        <v>50516729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55317000</v>
      </c>
      <c r="Q67" s="106">
        <f t="shared" si="37"/>
        <v>50516729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3.7890977389531741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3.4602893076849837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1500288000</v>
      </c>
      <c r="C72" s="104">
        <f>SUM(C9:C15,C18:C23,C26:C29,C32,C35:C39,C42:C52,C55:C58,C61:C65,C69)</f>
        <v>0</v>
      </c>
      <c r="D72" s="104"/>
      <c r="E72" s="104">
        <f>$B72      +$C72      +$D72</f>
        <v>1500288000</v>
      </c>
      <c r="F72" s="105">
        <f t="shared" ref="F72:O72" si="46">SUM(F9:F15,F18:F23,F26:F29,F32,F35:F39,F42:F52,F55:F58,F61:F65,F69)</f>
        <v>1500288000</v>
      </c>
      <c r="G72" s="106">
        <f t="shared" si="46"/>
        <v>410899000</v>
      </c>
      <c r="H72" s="105">
        <f t="shared" si="46"/>
        <v>55317000</v>
      </c>
      <c r="I72" s="106">
        <f t="shared" si="46"/>
        <v>50516729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55317000</v>
      </c>
      <c r="Q72" s="106">
        <f>$I72      +$K72      +$M72      +$O72</f>
        <v>50516729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3.7890977389531741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3.4602893076849837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116000</v>
      </c>
      <c r="I10" s="94">
        <v>94827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116000</v>
      </c>
      <c r="Q10" s="94">
        <f t="shared" ref="Q10:Q16" si="2">$I10      +$K10      +$M10      +$O10</f>
        <v>94827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5.5238095238095237</v>
      </c>
      <c r="U10" s="50">
        <f t="shared" ref="U10:U15" si="6">IF(($E10      =0),0,(($Q10      /$E10      )*100))</f>
        <v>4.5155714285714286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8254000</v>
      </c>
      <c r="C14" s="92">
        <v>0</v>
      </c>
      <c r="D14" s="92"/>
      <c r="E14" s="92">
        <f t="shared" si="0"/>
        <v>8254000</v>
      </c>
      <c r="F14" s="93">
        <v>8254000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10354000</v>
      </c>
      <c r="C16" s="95">
        <f>SUM(C9:C15)</f>
        <v>0</v>
      </c>
      <c r="D16" s="95"/>
      <c r="E16" s="95">
        <f t="shared" si="0"/>
        <v>10354000</v>
      </c>
      <c r="F16" s="96">
        <f t="shared" ref="F16:O16" si="7">SUM(F9:F15)</f>
        <v>10354000</v>
      </c>
      <c r="G16" s="97">
        <f t="shared" si="7"/>
        <v>2100000</v>
      </c>
      <c r="H16" s="96">
        <f t="shared" si="7"/>
        <v>116000</v>
      </c>
      <c r="I16" s="97">
        <f t="shared" si="7"/>
        <v>94827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116000</v>
      </c>
      <c r="Q16" s="97">
        <f t="shared" si="2"/>
        <v>94827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5.5238095238095237</v>
      </c>
      <c r="U16" s="54">
        <f>IF((SUM($E9:$E13)+$E15)=0,0,(Q16/(SUM($E9:$E13)+$E15)*100))</f>
        <v>4.5155714285714286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3360000</v>
      </c>
      <c r="C32" s="92">
        <v>0</v>
      </c>
      <c r="D32" s="92"/>
      <c r="E32" s="92">
        <f>$B32      +$C32      +$D32</f>
        <v>3360000</v>
      </c>
      <c r="F32" s="93">
        <v>3360000</v>
      </c>
      <c r="G32" s="94">
        <v>840000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3360000</v>
      </c>
      <c r="C33" s="95">
        <f>C32</f>
        <v>0</v>
      </c>
      <c r="D33" s="95"/>
      <c r="E33" s="95">
        <f>$B33      +$C33      +$D33</f>
        <v>3360000</v>
      </c>
      <c r="F33" s="96">
        <f t="shared" ref="F33:O33" si="17">F32</f>
        <v>3360000</v>
      </c>
      <c r="G33" s="97">
        <f t="shared" si="17"/>
        <v>840000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18244000</v>
      </c>
      <c r="C35" s="92">
        <v>0</v>
      </c>
      <c r="D35" s="92"/>
      <c r="E35" s="92">
        <f t="shared" ref="E35:E40" si="18">$B35      +$C35      +$D35</f>
        <v>18244000</v>
      </c>
      <c r="F35" s="93">
        <v>18244000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13678000</v>
      </c>
      <c r="C36" s="92">
        <v>0</v>
      </c>
      <c r="D36" s="92"/>
      <c r="E36" s="92">
        <f t="shared" si="18"/>
        <v>13678000</v>
      </c>
      <c r="F36" s="93">
        <v>13678000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35922000</v>
      </c>
      <c r="C40" s="95">
        <f>SUM(C35:C39)</f>
        <v>0</v>
      </c>
      <c r="D40" s="95"/>
      <c r="E40" s="95">
        <f t="shared" si="18"/>
        <v>35922000</v>
      </c>
      <c r="F40" s="96">
        <f t="shared" ref="F40:O40" si="25">SUM(F35:F39)</f>
        <v>35922000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277407000</v>
      </c>
      <c r="C44" s="92">
        <v>0</v>
      </c>
      <c r="D44" s="92"/>
      <c r="E44" s="92">
        <f t="shared" si="26"/>
        <v>277407000</v>
      </c>
      <c r="F44" s="93">
        <v>277407000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34761000</v>
      </c>
      <c r="C52" s="92">
        <v>0</v>
      </c>
      <c r="D52" s="92"/>
      <c r="E52" s="92">
        <f t="shared" si="26"/>
        <v>34761000</v>
      </c>
      <c r="F52" s="93">
        <v>34761000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312168000</v>
      </c>
      <c r="C53" s="95">
        <f>SUM(C42:C52)</f>
        <v>0</v>
      </c>
      <c r="D53" s="95"/>
      <c r="E53" s="95">
        <f t="shared" si="26"/>
        <v>312168000</v>
      </c>
      <c r="F53" s="96">
        <f t="shared" ref="F53:O53" si="33">SUM(F42:F52)</f>
        <v>312168000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361804000</v>
      </c>
      <c r="C67" s="104">
        <f>SUM(C9:C15,C18:C23,C26:C29,C32,C35:C39,C42:C52,C55:C58,C61:C65)</f>
        <v>0</v>
      </c>
      <c r="D67" s="104"/>
      <c r="E67" s="104">
        <f t="shared" si="35"/>
        <v>361804000</v>
      </c>
      <c r="F67" s="105">
        <f t="shared" ref="F67:O67" si="43">SUM(F9:F15,F18:F23,F26:F29,F32,F35:F39,F42:F52,F55:F58,F61:F65)</f>
        <v>361804000</v>
      </c>
      <c r="G67" s="106">
        <f t="shared" si="43"/>
        <v>2940000</v>
      </c>
      <c r="H67" s="105">
        <f t="shared" si="43"/>
        <v>116000</v>
      </c>
      <c r="I67" s="106">
        <f t="shared" si="43"/>
        <v>94827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116000</v>
      </c>
      <c r="Q67" s="106">
        <f t="shared" si="37"/>
        <v>94827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0.41871209933583597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0.34228631244585617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179030000</v>
      </c>
      <c r="C69" s="92">
        <v>0</v>
      </c>
      <c r="D69" s="92"/>
      <c r="E69" s="92">
        <f>$B69      +$C69      +$D69</f>
        <v>179030000</v>
      </c>
      <c r="F69" s="93">
        <v>179030000</v>
      </c>
      <c r="G69" s="94">
        <v>50953000</v>
      </c>
      <c r="H69" s="93">
        <v>1977000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1977000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1.1042841981790761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179030000</v>
      </c>
      <c r="C70" s="101">
        <f>C69</f>
        <v>0</v>
      </c>
      <c r="D70" s="101"/>
      <c r="E70" s="101">
        <f>$B70      +$C70      +$D70</f>
        <v>179030000</v>
      </c>
      <c r="F70" s="102">
        <f t="shared" ref="F70:O70" si="44">F69</f>
        <v>179030000</v>
      </c>
      <c r="G70" s="103">
        <f t="shared" si="44"/>
        <v>50953000</v>
      </c>
      <c r="H70" s="102">
        <f t="shared" si="44"/>
        <v>1977000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1977000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1.1042841981790761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179030000</v>
      </c>
      <c r="C71" s="104">
        <f>C69</f>
        <v>0</v>
      </c>
      <c r="D71" s="104"/>
      <c r="E71" s="104">
        <f>$B71      +$C71      +$D71</f>
        <v>179030000</v>
      </c>
      <c r="F71" s="105">
        <f t="shared" ref="F71:O71" si="45">F69</f>
        <v>179030000</v>
      </c>
      <c r="G71" s="106">
        <f t="shared" si="45"/>
        <v>50953000</v>
      </c>
      <c r="H71" s="105">
        <f t="shared" si="45"/>
        <v>1977000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1977000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1.1042841981790761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540834000</v>
      </c>
      <c r="C72" s="104">
        <f>SUM(C9:C15,C18:C23,C26:C29,C32,C35:C39,C42:C52,C55:C58,C61:C65,C69)</f>
        <v>0</v>
      </c>
      <c r="D72" s="104"/>
      <c r="E72" s="104">
        <f>$B72      +$C72      +$D72</f>
        <v>540834000</v>
      </c>
      <c r="F72" s="105">
        <f t="shared" ref="F72:O72" si="46">SUM(F9:F15,F18:F23,F26:F29,F32,F35:F39,F42:F52,F55:F58,F61:F65,F69)</f>
        <v>540834000</v>
      </c>
      <c r="G72" s="106">
        <f t="shared" si="46"/>
        <v>53893000</v>
      </c>
      <c r="H72" s="105">
        <f t="shared" si="46"/>
        <v>2093000</v>
      </c>
      <c r="I72" s="106">
        <f t="shared" si="46"/>
        <v>94827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2093000</v>
      </c>
      <c r="Q72" s="106">
        <f>$I72      +$K72      +$M72      +$O72</f>
        <v>94827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1.0124120850948561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4.586908781332534E-2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430000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430000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27.741935483870968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11650000</v>
      </c>
      <c r="C16" s="95">
        <f>SUM(C9:C15)</f>
        <v>0</v>
      </c>
      <c r="D16" s="95"/>
      <c r="E16" s="95">
        <f t="shared" si="0"/>
        <v>11650000</v>
      </c>
      <c r="F16" s="96">
        <f t="shared" ref="F16:O16" si="7">SUM(F9:F15)</f>
        <v>11650000</v>
      </c>
      <c r="G16" s="97">
        <f t="shared" si="7"/>
        <v>1550000</v>
      </c>
      <c r="H16" s="96">
        <f t="shared" si="7"/>
        <v>430000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430000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3.722943722943723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1539000</v>
      </c>
      <c r="C32" s="92">
        <v>0</v>
      </c>
      <c r="D32" s="92"/>
      <c r="E32" s="92">
        <f>$B32      +$C32      +$D32</f>
        <v>1539000</v>
      </c>
      <c r="F32" s="93">
        <v>1539000</v>
      </c>
      <c r="G32" s="94">
        <v>385000</v>
      </c>
      <c r="H32" s="93">
        <v>1757000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1757000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114.16504223521768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1539000</v>
      </c>
      <c r="C33" s="95">
        <f>C32</f>
        <v>0</v>
      </c>
      <c r="D33" s="95"/>
      <c r="E33" s="95">
        <f>$B33      +$C33      +$D33</f>
        <v>1539000</v>
      </c>
      <c r="F33" s="96">
        <f t="shared" ref="F33:O33" si="17">F32</f>
        <v>1539000</v>
      </c>
      <c r="G33" s="97">
        <f t="shared" si="17"/>
        <v>385000</v>
      </c>
      <c r="H33" s="96">
        <f t="shared" si="17"/>
        <v>1757000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1757000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114.16504223521768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22072000</v>
      </c>
      <c r="C35" s="92">
        <v>0</v>
      </c>
      <c r="D35" s="92"/>
      <c r="E35" s="92">
        <f t="shared" ref="E35:E40" si="18">$B35      +$C35      +$D35</f>
        <v>22072000</v>
      </c>
      <c r="F35" s="93">
        <v>22072000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22072000</v>
      </c>
      <c r="C40" s="95">
        <f>SUM(C35:C39)</f>
        <v>0</v>
      </c>
      <c r="D40" s="95"/>
      <c r="E40" s="95">
        <f t="shared" si="18"/>
        <v>22072000</v>
      </c>
      <c r="F40" s="96">
        <f t="shared" ref="F40:O40" si="25">SUM(F35:F39)</f>
        <v>22072000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90000000</v>
      </c>
      <c r="C44" s="92">
        <v>0</v>
      </c>
      <c r="D44" s="92"/>
      <c r="E44" s="92">
        <f t="shared" si="26"/>
        <v>90000000</v>
      </c>
      <c r="F44" s="93">
        <v>90000000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18000000</v>
      </c>
      <c r="C51" s="92">
        <v>0</v>
      </c>
      <c r="D51" s="92"/>
      <c r="E51" s="92">
        <f t="shared" si="26"/>
        <v>18000000</v>
      </c>
      <c r="F51" s="93">
        <v>18000000</v>
      </c>
      <c r="G51" s="94">
        <v>7000000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108000000</v>
      </c>
      <c r="C53" s="95">
        <f>SUM(C42:C52)</f>
        <v>0</v>
      </c>
      <c r="D53" s="95"/>
      <c r="E53" s="95">
        <f t="shared" si="26"/>
        <v>108000000</v>
      </c>
      <c r="F53" s="96">
        <f t="shared" ref="F53:O53" si="33">SUM(F42:F52)</f>
        <v>108000000</v>
      </c>
      <c r="G53" s="97">
        <f t="shared" si="33"/>
        <v>7000000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143261000</v>
      </c>
      <c r="C67" s="104">
        <f>SUM(C9:C15,C18:C23,C26:C29,C32,C35:C39,C42:C52,C55:C58,C61:C65)</f>
        <v>0</v>
      </c>
      <c r="D67" s="104"/>
      <c r="E67" s="104">
        <f t="shared" si="35"/>
        <v>143261000</v>
      </c>
      <c r="F67" s="105">
        <f t="shared" ref="F67:O67" si="43">SUM(F9:F15,F18:F23,F26:F29,F32,F35:F39,F42:F52,F55:F58,F61:F65)</f>
        <v>143261000</v>
      </c>
      <c r="G67" s="106">
        <f t="shared" si="43"/>
        <v>8935000</v>
      </c>
      <c r="H67" s="105">
        <f t="shared" si="43"/>
        <v>2187000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2187000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4.1139180978536896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33429000</v>
      </c>
      <c r="C69" s="92">
        <v>0</v>
      </c>
      <c r="D69" s="92"/>
      <c r="E69" s="92">
        <f>$B69      +$C69      +$D69</f>
        <v>33429000</v>
      </c>
      <c r="F69" s="93">
        <v>33429000</v>
      </c>
      <c r="G69" s="94">
        <v>3792000</v>
      </c>
      <c r="H69" s="93">
        <v>5783000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5783000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17.299350863023125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33429000</v>
      </c>
      <c r="C70" s="101">
        <f>C69</f>
        <v>0</v>
      </c>
      <c r="D70" s="101"/>
      <c r="E70" s="101">
        <f>$B70      +$C70      +$D70</f>
        <v>33429000</v>
      </c>
      <c r="F70" s="102">
        <f t="shared" ref="F70:O70" si="44">F69</f>
        <v>33429000</v>
      </c>
      <c r="G70" s="103">
        <f t="shared" si="44"/>
        <v>3792000</v>
      </c>
      <c r="H70" s="102">
        <f t="shared" si="44"/>
        <v>5783000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5783000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17.299350863023125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33429000</v>
      </c>
      <c r="C71" s="104">
        <f>C69</f>
        <v>0</v>
      </c>
      <c r="D71" s="104"/>
      <c r="E71" s="104">
        <f>$B71      +$C71      +$D71</f>
        <v>33429000</v>
      </c>
      <c r="F71" s="105">
        <f t="shared" ref="F71:O71" si="45">F69</f>
        <v>33429000</v>
      </c>
      <c r="G71" s="106">
        <f t="shared" si="45"/>
        <v>3792000</v>
      </c>
      <c r="H71" s="105">
        <f t="shared" si="45"/>
        <v>5783000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5783000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17.299350863023125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176690000</v>
      </c>
      <c r="C72" s="104">
        <f>SUM(C9:C15,C18:C23,C26:C29,C32,C35:C39,C42:C52,C55:C58,C61:C65,C69)</f>
        <v>0</v>
      </c>
      <c r="D72" s="104"/>
      <c r="E72" s="104">
        <f>$B72      +$C72      +$D72</f>
        <v>176690000</v>
      </c>
      <c r="F72" s="105">
        <f t="shared" ref="F72:O72" si="46">SUM(F9:F15,F18:F23,F26:F29,F32,F35:F39,F42:F52,F55:F58,F61:F65,F69)</f>
        <v>176690000</v>
      </c>
      <c r="G72" s="106">
        <f t="shared" si="46"/>
        <v>12727000</v>
      </c>
      <c r="H72" s="105">
        <f t="shared" si="46"/>
        <v>7970000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7970000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9.2042961080956243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1750000</v>
      </c>
      <c r="C10" s="92">
        <v>0</v>
      </c>
      <c r="D10" s="92"/>
      <c r="E10" s="92">
        <f t="shared" ref="E10:E16" si="0">$B10      +$C10      +$D10</f>
        <v>1750000</v>
      </c>
      <c r="F10" s="93">
        <v>1750000</v>
      </c>
      <c r="G10" s="94">
        <v>1750000</v>
      </c>
      <c r="H10" s="93">
        <v>146000</v>
      </c>
      <c r="I10" s="94">
        <v>120401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146000</v>
      </c>
      <c r="Q10" s="94">
        <f t="shared" ref="Q10:Q16" si="2">$I10      +$K10      +$M10      +$O10</f>
        <v>120401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8.3428571428571434</v>
      </c>
      <c r="U10" s="50">
        <f t="shared" ref="U10:U15" si="6">IF(($E10      =0),0,(($Q10      /$E10      )*100))</f>
        <v>6.8800571428571438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1750000</v>
      </c>
      <c r="C16" s="95">
        <f>SUM(C9:C15)</f>
        <v>0</v>
      </c>
      <c r="D16" s="95"/>
      <c r="E16" s="95">
        <f t="shared" si="0"/>
        <v>1750000</v>
      </c>
      <c r="F16" s="96">
        <f t="shared" ref="F16:O16" si="7">SUM(F9:F15)</f>
        <v>1750000</v>
      </c>
      <c r="G16" s="97">
        <f t="shared" si="7"/>
        <v>1750000</v>
      </c>
      <c r="H16" s="96">
        <f t="shared" si="7"/>
        <v>146000</v>
      </c>
      <c r="I16" s="97">
        <f t="shared" si="7"/>
        <v>120401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146000</v>
      </c>
      <c r="Q16" s="97">
        <f t="shared" si="2"/>
        <v>120401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8.3428571428571434</v>
      </c>
      <c r="U16" s="54">
        <f>IF((SUM($E9:$E13)+$E15)=0,0,(Q16/(SUM($E9:$E13)+$E15)*100))</f>
        <v>6.8800571428571438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1100000</v>
      </c>
      <c r="C32" s="92">
        <v>0</v>
      </c>
      <c r="D32" s="92"/>
      <c r="E32" s="92">
        <f>$B32      +$C32      +$D32</f>
        <v>1100000</v>
      </c>
      <c r="F32" s="93">
        <v>1100000</v>
      </c>
      <c r="G32" s="94">
        <v>275000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1100000</v>
      </c>
      <c r="C33" s="95">
        <f>C32</f>
        <v>0</v>
      </c>
      <c r="D33" s="95"/>
      <c r="E33" s="95">
        <f>$B33      +$C33      +$D33</f>
        <v>1100000</v>
      </c>
      <c r="F33" s="96">
        <f t="shared" ref="F33:O33" si="17">F32</f>
        <v>1100000</v>
      </c>
      <c r="G33" s="97">
        <f t="shared" si="17"/>
        <v>275000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40400000</v>
      </c>
      <c r="C35" s="92">
        <v>0</v>
      </c>
      <c r="D35" s="92"/>
      <c r="E35" s="92">
        <f t="shared" ref="E35:E40" si="18">$B35      +$C35      +$D35</f>
        <v>40400000</v>
      </c>
      <c r="F35" s="93">
        <v>40400000</v>
      </c>
      <c r="G35" s="94">
        <v>0</v>
      </c>
      <c r="H35" s="93"/>
      <c r="I35" s="94">
        <v>8126523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8126523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20.115155940594061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44400000</v>
      </c>
      <c r="C40" s="95">
        <f>SUM(C35:C39)</f>
        <v>0</v>
      </c>
      <c r="D40" s="95"/>
      <c r="E40" s="95">
        <f t="shared" si="18"/>
        <v>44400000</v>
      </c>
      <c r="F40" s="96">
        <f t="shared" ref="F40:O40" si="25">SUM(F35:F39)</f>
        <v>44400000</v>
      </c>
      <c r="G40" s="97">
        <f t="shared" si="25"/>
        <v>1000000</v>
      </c>
      <c r="H40" s="96">
        <f t="shared" si="25"/>
        <v>0</v>
      </c>
      <c r="I40" s="97">
        <f t="shared" si="25"/>
        <v>8126523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8126523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18.302979729729728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19000000</v>
      </c>
      <c r="C51" s="92">
        <v>0</v>
      </c>
      <c r="D51" s="92"/>
      <c r="E51" s="92">
        <f t="shared" si="26"/>
        <v>19000000</v>
      </c>
      <c r="F51" s="93">
        <v>19000000</v>
      </c>
      <c r="G51" s="94">
        <v>0</v>
      </c>
      <c r="H51" s="93"/>
      <c r="I51" s="94">
        <v>953747</v>
      </c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953747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5.0197210526315788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19000000</v>
      </c>
      <c r="C53" s="95">
        <f>SUM(C42:C52)</f>
        <v>0</v>
      </c>
      <c r="D53" s="95"/>
      <c r="E53" s="95">
        <f t="shared" si="26"/>
        <v>19000000</v>
      </c>
      <c r="F53" s="96">
        <f t="shared" ref="F53:O53" si="33">SUM(F42:F52)</f>
        <v>19000000</v>
      </c>
      <c r="G53" s="97">
        <f t="shared" si="33"/>
        <v>0</v>
      </c>
      <c r="H53" s="96">
        <f t="shared" si="33"/>
        <v>0</v>
      </c>
      <c r="I53" s="97">
        <f t="shared" si="33"/>
        <v>953747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953747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5.0197210526315788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66250000</v>
      </c>
      <c r="C67" s="104">
        <f>SUM(C9:C15,C18:C23,C26:C29,C32,C35:C39,C42:C52,C55:C58,C61:C65)</f>
        <v>0</v>
      </c>
      <c r="D67" s="104"/>
      <c r="E67" s="104">
        <f t="shared" si="35"/>
        <v>66250000</v>
      </c>
      <c r="F67" s="105">
        <f t="shared" ref="F67:O67" si="43">SUM(F9:F15,F18:F23,F26:F29,F32,F35:F39,F42:F52,F55:F58,F61:F65)</f>
        <v>66250000</v>
      </c>
      <c r="G67" s="106">
        <f t="shared" si="43"/>
        <v>3025000</v>
      </c>
      <c r="H67" s="105">
        <f t="shared" si="43"/>
        <v>146000</v>
      </c>
      <c r="I67" s="106">
        <f t="shared" si="43"/>
        <v>9200671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146000</v>
      </c>
      <c r="Q67" s="106">
        <f t="shared" si="37"/>
        <v>9200671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0.22037735849056603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13.887805283018867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27716000</v>
      </c>
      <c r="C69" s="92">
        <v>0</v>
      </c>
      <c r="D69" s="92"/>
      <c r="E69" s="92">
        <f>$B69      +$C69      +$D69</f>
        <v>27716000</v>
      </c>
      <c r="F69" s="93">
        <v>27716000</v>
      </c>
      <c r="G69" s="94">
        <v>13430000</v>
      </c>
      <c r="H69" s="93">
        <v>2826000</v>
      </c>
      <c r="I69" s="94">
        <v>2543327</v>
      </c>
      <c r="J69" s="93"/>
      <c r="K69" s="94"/>
      <c r="L69" s="93"/>
      <c r="M69" s="94"/>
      <c r="N69" s="93"/>
      <c r="O69" s="94"/>
      <c r="P69" s="93">
        <f>$H69      +$J69      +$L69      +$N69</f>
        <v>2826000</v>
      </c>
      <c r="Q69" s="94">
        <f>$I69      +$K69      +$M69      +$O69</f>
        <v>2543327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10.196276518978207</v>
      </c>
      <c r="U69" s="50">
        <f>IF(($E69      =0),0,(($Q69      /$E69      )*100))</f>
        <v>9.1763854813104331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27716000</v>
      </c>
      <c r="C70" s="101">
        <f>C69</f>
        <v>0</v>
      </c>
      <c r="D70" s="101"/>
      <c r="E70" s="101">
        <f>$B70      +$C70      +$D70</f>
        <v>27716000</v>
      </c>
      <c r="F70" s="102">
        <f t="shared" ref="F70:O70" si="44">F69</f>
        <v>27716000</v>
      </c>
      <c r="G70" s="103">
        <f t="shared" si="44"/>
        <v>13430000</v>
      </c>
      <c r="H70" s="102">
        <f t="shared" si="44"/>
        <v>2826000</v>
      </c>
      <c r="I70" s="103">
        <f t="shared" si="44"/>
        <v>2543327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2826000</v>
      </c>
      <c r="Q70" s="103">
        <f>$I70      +$K70      +$M70      +$O70</f>
        <v>2543327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10.196276518978207</v>
      </c>
      <c r="U70" s="59">
        <f>IF($E70   =0,0,($Q70   /$E70 )*100)</f>
        <v>9.1763854813104331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27716000</v>
      </c>
      <c r="C71" s="104">
        <f>C69</f>
        <v>0</v>
      </c>
      <c r="D71" s="104"/>
      <c r="E71" s="104">
        <f>$B71      +$C71      +$D71</f>
        <v>27716000</v>
      </c>
      <c r="F71" s="105">
        <f t="shared" ref="F71:O71" si="45">F69</f>
        <v>27716000</v>
      </c>
      <c r="G71" s="106">
        <f t="shared" si="45"/>
        <v>13430000</v>
      </c>
      <c r="H71" s="105">
        <f t="shared" si="45"/>
        <v>2826000</v>
      </c>
      <c r="I71" s="106">
        <f t="shared" si="45"/>
        <v>2543327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2826000</v>
      </c>
      <c r="Q71" s="106">
        <f>$I71      +$K71      +$M71      +$O71</f>
        <v>2543327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10.196276518978207</v>
      </c>
      <c r="U71" s="65">
        <f>IF($E71   =0,0,($Q71   /$E71   )*100)</f>
        <v>9.1763854813104331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93966000</v>
      </c>
      <c r="C72" s="104">
        <f>SUM(C9:C15,C18:C23,C26:C29,C32,C35:C39,C42:C52,C55:C58,C61:C65,C69)</f>
        <v>0</v>
      </c>
      <c r="D72" s="104"/>
      <c r="E72" s="104">
        <f>$B72      +$C72      +$D72</f>
        <v>93966000</v>
      </c>
      <c r="F72" s="105">
        <f t="shared" ref="F72:O72" si="46">SUM(F9:F15,F18:F23,F26:F29,F32,F35:F39,F42:F52,F55:F58,F61:F65,F69)</f>
        <v>93966000</v>
      </c>
      <c r="G72" s="106">
        <f t="shared" si="46"/>
        <v>16455000</v>
      </c>
      <c r="H72" s="105">
        <f t="shared" si="46"/>
        <v>2972000</v>
      </c>
      <c r="I72" s="106">
        <f t="shared" si="46"/>
        <v>11743998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2972000</v>
      </c>
      <c r="Q72" s="106">
        <f>$I72      +$K72      +$M72      +$O72</f>
        <v>11743998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3.1628461358363662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12.498135495817635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194000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194000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12.516129032258064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15000000</v>
      </c>
      <c r="C13" s="92">
        <v>0</v>
      </c>
      <c r="D13" s="92"/>
      <c r="E13" s="92">
        <f t="shared" si="0"/>
        <v>15000000</v>
      </c>
      <c r="F13" s="93">
        <v>15000000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142974000</v>
      </c>
      <c r="C15" s="92">
        <v>0</v>
      </c>
      <c r="D15" s="92"/>
      <c r="E15" s="92">
        <f t="shared" si="0"/>
        <v>142974000</v>
      </c>
      <c r="F15" s="93">
        <v>142974000</v>
      </c>
      <c r="G15" s="94">
        <v>60813000</v>
      </c>
      <c r="H15" s="93">
        <v>13738000</v>
      </c>
      <c r="I15" s="94"/>
      <c r="J15" s="93"/>
      <c r="K15" s="94"/>
      <c r="L15" s="93"/>
      <c r="M15" s="94"/>
      <c r="N15" s="93"/>
      <c r="O15" s="94"/>
      <c r="P15" s="93">
        <f t="shared" si="1"/>
        <v>13738000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9.6087400506385769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159624000</v>
      </c>
      <c r="C16" s="95">
        <f>SUM(C9:C15)</f>
        <v>0</v>
      </c>
      <c r="D16" s="95"/>
      <c r="E16" s="95">
        <f t="shared" si="0"/>
        <v>159624000</v>
      </c>
      <c r="F16" s="96">
        <f t="shared" ref="F16:O16" si="7">SUM(F9:F15)</f>
        <v>159624000</v>
      </c>
      <c r="G16" s="97">
        <f t="shared" si="7"/>
        <v>62363000</v>
      </c>
      <c r="H16" s="96">
        <f t="shared" si="7"/>
        <v>13932000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13932000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8.7334821092750943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7702000</v>
      </c>
      <c r="C32" s="92">
        <v>0</v>
      </c>
      <c r="D32" s="92"/>
      <c r="E32" s="92">
        <f>$B32      +$C32      +$D32</f>
        <v>7702000</v>
      </c>
      <c r="F32" s="93">
        <v>7702000</v>
      </c>
      <c r="G32" s="94">
        <v>1926000</v>
      </c>
      <c r="H32" s="93">
        <v>1926000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1926000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25.006491820306415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7702000</v>
      </c>
      <c r="C33" s="95">
        <f>C32</f>
        <v>0</v>
      </c>
      <c r="D33" s="95"/>
      <c r="E33" s="95">
        <f>$B33      +$C33      +$D33</f>
        <v>7702000</v>
      </c>
      <c r="F33" s="96">
        <f t="shared" ref="F33:O33" si="17">F32</f>
        <v>7702000</v>
      </c>
      <c r="G33" s="97">
        <f t="shared" si="17"/>
        <v>1926000</v>
      </c>
      <c r="H33" s="96">
        <f t="shared" si="17"/>
        <v>1926000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1926000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25.006491820306415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18513000</v>
      </c>
      <c r="C35" s="92">
        <v>0</v>
      </c>
      <c r="D35" s="92"/>
      <c r="E35" s="92">
        <f t="shared" ref="E35:E40" si="18">$B35      +$C35      +$D35</f>
        <v>18513000</v>
      </c>
      <c r="F35" s="93">
        <v>18513000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25633000</v>
      </c>
      <c r="C36" s="92">
        <v>0</v>
      </c>
      <c r="D36" s="92"/>
      <c r="E36" s="92">
        <f t="shared" si="18"/>
        <v>25633000</v>
      </c>
      <c r="F36" s="93">
        <v>25633000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44146000</v>
      </c>
      <c r="C40" s="95">
        <f>SUM(C35:C39)</f>
        <v>0</v>
      </c>
      <c r="D40" s="95"/>
      <c r="E40" s="95">
        <f t="shared" si="18"/>
        <v>44146000</v>
      </c>
      <c r="F40" s="96">
        <f t="shared" ref="F40:O40" si="25">SUM(F35:F39)</f>
        <v>44146000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45000000</v>
      </c>
      <c r="C51" s="92">
        <v>0</v>
      </c>
      <c r="D51" s="92"/>
      <c r="E51" s="92">
        <f t="shared" si="26"/>
        <v>45000000</v>
      </c>
      <c r="F51" s="93">
        <v>45000000</v>
      </c>
      <c r="G51" s="94">
        <v>15000000</v>
      </c>
      <c r="H51" s="93">
        <v>9261000</v>
      </c>
      <c r="I51" s="94"/>
      <c r="J51" s="93"/>
      <c r="K51" s="94"/>
      <c r="L51" s="93"/>
      <c r="M51" s="94"/>
      <c r="N51" s="93"/>
      <c r="O51" s="94"/>
      <c r="P51" s="93">
        <f t="shared" si="27"/>
        <v>9261000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20.580000000000002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45000000</v>
      </c>
      <c r="C53" s="95">
        <f>SUM(C42:C52)</f>
        <v>0</v>
      </c>
      <c r="D53" s="95"/>
      <c r="E53" s="95">
        <f t="shared" si="26"/>
        <v>45000000</v>
      </c>
      <c r="F53" s="96">
        <f t="shared" ref="F53:O53" si="33">SUM(F42:F52)</f>
        <v>45000000</v>
      </c>
      <c r="G53" s="97">
        <f t="shared" si="33"/>
        <v>15000000</v>
      </c>
      <c r="H53" s="96">
        <f t="shared" si="33"/>
        <v>9261000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9261000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20.580000000000002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256472000</v>
      </c>
      <c r="C67" s="104">
        <f>SUM(C9:C15,C18:C23,C26:C29,C32,C35:C39,C42:C52,C55:C58,C61:C65)</f>
        <v>0</v>
      </c>
      <c r="D67" s="104"/>
      <c r="E67" s="104">
        <f t="shared" si="35"/>
        <v>256472000</v>
      </c>
      <c r="F67" s="105">
        <f t="shared" ref="F67:O67" si="43">SUM(F9:F15,F18:F23,F26:F29,F32,F35:F39,F42:F52,F55:F58,F61:F65)</f>
        <v>256472000</v>
      </c>
      <c r="G67" s="106">
        <f t="shared" si="43"/>
        <v>79289000</v>
      </c>
      <c r="H67" s="105">
        <f t="shared" si="43"/>
        <v>25119000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25119000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10.886326108720242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256472000</v>
      </c>
      <c r="C72" s="104">
        <f>SUM(C9:C15,C18:C23,C26:C29,C32,C35:C39,C42:C52,C55:C58,C61:C65,C69)</f>
        <v>0</v>
      </c>
      <c r="D72" s="104"/>
      <c r="E72" s="104">
        <f>$B72      +$C72      +$D72</f>
        <v>256472000</v>
      </c>
      <c r="F72" s="105">
        <f t="shared" ref="F72:O72" si="46">SUM(F9:F15,F18:F23,F26:F29,F32,F35:F39,F42:F52,F55:F58,F61:F65,F69)</f>
        <v>256472000</v>
      </c>
      <c r="G72" s="106">
        <f t="shared" si="46"/>
        <v>79289000</v>
      </c>
      <c r="H72" s="105">
        <f t="shared" si="46"/>
        <v>25119000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25119000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10.886326108720242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2550000</v>
      </c>
      <c r="C10" s="92">
        <v>0</v>
      </c>
      <c r="D10" s="92"/>
      <c r="E10" s="92">
        <f t="shared" ref="E10:E16" si="0">$B10      +$C10      +$D10</f>
        <v>2550000</v>
      </c>
      <c r="F10" s="93">
        <v>2550000</v>
      </c>
      <c r="G10" s="94">
        <v>2550000</v>
      </c>
      <c r="H10" s="93">
        <v>278000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278000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10.901960784313726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2550000</v>
      </c>
      <c r="C16" s="95">
        <f>SUM(C9:C15)</f>
        <v>0</v>
      </c>
      <c r="D16" s="95"/>
      <c r="E16" s="95">
        <f t="shared" si="0"/>
        <v>2550000</v>
      </c>
      <c r="F16" s="96">
        <f t="shared" ref="F16:O16" si="7">SUM(F9:F15)</f>
        <v>2550000</v>
      </c>
      <c r="G16" s="97">
        <f t="shared" si="7"/>
        <v>2550000</v>
      </c>
      <c r="H16" s="96">
        <f t="shared" si="7"/>
        <v>278000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278000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10.901960784313726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11219000</v>
      </c>
      <c r="C35" s="92">
        <v>0</v>
      </c>
      <c r="D35" s="92"/>
      <c r="E35" s="92">
        <f t="shared" ref="E35:E40" si="18">$B35      +$C35      +$D35</f>
        <v>11219000</v>
      </c>
      <c r="F35" s="93">
        <v>11219000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2037000</v>
      </c>
      <c r="C36" s="92">
        <v>0</v>
      </c>
      <c r="D36" s="92"/>
      <c r="E36" s="92">
        <f t="shared" si="18"/>
        <v>2037000</v>
      </c>
      <c r="F36" s="93">
        <v>2037000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13256000</v>
      </c>
      <c r="C40" s="95">
        <f>SUM(C35:C39)</f>
        <v>0</v>
      </c>
      <c r="D40" s="95"/>
      <c r="E40" s="95">
        <f t="shared" si="18"/>
        <v>13256000</v>
      </c>
      <c r="F40" s="96">
        <f t="shared" ref="F40:O40" si="25">SUM(F35:F39)</f>
        <v>13256000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40000000</v>
      </c>
      <c r="C51" s="92">
        <v>0</v>
      </c>
      <c r="D51" s="92"/>
      <c r="E51" s="92">
        <f t="shared" si="26"/>
        <v>40000000</v>
      </c>
      <c r="F51" s="93">
        <v>40000000</v>
      </c>
      <c r="G51" s="94">
        <v>16581000</v>
      </c>
      <c r="H51" s="93">
        <v>15921000</v>
      </c>
      <c r="I51" s="94"/>
      <c r="J51" s="93"/>
      <c r="K51" s="94"/>
      <c r="L51" s="93"/>
      <c r="M51" s="94"/>
      <c r="N51" s="93"/>
      <c r="O51" s="94"/>
      <c r="P51" s="93">
        <f t="shared" si="27"/>
        <v>15921000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39.802500000000002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40000000</v>
      </c>
      <c r="C53" s="95">
        <f>SUM(C42:C52)</f>
        <v>0</v>
      </c>
      <c r="D53" s="95"/>
      <c r="E53" s="95">
        <f t="shared" si="26"/>
        <v>40000000</v>
      </c>
      <c r="F53" s="96">
        <f t="shared" ref="F53:O53" si="33">SUM(F42:F52)</f>
        <v>40000000</v>
      </c>
      <c r="G53" s="97">
        <f t="shared" si="33"/>
        <v>16581000</v>
      </c>
      <c r="H53" s="96">
        <f t="shared" si="33"/>
        <v>15921000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15921000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39.802500000000002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55806000</v>
      </c>
      <c r="C67" s="104">
        <f>SUM(C9:C15,C18:C23,C26:C29,C32,C35:C39,C42:C52,C55:C58,C61:C65)</f>
        <v>0</v>
      </c>
      <c r="D67" s="104"/>
      <c r="E67" s="104">
        <f t="shared" si="35"/>
        <v>55806000</v>
      </c>
      <c r="F67" s="105">
        <f t="shared" ref="F67:O67" si="43">SUM(F9:F15,F18:F23,F26:F29,F32,F35:F39,F42:F52,F55:F58,F61:F65)</f>
        <v>55806000</v>
      </c>
      <c r="G67" s="106">
        <f t="shared" si="43"/>
        <v>19131000</v>
      </c>
      <c r="H67" s="105">
        <f t="shared" si="43"/>
        <v>16199000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16199000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30.127024865628893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70035000</v>
      </c>
      <c r="C69" s="92">
        <v>0</v>
      </c>
      <c r="D69" s="92"/>
      <c r="E69" s="92">
        <f>$B69      +$C69      +$D69</f>
        <v>70035000</v>
      </c>
      <c r="F69" s="93">
        <v>70035000</v>
      </c>
      <c r="G69" s="94">
        <v>13692000</v>
      </c>
      <c r="H69" s="93">
        <v>7668000</v>
      </c>
      <c r="I69" s="94">
        <v>488012</v>
      </c>
      <c r="J69" s="93"/>
      <c r="K69" s="94"/>
      <c r="L69" s="93"/>
      <c r="M69" s="94"/>
      <c r="N69" s="93"/>
      <c r="O69" s="94"/>
      <c r="P69" s="93">
        <f>$H69      +$J69      +$L69      +$N69</f>
        <v>7668000</v>
      </c>
      <c r="Q69" s="94">
        <f>$I69      +$K69      +$M69      +$O69</f>
        <v>488012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10.948811308631399</v>
      </c>
      <c r="U69" s="50">
        <f>IF(($E69      =0),0,(($Q69      /$E69      )*100))</f>
        <v>0.69681159420289851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70035000</v>
      </c>
      <c r="C70" s="101">
        <f>C69</f>
        <v>0</v>
      </c>
      <c r="D70" s="101"/>
      <c r="E70" s="101">
        <f>$B70      +$C70      +$D70</f>
        <v>70035000</v>
      </c>
      <c r="F70" s="102">
        <f t="shared" ref="F70:O70" si="44">F69</f>
        <v>70035000</v>
      </c>
      <c r="G70" s="103">
        <f t="shared" si="44"/>
        <v>13692000</v>
      </c>
      <c r="H70" s="102">
        <f t="shared" si="44"/>
        <v>7668000</v>
      </c>
      <c r="I70" s="103">
        <f t="shared" si="44"/>
        <v>488012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7668000</v>
      </c>
      <c r="Q70" s="103">
        <f>$I70      +$K70      +$M70      +$O70</f>
        <v>488012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10.948811308631399</v>
      </c>
      <c r="U70" s="59">
        <f>IF($E70   =0,0,($Q70   /$E70 )*100)</f>
        <v>0.69681159420289851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70035000</v>
      </c>
      <c r="C71" s="104">
        <f>C69</f>
        <v>0</v>
      </c>
      <c r="D71" s="104"/>
      <c r="E71" s="104">
        <f>$B71      +$C71      +$D71</f>
        <v>70035000</v>
      </c>
      <c r="F71" s="105">
        <f t="shared" ref="F71:O71" si="45">F69</f>
        <v>70035000</v>
      </c>
      <c r="G71" s="106">
        <f t="shared" si="45"/>
        <v>13692000</v>
      </c>
      <c r="H71" s="105">
        <f t="shared" si="45"/>
        <v>7668000</v>
      </c>
      <c r="I71" s="106">
        <f t="shared" si="45"/>
        <v>488012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7668000</v>
      </c>
      <c r="Q71" s="106">
        <f>$I71      +$K71      +$M71      +$O71</f>
        <v>488012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10.948811308631399</v>
      </c>
      <c r="U71" s="65">
        <f>IF($E71   =0,0,($Q71   /$E71   )*100)</f>
        <v>0.69681159420289851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125841000</v>
      </c>
      <c r="C72" s="104">
        <f>SUM(C9:C15,C18:C23,C26:C29,C32,C35:C39,C42:C52,C55:C58,C61:C65,C69)</f>
        <v>0</v>
      </c>
      <c r="D72" s="104"/>
      <c r="E72" s="104">
        <f>$B72      +$C72      +$D72</f>
        <v>125841000</v>
      </c>
      <c r="F72" s="105">
        <f t="shared" ref="F72:O72" si="46">SUM(F9:F15,F18:F23,F26:F29,F32,F35:F39,F42:F52,F55:F58,F61:F65,F69)</f>
        <v>125841000</v>
      </c>
      <c r="G72" s="106">
        <f t="shared" si="46"/>
        <v>32823000</v>
      </c>
      <c r="H72" s="105">
        <f t="shared" si="46"/>
        <v>23867000</v>
      </c>
      <c r="I72" s="106">
        <f t="shared" si="46"/>
        <v>488012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23867000</v>
      </c>
      <c r="Q72" s="106">
        <f>$I72      +$K72      +$M72      +$O72</f>
        <v>488012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19.278052405415011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0.39418112500403868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806DE4-2A6F-482D-BE89-A718324EA283}"/>
</file>

<file path=customXml/itemProps2.xml><?xml version="1.0" encoding="utf-8"?>
<ds:datastoreItem xmlns:ds="http://schemas.openxmlformats.org/officeDocument/2006/customXml" ds:itemID="{5ADA211A-4259-4E39-B76A-09D1EF0CFBCA}"/>
</file>

<file path=customXml/itemProps3.xml><?xml version="1.0" encoding="utf-8"?>
<ds:datastoreItem xmlns:ds="http://schemas.openxmlformats.org/officeDocument/2006/customXml" ds:itemID="{F898FFA0-E31A-42FC-A1B6-7BD4F4829A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</vt:lpstr>
      <vt:lpstr>DC42</vt:lpstr>
      <vt:lpstr>DC48</vt:lpstr>
      <vt:lpstr>EKU</vt:lpstr>
      <vt:lpstr>GT421</vt:lpstr>
      <vt:lpstr>GT422</vt:lpstr>
      <vt:lpstr>GT423</vt:lpstr>
      <vt:lpstr>GT481</vt:lpstr>
      <vt:lpstr>GT484</vt:lpstr>
      <vt:lpstr>GT485</vt:lpstr>
      <vt:lpstr>JHB</vt:lpstr>
      <vt:lpstr>TSH</vt:lpstr>
      <vt:lpstr>'DC42'!Print_Area</vt:lpstr>
      <vt:lpstr>'DC48'!Print_Area</vt:lpstr>
      <vt:lpstr>EKU!Print_Area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2021-11-02T07:25:18Z</dcterms:created>
  <dcterms:modified xsi:type="dcterms:W3CDTF">2021-11-02T07:27:56Z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