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1. Q1\04. Final\"/>
    </mc:Choice>
  </mc:AlternateContent>
  <workbookProtection workbookAlgorithmName="SHA-512" workbookHashValue="BYMmIoh/josXtiUzcUmaRBtGExGOeirPMp/iMZHor20wW4bmBMNZEI0wEnZugnel+pHeyS4SyglOUydn3N+g8g==" workbookSaltValue="VDjr/7fEPY55hP9ElyPEqA==" workbookSpinCount="100000" lockStructure="1"/>
  <bookViews>
    <workbookView xWindow="480" yWindow="60" windowWidth="13275" windowHeight="7170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'FS184'!$A$1:$X$127</definedName>
    <definedName name="_xlnm.Print_Area" localSheetId="2">'GT421'!$A$1:$X$127</definedName>
    <definedName name="_xlnm.Print_Area" localSheetId="3">'GT481'!$A$1:$X$127</definedName>
    <definedName name="_xlnm.Print_Area" localSheetId="4">'KZN225'!$A$1:$X$127</definedName>
    <definedName name="_xlnm.Print_Area" localSheetId="5">'KZN252'!$A$1:$X$127</definedName>
    <definedName name="_xlnm.Print_Area" localSheetId="6">'KZN282'!$A$1:$X$127</definedName>
    <definedName name="_xlnm.Print_Area" localSheetId="7">'LIM354'!$A$1:$X$127</definedName>
    <definedName name="_xlnm.Print_Area" localSheetId="8">'MP307'!$A$1:$X$127</definedName>
    <definedName name="_xlnm.Print_Area" localSheetId="9">'MP312'!$A$1:$X$127</definedName>
    <definedName name="_xlnm.Print_Area" localSheetId="10">'MP313'!$A$1:$X$127</definedName>
    <definedName name="_xlnm.Print_Area" localSheetId="11">'MP326'!$A$1:$X$127</definedName>
    <definedName name="_xlnm.Print_Area" localSheetId="12">'NC091'!$A$1:$X$127</definedName>
    <definedName name="_xlnm.Print_Area" localSheetId="13">'NW372'!$A$1:$X$127</definedName>
    <definedName name="_xlnm.Print_Area" localSheetId="14">'NW373'!$A$1:$X$127</definedName>
    <definedName name="_xlnm.Print_Area" localSheetId="15">'NW403'!$A$1:$X$127</definedName>
    <definedName name="_xlnm.Print_Area" localSheetId="16">'NW405'!$A$1:$X$127</definedName>
    <definedName name="_xlnm.Print_Area" localSheetId="0">Summary!$A$1:$X$127</definedName>
    <definedName name="_xlnm.Print_Area" localSheetId="17">'WC023'!$A$1:$X$127</definedName>
    <definedName name="_xlnm.Print_Area" localSheetId="18">'WC024'!$A$1:$X$127</definedName>
    <definedName name="_xlnm.Print_Area" localSheetId="19">'WC044'!$A$1:$X$127</definedName>
  </definedNames>
  <calcPr calcId="162913" calcMode="manual"/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S107" i="2"/>
  <c r="R107" i="2"/>
  <c r="E107" i="2"/>
  <c r="S106" i="2"/>
  <c r="R106" i="2"/>
  <c r="E106" i="2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U99" i="2" s="1"/>
  <c r="S98" i="2"/>
  <c r="R98" i="2"/>
  <c r="E98" i="2"/>
  <c r="S97" i="2"/>
  <c r="R97" i="2"/>
  <c r="E97" i="2"/>
  <c r="U97" i="2" s="1"/>
  <c r="S96" i="2"/>
  <c r="R96" i="2"/>
  <c r="E96" i="2"/>
  <c r="U96" i="2" s="1"/>
  <c r="W95" i="2"/>
  <c r="W112" i="2" s="1"/>
  <c r="V95" i="2"/>
  <c r="V112" i="2" s="1"/>
  <c r="M95" i="2"/>
  <c r="L95" i="2"/>
  <c r="L112" i="2" s="1"/>
  <c r="R112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T110" i="4"/>
  <c r="S110" i="4"/>
  <c r="R110" i="4"/>
  <c r="E110" i="4"/>
  <c r="U110" i="4" s="1"/>
  <c r="S109" i="4"/>
  <c r="R109" i="4"/>
  <c r="E109" i="4"/>
  <c r="T109" i="4" s="1"/>
  <c r="S108" i="4"/>
  <c r="R108" i="4"/>
  <c r="E108" i="4"/>
  <c r="S107" i="4"/>
  <c r="R107" i="4"/>
  <c r="E107" i="4"/>
  <c r="T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S99" i="4"/>
  <c r="R99" i="4"/>
  <c r="E99" i="4"/>
  <c r="T99" i="4" s="1"/>
  <c r="S98" i="4"/>
  <c r="R98" i="4"/>
  <c r="E98" i="4"/>
  <c r="U98" i="4" s="1"/>
  <c r="S97" i="4"/>
  <c r="R97" i="4"/>
  <c r="E97" i="4"/>
  <c r="T97" i="4" s="1"/>
  <c r="S96" i="4"/>
  <c r="R96" i="4"/>
  <c r="E96" i="4"/>
  <c r="W95" i="4"/>
  <c r="W112" i="4" s="1"/>
  <c r="V95" i="4"/>
  <c r="V112" i="4" s="1"/>
  <c r="M95" i="4"/>
  <c r="L95" i="4"/>
  <c r="R95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T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T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T100" i="5" s="1"/>
  <c r="S99" i="5"/>
  <c r="R99" i="5"/>
  <c r="E99" i="5"/>
  <c r="U99" i="5" s="1"/>
  <c r="S98" i="5"/>
  <c r="R98" i="5"/>
  <c r="E98" i="5"/>
  <c r="T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T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S109" i="6"/>
  <c r="R109" i="6"/>
  <c r="E109" i="6"/>
  <c r="T109" i="6" s="1"/>
  <c r="S108" i="6"/>
  <c r="R108" i="6"/>
  <c r="E108" i="6"/>
  <c r="S107" i="6"/>
  <c r="R107" i="6"/>
  <c r="E107" i="6"/>
  <c r="U107" i="6" s="1"/>
  <c r="S106" i="6"/>
  <c r="R106" i="6"/>
  <c r="E106" i="6"/>
  <c r="S105" i="6"/>
  <c r="R105" i="6"/>
  <c r="E105" i="6"/>
  <c r="T105" i="6" s="1"/>
  <c r="S104" i="6"/>
  <c r="R104" i="6"/>
  <c r="E104" i="6"/>
  <c r="S103" i="6"/>
  <c r="R103" i="6"/>
  <c r="E103" i="6"/>
  <c r="U103" i="6" s="1"/>
  <c r="S102" i="6"/>
  <c r="R102" i="6"/>
  <c r="E102" i="6"/>
  <c r="T102" i="6" s="1"/>
  <c r="S101" i="6"/>
  <c r="R101" i="6"/>
  <c r="E101" i="6"/>
  <c r="T101" i="6" s="1"/>
  <c r="S100" i="6"/>
  <c r="R100" i="6"/>
  <c r="E100" i="6"/>
  <c r="U100" i="6" s="1"/>
  <c r="S99" i="6"/>
  <c r="R99" i="6"/>
  <c r="E99" i="6"/>
  <c r="U99" i="6" s="1"/>
  <c r="S98" i="6"/>
  <c r="R98" i="6"/>
  <c r="E98" i="6"/>
  <c r="S97" i="6"/>
  <c r="R97" i="6"/>
  <c r="E97" i="6"/>
  <c r="S96" i="6"/>
  <c r="R96" i="6"/>
  <c r="E96" i="6"/>
  <c r="W95" i="6"/>
  <c r="W112" i="6" s="1"/>
  <c r="V95" i="6"/>
  <c r="V112" i="6" s="1"/>
  <c r="M95" i="6"/>
  <c r="S95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T106" i="7" s="1"/>
  <c r="S105" i="7"/>
  <c r="R105" i="7"/>
  <c r="E105" i="7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U101" i="7" s="1"/>
  <c r="S100" i="7"/>
  <c r="R100" i="7"/>
  <c r="E100" i="7"/>
  <c r="S99" i="7"/>
  <c r="R99" i="7"/>
  <c r="E99" i="7"/>
  <c r="T99" i="7" s="1"/>
  <c r="S98" i="7"/>
  <c r="R98" i="7"/>
  <c r="E98" i="7"/>
  <c r="S97" i="7"/>
  <c r="R97" i="7"/>
  <c r="E97" i="7"/>
  <c r="S96" i="7"/>
  <c r="R96" i="7"/>
  <c r="E96" i="7"/>
  <c r="U96" i="7" s="1"/>
  <c r="W95" i="7"/>
  <c r="W112" i="7" s="1"/>
  <c r="V95" i="7"/>
  <c r="V112" i="7" s="1"/>
  <c r="M95" i="7"/>
  <c r="L95" i="7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T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S109" i="8"/>
  <c r="R109" i="8"/>
  <c r="E109" i="8"/>
  <c r="U109" i="8" s="1"/>
  <c r="S108" i="8"/>
  <c r="R108" i="8"/>
  <c r="E108" i="8"/>
  <c r="T107" i="8"/>
  <c r="S107" i="8"/>
  <c r="R107" i="8"/>
  <c r="E107" i="8"/>
  <c r="U107" i="8" s="1"/>
  <c r="S106" i="8"/>
  <c r="R106" i="8"/>
  <c r="E106" i="8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S99" i="8"/>
  <c r="R99" i="8"/>
  <c r="E99" i="8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S100" i="9"/>
  <c r="R100" i="9"/>
  <c r="E100" i="9"/>
  <c r="U100" i="9" s="1"/>
  <c r="S99" i="9"/>
  <c r="R99" i="9"/>
  <c r="E99" i="9"/>
  <c r="T99" i="9" s="1"/>
  <c r="S98" i="9"/>
  <c r="R98" i="9"/>
  <c r="E98" i="9"/>
  <c r="U98" i="9" s="1"/>
  <c r="S97" i="9"/>
  <c r="R97" i="9"/>
  <c r="E97" i="9"/>
  <c r="U97" i="9" s="1"/>
  <c r="S96" i="9"/>
  <c r="R96" i="9"/>
  <c r="E96" i="9"/>
  <c r="W95" i="9"/>
  <c r="W112" i="9" s="1"/>
  <c r="V95" i="9"/>
  <c r="V112" i="9" s="1"/>
  <c r="S95" i="9"/>
  <c r="M95" i="9"/>
  <c r="M112" i="9" s="1"/>
  <c r="S112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T106" i="10"/>
  <c r="S106" i="10"/>
  <c r="R106" i="10"/>
  <c r="E106" i="10"/>
  <c r="U106" i="10" s="1"/>
  <c r="S105" i="10"/>
  <c r="R105" i="10"/>
  <c r="E105" i="10"/>
  <c r="U105" i="10" s="1"/>
  <c r="U104" i="10"/>
  <c r="S104" i="10"/>
  <c r="R104" i="10"/>
  <c r="E104" i="10"/>
  <c r="T104" i="10" s="1"/>
  <c r="S103" i="10"/>
  <c r="R103" i="10"/>
  <c r="E103" i="10"/>
  <c r="U103" i="10" s="1"/>
  <c r="S102" i="10"/>
  <c r="R102" i="10"/>
  <c r="E102" i="10"/>
  <c r="S101" i="10"/>
  <c r="R101" i="10"/>
  <c r="E101" i="10"/>
  <c r="S100" i="10"/>
  <c r="R100" i="10"/>
  <c r="E100" i="10"/>
  <c r="S99" i="10"/>
  <c r="R99" i="10"/>
  <c r="E99" i="10"/>
  <c r="U99" i="10" s="1"/>
  <c r="S98" i="10"/>
  <c r="R98" i="10"/>
  <c r="E98" i="10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L95" i="10"/>
  <c r="R95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T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S96" i="11"/>
  <c r="R96" i="11"/>
  <c r="E96" i="1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R113" i="12"/>
  <c r="Q113" i="12"/>
  <c r="P113" i="12"/>
  <c r="O113" i="12"/>
  <c r="N113" i="12"/>
  <c r="M113" i="12"/>
  <c r="S113" i="12" s="1"/>
  <c r="L113" i="12"/>
  <c r="K113" i="12"/>
  <c r="J113" i="12"/>
  <c r="I113" i="12"/>
  <c r="H113" i="12"/>
  <c r="G113" i="12"/>
  <c r="F113" i="12"/>
  <c r="E113" i="12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S102" i="13"/>
  <c r="R102" i="13"/>
  <c r="E102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T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T102" i="14" s="1"/>
  <c r="S101" i="14"/>
  <c r="R101" i="14"/>
  <c r="E101" i="14"/>
  <c r="U101" i="14" s="1"/>
  <c r="S100" i="14"/>
  <c r="R100" i="14"/>
  <c r="E100" i="14"/>
  <c r="S99" i="14"/>
  <c r="R99" i="14"/>
  <c r="E99" i="14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J112" i="15"/>
  <c r="U111" i="15"/>
  <c r="T111" i="15"/>
  <c r="S111" i="15"/>
  <c r="R111" i="15"/>
  <c r="S110" i="15"/>
  <c r="R110" i="15"/>
  <c r="E110" i="15"/>
  <c r="U110" i="15" s="1"/>
  <c r="T109" i="15"/>
  <c r="S109" i="15"/>
  <c r="R109" i="15"/>
  <c r="E109" i="15"/>
  <c r="U109" i="15" s="1"/>
  <c r="T108" i="15"/>
  <c r="S108" i="15"/>
  <c r="R108" i="15"/>
  <c r="E108" i="15"/>
  <c r="U108" i="15" s="1"/>
  <c r="U107" i="15"/>
  <c r="S107" i="15"/>
  <c r="R107" i="15"/>
  <c r="E107" i="15"/>
  <c r="T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T103" i="15" s="1"/>
  <c r="S102" i="15"/>
  <c r="R102" i="15"/>
  <c r="E102" i="15"/>
  <c r="U102" i="15" s="1"/>
  <c r="S101" i="15"/>
  <c r="R101" i="15"/>
  <c r="E101" i="15"/>
  <c r="S100" i="15"/>
  <c r="R100" i="15"/>
  <c r="E100" i="15"/>
  <c r="S99" i="15"/>
  <c r="R99" i="15"/>
  <c r="E99" i="15"/>
  <c r="T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K95" i="15"/>
  <c r="K112" i="15" s="1"/>
  <c r="J95" i="15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T113" i="16" s="1"/>
  <c r="D113" i="16"/>
  <c r="C113" i="16"/>
  <c r="B113" i="16"/>
  <c r="Q112" i="16"/>
  <c r="P112" i="16"/>
  <c r="O112" i="16"/>
  <c r="N112" i="16"/>
  <c r="F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L112" i="16" s="1"/>
  <c r="R112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S106" i="18"/>
  <c r="R106" i="18"/>
  <c r="E106" i="18"/>
  <c r="S105" i="18"/>
  <c r="R105" i="18"/>
  <c r="E105" i="18"/>
  <c r="U105" i="18" s="1"/>
  <c r="S104" i="18"/>
  <c r="R104" i="18"/>
  <c r="E104" i="18"/>
  <c r="U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S98" i="18"/>
  <c r="R98" i="18"/>
  <c r="E98" i="18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T113" i="19"/>
  <c r="S113" i="19"/>
  <c r="Q113" i="19"/>
  <c r="P113" i="19"/>
  <c r="O113" i="19"/>
  <c r="N113" i="19"/>
  <c r="M113" i="19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T100" i="19"/>
  <c r="S100" i="19"/>
  <c r="R100" i="19"/>
  <c r="E100" i="19"/>
  <c r="U100" i="19" s="1"/>
  <c r="T99" i="19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U96" i="19" s="1"/>
  <c r="W95" i="19"/>
  <c r="W112" i="19" s="1"/>
  <c r="V95" i="19"/>
  <c r="V112" i="19" s="1"/>
  <c r="R95" i="19"/>
  <c r="M95" i="19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S104" i="20"/>
  <c r="R104" i="20"/>
  <c r="E104" i="20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S95" i="20"/>
  <c r="M95" i="20"/>
  <c r="M112" i="20" s="1"/>
  <c r="S112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S105" i="1"/>
  <c r="R105" i="1"/>
  <c r="E105" i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S95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79" i="14" s="1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E79" i="20" s="1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S91" i="20"/>
  <c r="R91" i="20"/>
  <c r="Q91" i="20"/>
  <c r="P91" i="20"/>
  <c r="E91" i="20"/>
  <c r="S90" i="20"/>
  <c r="R90" i="20"/>
  <c r="Q90" i="20"/>
  <c r="P90" i="20"/>
  <c r="E90" i="20"/>
  <c r="U90" i="20" s="1"/>
  <c r="U89" i="20"/>
  <c r="S89" i="20"/>
  <c r="R89" i="20"/>
  <c r="Q89" i="20"/>
  <c r="P89" i="20"/>
  <c r="E89" i="20"/>
  <c r="T89" i="20" s="1"/>
  <c r="S88" i="20"/>
  <c r="R88" i="20"/>
  <c r="Q88" i="20"/>
  <c r="P88" i="20"/>
  <c r="E88" i="20"/>
  <c r="U88" i="20" s="1"/>
  <c r="S87" i="20"/>
  <c r="R87" i="20"/>
  <c r="Q87" i="20"/>
  <c r="P87" i="20"/>
  <c r="E87" i="20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S72" i="20" s="1"/>
  <c r="H72" i="20"/>
  <c r="G72" i="20"/>
  <c r="F72" i="20"/>
  <c r="C72" i="20"/>
  <c r="E72" i="20" s="1"/>
  <c r="B72" i="20"/>
  <c r="W71" i="20"/>
  <c r="V71" i="20"/>
  <c r="S71" i="20"/>
  <c r="O71" i="20"/>
  <c r="N71" i="20"/>
  <c r="M71" i="20"/>
  <c r="L71" i="20"/>
  <c r="K71" i="20"/>
  <c r="J71" i="20"/>
  <c r="I71" i="20"/>
  <c r="H71" i="20"/>
  <c r="R71" i="20" s="1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I70" i="20"/>
  <c r="S70" i="20" s="1"/>
  <c r="H70" i="20"/>
  <c r="P70" i="20" s="1"/>
  <c r="G70" i="20"/>
  <c r="F70" i="20"/>
  <c r="C70" i="20"/>
  <c r="B70" i="20"/>
  <c r="E70" i="20" s="1"/>
  <c r="S69" i="20"/>
  <c r="R69" i="20"/>
  <c r="Q69" i="20"/>
  <c r="P69" i="20"/>
  <c r="T69" i="20" s="1"/>
  <c r="E69" i="20"/>
  <c r="W67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W66" i="20"/>
  <c r="V66" i="20"/>
  <c r="S66" i="20"/>
  <c r="O66" i="20"/>
  <c r="N66" i="20"/>
  <c r="M66" i="20"/>
  <c r="L66" i="20"/>
  <c r="K66" i="20"/>
  <c r="J66" i="20"/>
  <c r="I66" i="20"/>
  <c r="H66" i="20"/>
  <c r="R66" i="20" s="1"/>
  <c r="G66" i="20"/>
  <c r="F66" i="20"/>
  <c r="C66" i="20"/>
  <c r="B66" i="20"/>
  <c r="E66" i="20" s="1"/>
  <c r="S65" i="20"/>
  <c r="R65" i="20"/>
  <c r="Q65" i="20"/>
  <c r="P65" i="20"/>
  <c r="E65" i="20"/>
  <c r="U64" i="20"/>
  <c r="S64" i="20"/>
  <c r="R64" i="20"/>
  <c r="Q64" i="20"/>
  <c r="P64" i="20"/>
  <c r="E64" i="20"/>
  <c r="T64" i="20" s="1"/>
  <c r="S63" i="20"/>
  <c r="R63" i="20"/>
  <c r="Q63" i="20"/>
  <c r="P63" i="20"/>
  <c r="E63" i="20"/>
  <c r="S62" i="20"/>
  <c r="R62" i="20"/>
  <c r="Q62" i="20"/>
  <c r="P62" i="20"/>
  <c r="E62" i="20"/>
  <c r="U62" i="20" s="1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E59" i="20" s="1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U56" i="20"/>
  <c r="S56" i="20"/>
  <c r="R56" i="20"/>
  <c r="Q56" i="20"/>
  <c r="P56" i="20"/>
  <c r="E56" i="20"/>
  <c r="T56" i="20" s="1"/>
  <c r="S55" i="20"/>
  <c r="R55" i="20"/>
  <c r="Q55" i="20"/>
  <c r="P55" i="20"/>
  <c r="E55" i="20"/>
  <c r="W53" i="20"/>
  <c r="V53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S52" i="20"/>
  <c r="R52" i="20"/>
  <c r="Q52" i="20"/>
  <c r="P52" i="20"/>
  <c r="E52" i="20"/>
  <c r="S51" i="20"/>
  <c r="R51" i="20"/>
  <c r="Q51" i="20"/>
  <c r="P51" i="20"/>
  <c r="E51" i="20"/>
  <c r="S50" i="20"/>
  <c r="R50" i="20"/>
  <c r="Q50" i="20"/>
  <c r="P50" i="20"/>
  <c r="E50" i="20"/>
  <c r="T50" i="20" s="1"/>
  <c r="S49" i="20"/>
  <c r="R49" i="20"/>
  <c r="Q49" i="20"/>
  <c r="P49" i="20"/>
  <c r="E49" i="20"/>
  <c r="U49" i="20" s="1"/>
  <c r="S48" i="20"/>
  <c r="R48" i="20"/>
  <c r="Q48" i="20"/>
  <c r="P48" i="20"/>
  <c r="E48" i="20"/>
  <c r="T47" i="20"/>
  <c r="S47" i="20"/>
  <c r="R47" i="20"/>
  <c r="Q47" i="20"/>
  <c r="P47" i="20"/>
  <c r="E47" i="20"/>
  <c r="U47" i="20" s="1"/>
  <c r="U46" i="20"/>
  <c r="S46" i="20"/>
  <c r="R46" i="20"/>
  <c r="Q46" i="20"/>
  <c r="P46" i="20"/>
  <c r="E46" i="20"/>
  <c r="T46" i="20" s="1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T43" i="20"/>
  <c r="S43" i="20"/>
  <c r="R43" i="20"/>
  <c r="Q43" i="20"/>
  <c r="P43" i="20"/>
  <c r="E43" i="20"/>
  <c r="U43" i="20" s="1"/>
  <c r="U42" i="20"/>
  <c r="S42" i="20"/>
  <c r="R42" i="20"/>
  <c r="Q42" i="20"/>
  <c r="P42" i="20"/>
  <c r="E42" i="20"/>
  <c r="T42" i="20" s="1"/>
  <c r="W40" i="20"/>
  <c r="V40" i="20"/>
  <c r="S40" i="20"/>
  <c r="O40" i="20"/>
  <c r="N40" i="20"/>
  <c r="M40" i="20"/>
  <c r="L40" i="20"/>
  <c r="K40" i="20"/>
  <c r="J40" i="20"/>
  <c r="I40" i="20"/>
  <c r="Q40" i="20" s="1"/>
  <c r="H40" i="20"/>
  <c r="R40" i="20" s="1"/>
  <c r="G40" i="20"/>
  <c r="F40" i="20"/>
  <c r="C40" i="20"/>
  <c r="B40" i="20"/>
  <c r="E40" i="20" s="1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T37" i="20" s="1"/>
  <c r="S36" i="20"/>
  <c r="R36" i="20"/>
  <c r="Q36" i="20"/>
  <c r="P36" i="20"/>
  <c r="T36" i="20" s="1"/>
  <c r="E36" i="20"/>
  <c r="U36" i="20" s="1"/>
  <c r="S35" i="20"/>
  <c r="R35" i="20"/>
  <c r="Q35" i="20"/>
  <c r="P35" i="20"/>
  <c r="E35" i="20"/>
  <c r="W33" i="20"/>
  <c r="V33" i="20"/>
  <c r="O33" i="20"/>
  <c r="N33" i="20"/>
  <c r="M33" i="20"/>
  <c r="L33" i="20"/>
  <c r="K33" i="20"/>
  <c r="J33" i="20"/>
  <c r="I33" i="20"/>
  <c r="H33" i="20"/>
  <c r="G33" i="20"/>
  <c r="F33" i="20"/>
  <c r="C33" i="20"/>
  <c r="E33" i="20" s="1"/>
  <c r="B33" i="20"/>
  <c r="S32" i="20"/>
  <c r="R32" i="20"/>
  <c r="Q32" i="20"/>
  <c r="P32" i="20"/>
  <c r="E32" i="20"/>
  <c r="T32" i="20" s="1"/>
  <c r="W30" i="20"/>
  <c r="V30" i="20"/>
  <c r="O30" i="20"/>
  <c r="N30" i="20"/>
  <c r="M30" i="20"/>
  <c r="L30" i="20"/>
  <c r="K30" i="20"/>
  <c r="J30" i="20"/>
  <c r="I30" i="20"/>
  <c r="S30" i="20" s="1"/>
  <c r="H30" i="20"/>
  <c r="R30" i="20" s="1"/>
  <c r="G30" i="20"/>
  <c r="F30" i="20"/>
  <c r="C30" i="20"/>
  <c r="B30" i="20"/>
  <c r="S29" i="20"/>
  <c r="R29" i="20"/>
  <c r="Q29" i="20"/>
  <c r="P29" i="20"/>
  <c r="E29" i="20"/>
  <c r="S28" i="20"/>
  <c r="R28" i="20"/>
  <c r="Q28" i="20"/>
  <c r="U28" i="20" s="1"/>
  <c r="P28" i="20"/>
  <c r="T28" i="20" s="1"/>
  <c r="E28" i="20"/>
  <c r="U27" i="20"/>
  <c r="S27" i="20"/>
  <c r="R27" i="20"/>
  <c r="Q27" i="20"/>
  <c r="P27" i="20"/>
  <c r="E27" i="20"/>
  <c r="T27" i="20" s="1"/>
  <c r="T26" i="20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J24" i="20"/>
  <c r="I24" i="20"/>
  <c r="H24" i="20"/>
  <c r="G24" i="20"/>
  <c r="F24" i="20"/>
  <c r="C24" i="20"/>
  <c r="B24" i="20"/>
  <c r="S23" i="20"/>
  <c r="R23" i="20"/>
  <c r="Q23" i="20"/>
  <c r="P23" i="20"/>
  <c r="E23" i="20"/>
  <c r="S22" i="20"/>
  <c r="R22" i="20"/>
  <c r="Q22" i="20"/>
  <c r="P22" i="20"/>
  <c r="E22" i="20"/>
  <c r="T22" i="20" s="1"/>
  <c r="S21" i="20"/>
  <c r="R21" i="20"/>
  <c r="Q21" i="20"/>
  <c r="P21" i="20"/>
  <c r="E21" i="20"/>
  <c r="U21" i="20" s="1"/>
  <c r="S20" i="20"/>
  <c r="R20" i="20"/>
  <c r="Q20" i="20"/>
  <c r="P20" i="20"/>
  <c r="E20" i="20"/>
  <c r="S19" i="20"/>
  <c r="R19" i="20"/>
  <c r="Q19" i="20"/>
  <c r="P19" i="20"/>
  <c r="E19" i="20"/>
  <c r="S18" i="20"/>
  <c r="R18" i="20"/>
  <c r="Q18" i="20"/>
  <c r="P18" i="20"/>
  <c r="E18" i="20"/>
  <c r="T18" i="20" s="1"/>
  <c r="W16" i="20"/>
  <c r="V16" i="20"/>
  <c r="O16" i="20"/>
  <c r="N16" i="20"/>
  <c r="M16" i="20"/>
  <c r="L16" i="20"/>
  <c r="K16" i="20"/>
  <c r="J16" i="20"/>
  <c r="I16" i="20"/>
  <c r="H16" i="20"/>
  <c r="R16" i="20" s="1"/>
  <c r="G16" i="20"/>
  <c r="F16" i="20"/>
  <c r="C16" i="20"/>
  <c r="B16" i="20"/>
  <c r="S15" i="20"/>
  <c r="R15" i="20"/>
  <c r="Q15" i="20"/>
  <c r="P15" i="20"/>
  <c r="E15" i="20"/>
  <c r="T14" i="20"/>
  <c r="S14" i="20"/>
  <c r="R14" i="20"/>
  <c r="Q14" i="20"/>
  <c r="P14" i="20"/>
  <c r="E14" i="20"/>
  <c r="U14" i="20" s="1"/>
  <c r="S13" i="20"/>
  <c r="R13" i="20"/>
  <c r="Q13" i="20"/>
  <c r="P13" i="20"/>
  <c r="E13" i="20"/>
  <c r="T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S10" i="20"/>
  <c r="R10" i="20"/>
  <c r="Q10" i="20"/>
  <c r="P10" i="20"/>
  <c r="T10" i="20" s="1"/>
  <c r="E10" i="20"/>
  <c r="U9" i="20"/>
  <c r="S9" i="20"/>
  <c r="R9" i="20"/>
  <c r="Q9" i="20"/>
  <c r="P9" i="20"/>
  <c r="E9" i="20"/>
  <c r="T93" i="19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U91" i="19" s="1"/>
  <c r="U90" i="19"/>
  <c r="S90" i="19"/>
  <c r="R90" i="19"/>
  <c r="Q90" i="19"/>
  <c r="P90" i="19"/>
  <c r="E90" i="19"/>
  <c r="T90" i="19" s="1"/>
  <c r="T89" i="19"/>
  <c r="S89" i="19"/>
  <c r="R89" i="19"/>
  <c r="Q89" i="19"/>
  <c r="P89" i="19"/>
  <c r="E89" i="19"/>
  <c r="U89" i="19" s="1"/>
  <c r="S88" i="19"/>
  <c r="R88" i="19"/>
  <c r="Q88" i="19"/>
  <c r="P88" i="19"/>
  <c r="E88" i="19"/>
  <c r="S87" i="19"/>
  <c r="R87" i="19"/>
  <c r="Q87" i="19"/>
  <c r="P87" i="19"/>
  <c r="E87" i="19"/>
  <c r="U87" i="19" s="1"/>
  <c r="U86" i="19"/>
  <c r="S86" i="19"/>
  <c r="R86" i="19"/>
  <c r="Q86" i="19"/>
  <c r="P86" i="19"/>
  <c r="E86" i="19"/>
  <c r="T86" i="19" s="1"/>
  <c r="W72" i="19"/>
  <c r="V72" i="19"/>
  <c r="S72" i="19"/>
  <c r="O72" i="19"/>
  <c r="N72" i="19"/>
  <c r="M72" i="19"/>
  <c r="L72" i="19"/>
  <c r="K72" i="19"/>
  <c r="J72" i="19"/>
  <c r="I72" i="19"/>
  <c r="Q72" i="19" s="1"/>
  <c r="H72" i="19"/>
  <c r="R72" i="19" s="1"/>
  <c r="G72" i="19"/>
  <c r="F72" i="19"/>
  <c r="C72" i="19"/>
  <c r="B72" i="19"/>
  <c r="W71" i="19"/>
  <c r="V71" i="19"/>
  <c r="O71" i="19"/>
  <c r="N71" i="19"/>
  <c r="M71" i="19"/>
  <c r="L71" i="19"/>
  <c r="K71" i="19"/>
  <c r="J71" i="19"/>
  <c r="I71" i="19"/>
  <c r="Q71" i="19" s="1"/>
  <c r="H71" i="19"/>
  <c r="P71" i="19" s="1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S69" i="19"/>
  <c r="R69" i="19"/>
  <c r="Q69" i="19"/>
  <c r="P69" i="19"/>
  <c r="E69" i="19"/>
  <c r="T69" i="19" s="1"/>
  <c r="W67" i="19"/>
  <c r="V67" i="19"/>
  <c r="O67" i="19"/>
  <c r="N67" i="19"/>
  <c r="M67" i="19"/>
  <c r="L67" i="19"/>
  <c r="K67" i="19"/>
  <c r="J67" i="19"/>
  <c r="I67" i="19"/>
  <c r="Q67" i="19" s="1"/>
  <c r="H67" i="19"/>
  <c r="R67" i="19" s="1"/>
  <c r="G67" i="19"/>
  <c r="F67" i="19"/>
  <c r="C67" i="19"/>
  <c r="B67" i="19"/>
  <c r="W66" i="19"/>
  <c r="V66" i="19"/>
  <c r="R66" i="19"/>
  <c r="O66" i="19"/>
  <c r="N66" i="19"/>
  <c r="M66" i="19"/>
  <c r="L66" i="19"/>
  <c r="K66" i="19"/>
  <c r="J66" i="19"/>
  <c r="I66" i="19"/>
  <c r="H66" i="19"/>
  <c r="P66" i="19" s="1"/>
  <c r="G66" i="19"/>
  <c r="F66" i="19"/>
  <c r="E66" i="19"/>
  <c r="C66" i="19"/>
  <c r="B66" i="19"/>
  <c r="U65" i="19"/>
  <c r="T65" i="19"/>
  <c r="S65" i="19"/>
  <c r="R65" i="19"/>
  <c r="Q65" i="19"/>
  <c r="P65" i="19"/>
  <c r="E65" i="19"/>
  <c r="S64" i="19"/>
  <c r="R64" i="19"/>
  <c r="Q64" i="19"/>
  <c r="P64" i="19"/>
  <c r="E64" i="19"/>
  <c r="T64" i="19" s="1"/>
  <c r="S63" i="19"/>
  <c r="R63" i="19"/>
  <c r="Q63" i="19"/>
  <c r="P63" i="19"/>
  <c r="E63" i="19"/>
  <c r="S62" i="19"/>
  <c r="R62" i="19"/>
  <c r="Q62" i="19"/>
  <c r="P62" i="19"/>
  <c r="E62" i="19"/>
  <c r="T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T58" i="19" s="1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T55" i="19"/>
  <c r="S55" i="19"/>
  <c r="R55" i="19"/>
  <c r="Q55" i="19"/>
  <c r="P55" i="19"/>
  <c r="E55" i="19"/>
  <c r="U55" i="19" s="1"/>
  <c r="W53" i="19"/>
  <c r="V53" i="19"/>
  <c r="O53" i="19"/>
  <c r="N53" i="19"/>
  <c r="M53" i="19"/>
  <c r="L53" i="19"/>
  <c r="K53" i="19"/>
  <c r="J53" i="19"/>
  <c r="I53" i="19"/>
  <c r="S53" i="19" s="1"/>
  <c r="H53" i="19"/>
  <c r="P53" i="19" s="1"/>
  <c r="G53" i="19"/>
  <c r="F53" i="19"/>
  <c r="C53" i="19"/>
  <c r="B53" i="19"/>
  <c r="S52" i="19"/>
  <c r="R52" i="19"/>
  <c r="Q52" i="19"/>
  <c r="P52" i="19"/>
  <c r="E52" i="19"/>
  <c r="U52" i="19" s="1"/>
  <c r="U51" i="19"/>
  <c r="S51" i="19"/>
  <c r="R51" i="19"/>
  <c r="Q51" i="19"/>
  <c r="P51" i="19"/>
  <c r="E51" i="19"/>
  <c r="T51" i="19" s="1"/>
  <c r="T50" i="19"/>
  <c r="S50" i="19"/>
  <c r="R50" i="19"/>
  <c r="Q50" i="19"/>
  <c r="P50" i="19"/>
  <c r="E50" i="19"/>
  <c r="U50" i="19" s="1"/>
  <c r="U49" i="19"/>
  <c r="S49" i="19"/>
  <c r="R49" i="19"/>
  <c r="Q49" i="19"/>
  <c r="P49" i="19"/>
  <c r="E49" i="19"/>
  <c r="T49" i="19" s="1"/>
  <c r="S48" i="19"/>
  <c r="R48" i="19"/>
  <c r="Q48" i="19"/>
  <c r="P48" i="19"/>
  <c r="E48" i="19"/>
  <c r="U48" i="19" s="1"/>
  <c r="S47" i="19"/>
  <c r="R47" i="19"/>
  <c r="Q47" i="19"/>
  <c r="P47" i="19"/>
  <c r="E47" i="19"/>
  <c r="T47" i="19" s="1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U44" i="19" s="1"/>
  <c r="S43" i="19"/>
  <c r="R43" i="19"/>
  <c r="Q43" i="19"/>
  <c r="P43" i="19"/>
  <c r="E43" i="19"/>
  <c r="T42" i="19"/>
  <c r="S42" i="19"/>
  <c r="R42" i="19"/>
  <c r="Q42" i="19"/>
  <c r="P42" i="19"/>
  <c r="E42" i="19"/>
  <c r="U42" i="19" s="1"/>
  <c r="W40" i="19"/>
  <c r="V40" i="19"/>
  <c r="O40" i="19"/>
  <c r="N40" i="19"/>
  <c r="M40" i="19"/>
  <c r="L40" i="19"/>
  <c r="K40" i="19"/>
  <c r="Q40" i="19" s="1"/>
  <c r="J40" i="19"/>
  <c r="I40" i="19"/>
  <c r="S40" i="19" s="1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S38" i="19"/>
  <c r="R38" i="19"/>
  <c r="Q38" i="19"/>
  <c r="P38" i="19"/>
  <c r="E38" i="19"/>
  <c r="T38" i="19" s="1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U35" i="19" s="1"/>
  <c r="P35" i="19"/>
  <c r="T35" i="19" s="1"/>
  <c r="E35" i="19"/>
  <c r="W33" i="19"/>
  <c r="V33" i="19"/>
  <c r="O33" i="19"/>
  <c r="N33" i="19"/>
  <c r="M33" i="19"/>
  <c r="L33" i="19"/>
  <c r="K33" i="19"/>
  <c r="J33" i="19"/>
  <c r="I33" i="19"/>
  <c r="S33" i="19" s="1"/>
  <c r="H33" i="19"/>
  <c r="R33" i="19" s="1"/>
  <c r="G33" i="19"/>
  <c r="F33" i="19"/>
  <c r="C33" i="19"/>
  <c r="B33" i="19"/>
  <c r="E33" i="19" s="1"/>
  <c r="S32" i="19"/>
  <c r="R32" i="19"/>
  <c r="Q32" i="19"/>
  <c r="P32" i="19"/>
  <c r="E32" i="19"/>
  <c r="W30" i="19"/>
  <c r="V30" i="19"/>
  <c r="O30" i="19"/>
  <c r="N30" i="19"/>
  <c r="M30" i="19"/>
  <c r="L30" i="19"/>
  <c r="K30" i="19"/>
  <c r="J30" i="19"/>
  <c r="I30" i="19"/>
  <c r="S30" i="19" s="1"/>
  <c r="H30" i="19"/>
  <c r="P30" i="19" s="1"/>
  <c r="G30" i="19"/>
  <c r="F30" i="19"/>
  <c r="C30" i="19"/>
  <c r="B30" i="19"/>
  <c r="E30" i="19" s="1"/>
  <c r="S29" i="19"/>
  <c r="R29" i="19"/>
  <c r="Q29" i="19"/>
  <c r="P29" i="19"/>
  <c r="E29" i="19"/>
  <c r="U29" i="19" s="1"/>
  <c r="U28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C24" i="19"/>
  <c r="E24" i="19" s="1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T21" i="19" s="1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W16" i="19"/>
  <c r="V16" i="19"/>
  <c r="O16" i="19"/>
  <c r="N16" i="19"/>
  <c r="M16" i="19"/>
  <c r="L16" i="19"/>
  <c r="K16" i="19"/>
  <c r="J16" i="19"/>
  <c r="I16" i="19"/>
  <c r="H16" i="19"/>
  <c r="P16" i="19" s="1"/>
  <c r="G16" i="19"/>
  <c r="F16" i="19"/>
  <c r="C16" i="19"/>
  <c r="B16" i="19"/>
  <c r="E16" i="19" s="1"/>
  <c r="S15" i="19"/>
  <c r="R15" i="19"/>
  <c r="Q15" i="19"/>
  <c r="U15" i="19" s="1"/>
  <c r="P15" i="19"/>
  <c r="E15" i="19"/>
  <c r="S14" i="19"/>
  <c r="R14" i="19"/>
  <c r="Q14" i="19"/>
  <c r="P14" i="19"/>
  <c r="E14" i="19"/>
  <c r="S13" i="19"/>
  <c r="R13" i="19"/>
  <c r="Q13" i="19"/>
  <c r="P13" i="19"/>
  <c r="E13" i="19"/>
  <c r="U13" i="19" s="1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3" i="18"/>
  <c r="R93" i="18"/>
  <c r="Q93" i="18"/>
  <c r="P93" i="18"/>
  <c r="E93" i="18"/>
  <c r="U93" i="18" s="1"/>
  <c r="U92" i="18"/>
  <c r="S92" i="18"/>
  <c r="R92" i="18"/>
  <c r="Q92" i="18"/>
  <c r="P92" i="18"/>
  <c r="E92" i="18"/>
  <c r="T92" i="18" s="1"/>
  <c r="S91" i="18"/>
  <c r="R91" i="18"/>
  <c r="Q91" i="18"/>
  <c r="P91" i="18"/>
  <c r="E91" i="18"/>
  <c r="U91" i="18" s="1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S88" i="18"/>
  <c r="R88" i="18"/>
  <c r="Q88" i="18"/>
  <c r="P88" i="18"/>
  <c r="E88" i="18"/>
  <c r="T88" i="18" s="1"/>
  <c r="S87" i="18"/>
  <c r="R87" i="18"/>
  <c r="Q87" i="18"/>
  <c r="P87" i="18"/>
  <c r="E87" i="18"/>
  <c r="U87" i="18" s="1"/>
  <c r="S86" i="18"/>
  <c r="R86" i="18"/>
  <c r="Q86" i="18"/>
  <c r="P86" i="18"/>
  <c r="E86" i="18"/>
  <c r="U86" i="18" s="1"/>
  <c r="W72" i="18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W71" i="18"/>
  <c r="V71" i="18"/>
  <c r="O71" i="18"/>
  <c r="N71" i="18"/>
  <c r="M71" i="18"/>
  <c r="L71" i="18"/>
  <c r="K71" i="18"/>
  <c r="J71" i="18"/>
  <c r="I71" i="18"/>
  <c r="S71" i="18" s="1"/>
  <c r="H71" i="18"/>
  <c r="P71" i="18" s="1"/>
  <c r="G71" i="18"/>
  <c r="F71" i="18"/>
  <c r="E71" i="18"/>
  <c r="C71" i="18"/>
  <c r="B71" i="18"/>
  <c r="W70" i="18"/>
  <c r="V70" i="18"/>
  <c r="O70" i="18"/>
  <c r="N70" i="18"/>
  <c r="M70" i="18"/>
  <c r="L70" i="18"/>
  <c r="K70" i="18"/>
  <c r="J70" i="18"/>
  <c r="I70" i="18"/>
  <c r="S70" i="18" s="1"/>
  <c r="H70" i="18"/>
  <c r="R70" i="18" s="1"/>
  <c r="G70" i="18"/>
  <c r="F70" i="18"/>
  <c r="C70" i="18"/>
  <c r="B70" i="18"/>
  <c r="S69" i="18"/>
  <c r="R69" i="18"/>
  <c r="Q69" i="18"/>
  <c r="P69" i="18"/>
  <c r="E69" i="18"/>
  <c r="U69" i="18" s="1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S66" i="18" s="1"/>
  <c r="H66" i="18"/>
  <c r="G66" i="18"/>
  <c r="F66" i="18"/>
  <c r="E66" i="18"/>
  <c r="C66" i="18"/>
  <c r="B66" i="18"/>
  <c r="U65" i="18"/>
  <c r="T65" i="18"/>
  <c r="S65" i="18"/>
  <c r="R65" i="18"/>
  <c r="Q65" i="18"/>
  <c r="P65" i="18"/>
  <c r="E65" i="18"/>
  <c r="S64" i="18"/>
  <c r="R64" i="18"/>
  <c r="Q64" i="18"/>
  <c r="P64" i="18"/>
  <c r="E64" i="18"/>
  <c r="U64" i="18" s="1"/>
  <c r="S63" i="18"/>
  <c r="R63" i="18"/>
  <c r="Q63" i="18"/>
  <c r="P63" i="18"/>
  <c r="E63" i="18"/>
  <c r="U63" i="18" s="1"/>
  <c r="U62" i="18"/>
  <c r="S62" i="18"/>
  <c r="R62" i="18"/>
  <c r="Q62" i="18"/>
  <c r="P62" i="18"/>
  <c r="E62" i="18"/>
  <c r="T62" i="18" s="1"/>
  <c r="T61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E53" i="18"/>
  <c r="C53" i="18"/>
  <c r="B53" i="18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50" i="18" s="1"/>
  <c r="U49" i="18"/>
  <c r="S49" i="18"/>
  <c r="R49" i="18"/>
  <c r="Q49" i="18"/>
  <c r="P49" i="18"/>
  <c r="E49" i="18"/>
  <c r="T49" i="18" s="1"/>
  <c r="S48" i="18"/>
  <c r="R48" i="18"/>
  <c r="Q48" i="18"/>
  <c r="P48" i="18"/>
  <c r="E48" i="18"/>
  <c r="U48" i="18" s="1"/>
  <c r="S47" i="18"/>
  <c r="R47" i="18"/>
  <c r="Q47" i="18"/>
  <c r="P47" i="18"/>
  <c r="E47" i="18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S44" i="18"/>
  <c r="R44" i="18"/>
  <c r="Q44" i="18"/>
  <c r="P44" i="18"/>
  <c r="E44" i="18"/>
  <c r="U44" i="18" s="1"/>
  <c r="S43" i="18"/>
  <c r="R43" i="18"/>
  <c r="Q43" i="18"/>
  <c r="P43" i="18"/>
  <c r="E43" i="18"/>
  <c r="S42" i="18"/>
  <c r="R42" i="18"/>
  <c r="Q42" i="18"/>
  <c r="P42" i="18"/>
  <c r="E42" i="18"/>
  <c r="U42" i="18" s="1"/>
  <c r="W40" i="18"/>
  <c r="V40" i="18"/>
  <c r="O40" i="18"/>
  <c r="N40" i="18"/>
  <c r="M40" i="18"/>
  <c r="L40" i="18"/>
  <c r="K40" i="18"/>
  <c r="J40" i="18"/>
  <c r="I40" i="18"/>
  <c r="S40" i="18" s="1"/>
  <c r="H40" i="18"/>
  <c r="P40" i="18" s="1"/>
  <c r="G40" i="18"/>
  <c r="F40" i="18"/>
  <c r="C40" i="18"/>
  <c r="E40" i="18" s="1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U37" i="18" s="1"/>
  <c r="S36" i="18"/>
  <c r="R36" i="18"/>
  <c r="Q36" i="18"/>
  <c r="P36" i="18"/>
  <c r="E36" i="18"/>
  <c r="T36" i="18" s="1"/>
  <c r="S35" i="18"/>
  <c r="R35" i="18"/>
  <c r="Q35" i="18"/>
  <c r="U35" i="18" s="1"/>
  <c r="P35" i="18"/>
  <c r="T35" i="18" s="1"/>
  <c r="E35" i="18"/>
  <c r="W33" i="18"/>
  <c r="V33" i="18"/>
  <c r="S33" i="18"/>
  <c r="O33" i="18"/>
  <c r="N33" i="18"/>
  <c r="M33" i="18"/>
  <c r="L33" i="18"/>
  <c r="K33" i="18"/>
  <c r="J33" i="18"/>
  <c r="I33" i="18"/>
  <c r="H33" i="18"/>
  <c r="R33" i="18" s="1"/>
  <c r="G33" i="18"/>
  <c r="F33" i="18"/>
  <c r="C33" i="18"/>
  <c r="B33" i="18"/>
  <c r="E33" i="18" s="1"/>
  <c r="S32" i="18"/>
  <c r="R32" i="18"/>
  <c r="Q32" i="18"/>
  <c r="P32" i="18"/>
  <c r="E32" i="18"/>
  <c r="U32" i="18" s="1"/>
  <c r="W30" i="18"/>
  <c r="V30" i="18"/>
  <c r="R30" i="18"/>
  <c r="O30" i="18"/>
  <c r="N30" i="18"/>
  <c r="M30" i="18"/>
  <c r="L30" i="18"/>
  <c r="K30" i="18"/>
  <c r="J30" i="18"/>
  <c r="I30" i="18"/>
  <c r="H30" i="18"/>
  <c r="G30" i="18"/>
  <c r="F30" i="18"/>
  <c r="E30" i="18"/>
  <c r="C30" i="18"/>
  <c r="B30" i="18"/>
  <c r="U29" i="18"/>
  <c r="T29" i="18"/>
  <c r="S29" i="18"/>
  <c r="R29" i="18"/>
  <c r="Q29" i="18"/>
  <c r="P29" i="18"/>
  <c r="E29" i="18"/>
  <c r="S28" i="18"/>
  <c r="R28" i="18"/>
  <c r="Q28" i="18"/>
  <c r="P28" i="18"/>
  <c r="E28" i="18"/>
  <c r="S27" i="18"/>
  <c r="R27" i="18"/>
  <c r="Q27" i="18"/>
  <c r="P27" i="18"/>
  <c r="E27" i="18"/>
  <c r="U27" i="18" s="1"/>
  <c r="U26" i="18"/>
  <c r="S26" i="18"/>
  <c r="R26" i="18"/>
  <c r="Q26" i="18"/>
  <c r="P26" i="18"/>
  <c r="E26" i="18"/>
  <c r="T26" i="18" s="1"/>
  <c r="W24" i="18"/>
  <c r="V24" i="18"/>
  <c r="O24" i="18"/>
  <c r="N24" i="18"/>
  <c r="M24" i="18"/>
  <c r="L24" i="18"/>
  <c r="K24" i="18"/>
  <c r="J24" i="18"/>
  <c r="I24" i="18"/>
  <c r="S24" i="18" s="1"/>
  <c r="H24" i="18"/>
  <c r="R24" i="18" s="1"/>
  <c r="G24" i="18"/>
  <c r="F24" i="18"/>
  <c r="C24" i="18"/>
  <c r="B24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U20" i="18"/>
  <c r="T20" i="18"/>
  <c r="S20" i="18"/>
  <c r="R20" i="18"/>
  <c r="Q20" i="18"/>
  <c r="P20" i="18"/>
  <c r="E20" i="18"/>
  <c r="S19" i="18"/>
  <c r="R19" i="18"/>
  <c r="Q19" i="18"/>
  <c r="P19" i="18"/>
  <c r="E19" i="18"/>
  <c r="S18" i="18"/>
  <c r="R18" i="18"/>
  <c r="Q18" i="18"/>
  <c r="P18" i="18"/>
  <c r="E18" i="18"/>
  <c r="U18" i="18" s="1"/>
  <c r="W16" i="18"/>
  <c r="V16" i="18"/>
  <c r="Q16" i="18"/>
  <c r="O16" i="18"/>
  <c r="N16" i="18"/>
  <c r="M16" i="18"/>
  <c r="L16" i="18"/>
  <c r="K16" i="18"/>
  <c r="J16" i="18"/>
  <c r="I16" i="18"/>
  <c r="S16" i="18" s="1"/>
  <c r="H16" i="18"/>
  <c r="G16" i="18"/>
  <c r="F16" i="18"/>
  <c r="C16" i="18"/>
  <c r="E16" i="18" s="1"/>
  <c r="B16" i="18"/>
  <c r="S15" i="18"/>
  <c r="R15" i="18"/>
  <c r="Q15" i="18"/>
  <c r="U15" i="18" s="1"/>
  <c r="P15" i="18"/>
  <c r="T15" i="18" s="1"/>
  <c r="E15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U93" i="17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U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M72" i="17"/>
  <c r="L72" i="17"/>
  <c r="K72" i="17"/>
  <c r="J72" i="17"/>
  <c r="I72" i="17"/>
  <c r="S72" i="17" s="1"/>
  <c r="H72" i="17"/>
  <c r="P72" i="17" s="1"/>
  <c r="G72" i="17"/>
  <c r="F72" i="17"/>
  <c r="C72" i="17"/>
  <c r="B72" i="17"/>
  <c r="E72" i="17" s="1"/>
  <c r="W71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E71" i="17" s="1"/>
  <c r="B71" i="17"/>
  <c r="W70" i="17"/>
  <c r="V70" i="17"/>
  <c r="S70" i="17"/>
  <c r="O70" i="17"/>
  <c r="N70" i="17"/>
  <c r="M70" i="17"/>
  <c r="L70" i="17"/>
  <c r="K70" i="17"/>
  <c r="J70" i="17"/>
  <c r="I70" i="17"/>
  <c r="Q70" i="17" s="1"/>
  <c r="H70" i="17"/>
  <c r="R70" i="17" s="1"/>
  <c r="G70" i="17"/>
  <c r="F70" i="17"/>
  <c r="C70" i="17"/>
  <c r="B70" i="17"/>
  <c r="E70" i="17" s="1"/>
  <c r="S69" i="17"/>
  <c r="R69" i="17"/>
  <c r="Q69" i="17"/>
  <c r="P69" i="17"/>
  <c r="T69" i="17" s="1"/>
  <c r="E69" i="17"/>
  <c r="W67" i="17"/>
  <c r="V67" i="17"/>
  <c r="O67" i="17"/>
  <c r="N67" i="17"/>
  <c r="M67" i="17"/>
  <c r="L67" i="17"/>
  <c r="K67" i="17"/>
  <c r="J67" i="17"/>
  <c r="I67" i="17"/>
  <c r="S67" i="17" s="1"/>
  <c r="H67" i="17"/>
  <c r="G67" i="17"/>
  <c r="F67" i="17"/>
  <c r="C67" i="17"/>
  <c r="B67" i="17"/>
  <c r="W66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E66" i="17" s="1"/>
  <c r="B66" i="17"/>
  <c r="S65" i="17"/>
  <c r="R65" i="17"/>
  <c r="Q65" i="17"/>
  <c r="P65" i="17"/>
  <c r="E65" i="17"/>
  <c r="S64" i="17"/>
  <c r="R64" i="17"/>
  <c r="Q64" i="17"/>
  <c r="P64" i="17"/>
  <c r="E64" i="17"/>
  <c r="S63" i="17"/>
  <c r="R63" i="17"/>
  <c r="Q63" i="17"/>
  <c r="P63" i="17"/>
  <c r="E63" i="17"/>
  <c r="T63" i="17" s="1"/>
  <c r="U62" i="17"/>
  <c r="T62" i="17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S58" i="17"/>
  <c r="R58" i="17"/>
  <c r="Q58" i="17"/>
  <c r="P58" i="17"/>
  <c r="E58" i="17"/>
  <c r="T58" i="17" s="1"/>
  <c r="S57" i="17"/>
  <c r="R57" i="17"/>
  <c r="Q57" i="17"/>
  <c r="P57" i="17"/>
  <c r="E57" i="17"/>
  <c r="T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T55" i="17" s="1"/>
  <c r="W53" i="17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E53" i="17" s="1"/>
  <c r="B53" i="17"/>
  <c r="S52" i="17"/>
  <c r="R52" i="17"/>
  <c r="Q52" i="17"/>
  <c r="P52" i="17"/>
  <c r="E52" i="17"/>
  <c r="T52" i="17" s="1"/>
  <c r="S51" i="17"/>
  <c r="R51" i="17"/>
  <c r="Q51" i="17"/>
  <c r="P51" i="17"/>
  <c r="E51" i="17"/>
  <c r="U51" i="17" s="1"/>
  <c r="S50" i="17"/>
  <c r="R50" i="17"/>
  <c r="Q50" i="17"/>
  <c r="P50" i="17"/>
  <c r="E50" i="17"/>
  <c r="T50" i="17" s="1"/>
  <c r="U49" i="17"/>
  <c r="T49" i="17"/>
  <c r="S49" i="17"/>
  <c r="R49" i="17"/>
  <c r="Q49" i="17"/>
  <c r="P49" i="17"/>
  <c r="E49" i="17"/>
  <c r="S48" i="17"/>
  <c r="R48" i="17"/>
  <c r="Q48" i="17"/>
  <c r="P48" i="17"/>
  <c r="E48" i="17"/>
  <c r="T48" i="17" s="1"/>
  <c r="T47" i="17"/>
  <c r="S47" i="17"/>
  <c r="R47" i="17"/>
  <c r="Q47" i="17"/>
  <c r="P47" i="17"/>
  <c r="E47" i="17"/>
  <c r="U47" i="17" s="1"/>
  <c r="S46" i="17"/>
  <c r="R46" i="17"/>
  <c r="Q46" i="17"/>
  <c r="P46" i="17"/>
  <c r="E46" i="17"/>
  <c r="T46" i="17" s="1"/>
  <c r="U45" i="17"/>
  <c r="T45" i="17"/>
  <c r="S45" i="17"/>
  <c r="R45" i="17"/>
  <c r="Q45" i="17"/>
  <c r="P45" i="17"/>
  <c r="E45" i="17"/>
  <c r="S44" i="17"/>
  <c r="R44" i="17"/>
  <c r="Q44" i="17"/>
  <c r="P44" i="17"/>
  <c r="E44" i="17"/>
  <c r="S43" i="17"/>
  <c r="R43" i="17"/>
  <c r="Q43" i="17"/>
  <c r="P43" i="17"/>
  <c r="E43" i="17"/>
  <c r="U42" i="17"/>
  <c r="S42" i="17"/>
  <c r="R42" i="17"/>
  <c r="Q42" i="17"/>
  <c r="P42" i="17"/>
  <c r="E42" i="17"/>
  <c r="T42" i="17" s="1"/>
  <c r="W40" i="17"/>
  <c r="V40" i="17"/>
  <c r="O40" i="17"/>
  <c r="N40" i="17"/>
  <c r="M40" i="17"/>
  <c r="L40" i="17"/>
  <c r="K40" i="17"/>
  <c r="J40" i="17"/>
  <c r="I40" i="17"/>
  <c r="S40" i="17" s="1"/>
  <c r="H40" i="17"/>
  <c r="G40" i="17"/>
  <c r="F40" i="17"/>
  <c r="C40" i="17"/>
  <c r="B40" i="17"/>
  <c r="S39" i="17"/>
  <c r="R39" i="17"/>
  <c r="Q39" i="17"/>
  <c r="P39" i="17"/>
  <c r="E39" i="17"/>
  <c r="T39" i="17" s="1"/>
  <c r="S38" i="17"/>
  <c r="R38" i="17"/>
  <c r="Q38" i="17"/>
  <c r="P38" i="17"/>
  <c r="E38" i="17"/>
  <c r="U38" i="17" s="1"/>
  <c r="S37" i="17"/>
  <c r="R37" i="17"/>
  <c r="Q37" i="17"/>
  <c r="P37" i="17"/>
  <c r="E37" i="17"/>
  <c r="T37" i="17" s="1"/>
  <c r="S36" i="17"/>
  <c r="R36" i="17"/>
  <c r="Q36" i="17"/>
  <c r="U36" i="17" s="1"/>
  <c r="P36" i="17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H33" i="17"/>
  <c r="G33" i="17"/>
  <c r="F33" i="17"/>
  <c r="C33" i="17"/>
  <c r="B33" i="17"/>
  <c r="S32" i="17"/>
  <c r="R32" i="17"/>
  <c r="Q32" i="17"/>
  <c r="P32" i="17"/>
  <c r="E32" i="17"/>
  <c r="W30" i="17"/>
  <c r="V30" i="17"/>
  <c r="O30" i="17"/>
  <c r="N30" i="17"/>
  <c r="M30" i="17"/>
  <c r="L30" i="17"/>
  <c r="K30" i="17"/>
  <c r="J30" i="17"/>
  <c r="I30" i="17"/>
  <c r="S30" i="17" s="1"/>
  <c r="H30" i="17"/>
  <c r="R30" i="17" s="1"/>
  <c r="G30" i="17"/>
  <c r="F30" i="17"/>
  <c r="C30" i="17"/>
  <c r="E30" i="17" s="1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U28" i="17" s="1"/>
  <c r="S27" i="17"/>
  <c r="R27" i="17"/>
  <c r="Q27" i="17"/>
  <c r="P27" i="17"/>
  <c r="E27" i="17"/>
  <c r="T27" i="17" s="1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C24" i="17"/>
  <c r="E24" i="17" s="1"/>
  <c r="B24" i="17"/>
  <c r="S23" i="17"/>
  <c r="R23" i="17"/>
  <c r="Q23" i="17"/>
  <c r="P23" i="17"/>
  <c r="E23" i="17"/>
  <c r="U23" i="17" s="1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W16" i="17"/>
  <c r="V16" i="17"/>
  <c r="O16" i="17"/>
  <c r="N16" i="17"/>
  <c r="M16" i="17"/>
  <c r="L16" i="17"/>
  <c r="K16" i="17"/>
  <c r="J16" i="17"/>
  <c r="I16" i="17"/>
  <c r="S16" i="17" s="1"/>
  <c r="H16" i="17"/>
  <c r="R16" i="17" s="1"/>
  <c r="G16" i="17"/>
  <c r="F16" i="17"/>
  <c r="E16" i="17"/>
  <c r="C16" i="17"/>
  <c r="B16" i="17"/>
  <c r="S15" i="17"/>
  <c r="R15" i="17"/>
  <c r="Q15" i="17"/>
  <c r="P15" i="17"/>
  <c r="E15" i="17"/>
  <c r="S14" i="17"/>
  <c r="R14" i="17"/>
  <c r="Q14" i="17"/>
  <c r="P14" i="17"/>
  <c r="E14" i="17"/>
  <c r="S13" i="17"/>
  <c r="R13" i="17"/>
  <c r="Q13" i="17"/>
  <c r="P13" i="17"/>
  <c r="E13" i="17"/>
  <c r="T13" i="17" s="1"/>
  <c r="U12" i="17"/>
  <c r="T12" i="17"/>
  <c r="S12" i="17"/>
  <c r="R12" i="17"/>
  <c r="Q12" i="17"/>
  <c r="P12" i="17"/>
  <c r="E12" i="17"/>
  <c r="S11" i="17"/>
  <c r="R11" i="17"/>
  <c r="Q11" i="17"/>
  <c r="P11" i="17"/>
  <c r="E11" i="17"/>
  <c r="S10" i="17"/>
  <c r="R10" i="17"/>
  <c r="Q10" i="17"/>
  <c r="P10" i="17"/>
  <c r="E10" i="17"/>
  <c r="S9" i="17"/>
  <c r="R9" i="17"/>
  <c r="Q9" i="17"/>
  <c r="P9" i="17"/>
  <c r="E9" i="17"/>
  <c r="U93" i="16"/>
  <c r="T93" i="16"/>
  <c r="S93" i="16"/>
  <c r="R93" i="16"/>
  <c r="Q93" i="16"/>
  <c r="P93" i="16"/>
  <c r="E93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U90" i="16"/>
  <c r="S90" i="16"/>
  <c r="R90" i="16"/>
  <c r="Q90" i="16"/>
  <c r="P90" i="16"/>
  <c r="E90" i="16"/>
  <c r="T90" i="16" s="1"/>
  <c r="U89" i="16"/>
  <c r="T89" i="16"/>
  <c r="S89" i="16"/>
  <c r="R89" i="16"/>
  <c r="Q89" i="16"/>
  <c r="P89" i="16"/>
  <c r="E89" i="16"/>
  <c r="S88" i="16"/>
  <c r="R88" i="16"/>
  <c r="Q88" i="16"/>
  <c r="P88" i="16"/>
  <c r="E88" i="16"/>
  <c r="T88" i="16" s="1"/>
  <c r="T87" i="16"/>
  <c r="S87" i="16"/>
  <c r="R87" i="16"/>
  <c r="Q87" i="16"/>
  <c r="P87" i="16"/>
  <c r="E87" i="16"/>
  <c r="U87" i="16" s="1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S72" i="16" s="1"/>
  <c r="H72" i="16"/>
  <c r="R72" i="16" s="1"/>
  <c r="G72" i="16"/>
  <c r="F72" i="16"/>
  <c r="C72" i="16"/>
  <c r="B72" i="16"/>
  <c r="W71" i="16"/>
  <c r="V71" i="16"/>
  <c r="S71" i="16"/>
  <c r="O71" i="16"/>
  <c r="N71" i="16"/>
  <c r="M71" i="16"/>
  <c r="L71" i="16"/>
  <c r="K71" i="16"/>
  <c r="J71" i="16"/>
  <c r="I71" i="16"/>
  <c r="H71" i="16"/>
  <c r="R71" i="16" s="1"/>
  <c r="G71" i="16"/>
  <c r="F71" i="16"/>
  <c r="C71" i="16"/>
  <c r="B71" i="16"/>
  <c r="E71" i="16" s="1"/>
  <c r="W70" i="16"/>
  <c r="V70" i="16"/>
  <c r="S70" i="16"/>
  <c r="O70" i="16"/>
  <c r="N70" i="16"/>
  <c r="M70" i="16"/>
  <c r="L70" i="16"/>
  <c r="K70" i="16"/>
  <c r="J70" i="16"/>
  <c r="I70" i="16"/>
  <c r="H70" i="16"/>
  <c r="R70" i="16" s="1"/>
  <c r="G70" i="16"/>
  <c r="F70" i="16"/>
  <c r="C70" i="16"/>
  <c r="B70" i="16"/>
  <c r="E70" i="16" s="1"/>
  <c r="S69" i="16"/>
  <c r="R69" i="16"/>
  <c r="Q69" i="16"/>
  <c r="P69" i="16"/>
  <c r="E69" i="16"/>
  <c r="W67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W66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E66" i="16" s="1"/>
  <c r="B66" i="16"/>
  <c r="S65" i="16"/>
  <c r="R65" i="16"/>
  <c r="Q65" i="16"/>
  <c r="P65" i="16"/>
  <c r="E65" i="16"/>
  <c r="U65" i="16" s="1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T61" i="16" s="1"/>
  <c r="V59" i="16"/>
  <c r="O59" i="16"/>
  <c r="N59" i="16"/>
  <c r="M59" i="16"/>
  <c r="L59" i="16"/>
  <c r="K59" i="16"/>
  <c r="J59" i="16"/>
  <c r="I59" i="16"/>
  <c r="S59" i="16" s="1"/>
  <c r="H59" i="16"/>
  <c r="G59" i="16"/>
  <c r="F59" i="16"/>
  <c r="C59" i="16"/>
  <c r="B59" i="16"/>
  <c r="U58" i="16"/>
  <c r="S58" i="16"/>
  <c r="R58" i="16"/>
  <c r="Q58" i="16"/>
  <c r="P58" i="16"/>
  <c r="E58" i="16"/>
  <c r="T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U50" i="16" s="1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S46" i="16"/>
  <c r="R46" i="16"/>
  <c r="Q46" i="16"/>
  <c r="P46" i="16"/>
  <c r="E46" i="16"/>
  <c r="U46" i="16" s="1"/>
  <c r="U45" i="16"/>
  <c r="S45" i="16"/>
  <c r="R45" i="16"/>
  <c r="Q45" i="16"/>
  <c r="P45" i="16"/>
  <c r="E45" i="16"/>
  <c r="T45" i="16" s="1"/>
  <c r="S44" i="16"/>
  <c r="R44" i="16"/>
  <c r="Q44" i="16"/>
  <c r="P44" i="16"/>
  <c r="E44" i="16"/>
  <c r="U44" i="16" s="1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B40" i="16"/>
  <c r="E40" i="16" s="1"/>
  <c r="S39" i="16"/>
  <c r="R39" i="16"/>
  <c r="Q39" i="16"/>
  <c r="P39" i="16"/>
  <c r="E39" i="16"/>
  <c r="S38" i="16"/>
  <c r="R38" i="16"/>
  <c r="Q38" i="16"/>
  <c r="P38" i="16"/>
  <c r="E38" i="16"/>
  <c r="T38" i="16" s="1"/>
  <c r="S37" i="16"/>
  <c r="R37" i="16"/>
  <c r="Q37" i="16"/>
  <c r="P37" i="16"/>
  <c r="E37" i="16"/>
  <c r="U37" i="16" s="1"/>
  <c r="S36" i="16"/>
  <c r="R36" i="16"/>
  <c r="Q36" i="16"/>
  <c r="U36" i="16" s="1"/>
  <c r="P36" i="16"/>
  <c r="T36" i="16" s="1"/>
  <c r="E36" i="16"/>
  <c r="S35" i="16"/>
  <c r="R35" i="16"/>
  <c r="Q35" i="16"/>
  <c r="P35" i="16"/>
  <c r="E35" i="16"/>
  <c r="W33" i="16"/>
  <c r="V33" i="16"/>
  <c r="O33" i="16"/>
  <c r="N33" i="16"/>
  <c r="M33" i="16"/>
  <c r="L33" i="16"/>
  <c r="K33" i="16"/>
  <c r="J33" i="16"/>
  <c r="I33" i="16"/>
  <c r="S33" i="16" s="1"/>
  <c r="H33" i="16"/>
  <c r="G33" i="16"/>
  <c r="F33" i="16"/>
  <c r="E33" i="16"/>
  <c r="C33" i="16"/>
  <c r="B33" i="16"/>
  <c r="S32" i="16"/>
  <c r="R32" i="16"/>
  <c r="Q32" i="16"/>
  <c r="P32" i="16"/>
  <c r="E32" i="16"/>
  <c r="W30" i="16"/>
  <c r="V30" i="16"/>
  <c r="O30" i="16"/>
  <c r="N30" i="16"/>
  <c r="M30" i="16"/>
  <c r="L30" i="16"/>
  <c r="K30" i="16"/>
  <c r="J30" i="16"/>
  <c r="I30" i="16"/>
  <c r="Q30" i="16" s="1"/>
  <c r="H30" i="16"/>
  <c r="R30" i="16" s="1"/>
  <c r="G30" i="16"/>
  <c r="F30" i="16"/>
  <c r="C30" i="16"/>
  <c r="B30" i="16"/>
  <c r="E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T28" i="16" s="1"/>
  <c r="T27" i="16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S23" i="16"/>
  <c r="R23" i="16"/>
  <c r="Q23" i="16"/>
  <c r="P23" i="16"/>
  <c r="E23" i="16"/>
  <c r="T23" i="16" s="1"/>
  <c r="S22" i="16"/>
  <c r="R22" i="16"/>
  <c r="Q22" i="16"/>
  <c r="P22" i="16"/>
  <c r="E22" i="16"/>
  <c r="U22" i="16" s="1"/>
  <c r="U21" i="16"/>
  <c r="S21" i="16"/>
  <c r="R21" i="16"/>
  <c r="Q21" i="16"/>
  <c r="P21" i="16"/>
  <c r="E21" i="16"/>
  <c r="T21" i="16" s="1"/>
  <c r="S20" i="16"/>
  <c r="R20" i="16"/>
  <c r="Q20" i="16"/>
  <c r="P20" i="16"/>
  <c r="E20" i="16"/>
  <c r="U20" i="16" s="1"/>
  <c r="U19" i="16"/>
  <c r="S19" i="16"/>
  <c r="R19" i="16"/>
  <c r="Q19" i="16"/>
  <c r="P19" i="16"/>
  <c r="E19" i="16"/>
  <c r="T19" i="16" s="1"/>
  <c r="S18" i="16"/>
  <c r="R18" i="16"/>
  <c r="Q18" i="16"/>
  <c r="P18" i="16"/>
  <c r="E18" i="16"/>
  <c r="W16" i="16"/>
  <c r="V16" i="16"/>
  <c r="S16" i="16"/>
  <c r="O16" i="16"/>
  <c r="N16" i="16"/>
  <c r="M16" i="16"/>
  <c r="L16" i="16"/>
  <c r="K16" i="16"/>
  <c r="J16" i="16"/>
  <c r="I16" i="16"/>
  <c r="H16" i="16"/>
  <c r="R16" i="16" s="1"/>
  <c r="G16" i="16"/>
  <c r="F16" i="16"/>
  <c r="C16" i="16"/>
  <c r="B16" i="16"/>
  <c r="E16" i="16" s="1"/>
  <c r="S15" i="16"/>
  <c r="R15" i="16"/>
  <c r="Q15" i="16"/>
  <c r="P15" i="16"/>
  <c r="E15" i="16"/>
  <c r="U15" i="16" s="1"/>
  <c r="S14" i="16"/>
  <c r="R14" i="16"/>
  <c r="Q14" i="16"/>
  <c r="P14" i="16"/>
  <c r="E14" i="16"/>
  <c r="T14" i="16" s="1"/>
  <c r="S13" i="16"/>
  <c r="R13" i="16"/>
  <c r="Q13" i="16"/>
  <c r="P13" i="16"/>
  <c r="E13" i="16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U10" i="16"/>
  <c r="S10" i="16"/>
  <c r="R10" i="16"/>
  <c r="Q10" i="16"/>
  <c r="P10" i="16"/>
  <c r="E10" i="16"/>
  <c r="S9" i="16"/>
  <c r="R9" i="16"/>
  <c r="Q9" i="16"/>
  <c r="P9" i="16"/>
  <c r="E9" i="16"/>
  <c r="S93" i="15"/>
  <c r="R93" i="15"/>
  <c r="Q93" i="15"/>
  <c r="P93" i="15"/>
  <c r="E93" i="15"/>
  <c r="T93" i="15" s="1"/>
  <c r="S92" i="15"/>
  <c r="R92" i="15"/>
  <c r="Q92" i="15"/>
  <c r="P92" i="15"/>
  <c r="E92" i="15"/>
  <c r="U92" i="15" s="1"/>
  <c r="S91" i="15"/>
  <c r="R91" i="15"/>
  <c r="Q91" i="15"/>
  <c r="P91" i="15"/>
  <c r="E91" i="15"/>
  <c r="T91" i="15" s="1"/>
  <c r="S90" i="15"/>
  <c r="R90" i="15"/>
  <c r="Q90" i="15"/>
  <c r="P90" i="15"/>
  <c r="E90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U87" i="15"/>
  <c r="S87" i="15"/>
  <c r="R87" i="15"/>
  <c r="Q87" i="15"/>
  <c r="P87" i="15"/>
  <c r="E87" i="15"/>
  <c r="T87" i="15" s="1"/>
  <c r="S86" i="15"/>
  <c r="R86" i="15"/>
  <c r="Q86" i="15"/>
  <c r="P86" i="15"/>
  <c r="E86" i="15"/>
  <c r="W72" i="15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S71" i="15" s="1"/>
  <c r="H71" i="15"/>
  <c r="R71" i="15" s="1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S70" i="15" s="1"/>
  <c r="H70" i="15"/>
  <c r="P70" i="15" s="1"/>
  <c r="G70" i="15"/>
  <c r="F70" i="15"/>
  <c r="C70" i="15"/>
  <c r="B70" i="15"/>
  <c r="E70" i="15" s="1"/>
  <c r="S69" i="15"/>
  <c r="R69" i="15"/>
  <c r="Q69" i="15"/>
  <c r="U69" i="15" s="1"/>
  <c r="P69" i="15"/>
  <c r="T69" i="15" s="1"/>
  <c r="E69" i="15"/>
  <c r="W67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W66" i="15"/>
  <c r="V66" i="15"/>
  <c r="O66" i="15"/>
  <c r="N66" i="15"/>
  <c r="M66" i="15"/>
  <c r="L66" i="15"/>
  <c r="K66" i="15"/>
  <c r="J66" i="15"/>
  <c r="I66" i="15"/>
  <c r="Q66" i="15" s="1"/>
  <c r="H66" i="15"/>
  <c r="G66" i="15"/>
  <c r="F66" i="15"/>
  <c r="C66" i="15"/>
  <c r="B66" i="15"/>
  <c r="E66" i="15" s="1"/>
  <c r="S65" i="15"/>
  <c r="R65" i="15"/>
  <c r="Q65" i="15"/>
  <c r="P65" i="15"/>
  <c r="E65" i="15"/>
  <c r="T65" i="15" s="1"/>
  <c r="T64" i="15"/>
  <c r="S64" i="15"/>
  <c r="R64" i="15"/>
  <c r="Q64" i="15"/>
  <c r="P64" i="15"/>
  <c r="E64" i="15"/>
  <c r="U64" i="15" s="1"/>
  <c r="T63" i="15"/>
  <c r="S63" i="15"/>
  <c r="R63" i="15"/>
  <c r="Q63" i="15"/>
  <c r="P63" i="15"/>
  <c r="E63" i="15"/>
  <c r="U63" i="15" s="1"/>
  <c r="S62" i="15"/>
  <c r="R62" i="15"/>
  <c r="Q62" i="15"/>
  <c r="P62" i="15"/>
  <c r="E62" i="15"/>
  <c r="U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J59" i="15"/>
  <c r="I59" i="15"/>
  <c r="Q59" i="15" s="1"/>
  <c r="H59" i="15"/>
  <c r="R59" i="15" s="1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S56" i="15"/>
  <c r="R56" i="15"/>
  <c r="Q56" i="15"/>
  <c r="P56" i="15"/>
  <c r="E56" i="15"/>
  <c r="U56" i="15" s="1"/>
  <c r="T55" i="15"/>
  <c r="S55" i="15"/>
  <c r="R55" i="15"/>
  <c r="Q55" i="15"/>
  <c r="P55" i="15"/>
  <c r="E55" i="15"/>
  <c r="U55" i="15" s="1"/>
  <c r="W53" i="15"/>
  <c r="V53" i="15"/>
  <c r="O53" i="15"/>
  <c r="N53" i="15"/>
  <c r="M53" i="15"/>
  <c r="L53" i="15"/>
  <c r="K53" i="15"/>
  <c r="J53" i="15"/>
  <c r="I53" i="15"/>
  <c r="H53" i="15"/>
  <c r="G53" i="15"/>
  <c r="F53" i="15"/>
  <c r="C53" i="15"/>
  <c r="B53" i="15"/>
  <c r="E53" i="15" s="1"/>
  <c r="U52" i="15"/>
  <c r="T52" i="15"/>
  <c r="S52" i="15"/>
  <c r="R52" i="15"/>
  <c r="Q52" i="15"/>
  <c r="P52" i="15"/>
  <c r="E52" i="15"/>
  <c r="S51" i="15"/>
  <c r="R51" i="15"/>
  <c r="Q51" i="15"/>
  <c r="U51" i="15" s="1"/>
  <c r="P51" i="15"/>
  <c r="T51" i="15" s="1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U49" i="15" s="1"/>
  <c r="U48" i="15"/>
  <c r="T48" i="15"/>
  <c r="S48" i="15"/>
  <c r="R48" i="15"/>
  <c r="Q48" i="15"/>
  <c r="P48" i="15"/>
  <c r="E48" i="15"/>
  <c r="S47" i="15"/>
  <c r="R47" i="15"/>
  <c r="Q47" i="15"/>
  <c r="P47" i="15"/>
  <c r="E47" i="15"/>
  <c r="S46" i="15"/>
  <c r="R46" i="15"/>
  <c r="Q46" i="15"/>
  <c r="P46" i="15"/>
  <c r="E46" i="15"/>
  <c r="U46" i="15" s="1"/>
  <c r="S45" i="15"/>
  <c r="R45" i="15"/>
  <c r="Q45" i="15"/>
  <c r="P45" i="15"/>
  <c r="E45" i="15"/>
  <c r="U45" i="15" s="1"/>
  <c r="S44" i="15"/>
  <c r="R44" i="15"/>
  <c r="Q44" i="15"/>
  <c r="P44" i="15"/>
  <c r="E44" i="15"/>
  <c r="T44" i="15" s="1"/>
  <c r="S43" i="15"/>
  <c r="R43" i="15"/>
  <c r="Q43" i="15"/>
  <c r="P43" i="15"/>
  <c r="E43" i="15"/>
  <c r="U43" i="15" s="1"/>
  <c r="S42" i="15"/>
  <c r="R42" i="15"/>
  <c r="Q42" i="15"/>
  <c r="P42" i="15"/>
  <c r="E42" i="15"/>
  <c r="U42" i="15" s="1"/>
  <c r="W40" i="15"/>
  <c r="V40" i="15"/>
  <c r="O40" i="15"/>
  <c r="N40" i="15"/>
  <c r="M40" i="15"/>
  <c r="L40" i="15"/>
  <c r="K40" i="15"/>
  <c r="J40" i="15"/>
  <c r="I40" i="15"/>
  <c r="H40" i="15"/>
  <c r="G40" i="15"/>
  <c r="F40" i="15"/>
  <c r="C40" i="15"/>
  <c r="B40" i="15"/>
  <c r="E40" i="15" s="1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U37" i="15" s="1"/>
  <c r="S36" i="15"/>
  <c r="R36" i="15"/>
  <c r="Q36" i="15"/>
  <c r="P36" i="15"/>
  <c r="E36" i="15"/>
  <c r="U36" i="15" s="1"/>
  <c r="S35" i="15"/>
  <c r="R35" i="15"/>
  <c r="Q35" i="15"/>
  <c r="U35" i="15" s="1"/>
  <c r="P35" i="15"/>
  <c r="T35" i="15" s="1"/>
  <c r="E35" i="15"/>
  <c r="W33" i="15"/>
  <c r="V33" i="15"/>
  <c r="O33" i="15"/>
  <c r="N33" i="15"/>
  <c r="M33" i="15"/>
  <c r="L33" i="15"/>
  <c r="K33" i="15"/>
  <c r="J33" i="15"/>
  <c r="I33" i="15"/>
  <c r="S33" i="15" s="1"/>
  <c r="H33" i="15"/>
  <c r="R33" i="15" s="1"/>
  <c r="G33" i="15"/>
  <c r="F33" i="15"/>
  <c r="E33" i="15"/>
  <c r="C33" i="15"/>
  <c r="B33" i="15"/>
  <c r="S32" i="15"/>
  <c r="R32" i="15"/>
  <c r="Q32" i="15"/>
  <c r="P32" i="15"/>
  <c r="T32" i="15" s="1"/>
  <c r="E32" i="15"/>
  <c r="U32" i="15" s="1"/>
  <c r="W30" i="15"/>
  <c r="V30" i="15"/>
  <c r="O30" i="15"/>
  <c r="N30" i="15"/>
  <c r="M30" i="15"/>
  <c r="L30" i="15"/>
  <c r="K30" i="15"/>
  <c r="J30" i="15"/>
  <c r="I30" i="15"/>
  <c r="H30" i="15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T28" i="15" s="1"/>
  <c r="T27" i="15"/>
  <c r="S27" i="15"/>
  <c r="R27" i="15"/>
  <c r="Q27" i="15"/>
  <c r="P27" i="15"/>
  <c r="E27" i="15"/>
  <c r="U27" i="15" s="1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S24" i="15" s="1"/>
  <c r="H24" i="15"/>
  <c r="P24" i="15" s="1"/>
  <c r="G24" i="15"/>
  <c r="F24" i="15"/>
  <c r="C24" i="15"/>
  <c r="E24" i="15" s="1"/>
  <c r="B24" i="15"/>
  <c r="S23" i="15"/>
  <c r="R23" i="15"/>
  <c r="Q23" i="15"/>
  <c r="P23" i="15"/>
  <c r="E23" i="15"/>
  <c r="T23" i="15" s="1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T20" i="15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T18" i="15"/>
  <c r="S18" i="15"/>
  <c r="R18" i="15"/>
  <c r="Q18" i="15"/>
  <c r="P18" i="15"/>
  <c r="E18" i="15"/>
  <c r="U18" i="15" s="1"/>
  <c r="W16" i="15"/>
  <c r="V16" i="15"/>
  <c r="O16" i="15"/>
  <c r="N16" i="15"/>
  <c r="M16" i="15"/>
  <c r="L16" i="15"/>
  <c r="K16" i="15"/>
  <c r="J16" i="15"/>
  <c r="I16" i="15"/>
  <c r="H16" i="15"/>
  <c r="G16" i="15"/>
  <c r="F16" i="15"/>
  <c r="C16" i="15"/>
  <c r="B16" i="15"/>
  <c r="S15" i="15"/>
  <c r="R15" i="15"/>
  <c r="Q15" i="15"/>
  <c r="P15" i="15"/>
  <c r="E15" i="15"/>
  <c r="S14" i="15"/>
  <c r="R14" i="15"/>
  <c r="Q14" i="15"/>
  <c r="U14" i="15" s="1"/>
  <c r="P14" i="15"/>
  <c r="E14" i="15"/>
  <c r="S13" i="15"/>
  <c r="R13" i="15"/>
  <c r="Q13" i="15"/>
  <c r="P13" i="15"/>
  <c r="T13" i="15" s="1"/>
  <c r="E13" i="15"/>
  <c r="S12" i="15"/>
  <c r="R12" i="15"/>
  <c r="Q12" i="15"/>
  <c r="P12" i="15"/>
  <c r="E12" i="15"/>
  <c r="U12" i="15" s="1"/>
  <c r="U11" i="15"/>
  <c r="T11" i="15"/>
  <c r="S11" i="15"/>
  <c r="R11" i="15"/>
  <c r="Q11" i="15"/>
  <c r="P11" i="15"/>
  <c r="E11" i="15"/>
  <c r="S10" i="15"/>
  <c r="R10" i="15"/>
  <c r="Q10" i="15"/>
  <c r="U10" i="15" s="1"/>
  <c r="P10" i="15"/>
  <c r="E10" i="15"/>
  <c r="T10" i="15" s="1"/>
  <c r="S9" i="15"/>
  <c r="R9" i="15"/>
  <c r="Q9" i="15"/>
  <c r="P9" i="15"/>
  <c r="E9" i="15"/>
  <c r="T9" i="15" s="1"/>
  <c r="S93" i="14"/>
  <c r="R93" i="14"/>
  <c r="Q93" i="14"/>
  <c r="P93" i="14"/>
  <c r="E93" i="14"/>
  <c r="U93" i="14" s="1"/>
  <c r="T92" i="14"/>
  <c r="S92" i="14"/>
  <c r="R92" i="14"/>
  <c r="Q92" i="14"/>
  <c r="P92" i="14"/>
  <c r="E92" i="14"/>
  <c r="U92" i="14" s="1"/>
  <c r="S91" i="14"/>
  <c r="R91" i="14"/>
  <c r="Q91" i="14"/>
  <c r="P91" i="14"/>
  <c r="E91" i="14"/>
  <c r="T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T88" i="14"/>
  <c r="S88" i="14"/>
  <c r="R88" i="14"/>
  <c r="Q88" i="14"/>
  <c r="P88" i="14"/>
  <c r="E88" i="14"/>
  <c r="U88" i="14" s="1"/>
  <c r="S87" i="14"/>
  <c r="R87" i="14"/>
  <c r="Q87" i="14"/>
  <c r="P87" i="14"/>
  <c r="E87" i="14"/>
  <c r="T87" i="14" s="1"/>
  <c r="T86" i="14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J71" i="14"/>
  <c r="I71" i="14"/>
  <c r="S71" i="14" s="1"/>
  <c r="H71" i="14"/>
  <c r="G71" i="14"/>
  <c r="F71" i="14"/>
  <c r="C71" i="14"/>
  <c r="E71" i="14" s="1"/>
  <c r="B71" i="14"/>
  <c r="W70" i="14"/>
  <c r="V70" i="14"/>
  <c r="O70" i="14"/>
  <c r="N70" i="14"/>
  <c r="M70" i="14"/>
  <c r="L70" i="14"/>
  <c r="K70" i="14"/>
  <c r="J70" i="14"/>
  <c r="I70" i="14"/>
  <c r="S70" i="14" s="1"/>
  <c r="H70" i="14"/>
  <c r="R70" i="14" s="1"/>
  <c r="G70" i="14"/>
  <c r="F70" i="14"/>
  <c r="C70" i="14"/>
  <c r="B70" i="14"/>
  <c r="E70" i="14" s="1"/>
  <c r="S69" i="14"/>
  <c r="R69" i="14"/>
  <c r="Q69" i="14"/>
  <c r="P69" i="14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E67" i="14" s="1"/>
  <c r="W66" i="14"/>
  <c r="V66" i="14"/>
  <c r="O66" i="14"/>
  <c r="N66" i="14"/>
  <c r="M66" i="14"/>
  <c r="L66" i="14"/>
  <c r="K66" i="14"/>
  <c r="J66" i="14"/>
  <c r="I66" i="14"/>
  <c r="S66" i="14" s="1"/>
  <c r="H66" i="14"/>
  <c r="G66" i="14"/>
  <c r="F66" i="14"/>
  <c r="C66" i="14"/>
  <c r="B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U61" i="14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J59" i="14"/>
  <c r="I59" i="14"/>
  <c r="H59" i="14"/>
  <c r="G59" i="14"/>
  <c r="F59" i="14"/>
  <c r="C59" i="14"/>
  <c r="B59" i="14"/>
  <c r="E59" i="14" s="1"/>
  <c r="S58" i="14"/>
  <c r="R58" i="14"/>
  <c r="Q58" i="14"/>
  <c r="P58" i="14"/>
  <c r="E58" i="14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S53" i="14" s="1"/>
  <c r="H53" i="14"/>
  <c r="G53" i="14"/>
  <c r="F53" i="14"/>
  <c r="C53" i="14"/>
  <c r="B53" i="14"/>
  <c r="S52" i="14"/>
  <c r="R52" i="14"/>
  <c r="Q52" i="14"/>
  <c r="P52" i="14"/>
  <c r="E52" i="14"/>
  <c r="T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T45" i="14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T43" i="14" s="1"/>
  <c r="S42" i="14"/>
  <c r="R42" i="14"/>
  <c r="Q42" i="14"/>
  <c r="P42" i="14"/>
  <c r="E42" i="14"/>
  <c r="W40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B40" i="14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S36" i="14"/>
  <c r="R36" i="14"/>
  <c r="Q36" i="14"/>
  <c r="U36" i="14" s="1"/>
  <c r="P36" i="14"/>
  <c r="T36" i="14" s="1"/>
  <c r="E36" i="14"/>
  <c r="S35" i="14"/>
  <c r="R35" i="14"/>
  <c r="Q35" i="14"/>
  <c r="P35" i="14"/>
  <c r="E35" i="14"/>
  <c r="W33" i="14"/>
  <c r="V33" i="14"/>
  <c r="S33" i="14"/>
  <c r="O33" i="14"/>
  <c r="N33" i="14"/>
  <c r="M33" i="14"/>
  <c r="L33" i="14"/>
  <c r="K33" i="14"/>
  <c r="J33" i="14"/>
  <c r="I33" i="14"/>
  <c r="H33" i="14"/>
  <c r="R33" i="14" s="1"/>
  <c r="G33" i="14"/>
  <c r="F33" i="14"/>
  <c r="C33" i="14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S30" i="14" s="1"/>
  <c r="H30" i="14"/>
  <c r="R30" i="14" s="1"/>
  <c r="G30" i="14"/>
  <c r="F30" i="14"/>
  <c r="C30" i="14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S27" i="14"/>
  <c r="R27" i="14"/>
  <c r="Q27" i="14"/>
  <c r="P27" i="14"/>
  <c r="E27" i="14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C24" i="14"/>
  <c r="B24" i="14"/>
  <c r="E24" i="14" s="1"/>
  <c r="S23" i="14"/>
  <c r="R23" i="14"/>
  <c r="Q23" i="14"/>
  <c r="P23" i="14"/>
  <c r="E23" i="14"/>
  <c r="U23" i="14" s="1"/>
  <c r="S22" i="14"/>
  <c r="R22" i="14"/>
  <c r="Q22" i="14"/>
  <c r="P22" i="14"/>
  <c r="E22" i="14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S18" i="14"/>
  <c r="R18" i="14"/>
  <c r="Q18" i="14"/>
  <c r="P18" i="14"/>
  <c r="E18" i="14"/>
  <c r="W16" i="14"/>
  <c r="V16" i="14"/>
  <c r="O16" i="14"/>
  <c r="N16" i="14"/>
  <c r="M16" i="14"/>
  <c r="L16" i="14"/>
  <c r="K16" i="14"/>
  <c r="J16" i="14"/>
  <c r="I16" i="14"/>
  <c r="S16" i="14" s="1"/>
  <c r="H16" i="14"/>
  <c r="G16" i="14"/>
  <c r="F16" i="14"/>
  <c r="C16" i="14"/>
  <c r="B16" i="14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U10" i="14" s="1"/>
  <c r="S9" i="14"/>
  <c r="R9" i="14"/>
  <c r="Q9" i="14"/>
  <c r="P9" i="14"/>
  <c r="E9" i="14"/>
  <c r="S93" i="13"/>
  <c r="R93" i="13"/>
  <c r="Q93" i="13"/>
  <c r="P93" i="13"/>
  <c r="E93" i="13"/>
  <c r="U93" i="13" s="1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S89" i="13"/>
  <c r="R89" i="13"/>
  <c r="Q89" i="13"/>
  <c r="P89" i="13"/>
  <c r="E89" i="13"/>
  <c r="U89" i="13" s="1"/>
  <c r="S88" i="13"/>
  <c r="R88" i="13"/>
  <c r="Q88" i="13"/>
  <c r="P88" i="13"/>
  <c r="E88" i="13"/>
  <c r="T88" i="13" s="1"/>
  <c r="S87" i="13"/>
  <c r="R87" i="13"/>
  <c r="Q87" i="13"/>
  <c r="P87" i="13"/>
  <c r="E87" i="13"/>
  <c r="S86" i="13"/>
  <c r="R86" i="13"/>
  <c r="Q86" i="13"/>
  <c r="P86" i="13"/>
  <c r="E86" i="13"/>
  <c r="W72" i="13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E72" i="13" s="1"/>
  <c r="B72" i="13"/>
  <c r="W71" i="13"/>
  <c r="V71" i="13"/>
  <c r="O71" i="13"/>
  <c r="N71" i="13"/>
  <c r="M71" i="13"/>
  <c r="L71" i="13"/>
  <c r="K71" i="13"/>
  <c r="Q71" i="13" s="1"/>
  <c r="J71" i="13"/>
  <c r="I71" i="13"/>
  <c r="S71" i="13" s="1"/>
  <c r="H71" i="13"/>
  <c r="R71" i="13" s="1"/>
  <c r="G71" i="13"/>
  <c r="F71" i="13"/>
  <c r="C71" i="13"/>
  <c r="B71" i="13"/>
  <c r="E71" i="13" s="1"/>
  <c r="W70" i="13"/>
  <c r="V70" i="13"/>
  <c r="S70" i="13"/>
  <c r="O70" i="13"/>
  <c r="N70" i="13"/>
  <c r="M70" i="13"/>
  <c r="L70" i="13"/>
  <c r="K70" i="13"/>
  <c r="J70" i="13"/>
  <c r="I70" i="13"/>
  <c r="H70" i="13"/>
  <c r="R70" i="13" s="1"/>
  <c r="G70" i="13"/>
  <c r="F70" i="13"/>
  <c r="C70" i="13"/>
  <c r="B70" i="13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B66" i="13"/>
  <c r="E66" i="13" s="1"/>
  <c r="S65" i="13"/>
  <c r="R65" i="13"/>
  <c r="Q65" i="13"/>
  <c r="P65" i="13"/>
  <c r="E65" i="13"/>
  <c r="U65" i="13" s="1"/>
  <c r="S64" i="13"/>
  <c r="R64" i="13"/>
  <c r="Q64" i="13"/>
  <c r="P64" i="13"/>
  <c r="E64" i="13"/>
  <c r="T64" i="13" s="1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S61" i="13"/>
  <c r="R61" i="13"/>
  <c r="Q61" i="13"/>
  <c r="P61" i="13"/>
  <c r="E61" i="13"/>
  <c r="T61" i="13" s="1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T56" i="13" s="1"/>
  <c r="T55" i="13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T42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J40" i="13"/>
  <c r="I40" i="13"/>
  <c r="S40" i="13" s="1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U37" i="13"/>
  <c r="S37" i="13"/>
  <c r="R37" i="13"/>
  <c r="Q37" i="13"/>
  <c r="P37" i="13"/>
  <c r="E37" i="13"/>
  <c r="T37" i="13" s="1"/>
  <c r="U36" i="13"/>
  <c r="S36" i="13"/>
  <c r="R36" i="13"/>
  <c r="Q36" i="13"/>
  <c r="P36" i="13"/>
  <c r="E36" i="13"/>
  <c r="T36" i="13" s="1"/>
  <c r="S35" i="13"/>
  <c r="R35" i="13"/>
  <c r="Q35" i="13"/>
  <c r="P35" i="13"/>
  <c r="T35" i="13" s="1"/>
  <c r="E35" i="13"/>
  <c r="W33" i="13"/>
  <c r="V33" i="13"/>
  <c r="O33" i="13"/>
  <c r="N33" i="13"/>
  <c r="M33" i="13"/>
  <c r="L33" i="13"/>
  <c r="K33" i="13"/>
  <c r="J33" i="13"/>
  <c r="I33" i="13"/>
  <c r="Q33" i="13" s="1"/>
  <c r="H33" i="13"/>
  <c r="G33" i="13"/>
  <c r="F33" i="13"/>
  <c r="C33" i="13"/>
  <c r="B33" i="13"/>
  <c r="S32" i="13"/>
  <c r="R32" i="13"/>
  <c r="Q32" i="13"/>
  <c r="U32" i="13" s="1"/>
  <c r="P32" i="13"/>
  <c r="T32" i="13" s="1"/>
  <c r="E32" i="13"/>
  <c r="W30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B30" i="13"/>
  <c r="E30" i="13" s="1"/>
  <c r="S29" i="13"/>
  <c r="R29" i="13"/>
  <c r="Q29" i="13"/>
  <c r="P29" i="13"/>
  <c r="E29" i="13"/>
  <c r="U29" i="13" s="1"/>
  <c r="S28" i="13"/>
  <c r="R28" i="13"/>
  <c r="Q28" i="13"/>
  <c r="P28" i="13"/>
  <c r="E28" i="13"/>
  <c r="T28" i="13" s="1"/>
  <c r="S27" i="13"/>
  <c r="R27" i="13"/>
  <c r="Q27" i="13"/>
  <c r="P27" i="13"/>
  <c r="E27" i="13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E24" i="13" s="1"/>
  <c r="S23" i="13"/>
  <c r="R23" i="13"/>
  <c r="Q23" i="13"/>
  <c r="P23" i="13"/>
  <c r="E23" i="13"/>
  <c r="T23" i="13" s="1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T20" i="13"/>
  <c r="S20" i="13"/>
  <c r="R20" i="13"/>
  <c r="Q20" i="13"/>
  <c r="P20" i="13"/>
  <c r="E20" i="13"/>
  <c r="U20" i="13" s="1"/>
  <c r="U19" i="13"/>
  <c r="S19" i="13"/>
  <c r="R19" i="13"/>
  <c r="Q19" i="13"/>
  <c r="P19" i="13"/>
  <c r="E19" i="13"/>
  <c r="T19" i="13" s="1"/>
  <c r="T18" i="13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J16" i="13"/>
  <c r="I16" i="13"/>
  <c r="Q16" i="13" s="1"/>
  <c r="H16" i="13"/>
  <c r="R16" i="13" s="1"/>
  <c r="G16" i="13"/>
  <c r="F16" i="13"/>
  <c r="C16" i="13"/>
  <c r="B16" i="13"/>
  <c r="E16" i="13" s="1"/>
  <c r="S15" i="13"/>
  <c r="R15" i="13"/>
  <c r="Q15" i="13"/>
  <c r="P15" i="13"/>
  <c r="E15" i="13"/>
  <c r="S14" i="13"/>
  <c r="R14" i="13"/>
  <c r="Q14" i="13"/>
  <c r="P14" i="13"/>
  <c r="E14" i="13"/>
  <c r="T14" i="13" s="1"/>
  <c r="S13" i="13"/>
  <c r="R13" i="13"/>
  <c r="Q13" i="13"/>
  <c r="U13" i="13" s="1"/>
  <c r="P13" i="13"/>
  <c r="T13" i="13" s="1"/>
  <c r="E13" i="13"/>
  <c r="U12" i="13"/>
  <c r="S12" i="13"/>
  <c r="R12" i="13"/>
  <c r="Q12" i="13"/>
  <c r="P12" i="13"/>
  <c r="E12" i="13"/>
  <c r="T12" i="13" s="1"/>
  <c r="S11" i="13"/>
  <c r="R11" i="13"/>
  <c r="Q11" i="13"/>
  <c r="U11" i="13" s="1"/>
  <c r="P11" i="13"/>
  <c r="E11" i="13"/>
  <c r="S10" i="13"/>
  <c r="R10" i="13"/>
  <c r="Q10" i="13"/>
  <c r="P10" i="13"/>
  <c r="E10" i="13"/>
  <c r="T9" i="13"/>
  <c r="S9" i="13"/>
  <c r="R9" i="13"/>
  <c r="Q9" i="13"/>
  <c r="P9" i="13"/>
  <c r="E9" i="13"/>
  <c r="U9" i="13" s="1"/>
  <c r="S93" i="12"/>
  <c r="R93" i="12"/>
  <c r="Q93" i="12"/>
  <c r="P93" i="12"/>
  <c r="E93" i="12"/>
  <c r="T93" i="12" s="1"/>
  <c r="U92" i="12"/>
  <c r="T92" i="12"/>
  <c r="S92" i="12"/>
  <c r="R92" i="12"/>
  <c r="Q92" i="12"/>
  <c r="P92" i="12"/>
  <c r="E92" i="12"/>
  <c r="S91" i="12"/>
  <c r="R91" i="12"/>
  <c r="Q91" i="12"/>
  <c r="P91" i="12"/>
  <c r="E91" i="12"/>
  <c r="U91" i="12" s="1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U88" i="12"/>
  <c r="T88" i="12"/>
  <c r="S88" i="12"/>
  <c r="R88" i="12"/>
  <c r="Q88" i="12"/>
  <c r="P88" i="12"/>
  <c r="E88" i="12"/>
  <c r="S87" i="12"/>
  <c r="R87" i="12"/>
  <c r="Q87" i="12"/>
  <c r="P87" i="12"/>
  <c r="E87" i="12"/>
  <c r="U87" i="12" s="1"/>
  <c r="T86" i="12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I72" i="12"/>
  <c r="S72" i="12" s="1"/>
  <c r="H72" i="12"/>
  <c r="G72" i="12"/>
  <c r="F72" i="12"/>
  <c r="C72" i="12"/>
  <c r="B72" i="12"/>
  <c r="W71" i="12"/>
  <c r="V71" i="12"/>
  <c r="O71" i="12"/>
  <c r="N71" i="12"/>
  <c r="M71" i="12"/>
  <c r="L71" i="12"/>
  <c r="K71" i="12"/>
  <c r="J71" i="12"/>
  <c r="I71" i="12"/>
  <c r="H71" i="12"/>
  <c r="R71" i="12" s="1"/>
  <c r="G71" i="12"/>
  <c r="F71" i="12"/>
  <c r="C71" i="12"/>
  <c r="E71" i="12" s="1"/>
  <c r="B71" i="12"/>
  <c r="W70" i="12"/>
  <c r="V70" i="12"/>
  <c r="S70" i="12"/>
  <c r="O70" i="12"/>
  <c r="N70" i="12"/>
  <c r="M70" i="12"/>
  <c r="L70" i="12"/>
  <c r="K70" i="12"/>
  <c r="J70" i="12"/>
  <c r="I70" i="12"/>
  <c r="Q70" i="12" s="1"/>
  <c r="H70" i="12"/>
  <c r="G70" i="12"/>
  <c r="F70" i="12"/>
  <c r="C70" i="12"/>
  <c r="B70" i="12"/>
  <c r="E70" i="12" s="1"/>
  <c r="S69" i="12"/>
  <c r="R69" i="12"/>
  <c r="Q69" i="12"/>
  <c r="P69" i="12"/>
  <c r="T69" i="12" s="1"/>
  <c r="E69" i="12"/>
  <c r="W67" i="12"/>
  <c r="V67" i="12"/>
  <c r="O67" i="12"/>
  <c r="N67" i="12"/>
  <c r="M67" i="12"/>
  <c r="L67" i="12"/>
  <c r="K67" i="12"/>
  <c r="J67" i="12"/>
  <c r="I67" i="12"/>
  <c r="S67" i="12" s="1"/>
  <c r="H67" i="12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H66" i="12"/>
  <c r="R66" i="12" s="1"/>
  <c r="G66" i="12"/>
  <c r="F66" i="12"/>
  <c r="C66" i="12"/>
  <c r="E66" i="12" s="1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U62" i="12"/>
  <c r="T62" i="12"/>
  <c r="S62" i="12"/>
  <c r="R62" i="12"/>
  <c r="Q62" i="12"/>
  <c r="P62" i="12"/>
  <c r="E62" i="12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E59" i="12" s="1"/>
  <c r="U58" i="12"/>
  <c r="S58" i="12"/>
  <c r="R58" i="12"/>
  <c r="Q58" i="12"/>
  <c r="P58" i="12"/>
  <c r="E58" i="12"/>
  <c r="T58" i="12" s="1"/>
  <c r="S57" i="12"/>
  <c r="R57" i="12"/>
  <c r="Q57" i="12"/>
  <c r="P57" i="12"/>
  <c r="E57" i="12"/>
  <c r="U57" i="12" s="1"/>
  <c r="T56" i="12"/>
  <c r="S56" i="12"/>
  <c r="R56" i="12"/>
  <c r="Q56" i="12"/>
  <c r="P56" i="12"/>
  <c r="E56" i="12"/>
  <c r="U56" i="12" s="1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H53" i="12"/>
  <c r="R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U50" i="12"/>
  <c r="S50" i="12"/>
  <c r="R50" i="12"/>
  <c r="Q50" i="12"/>
  <c r="P50" i="12"/>
  <c r="E50" i="12"/>
  <c r="T50" i="12" s="1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S44" i="12"/>
  <c r="R44" i="12"/>
  <c r="Q44" i="12"/>
  <c r="P44" i="12"/>
  <c r="E44" i="12"/>
  <c r="U44" i="12" s="1"/>
  <c r="S43" i="12"/>
  <c r="R43" i="12"/>
  <c r="Q43" i="12"/>
  <c r="P43" i="12"/>
  <c r="T43" i="12" s="1"/>
  <c r="E43" i="12"/>
  <c r="S42" i="12"/>
  <c r="R42" i="12"/>
  <c r="Q42" i="12"/>
  <c r="P42" i="12"/>
  <c r="E42" i="12"/>
  <c r="W40" i="12"/>
  <c r="V40" i="12"/>
  <c r="O40" i="12"/>
  <c r="N40" i="12"/>
  <c r="M40" i="12"/>
  <c r="L40" i="12"/>
  <c r="K40" i="12"/>
  <c r="J40" i="12"/>
  <c r="I40" i="12"/>
  <c r="Q40" i="12" s="1"/>
  <c r="H40" i="12"/>
  <c r="R40" i="12" s="1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U37" i="12"/>
  <c r="S37" i="12"/>
  <c r="R37" i="12"/>
  <c r="Q37" i="12"/>
  <c r="P37" i="12"/>
  <c r="E37" i="12"/>
  <c r="T37" i="12" s="1"/>
  <c r="S36" i="12"/>
  <c r="R36" i="12"/>
  <c r="Q36" i="12"/>
  <c r="U36" i="12" s="1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J33" i="12"/>
  <c r="I33" i="12"/>
  <c r="Q33" i="12" s="1"/>
  <c r="H33" i="12"/>
  <c r="G33" i="12"/>
  <c r="F33" i="12"/>
  <c r="C33" i="12"/>
  <c r="B33" i="12"/>
  <c r="E33" i="12" s="1"/>
  <c r="S32" i="12"/>
  <c r="R32" i="12"/>
  <c r="Q32" i="12"/>
  <c r="U32" i="12" s="1"/>
  <c r="P32" i="12"/>
  <c r="E32" i="12"/>
  <c r="W30" i="12"/>
  <c r="V30" i="12"/>
  <c r="O30" i="12"/>
  <c r="N30" i="12"/>
  <c r="M30" i="12"/>
  <c r="L30" i="12"/>
  <c r="K30" i="12"/>
  <c r="J30" i="12"/>
  <c r="I30" i="12"/>
  <c r="H30" i="12"/>
  <c r="R30" i="12" s="1"/>
  <c r="G30" i="12"/>
  <c r="F30" i="12"/>
  <c r="C30" i="12"/>
  <c r="B30" i="12"/>
  <c r="S29" i="12"/>
  <c r="R29" i="12"/>
  <c r="Q29" i="12"/>
  <c r="P29" i="12"/>
  <c r="E29" i="12"/>
  <c r="U29" i="12" s="1"/>
  <c r="T28" i="12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S26" i="12"/>
  <c r="R26" i="12"/>
  <c r="Q26" i="12"/>
  <c r="P26" i="12"/>
  <c r="E26" i="12"/>
  <c r="U26" i="12" s="1"/>
  <c r="W24" i="12"/>
  <c r="V24" i="12"/>
  <c r="S24" i="12"/>
  <c r="O24" i="12"/>
  <c r="N24" i="12"/>
  <c r="M24" i="12"/>
  <c r="L24" i="12"/>
  <c r="K24" i="12"/>
  <c r="J24" i="12"/>
  <c r="I24" i="12"/>
  <c r="H24" i="12"/>
  <c r="G24" i="12"/>
  <c r="F24" i="12"/>
  <c r="C24" i="12"/>
  <c r="B24" i="12"/>
  <c r="E24" i="12" s="1"/>
  <c r="S23" i="12"/>
  <c r="R23" i="12"/>
  <c r="Q23" i="12"/>
  <c r="P23" i="12"/>
  <c r="E23" i="12"/>
  <c r="U22" i="12"/>
  <c r="S22" i="12"/>
  <c r="R22" i="12"/>
  <c r="Q22" i="12"/>
  <c r="P22" i="12"/>
  <c r="E22" i="12"/>
  <c r="T22" i="12" s="1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8" i="12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J16" i="12"/>
  <c r="I16" i="12"/>
  <c r="H16" i="12"/>
  <c r="R16" i="12" s="1"/>
  <c r="G16" i="12"/>
  <c r="F16" i="12"/>
  <c r="C16" i="12"/>
  <c r="B16" i="12"/>
  <c r="S15" i="12"/>
  <c r="R15" i="12"/>
  <c r="Q15" i="12"/>
  <c r="P15" i="12"/>
  <c r="E15" i="12"/>
  <c r="U15" i="12" s="1"/>
  <c r="S14" i="12"/>
  <c r="R14" i="12"/>
  <c r="Q14" i="12"/>
  <c r="P14" i="12"/>
  <c r="E14" i="12"/>
  <c r="S13" i="12"/>
  <c r="R13" i="12"/>
  <c r="Q13" i="12"/>
  <c r="P13" i="12"/>
  <c r="E13" i="12"/>
  <c r="T13" i="12" s="1"/>
  <c r="U12" i="12"/>
  <c r="S12" i="12"/>
  <c r="R12" i="12"/>
  <c r="Q12" i="12"/>
  <c r="P12" i="12"/>
  <c r="E12" i="12"/>
  <c r="T12" i="12" s="1"/>
  <c r="S11" i="12"/>
  <c r="R11" i="12"/>
  <c r="Q11" i="12"/>
  <c r="P11" i="12"/>
  <c r="E11" i="12"/>
  <c r="U11" i="12" s="1"/>
  <c r="S10" i="12"/>
  <c r="R10" i="12"/>
  <c r="Q10" i="12"/>
  <c r="P10" i="12"/>
  <c r="E10" i="12"/>
  <c r="U10" i="12" s="1"/>
  <c r="S9" i="12"/>
  <c r="R9" i="12"/>
  <c r="Q9" i="12"/>
  <c r="P9" i="12"/>
  <c r="E9" i="12"/>
  <c r="T9" i="12" s="1"/>
  <c r="U93" i="11"/>
  <c r="T93" i="11"/>
  <c r="S93" i="11"/>
  <c r="R93" i="11"/>
  <c r="Q93" i="11"/>
  <c r="P93" i="11"/>
  <c r="E93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S90" i="11"/>
  <c r="R90" i="11"/>
  <c r="Q90" i="11"/>
  <c r="P90" i="11"/>
  <c r="E90" i="11"/>
  <c r="T90" i="11" s="1"/>
  <c r="U89" i="11"/>
  <c r="T89" i="11"/>
  <c r="S89" i="11"/>
  <c r="R89" i="11"/>
  <c r="Q89" i="11"/>
  <c r="P89" i="11"/>
  <c r="E89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T86" i="11" s="1"/>
  <c r="W72" i="11"/>
  <c r="V72" i="11"/>
  <c r="O72" i="11"/>
  <c r="N72" i="11"/>
  <c r="M72" i="11"/>
  <c r="L72" i="11"/>
  <c r="K72" i="11"/>
  <c r="J72" i="11"/>
  <c r="I72" i="11"/>
  <c r="Q72" i="11" s="1"/>
  <c r="H72" i="11"/>
  <c r="R72" i="11" s="1"/>
  <c r="G72" i="11"/>
  <c r="F72" i="11"/>
  <c r="C72" i="11"/>
  <c r="B72" i="11"/>
  <c r="W71" i="11"/>
  <c r="V71" i="11"/>
  <c r="S71" i="11"/>
  <c r="O71" i="11"/>
  <c r="N71" i="11"/>
  <c r="M71" i="11"/>
  <c r="L71" i="11"/>
  <c r="K71" i="11"/>
  <c r="J71" i="11"/>
  <c r="I71" i="11"/>
  <c r="H71" i="11"/>
  <c r="P71" i="11" s="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H70" i="11"/>
  <c r="P70" i="11" s="1"/>
  <c r="G70" i="11"/>
  <c r="F70" i="11"/>
  <c r="C70" i="11"/>
  <c r="B70" i="11"/>
  <c r="E70" i="11" s="1"/>
  <c r="U69" i="11"/>
  <c r="S69" i="11"/>
  <c r="R69" i="11"/>
  <c r="Q69" i="11"/>
  <c r="P69" i="11"/>
  <c r="E69" i="11"/>
  <c r="T69" i="11" s="1"/>
  <c r="W67" i="11"/>
  <c r="V67" i="11"/>
  <c r="O67" i="11"/>
  <c r="N67" i="11"/>
  <c r="M67" i="11"/>
  <c r="L67" i="11"/>
  <c r="K67" i="11"/>
  <c r="J67" i="11"/>
  <c r="I67" i="11"/>
  <c r="H67" i="11"/>
  <c r="R67" i="11" s="1"/>
  <c r="G67" i="11"/>
  <c r="F67" i="11"/>
  <c r="C67" i="11"/>
  <c r="B67" i="11"/>
  <c r="W66" i="11"/>
  <c r="V66" i="11"/>
  <c r="S66" i="11"/>
  <c r="O66" i="11"/>
  <c r="N66" i="11"/>
  <c r="M66" i="11"/>
  <c r="L66" i="11"/>
  <c r="K66" i="11"/>
  <c r="J66" i="11"/>
  <c r="I66" i="11"/>
  <c r="H66" i="11"/>
  <c r="G66" i="11"/>
  <c r="F66" i="11"/>
  <c r="C66" i="11"/>
  <c r="B66" i="11"/>
  <c r="E66" i="11" s="1"/>
  <c r="S65" i="11"/>
  <c r="R65" i="11"/>
  <c r="Q65" i="11"/>
  <c r="P65" i="11"/>
  <c r="E65" i="11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H59" i="11"/>
  <c r="R59" i="11" s="1"/>
  <c r="G59" i="11"/>
  <c r="F59" i="11"/>
  <c r="C59" i="11"/>
  <c r="E59" i="11" s="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S56" i="11"/>
  <c r="R56" i="11"/>
  <c r="Q56" i="11"/>
  <c r="P56" i="11"/>
  <c r="E56" i="11"/>
  <c r="T56" i="11" s="1"/>
  <c r="U55" i="11"/>
  <c r="T55" i="11"/>
  <c r="S55" i="11"/>
  <c r="R55" i="11"/>
  <c r="Q55" i="11"/>
  <c r="P55" i="11"/>
  <c r="E55" i="11"/>
  <c r="W53" i="11"/>
  <c r="V53" i="11"/>
  <c r="O53" i="11"/>
  <c r="N53" i="11"/>
  <c r="M53" i="11"/>
  <c r="L53" i="11"/>
  <c r="K53" i="11"/>
  <c r="J53" i="11"/>
  <c r="I53" i="11"/>
  <c r="H53" i="1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U51" i="11" s="1"/>
  <c r="P51" i="11"/>
  <c r="E51" i="11"/>
  <c r="T51" i="11" s="1"/>
  <c r="U50" i="11"/>
  <c r="T50" i="11"/>
  <c r="S50" i="11"/>
  <c r="R50" i="11"/>
  <c r="Q50" i="11"/>
  <c r="P50" i="11"/>
  <c r="E50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S45" i="11"/>
  <c r="R45" i="11"/>
  <c r="Q45" i="11"/>
  <c r="P45" i="11"/>
  <c r="E45" i="11"/>
  <c r="U45" i="11" s="1"/>
  <c r="S44" i="11"/>
  <c r="R44" i="11"/>
  <c r="Q44" i="11"/>
  <c r="P44" i="11"/>
  <c r="E44" i="11"/>
  <c r="S43" i="11"/>
  <c r="R43" i="11"/>
  <c r="Q43" i="11"/>
  <c r="U43" i="11" s="1"/>
  <c r="P43" i="11"/>
  <c r="E43" i="1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I40" i="11"/>
  <c r="S40" i="11" s="1"/>
  <c r="H40" i="11"/>
  <c r="P40" i="11" s="1"/>
  <c r="G40" i="11"/>
  <c r="F40" i="11"/>
  <c r="C40" i="11"/>
  <c r="B40" i="11"/>
  <c r="E40" i="11" s="1"/>
  <c r="T39" i="11"/>
  <c r="S39" i="11"/>
  <c r="R39" i="11"/>
  <c r="Q39" i="11"/>
  <c r="P39" i="11"/>
  <c r="E39" i="11"/>
  <c r="U39" i="11" s="1"/>
  <c r="S38" i="11"/>
  <c r="R38" i="11"/>
  <c r="Q38" i="11"/>
  <c r="P38" i="11"/>
  <c r="E38" i="11"/>
  <c r="T38" i="11" s="1"/>
  <c r="U37" i="1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W33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E33" i="11" s="1"/>
  <c r="S32" i="11"/>
  <c r="R32" i="11"/>
  <c r="Q32" i="11"/>
  <c r="U32" i="11" s="1"/>
  <c r="P32" i="11"/>
  <c r="T32" i="11" s="1"/>
  <c r="E32" i="11"/>
  <c r="W30" i="11"/>
  <c r="V30" i="11"/>
  <c r="S30" i="11"/>
  <c r="O30" i="11"/>
  <c r="N30" i="11"/>
  <c r="M30" i="11"/>
  <c r="L30" i="11"/>
  <c r="K30" i="11"/>
  <c r="J30" i="11"/>
  <c r="I30" i="11"/>
  <c r="H30" i="11"/>
  <c r="P30" i="11" s="1"/>
  <c r="G30" i="11"/>
  <c r="F30" i="11"/>
  <c r="C30" i="11"/>
  <c r="B30" i="11"/>
  <c r="E30" i="11" s="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H24" i="11"/>
  <c r="R24" i="11" s="1"/>
  <c r="G24" i="11"/>
  <c r="F24" i="11"/>
  <c r="C24" i="11"/>
  <c r="B24" i="11"/>
  <c r="E24" i="11" s="1"/>
  <c r="U23" i="11"/>
  <c r="S23" i="11"/>
  <c r="R23" i="11"/>
  <c r="Q23" i="11"/>
  <c r="P23" i="11"/>
  <c r="E23" i="11"/>
  <c r="T23" i="11" s="1"/>
  <c r="U22" i="11"/>
  <c r="T22" i="11"/>
  <c r="S22" i="11"/>
  <c r="R22" i="11"/>
  <c r="Q22" i="11"/>
  <c r="P22" i="11"/>
  <c r="E22" i="11"/>
  <c r="S21" i="11"/>
  <c r="R21" i="11"/>
  <c r="Q21" i="11"/>
  <c r="P21" i="11"/>
  <c r="E21" i="11"/>
  <c r="S20" i="11"/>
  <c r="R20" i="11"/>
  <c r="Q20" i="11"/>
  <c r="P20" i="11"/>
  <c r="E20" i="11"/>
  <c r="U20" i="11" s="1"/>
  <c r="U19" i="11"/>
  <c r="S19" i="11"/>
  <c r="R19" i="11"/>
  <c r="Q19" i="11"/>
  <c r="P19" i="11"/>
  <c r="E19" i="11"/>
  <c r="T19" i="11" s="1"/>
  <c r="U18" i="11"/>
  <c r="T18" i="11"/>
  <c r="S18" i="11"/>
  <c r="R18" i="11"/>
  <c r="Q18" i="11"/>
  <c r="P18" i="11"/>
  <c r="E18" i="11"/>
  <c r="W16" i="11"/>
  <c r="V16" i="11"/>
  <c r="S16" i="11"/>
  <c r="O16" i="11"/>
  <c r="N16" i="11"/>
  <c r="M16" i="11"/>
  <c r="L16" i="11"/>
  <c r="K16" i="11"/>
  <c r="J16" i="11"/>
  <c r="I16" i="11"/>
  <c r="Q16" i="11" s="1"/>
  <c r="H16" i="11"/>
  <c r="G16" i="11"/>
  <c r="F16" i="11"/>
  <c r="C16" i="11"/>
  <c r="B16" i="11"/>
  <c r="E16" i="11" s="1"/>
  <c r="S15" i="11"/>
  <c r="R15" i="11"/>
  <c r="Q15" i="11"/>
  <c r="P15" i="11"/>
  <c r="T15" i="11" s="1"/>
  <c r="E15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T11" i="11"/>
  <c r="S11" i="11"/>
  <c r="R11" i="11"/>
  <c r="Q11" i="11"/>
  <c r="P11" i="11"/>
  <c r="E11" i="11"/>
  <c r="U11" i="11" s="1"/>
  <c r="S10" i="11"/>
  <c r="R10" i="11"/>
  <c r="Q10" i="11"/>
  <c r="U10" i="11" s="1"/>
  <c r="P10" i="11"/>
  <c r="E10" i="11"/>
  <c r="T10" i="11" s="1"/>
  <c r="U9" i="11"/>
  <c r="T9" i="11"/>
  <c r="S9" i="11"/>
  <c r="R9" i="11"/>
  <c r="Q9" i="11"/>
  <c r="P9" i="11"/>
  <c r="E9" i="11"/>
  <c r="S93" i="10"/>
  <c r="R93" i="10"/>
  <c r="Q93" i="10"/>
  <c r="P93" i="10"/>
  <c r="E93" i="10"/>
  <c r="S92" i="10"/>
  <c r="R92" i="10"/>
  <c r="Q92" i="10"/>
  <c r="P92" i="10"/>
  <c r="E92" i="10"/>
  <c r="U92" i="10" s="1"/>
  <c r="S91" i="10"/>
  <c r="R91" i="10"/>
  <c r="Q91" i="10"/>
  <c r="P91" i="10"/>
  <c r="E91" i="10"/>
  <c r="T91" i="10" s="1"/>
  <c r="U90" i="10"/>
  <c r="T90" i="10"/>
  <c r="S90" i="10"/>
  <c r="R90" i="10"/>
  <c r="Q90" i="10"/>
  <c r="P90" i="10"/>
  <c r="E90" i="10"/>
  <c r="S89" i="10"/>
  <c r="R89" i="10"/>
  <c r="Q89" i="10"/>
  <c r="P89" i="10"/>
  <c r="E89" i="10"/>
  <c r="S88" i="10"/>
  <c r="R88" i="10"/>
  <c r="Q88" i="10"/>
  <c r="P88" i="10"/>
  <c r="E88" i="10"/>
  <c r="U88" i="10" s="1"/>
  <c r="S87" i="10"/>
  <c r="R87" i="10"/>
  <c r="Q87" i="10"/>
  <c r="P87" i="10"/>
  <c r="E87" i="10"/>
  <c r="T87" i="10" s="1"/>
  <c r="U86" i="10"/>
  <c r="T86" i="10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S72" i="10" s="1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H71" i="10"/>
  <c r="P71" i="10" s="1"/>
  <c r="G71" i="10"/>
  <c r="F71" i="10"/>
  <c r="C71" i="10"/>
  <c r="B71" i="10"/>
  <c r="W70" i="10"/>
  <c r="V70" i="10"/>
  <c r="Q70" i="10"/>
  <c r="O70" i="10"/>
  <c r="N70" i="10"/>
  <c r="M70" i="10"/>
  <c r="L70" i="10"/>
  <c r="K70" i="10"/>
  <c r="J70" i="10"/>
  <c r="I70" i="10"/>
  <c r="S70" i="10" s="1"/>
  <c r="H70" i="10"/>
  <c r="G70" i="10"/>
  <c r="F70" i="10"/>
  <c r="C70" i="10"/>
  <c r="B70" i="10"/>
  <c r="E70" i="10" s="1"/>
  <c r="S69" i="10"/>
  <c r="R69" i="10"/>
  <c r="Q69" i="10"/>
  <c r="U69" i="10" s="1"/>
  <c r="P69" i="10"/>
  <c r="T69" i="10" s="1"/>
  <c r="E69" i="10"/>
  <c r="W67" i="10"/>
  <c r="V67" i="10"/>
  <c r="O67" i="10"/>
  <c r="N67" i="10"/>
  <c r="M67" i="10"/>
  <c r="L67" i="10"/>
  <c r="K67" i="10"/>
  <c r="J67" i="10"/>
  <c r="I67" i="10"/>
  <c r="S67" i="10" s="1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J66" i="10"/>
  <c r="I66" i="10"/>
  <c r="H66" i="10"/>
  <c r="P66" i="10" s="1"/>
  <c r="G66" i="10"/>
  <c r="F66" i="10"/>
  <c r="C66" i="10"/>
  <c r="B66" i="10"/>
  <c r="S65" i="10"/>
  <c r="R65" i="10"/>
  <c r="Q65" i="10"/>
  <c r="P65" i="10"/>
  <c r="E65" i="10"/>
  <c r="T65" i="10" s="1"/>
  <c r="U64" i="10"/>
  <c r="T64" i="10"/>
  <c r="S64" i="10"/>
  <c r="R64" i="10"/>
  <c r="Q64" i="10"/>
  <c r="P64" i="10"/>
  <c r="E64" i="10"/>
  <c r="S63" i="10"/>
  <c r="R63" i="10"/>
  <c r="Q63" i="10"/>
  <c r="P63" i="10"/>
  <c r="E63" i="10"/>
  <c r="T63" i="10" s="1"/>
  <c r="S62" i="10"/>
  <c r="R62" i="10"/>
  <c r="Q62" i="10"/>
  <c r="P62" i="10"/>
  <c r="E62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J59" i="10"/>
  <c r="I59" i="10"/>
  <c r="S59" i="10" s="1"/>
  <c r="H59" i="10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T56" i="10"/>
  <c r="S56" i="10"/>
  <c r="R56" i="10"/>
  <c r="Q56" i="10"/>
  <c r="P56" i="10"/>
  <c r="E56" i="10"/>
  <c r="U56" i="10" s="1"/>
  <c r="U55" i="10"/>
  <c r="S55" i="10"/>
  <c r="R55" i="10"/>
  <c r="Q55" i="10"/>
  <c r="P55" i="10"/>
  <c r="E55" i="10"/>
  <c r="T55" i="10" s="1"/>
  <c r="W53" i="10"/>
  <c r="V53" i="10"/>
  <c r="S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E53" i="10" s="1"/>
  <c r="S52" i="10"/>
  <c r="R52" i="10"/>
  <c r="Q52" i="10"/>
  <c r="P52" i="10"/>
  <c r="E52" i="10"/>
  <c r="T52" i="10" s="1"/>
  <c r="S51" i="10"/>
  <c r="R51" i="10"/>
  <c r="Q51" i="10"/>
  <c r="P51" i="10"/>
  <c r="E51" i="10"/>
  <c r="S50" i="10"/>
  <c r="R50" i="10"/>
  <c r="Q50" i="10"/>
  <c r="P50" i="10"/>
  <c r="E50" i="10"/>
  <c r="T50" i="10" s="1"/>
  <c r="S49" i="10"/>
  <c r="R49" i="10"/>
  <c r="Q49" i="10"/>
  <c r="P49" i="10"/>
  <c r="E49" i="10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S45" i="10"/>
  <c r="R45" i="10"/>
  <c r="Q45" i="10"/>
  <c r="P45" i="10"/>
  <c r="E45" i="10"/>
  <c r="U45" i="10" s="1"/>
  <c r="S44" i="10"/>
  <c r="R44" i="10"/>
  <c r="Q44" i="10"/>
  <c r="P44" i="10"/>
  <c r="E44" i="10"/>
  <c r="T44" i="10" s="1"/>
  <c r="U43" i="10"/>
  <c r="S43" i="10"/>
  <c r="R43" i="10"/>
  <c r="Q43" i="10"/>
  <c r="P43" i="10"/>
  <c r="E43" i="10"/>
  <c r="T43" i="10" s="1"/>
  <c r="S42" i="10"/>
  <c r="R42" i="10"/>
  <c r="Q42" i="10"/>
  <c r="P42" i="10"/>
  <c r="E42" i="10"/>
  <c r="W40" i="10"/>
  <c r="V40" i="10"/>
  <c r="O40" i="10"/>
  <c r="N40" i="10"/>
  <c r="M40" i="10"/>
  <c r="L40" i="10"/>
  <c r="K40" i="10"/>
  <c r="J40" i="10"/>
  <c r="I40" i="10"/>
  <c r="S40" i="10" s="1"/>
  <c r="H40" i="10"/>
  <c r="G40" i="10"/>
  <c r="F40" i="10"/>
  <c r="C40" i="10"/>
  <c r="B40" i="10"/>
  <c r="E40" i="10" s="1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U37" i="10"/>
  <c r="S37" i="10"/>
  <c r="R37" i="10"/>
  <c r="Q37" i="10"/>
  <c r="P37" i="10"/>
  <c r="E37" i="10"/>
  <c r="T37" i="10" s="1"/>
  <c r="S36" i="10"/>
  <c r="R36" i="10"/>
  <c r="Q36" i="10"/>
  <c r="P36" i="10"/>
  <c r="E36" i="10"/>
  <c r="S35" i="10"/>
  <c r="R35" i="10"/>
  <c r="Q35" i="10"/>
  <c r="P35" i="10"/>
  <c r="E35" i="10"/>
  <c r="U35" i="10" s="1"/>
  <c r="W33" i="10"/>
  <c r="V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E33" i="10" s="1"/>
  <c r="B33" i="10"/>
  <c r="U32" i="10"/>
  <c r="S32" i="10"/>
  <c r="R32" i="10"/>
  <c r="Q32" i="10"/>
  <c r="P32" i="10"/>
  <c r="E32" i="10"/>
  <c r="T32" i="10" s="1"/>
  <c r="W30" i="10"/>
  <c r="V30" i="10"/>
  <c r="S30" i="10"/>
  <c r="O30" i="10"/>
  <c r="N30" i="10"/>
  <c r="M30" i="10"/>
  <c r="L30" i="10"/>
  <c r="K30" i="10"/>
  <c r="J30" i="10"/>
  <c r="I30" i="10"/>
  <c r="H30" i="10"/>
  <c r="R30" i="10" s="1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W24" i="10"/>
  <c r="V24" i="10"/>
  <c r="R24" i="10"/>
  <c r="O24" i="10"/>
  <c r="N24" i="10"/>
  <c r="M24" i="10"/>
  <c r="L24" i="10"/>
  <c r="K24" i="10"/>
  <c r="J24" i="10"/>
  <c r="I24" i="10"/>
  <c r="H24" i="10"/>
  <c r="G24" i="10"/>
  <c r="F24" i="10"/>
  <c r="C24" i="10"/>
  <c r="B24" i="10"/>
  <c r="E24" i="10" s="1"/>
  <c r="U23" i="10"/>
  <c r="S23" i="10"/>
  <c r="R23" i="10"/>
  <c r="Q23" i="10"/>
  <c r="P23" i="10"/>
  <c r="E23" i="10"/>
  <c r="T23" i="10" s="1"/>
  <c r="S22" i="10"/>
  <c r="R22" i="10"/>
  <c r="Q22" i="10"/>
  <c r="P22" i="10"/>
  <c r="E22" i="10"/>
  <c r="T22" i="10" s="1"/>
  <c r="S21" i="10"/>
  <c r="R21" i="10"/>
  <c r="Q21" i="10"/>
  <c r="P21" i="10"/>
  <c r="E21" i="10"/>
  <c r="U21" i="10" s="1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U18" i="10"/>
  <c r="S18" i="10"/>
  <c r="R18" i="10"/>
  <c r="Q18" i="10"/>
  <c r="P18" i="10"/>
  <c r="E18" i="10"/>
  <c r="T18" i="10" s="1"/>
  <c r="W16" i="10"/>
  <c r="V16" i="10"/>
  <c r="O16" i="10"/>
  <c r="N16" i="10"/>
  <c r="M16" i="10"/>
  <c r="L16" i="10"/>
  <c r="K16" i="10"/>
  <c r="J16" i="10"/>
  <c r="I16" i="10"/>
  <c r="Q16" i="10" s="1"/>
  <c r="H16" i="10"/>
  <c r="G16" i="10"/>
  <c r="F16" i="10"/>
  <c r="C16" i="10"/>
  <c r="B16" i="10"/>
  <c r="E16" i="10" s="1"/>
  <c r="S15" i="10"/>
  <c r="R15" i="10"/>
  <c r="Q15" i="10"/>
  <c r="P15" i="10"/>
  <c r="E15" i="10"/>
  <c r="T15" i="10" s="1"/>
  <c r="S14" i="10"/>
  <c r="R14" i="10"/>
  <c r="Q14" i="10"/>
  <c r="U14" i="10" s="1"/>
  <c r="P14" i="10"/>
  <c r="E14" i="10"/>
  <c r="S13" i="10"/>
  <c r="R13" i="10"/>
  <c r="Q13" i="10"/>
  <c r="P13" i="10"/>
  <c r="E13" i="10"/>
  <c r="T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T93" i="9"/>
  <c r="S93" i="9"/>
  <c r="R93" i="9"/>
  <c r="Q93" i="9"/>
  <c r="P93" i="9"/>
  <c r="E93" i="9"/>
  <c r="U93" i="9" s="1"/>
  <c r="S92" i="9"/>
  <c r="R92" i="9"/>
  <c r="Q92" i="9"/>
  <c r="P92" i="9"/>
  <c r="E92" i="9"/>
  <c r="T92" i="9" s="1"/>
  <c r="U91" i="9"/>
  <c r="S91" i="9"/>
  <c r="R91" i="9"/>
  <c r="Q91" i="9"/>
  <c r="P91" i="9"/>
  <c r="E91" i="9"/>
  <c r="T91" i="9" s="1"/>
  <c r="S90" i="9"/>
  <c r="R90" i="9"/>
  <c r="Q90" i="9"/>
  <c r="P90" i="9"/>
  <c r="E90" i="9"/>
  <c r="T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I72" i="9"/>
  <c r="S72" i="9" s="1"/>
  <c r="H72" i="9"/>
  <c r="G72" i="9"/>
  <c r="F72" i="9"/>
  <c r="C72" i="9"/>
  <c r="B72" i="9"/>
  <c r="E72" i="9" s="1"/>
  <c r="W71" i="9"/>
  <c r="V71" i="9"/>
  <c r="O71" i="9"/>
  <c r="N71" i="9"/>
  <c r="M71" i="9"/>
  <c r="L71" i="9"/>
  <c r="K71" i="9"/>
  <c r="J71" i="9"/>
  <c r="I71" i="9"/>
  <c r="H71" i="9"/>
  <c r="G71" i="9"/>
  <c r="F71" i="9"/>
  <c r="C71" i="9"/>
  <c r="B71" i="9"/>
  <c r="W70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E70" i="9" s="1"/>
  <c r="B70" i="9"/>
  <c r="S69" i="9"/>
  <c r="R69" i="9"/>
  <c r="Q69" i="9"/>
  <c r="P69" i="9"/>
  <c r="E69" i="9"/>
  <c r="W67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E67" i="9" s="1"/>
  <c r="W66" i="9"/>
  <c r="V66" i="9"/>
  <c r="O66" i="9"/>
  <c r="N66" i="9"/>
  <c r="M66" i="9"/>
  <c r="L66" i="9"/>
  <c r="K66" i="9"/>
  <c r="J66" i="9"/>
  <c r="I66" i="9"/>
  <c r="H66" i="9"/>
  <c r="G66" i="9"/>
  <c r="F66" i="9"/>
  <c r="C66" i="9"/>
  <c r="B66" i="9"/>
  <c r="S65" i="9"/>
  <c r="R65" i="9"/>
  <c r="Q65" i="9"/>
  <c r="P65" i="9"/>
  <c r="E65" i="9"/>
  <c r="S64" i="9"/>
  <c r="R64" i="9"/>
  <c r="Q64" i="9"/>
  <c r="P64" i="9"/>
  <c r="E64" i="9"/>
  <c r="T64" i="9" s="1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U61" i="9"/>
  <c r="T61" i="9"/>
  <c r="S61" i="9"/>
  <c r="R61" i="9"/>
  <c r="Q61" i="9"/>
  <c r="P61" i="9"/>
  <c r="E61" i="9"/>
  <c r="V59" i="9"/>
  <c r="S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U56" i="9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W53" i="9"/>
  <c r="V53" i="9"/>
  <c r="S53" i="9"/>
  <c r="O53" i="9"/>
  <c r="N53" i="9"/>
  <c r="M53" i="9"/>
  <c r="L53" i="9"/>
  <c r="K53" i="9"/>
  <c r="J53" i="9"/>
  <c r="I53" i="9"/>
  <c r="H53" i="9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U48" i="9"/>
  <c r="T48" i="9"/>
  <c r="S48" i="9"/>
  <c r="R48" i="9"/>
  <c r="Q48" i="9"/>
  <c r="P48" i="9"/>
  <c r="E48" i="9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T45" i="9" s="1"/>
  <c r="U44" i="9"/>
  <c r="T44" i="9"/>
  <c r="S44" i="9"/>
  <c r="R44" i="9"/>
  <c r="Q44" i="9"/>
  <c r="P44" i="9"/>
  <c r="E44" i="9"/>
  <c r="S43" i="9"/>
  <c r="R43" i="9"/>
  <c r="Q43" i="9"/>
  <c r="P43" i="9"/>
  <c r="E43" i="9"/>
  <c r="T42" i="9"/>
  <c r="S42" i="9"/>
  <c r="R42" i="9"/>
  <c r="Q42" i="9"/>
  <c r="P42" i="9"/>
  <c r="E42" i="9"/>
  <c r="U42" i="9" s="1"/>
  <c r="W40" i="9"/>
  <c r="V40" i="9"/>
  <c r="O40" i="9"/>
  <c r="N40" i="9"/>
  <c r="M40" i="9"/>
  <c r="L40" i="9"/>
  <c r="K40" i="9"/>
  <c r="J40" i="9"/>
  <c r="I40" i="9"/>
  <c r="S40" i="9" s="1"/>
  <c r="H40" i="9"/>
  <c r="P40" i="9" s="1"/>
  <c r="G40" i="9"/>
  <c r="F40" i="9"/>
  <c r="E40" i="9"/>
  <c r="C40" i="9"/>
  <c r="B40" i="9"/>
  <c r="U39" i="9"/>
  <c r="S39" i="9"/>
  <c r="R39" i="9"/>
  <c r="Q39" i="9"/>
  <c r="P39" i="9"/>
  <c r="E39" i="9"/>
  <c r="T39" i="9" s="1"/>
  <c r="S38" i="9"/>
  <c r="R38" i="9"/>
  <c r="Q38" i="9"/>
  <c r="P38" i="9"/>
  <c r="E38" i="9"/>
  <c r="S37" i="9"/>
  <c r="R37" i="9"/>
  <c r="Q37" i="9"/>
  <c r="P37" i="9"/>
  <c r="E37" i="9"/>
  <c r="U37" i="9" s="1"/>
  <c r="S36" i="9"/>
  <c r="R36" i="9"/>
  <c r="Q36" i="9"/>
  <c r="P36" i="9"/>
  <c r="E36" i="9"/>
  <c r="S35" i="9"/>
  <c r="R35" i="9"/>
  <c r="Q35" i="9"/>
  <c r="P35" i="9"/>
  <c r="E35" i="9"/>
  <c r="W33" i="9"/>
  <c r="V33" i="9"/>
  <c r="O33" i="9"/>
  <c r="N33" i="9"/>
  <c r="M33" i="9"/>
  <c r="L33" i="9"/>
  <c r="K33" i="9"/>
  <c r="J33" i="9"/>
  <c r="I33" i="9"/>
  <c r="Q33" i="9" s="1"/>
  <c r="H33" i="9"/>
  <c r="G33" i="9"/>
  <c r="F33" i="9"/>
  <c r="C33" i="9"/>
  <c r="B33" i="9"/>
  <c r="E33" i="9" s="1"/>
  <c r="S32" i="9"/>
  <c r="R32" i="9"/>
  <c r="Q32" i="9"/>
  <c r="U32" i="9" s="1"/>
  <c r="P32" i="9"/>
  <c r="E32" i="9"/>
  <c r="T32" i="9" s="1"/>
  <c r="W30" i="9"/>
  <c r="V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U28" i="9" s="1"/>
  <c r="U27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W24" i="9"/>
  <c r="V24" i="9"/>
  <c r="S24" i="9"/>
  <c r="O24" i="9"/>
  <c r="N24" i="9"/>
  <c r="M24" i="9"/>
  <c r="L24" i="9"/>
  <c r="K24" i="9"/>
  <c r="J24" i="9"/>
  <c r="I24" i="9"/>
  <c r="H24" i="9"/>
  <c r="G24" i="9"/>
  <c r="F24" i="9"/>
  <c r="C24" i="9"/>
  <c r="B24" i="9"/>
  <c r="S23" i="9"/>
  <c r="R23" i="9"/>
  <c r="Q23" i="9"/>
  <c r="P23" i="9"/>
  <c r="E23" i="9"/>
  <c r="S22" i="9"/>
  <c r="R22" i="9"/>
  <c r="Q22" i="9"/>
  <c r="P22" i="9"/>
  <c r="E22" i="9"/>
  <c r="T22" i="9" s="1"/>
  <c r="T21" i="9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H16" i="9"/>
  <c r="R16" i="9" s="1"/>
  <c r="G16" i="9"/>
  <c r="F16" i="9"/>
  <c r="C16" i="9"/>
  <c r="E16" i="9" s="1"/>
  <c r="B16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U13" i="9"/>
  <c r="S13" i="9"/>
  <c r="R13" i="9"/>
  <c r="Q13" i="9"/>
  <c r="P13" i="9"/>
  <c r="E13" i="9"/>
  <c r="T13" i="9" s="1"/>
  <c r="U12" i="9"/>
  <c r="S12" i="9"/>
  <c r="R12" i="9"/>
  <c r="Q12" i="9"/>
  <c r="P12" i="9"/>
  <c r="E12" i="9"/>
  <c r="T12" i="9" s="1"/>
  <c r="S11" i="9"/>
  <c r="R11" i="9"/>
  <c r="Q11" i="9"/>
  <c r="P11" i="9"/>
  <c r="E11" i="9"/>
  <c r="S10" i="9"/>
  <c r="R10" i="9"/>
  <c r="Q10" i="9"/>
  <c r="P10" i="9"/>
  <c r="E10" i="9"/>
  <c r="U10" i="9" s="1"/>
  <c r="S9" i="9"/>
  <c r="R9" i="9"/>
  <c r="Q9" i="9"/>
  <c r="P9" i="9"/>
  <c r="E9" i="9"/>
  <c r="T9" i="9" s="1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H72" i="8"/>
  <c r="R72" i="8" s="1"/>
  <c r="G72" i="8"/>
  <c r="F72" i="8"/>
  <c r="C72" i="8"/>
  <c r="B72" i="8"/>
  <c r="W71" i="8"/>
  <c r="V71" i="8"/>
  <c r="S71" i="8"/>
  <c r="O71" i="8"/>
  <c r="N71" i="8"/>
  <c r="M71" i="8"/>
  <c r="L71" i="8"/>
  <c r="K71" i="8"/>
  <c r="J71" i="8"/>
  <c r="I71" i="8"/>
  <c r="H71" i="8"/>
  <c r="G71" i="8"/>
  <c r="F71" i="8"/>
  <c r="C71" i="8"/>
  <c r="B71" i="8"/>
  <c r="W70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S69" i="8"/>
  <c r="R69" i="8"/>
  <c r="Q69" i="8"/>
  <c r="P69" i="8"/>
  <c r="E69" i="8"/>
  <c r="T69" i="8" s="1"/>
  <c r="W67" i="8"/>
  <c r="V67" i="8"/>
  <c r="O67" i="8"/>
  <c r="N67" i="8"/>
  <c r="M67" i="8"/>
  <c r="L67" i="8"/>
  <c r="K67" i="8"/>
  <c r="J67" i="8"/>
  <c r="I67" i="8"/>
  <c r="H67" i="8"/>
  <c r="R67" i="8" s="1"/>
  <c r="G67" i="8"/>
  <c r="F67" i="8"/>
  <c r="C67" i="8"/>
  <c r="B67" i="8"/>
  <c r="W66" i="8"/>
  <c r="V66" i="8"/>
  <c r="S66" i="8"/>
  <c r="O66" i="8"/>
  <c r="N66" i="8"/>
  <c r="M66" i="8"/>
  <c r="L66" i="8"/>
  <c r="K66" i="8"/>
  <c r="J66" i="8"/>
  <c r="I66" i="8"/>
  <c r="H66" i="8"/>
  <c r="P66" i="8" s="1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U63" i="8"/>
  <c r="T63" i="8"/>
  <c r="S63" i="8"/>
  <c r="R63" i="8"/>
  <c r="Q63" i="8"/>
  <c r="P63" i="8"/>
  <c r="E63" i="8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H59" i="8"/>
  <c r="R59" i="8" s="1"/>
  <c r="G59" i="8"/>
  <c r="F59" i="8"/>
  <c r="C59" i="8"/>
  <c r="B59" i="8"/>
  <c r="S58" i="8"/>
  <c r="R58" i="8"/>
  <c r="Q58" i="8"/>
  <c r="P58" i="8"/>
  <c r="E58" i="8"/>
  <c r="U58" i="8" s="1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U55" i="8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J53" i="8"/>
  <c r="I53" i="8"/>
  <c r="S53" i="8" s="1"/>
  <c r="H53" i="8"/>
  <c r="G53" i="8"/>
  <c r="F53" i="8"/>
  <c r="C53" i="8"/>
  <c r="B53" i="8"/>
  <c r="E53" i="8" s="1"/>
  <c r="S52" i="8"/>
  <c r="R52" i="8"/>
  <c r="Q52" i="8"/>
  <c r="P52" i="8"/>
  <c r="E52" i="8"/>
  <c r="U52" i="8" s="1"/>
  <c r="S51" i="8"/>
  <c r="R51" i="8"/>
  <c r="Q51" i="8"/>
  <c r="P51" i="8"/>
  <c r="E51" i="8"/>
  <c r="T51" i="8" s="1"/>
  <c r="U50" i="8"/>
  <c r="T50" i="8"/>
  <c r="S50" i="8"/>
  <c r="R50" i="8"/>
  <c r="Q50" i="8"/>
  <c r="P50" i="8"/>
  <c r="E50" i="8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T46" i="8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U44" i="8" s="1"/>
  <c r="S43" i="8"/>
  <c r="R43" i="8"/>
  <c r="Q43" i="8"/>
  <c r="U43" i="8" s="1"/>
  <c r="P43" i="8"/>
  <c r="E43" i="8"/>
  <c r="U42" i="8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J40" i="8"/>
  <c r="I40" i="8"/>
  <c r="H40" i="8"/>
  <c r="G40" i="8"/>
  <c r="F40" i="8"/>
  <c r="C40" i="8"/>
  <c r="B40" i="8"/>
  <c r="E40" i="8" s="1"/>
  <c r="S39" i="8"/>
  <c r="R39" i="8"/>
  <c r="Q39" i="8"/>
  <c r="P39" i="8"/>
  <c r="E39" i="8"/>
  <c r="U39" i="8" s="1"/>
  <c r="S38" i="8"/>
  <c r="R38" i="8"/>
  <c r="Q38" i="8"/>
  <c r="P38" i="8"/>
  <c r="E38" i="8"/>
  <c r="T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U35" i="8" s="1"/>
  <c r="W33" i="8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E33" i="8" s="1"/>
  <c r="B33" i="8"/>
  <c r="S32" i="8"/>
  <c r="R32" i="8"/>
  <c r="Q32" i="8"/>
  <c r="P32" i="8"/>
  <c r="T32" i="8" s="1"/>
  <c r="E32" i="8"/>
  <c r="W30" i="8"/>
  <c r="V30" i="8"/>
  <c r="O30" i="8"/>
  <c r="N30" i="8"/>
  <c r="M30" i="8"/>
  <c r="L30" i="8"/>
  <c r="K30" i="8"/>
  <c r="J30" i="8"/>
  <c r="I30" i="8"/>
  <c r="S30" i="8" s="1"/>
  <c r="H30" i="8"/>
  <c r="G30" i="8"/>
  <c r="F30" i="8"/>
  <c r="C30" i="8"/>
  <c r="B30" i="8"/>
  <c r="E30" i="8" s="1"/>
  <c r="S29" i="8"/>
  <c r="R29" i="8"/>
  <c r="Q29" i="8"/>
  <c r="P29" i="8"/>
  <c r="E29" i="8"/>
  <c r="U29" i="8" s="1"/>
  <c r="S28" i="8"/>
  <c r="R28" i="8"/>
  <c r="Q28" i="8"/>
  <c r="P28" i="8"/>
  <c r="E28" i="8"/>
  <c r="T28" i="8" s="1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S24" i="8" s="1"/>
  <c r="H24" i="8"/>
  <c r="G24" i="8"/>
  <c r="F24" i="8"/>
  <c r="C24" i="8"/>
  <c r="B24" i="8"/>
  <c r="E24" i="8" s="1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U21" i="8" s="1"/>
  <c r="T20" i="8"/>
  <c r="S20" i="8"/>
  <c r="R20" i="8"/>
  <c r="Q20" i="8"/>
  <c r="P20" i="8"/>
  <c r="E20" i="8"/>
  <c r="U20" i="8" s="1"/>
  <c r="U19" i="8"/>
  <c r="S19" i="8"/>
  <c r="R19" i="8"/>
  <c r="Q19" i="8"/>
  <c r="P19" i="8"/>
  <c r="E19" i="8"/>
  <c r="T19" i="8" s="1"/>
  <c r="S18" i="8"/>
  <c r="R18" i="8"/>
  <c r="Q18" i="8"/>
  <c r="P18" i="8"/>
  <c r="E18" i="8"/>
  <c r="U18" i="8" s="1"/>
  <c r="W16" i="8"/>
  <c r="V16" i="8"/>
  <c r="S16" i="8"/>
  <c r="O16" i="8"/>
  <c r="N16" i="8"/>
  <c r="M16" i="8"/>
  <c r="L16" i="8"/>
  <c r="K16" i="8"/>
  <c r="J16" i="8"/>
  <c r="I16" i="8"/>
  <c r="H16" i="8"/>
  <c r="G16" i="8"/>
  <c r="F16" i="8"/>
  <c r="C16" i="8"/>
  <c r="B16" i="8"/>
  <c r="E16" i="8" s="1"/>
  <c r="S15" i="8"/>
  <c r="R15" i="8"/>
  <c r="Q15" i="8"/>
  <c r="P15" i="8"/>
  <c r="T15" i="8" s="1"/>
  <c r="E15" i="8"/>
  <c r="S14" i="8"/>
  <c r="R14" i="8"/>
  <c r="Q14" i="8"/>
  <c r="U14" i="8" s="1"/>
  <c r="P14" i="8"/>
  <c r="E14" i="8"/>
  <c r="S13" i="8"/>
  <c r="R13" i="8"/>
  <c r="Q13" i="8"/>
  <c r="P13" i="8"/>
  <c r="T13" i="8" s="1"/>
  <c r="E13" i="8"/>
  <c r="U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T10" i="8" s="1"/>
  <c r="S9" i="8"/>
  <c r="R9" i="8"/>
  <c r="Q9" i="8"/>
  <c r="P9" i="8"/>
  <c r="E9" i="8"/>
  <c r="T9" i="8" s="1"/>
  <c r="S93" i="7"/>
  <c r="R93" i="7"/>
  <c r="Q93" i="7"/>
  <c r="P93" i="7"/>
  <c r="E93" i="7"/>
  <c r="U93" i="7" s="1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S87" i="7"/>
  <c r="R87" i="7"/>
  <c r="Q87" i="7"/>
  <c r="P87" i="7"/>
  <c r="E87" i="7"/>
  <c r="T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E71" i="7" s="1"/>
  <c r="W70" i="7"/>
  <c r="V70" i="7"/>
  <c r="O70" i="7"/>
  <c r="N70" i="7"/>
  <c r="M70" i="7"/>
  <c r="L70" i="7"/>
  <c r="K70" i="7"/>
  <c r="J70" i="7"/>
  <c r="I70" i="7"/>
  <c r="S70" i="7" s="1"/>
  <c r="H70" i="7"/>
  <c r="G70" i="7"/>
  <c r="F70" i="7"/>
  <c r="E70" i="7"/>
  <c r="C70" i="7"/>
  <c r="B70" i="7"/>
  <c r="U69" i="7"/>
  <c r="S69" i="7"/>
  <c r="R69" i="7"/>
  <c r="Q69" i="7"/>
  <c r="P69" i="7"/>
  <c r="E69" i="7"/>
  <c r="T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H66" i="7"/>
  <c r="P66" i="7" s="1"/>
  <c r="G66" i="7"/>
  <c r="F66" i="7"/>
  <c r="C66" i="7"/>
  <c r="B66" i="7"/>
  <c r="U65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T62" i="7"/>
  <c r="S62" i="7"/>
  <c r="R62" i="7"/>
  <c r="Q62" i="7"/>
  <c r="P62" i="7"/>
  <c r="E62" i="7"/>
  <c r="U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U57" i="7"/>
  <c r="S57" i="7"/>
  <c r="R57" i="7"/>
  <c r="Q57" i="7"/>
  <c r="P57" i="7"/>
  <c r="E57" i="7"/>
  <c r="T57" i="7" s="1"/>
  <c r="U56" i="7"/>
  <c r="T56" i="7"/>
  <c r="S56" i="7"/>
  <c r="R56" i="7"/>
  <c r="Q56" i="7"/>
  <c r="P56" i="7"/>
  <c r="E56" i="7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U52" i="7"/>
  <c r="S52" i="7"/>
  <c r="R52" i="7"/>
  <c r="Q52" i="7"/>
  <c r="P52" i="7"/>
  <c r="E52" i="7"/>
  <c r="T52" i="7" s="1"/>
  <c r="S51" i="7"/>
  <c r="R51" i="7"/>
  <c r="Q51" i="7"/>
  <c r="U51" i="7" s="1"/>
  <c r="P51" i="7"/>
  <c r="E51" i="7"/>
  <c r="S50" i="7"/>
  <c r="R50" i="7"/>
  <c r="Q50" i="7"/>
  <c r="P50" i="7"/>
  <c r="E50" i="7"/>
  <c r="T49" i="7"/>
  <c r="S49" i="7"/>
  <c r="R49" i="7"/>
  <c r="Q49" i="7"/>
  <c r="P49" i="7"/>
  <c r="E49" i="7"/>
  <c r="U49" i="7" s="1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T44" i="7" s="1"/>
  <c r="S43" i="7"/>
  <c r="R43" i="7"/>
  <c r="Q43" i="7"/>
  <c r="P43" i="7"/>
  <c r="E43" i="7"/>
  <c r="S42" i="7"/>
  <c r="R42" i="7"/>
  <c r="Q42" i="7"/>
  <c r="P42" i="7"/>
  <c r="E42" i="7"/>
  <c r="W40" i="7"/>
  <c r="V40" i="7"/>
  <c r="O40" i="7"/>
  <c r="N40" i="7"/>
  <c r="M40" i="7"/>
  <c r="L40" i="7"/>
  <c r="K40" i="7"/>
  <c r="J40" i="7"/>
  <c r="I40" i="7"/>
  <c r="Q40" i="7" s="1"/>
  <c r="H40" i="7"/>
  <c r="R40" i="7" s="1"/>
  <c r="G40" i="7"/>
  <c r="F40" i="7"/>
  <c r="C40" i="7"/>
  <c r="B40" i="7"/>
  <c r="E40" i="7" s="1"/>
  <c r="S39" i="7"/>
  <c r="R39" i="7"/>
  <c r="Q39" i="7"/>
  <c r="P39" i="7"/>
  <c r="E39" i="7"/>
  <c r="T39" i="7" s="1"/>
  <c r="S38" i="7"/>
  <c r="R38" i="7"/>
  <c r="Q38" i="7"/>
  <c r="P38" i="7"/>
  <c r="E38" i="7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W33" i="7"/>
  <c r="V33" i="7"/>
  <c r="O33" i="7"/>
  <c r="N33" i="7"/>
  <c r="M33" i="7"/>
  <c r="L33" i="7"/>
  <c r="K33" i="7"/>
  <c r="J33" i="7"/>
  <c r="I33" i="7"/>
  <c r="H33" i="7"/>
  <c r="R33" i="7" s="1"/>
  <c r="G33" i="7"/>
  <c r="F33" i="7"/>
  <c r="C33" i="7"/>
  <c r="B33" i="7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H30" i="7"/>
  <c r="R30" i="7" s="1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W24" i="7"/>
  <c r="V24" i="7"/>
  <c r="O24" i="7"/>
  <c r="N24" i="7"/>
  <c r="M24" i="7"/>
  <c r="L24" i="7"/>
  <c r="K24" i="7"/>
  <c r="J24" i="7"/>
  <c r="I24" i="7"/>
  <c r="H24" i="7"/>
  <c r="G24" i="7"/>
  <c r="F24" i="7"/>
  <c r="C24" i="7"/>
  <c r="B24" i="7"/>
  <c r="E24" i="7" s="1"/>
  <c r="U23" i="7"/>
  <c r="S23" i="7"/>
  <c r="R23" i="7"/>
  <c r="Q23" i="7"/>
  <c r="P23" i="7"/>
  <c r="E23" i="7"/>
  <c r="T23" i="7" s="1"/>
  <c r="U22" i="7"/>
  <c r="S22" i="7"/>
  <c r="R22" i="7"/>
  <c r="Q22" i="7"/>
  <c r="P22" i="7"/>
  <c r="E22" i="7"/>
  <c r="T22" i="7" s="1"/>
  <c r="T21" i="7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W16" i="7"/>
  <c r="V16" i="7"/>
  <c r="O16" i="7"/>
  <c r="N16" i="7"/>
  <c r="M16" i="7"/>
  <c r="L16" i="7"/>
  <c r="K16" i="7"/>
  <c r="J16" i="7"/>
  <c r="I16" i="7"/>
  <c r="H16" i="7"/>
  <c r="P16" i="7" s="1"/>
  <c r="G16" i="7"/>
  <c r="F16" i="7"/>
  <c r="C16" i="7"/>
  <c r="B16" i="7"/>
  <c r="U15" i="7"/>
  <c r="S15" i="7"/>
  <c r="R15" i="7"/>
  <c r="Q15" i="7"/>
  <c r="P15" i="7"/>
  <c r="E15" i="7"/>
  <c r="T15" i="7" s="1"/>
  <c r="U14" i="7"/>
  <c r="T14" i="7"/>
  <c r="S14" i="7"/>
  <c r="R14" i="7"/>
  <c r="Q14" i="7"/>
  <c r="P14" i="7"/>
  <c r="E14" i="7"/>
  <c r="S13" i="7"/>
  <c r="R13" i="7"/>
  <c r="Q13" i="7"/>
  <c r="P13" i="7"/>
  <c r="E13" i="7"/>
  <c r="T13" i="7" s="1"/>
  <c r="T12" i="7"/>
  <c r="S12" i="7"/>
  <c r="R12" i="7"/>
  <c r="Q12" i="7"/>
  <c r="P12" i="7"/>
  <c r="E12" i="7"/>
  <c r="U12" i="7" s="1"/>
  <c r="S11" i="7"/>
  <c r="R11" i="7"/>
  <c r="Q11" i="7"/>
  <c r="P11" i="7"/>
  <c r="E11" i="7"/>
  <c r="T11" i="7" s="1"/>
  <c r="S10" i="7"/>
  <c r="R10" i="7"/>
  <c r="Q10" i="7"/>
  <c r="U10" i="7" s="1"/>
  <c r="P10" i="7"/>
  <c r="T10" i="7" s="1"/>
  <c r="E10" i="7"/>
  <c r="S9" i="7"/>
  <c r="R9" i="7"/>
  <c r="Q9" i="7"/>
  <c r="P9" i="7"/>
  <c r="E9" i="7"/>
  <c r="U9" i="7" s="1"/>
  <c r="T93" i="6"/>
  <c r="S93" i="6"/>
  <c r="R93" i="6"/>
  <c r="Q93" i="6"/>
  <c r="P93" i="6"/>
  <c r="E93" i="6"/>
  <c r="U93" i="6" s="1"/>
  <c r="S92" i="6"/>
  <c r="R92" i="6"/>
  <c r="Q92" i="6"/>
  <c r="P92" i="6"/>
  <c r="E92" i="6"/>
  <c r="T92" i="6" s="1"/>
  <c r="S91" i="6"/>
  <c r="R91" i="6"/>
  <c r="Q91" i="6"/>
  <c r="P91" i="6"/>
  <c r="E91" i="6"/>
  <c r="S90" i="6"/>
  <c r="R90" i="6"/>
  <c r="Q90" i="6"/>
  <c r="P90" i="6"/>
  <c r="E90" i="6"/>
  <c r="T90" i="6" s="1"/>
  <c r="T89" i="6"/>
  <c r="S89" i="6"/>
  <c r="R89" i="6"/>
  <c r="Q89" i="6"/>
  <c r="P89" i="6"/>
  <c r="E89" i="6"/>
  <c r="U89" i="6" s="1"/>
  <c r="S88" i="6"/>
  <c r="R88" i="6"/>
  <c r="Q88" i="6"/>
  <c r="P88" i="6"/>
  <c r="E88" i="6"/>
  <c r="T88" i="6" s="1"/>
  <c r="S87" i="6"/>
  <c r="R87" i="6"/>
  <c r="Q87" i="6"/>
  <c r="P87" i="6"/>
  <c r="E87" i="6"/>
  <c r="S86" i="6"/>
  <c r="R86" i="6"/>
  <c r="Q86" i="6"/>
  <c r="P86" i="6"/>
  <c r="E86" i="6"/>
  <c r="T86" i="6" s="1"/>
  <c r="W72" i="6"/>
  <c r="V72" i="6"/>
  <c r="O72" i="6"/>
  <c r="N72" i="6"/>
  <c r="M72" i="6"/>
  <c r="L72" i="6"/>
  <c r="K72" i="6"/>
  <c r="J72" i="6"/>
  <c r="I72" i="6"/>
  <c r="S72" i="6" s="1"/>
  <c r="H72" i="6"/>
  <c r="G72" i="6"/>
  <c r="F72" i="6"/>
  <c r="C72" i="6"/>
  <c r="B72" i="6"/>
  <c r="W71" i="6"/>
  <c r="V71" i="6"/>
  <c r="R71" i="6"/>
  <c r="O71" i="6"/>
  <c r="N71" i="6"/>
  <c r="M71" i="6"/>
  <c r="L71" i="6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Q70" i="6" s="1"/>
  <c r="H70" i="6"/>
  <c r="G70" i="6"/>
  <c r="F70" i="6"/>
  <c r="C70" i="6"/>
  <c r="E70" i="6" s="1"/>
  <c r="B70" i="6"/>
  <c r="S69" i="6"/>
  <c r="R69" i="6"/>
  <c r="Q69" i="6"/>
  <c r="P69" i="6"/>
  <c r="E69" i="6"/>
  <c r="T69" i="6" s="1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S66" i="6"/>
  <c r="O66" i="6"/>
  <c r="N66" i="6"/>
  <c r="M66" i="6"/>
  <c r="L66" i="6"/>
  <c r="K66" i="6"/>
  <c r="Q66" i="6" s="1"/>
  <c r="J66" i="6"/>
  <c r="I66" i="6"/>
  <c r="H66" i="6"/>
  <c r="G66" i="6"/>
  <c r="F66" i="6"/>
  <c r="C66" i="6"/>
  <c r="B66" i="6"/>
  <c r="E66" i="6" s="1"/>
  <c r="U65" i="6"/>
  <c r="S65" i="6"/>
  <c r="R65" i="6"/>
  <c r="Q65" i="6"/>
  <c r="P65" i="6"/>
  <c r="E65" i="6"/>
  <c r="T65" i="6" s="1"/>
  <c r="S64" i="6"/>
  <c r="R64" i="6"/>
  <c r="Q64" i="6"/>
  <c r="P64" i="6"/>
  <c r="E64" i="6"/>
  <c r="T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T61" i="6" s="1"/>
  <c r="V59" i="6"/>
  <c r="O59" i="6"/>
  <c r="N59" i="6"/>
  <c r="M59" i="6"/>
  <c r="L59" i="6"/>
  <c r="K59" i="6"/>
  <c r="J59" i="6"/>
  <c r="I59" i="6"/>
  <c r="S59" i="6" s="1"/>
  <c r="H59" i="6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T55" i="6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T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T44" i="6"/>
  <c r="S44" i="6"/>
  <c r="R44" i="6"/>
  <c r="Q44" i="6"/>
  <c r="P44" i="6"/>
  <c r="E44" i="6"/>
  <c r="U44" i="6" s="1"/>
  <c r="S43" i="6"/>
  <c r="R43" i="6"/>
  <c r="Q43" i="6"/>
  <c r="P43" i="6"/>
  <c r="E43" i="6"/>
  <c r="S42" i="6"/>
  <c r="R42" i="6"/>
  <c r="Q42" i="6"/>
  <c r="P42" i="6"/>
  <c r="E42" i="6"/>
  <c r="W40" i="6"/>
  <c r="V40" i="6"/>
  <c r="O40" i="6"/>
  <c r="N40" i="6"/>
  <c r="M40" i="6"/>
  <c r="L40" i="6"/>
  <c r="K40" i="6"/>
  <c r="Q40" i="6" s="1"/>
  <c r="J40" i="6"/>
  <c r="I40" i="6"/>
  <c r="S40" i="6" s="1"/>
  <c r="H40" i="6"/>
  <c r="R40" i="6" s="1"/>
  <c r="G40" i="6"/>
  <c r="F40" i="6"/>
  <c r="C40" i="6"/>
  <c r="B40" i="6"/>
  <c r="T39" i="6"/>
  <c r="S39" i="6"/>
  <c r="R39" i="6"/>
  <c r="Q39" i="6"/>
  <c r="P39" i="6"/>
  <c r="E39" i="6"/>
  <c r="U39" i="6" s="1"/>
  <c r="S38" i="6"/>
  <c r="R38" i="6"/>
  <c r="Q38" i="6"/>
  <c r="P38" i="6"/>
  <c r="E38" i="6"/>
  <c r="T38" i="6" s="1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P35" i="6"/>
  <c r="T35" i="6" s="1"/>
  <c r="E35" i="6"/>
  <c r="W33" i="6"/>
  <c r="V33" i="6"/>
  <c r="O33" i="6"/>
  <c r="N33" i="6"/>
  <c r="M33" i="6"/>
  <c r="L33" i="6"/>
  <c r="K33" i="6"/>
  <c r="J33" i="6"/>
  <c r="I33" i="6"/>
  <c r="S33" i="6" s="1"/>
  <c r="H33" i="6"/>
  <c r="G33" i="6"/>
  <c r="F33" i="6"/>
  <c r="C33" i="6"/>
  <c r="B33" i="6"/>
  <c r="E33" i="6" s="1"/>
  <c r="S32" i="6"/>
  <c r="R32" i="6"/>
  <c r="Q32" i="6"/>
  <c r="P32" i="6"/>
  <c r="T32" i="6" s="1"/>
  <c r="E32" i="6"/>
  <c r="U32" i="6" s="1"/>
  <c r="W30" i="6"/>
  <c r="V30" i="6"/>
  <c r="O30" i="6"/>
  <c r="N30" i="6"/>
  <c r="M30" i="6"/>
  <c r="L30" i="6"/>
  <c r="K30" i="6"/>
  <c r="Q30" i="6" s="1"/>
  <c r="J30" i="6"/>
  <c r="I30" i="6"/>
  <c r="S30" i="6" s="1"/>
  <c r="H30" i="6"/>
  <c r="R30" i="6" s="1"/>
  <c r="G30" i="6"/>
  <c r="F30" i="6"/>
  <c r="C30" i="6"/>
  <c r="B30" i="6"/>
  <c r="E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T28" i="6" s="1"/>
  <c r="S27" i="6"/>
  <c r="R27" i="6"/>
  <c r="Q27" i="6"/>
  <c r="P27" i="6"/>
  <c r="E27" i="6"/>
  <c r="U27" i="6" s="1"/>
  <c r="U26" i="6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H24" i="6"/>
  <c r="G24" i="6"/>
  <c r="F24" i="6"/>
  <c r="C24" i="6"/>
  <c r="B24" i="6"/>
  <c r="U23" i="6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W16" i="6"/>
  <c r="V16" i="6"/>
  <c r="O16" i="6"/>
  <c r="N16" i="6"/>
  <c r="M16" i="6"/>
  <c r="L16" i="6"/>
  <c r="K16" i="6"/>
  <c r="J16" i="6"/>
  <c r="I16" i="6"/>
  <c r="S16" i="6" s="1"/>
  <c r="H16" i="6"/>
  <c r="R16" i="6" s="1"/>
  <c r="G16" i="6"/>
  <c r="F16" i="6"/>
  <c r="C16" i="6"/>
  <c r="E16" i="6" s="1"/>
  <c r="B16" i="6"/>
  <c r="T15" i="6"/>
  <c r="S15" i="6"/>
  <c r="R15" i="6"/>
  <c r="Q15" i="6"/>
  <c r="P15" i="6"/>
  <c r="E15" i="6"/>
  <c r="U15" i="6" s="1"/>
  <c r="S14" i="6"/>
  <c r="R14" i="6"/>
  <c r="Q14" i="6"/>
  <c r="P14" i="6"/>
  <c r="E14" i="6"/>
  <c r="S13" i="6"/>
  <c r="R13" i="6"/>
  <c r="Q13" i="6"/>
  <c r="P13" i="6"/>
  <c r="T13" i="6" s="1"/>
  <c r="E13" i="6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T9" i="6"/>
  <c r="S9" i="6"/>
  <c r="R9" i="6"/>
  <c r="Q9" i="6"/>
  <c r="P9" i="6"/>
  <c r="E9" i="6"/>
  <c r="U9" i="6" s="1"/>
  <c r="S93" i="5"/>
  <c r="R93" i="5"/>
  <c r="Q93" i="5"/>
  <c r="P93" i="5"/>
  <c r="E93" i="5"/>
  <c r="T93" i="5" s="1"/>
  <c r="S92" i="5"/>
  <c r="R92" i="5"/>
  <c r="Q92" i="5"/>
  <c r="P92" i="5"/>
  <c r="E92" i="5"/>
  <c r="U92" i="5" s="1"/>
  <c r="S91" i="5"/>
  <c r="R91" i="5"/>
  <c r="Q91" i="5"/>
  <c r="P91" i="5"/>
  <c r="E91" i="5"/>
  <c r="T91" i="5" s="1"/>
  <c r="T90" i="5"/>
  <c r="S90" i="5"/>
  <c r="R90" i="5"/>
  <c r="Q90" i="5"/>
  <c r="P90" i="5"/>
  <c r="E90" i="5"/>
  <c r="U90" i="5" s="1"/>
  <c r="S89" i="5"/>
  <c r="R89" i="5"/>
  <c r="Q89" i="5"/>
  <c r="P89" i="5"/>
  <c r="E89" i="5"/>
  <c r="T89" i="5" s="1"/>
  <c r="S88" i="5"/>
  <c r="R88" i="5"/>
  <c r="Q88" i="5"/>
  <c r="P88" i="5"/>
  <c r="E88" i="5"/>
  <c r="S87" i="5"/>
  <c r="R87" i="5"/>
  <c r="Q87" i="5"/>
  <c r="P87" i="5"/>
  <c r="E87" i="5"/>
  <c r="T87" i="5" s="1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Q72" i="5" s="1"/>
  <c r="J72" i="5"/>
  <c r="I72" i="5"/>
  <c r="S72" i="5" s="1"/>
  <c r="H72" i="5"/>
  <c r="R72" i="5" s="1"/>
  <c r="G72" i="5"/>
  <c r="F72" i="5"/>
  <c r="C72" i="5"/>
  <c r="B72" i="5"/>
  <c r="W71" i="5"/>
  <c r="V71" i="5"/>
  <c r="S71" i="5"/>
  <c r="O71" i="5"/>
  <c r="N71" i="5"/>
  <c r="M71" i="5"/>
  <c r="L71" i="5"/>
  <c r="K71" i="5"/>
  <c r="J71" i="5"/>
  <c r="I71" i="5"/>
  <c r="H71" i="5"/>
  <c r="G71" i="5"/>
  <c r="F71" i="5"/>
  <c r="C71" i="5"/>
  <c r="B71" i="5"/>
  <c r="W70" i="5"/>
  <c r="V70" i="5"/>
  <c r="O70" i="5"/>
  <c r="N70" i="5"/>
  <c r="M70" i="5"/>
  <c r="L70" i="5"/>
  <c r="K70" i="5"/>
  <c r="J70" i="5"/>
  <c r="I70" i="5"/>
  <c r="Q70" i="5" s="1"/>
  <c r="H70" i="5"/>
  <c r="G70" i="5"/>
  <c r="F70" i="5"/>
  <c r="C70" i="5"/>
  <c r="B70" i="5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W66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C66" i="5"/>
  <c r="B66" i="5"/>
  <c r="E66" i="5" s="1"/>
  <c r="S65" i="5"/>
  <c r="R65" i="5"/>
  <c r="Q65" i="5"/>
  <c r="P65" i="5"/>
  <c r="E65" i="5"/>
  <c r="T65" i="5" s="1"/>
  <c r="S64" i="5"/>
  <c r="R64" i="5"/>
  <c r="Q64" i="5"/>
  <c r="P64" i="5"/>
  <c r="E64" i="5"/>
  <c r="U64" i="5" s="1"/>
  <c r="U63" i="5"/>
  <c r="S63" i="5"/>
  <c r="R63" i="5"/>
  <c r="Q63" i="5"/>
  <c r="P63" i="5"/>
  <c r="E63" i="5"/>
  <c r="T63" i="5" s="1"/>
  <c r="S62" i="5"/>
  <c r="R62" i="5"/>
  <c r="Q62" i="5"/>
  <c r="P62" i="5"/>
  <c r="E62" i="5"/>
  <c r="U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U52" i="5"/>
  <c r="S52" i="5"/>
  <c r="R52" i="5"/>
  <c r="Q52" i="5"/>
  <c r="P52" i="5"/>
  <c r="E52" i="5"/>
  <c r="T52" i="5" s="1"/>
  <c r="S51" i="5"/>
  <c r="R51" i="5"/>
  <c r="Q51" i="5"/>
  <c r="P51" i="5"/>
  <c r="E51" i="5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U45" i="5" s="1"/>
  <c r="S44" i="5"/>
  <c r="R44" i="5"/>
  <c r="Q44" i="5"/>
  <c r="P44" i="5"/>
  <c r="E44" i="5"/>
  <c r="T44" i="5" s="1"/>
  <c r="U43" i="5"/>
  <c r="S43" i="5"/>
  <c r="R43" i="5"/>
  <c r="Q43" i="5"/>
  <c r="P43" i="5"/>
  <c r="E43" i="5"/>
  <c r="T43" i="5" s="1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S39" i="5"/>
  <c r="R39" i="5"/>
  <c r="Q39" i="5"/>
  <c r="P39" i="5"/>
  <c r="E39" i="5"/>
  <c r="T39" i="5" s="1"/>
  <c r="T38" i="5"/>
  <c r="S38" i="5"/>
  <c r="R38" i="5"/>
  <c r="Q38" i="5"/>
  <c r="P38" i="5"/>
  <c r="E38" i="5"/>
  <c r="U38" i="5" s="1"/>
  <c r="S37" i="5"/>
  <c r="R37" i="5"/>
  <c r="Q37" i="5"/>
  <c r="P37" i="5"/>
  <c r="E37" i="5"/>
  <c r="S36" i="5"/>
  <c r="R36" i="5"/>
  <c r="Q36" i="5"/>
  <c r="P36" i="5"/>
  <c r="E36" i="5"/>
  <c r="U36" i="5" s="1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S33" i="5" s="1"/>
  <c r="H33" i="5"/>
  <c r="G33" i="5"/>
  <c r="F33" i="5"/>
  <c r="C33" i="5"/>
  <c r="E33" i="5" s="1"/>
  <c r="B33" i="5"/>
  <c r="S32" i="5"/>
  <c r="R32" i="5"/>
  <c r="Q32" i="5"/>
  <c r="P32" i="5"/>
  <c r="E32" i="5"/>
  <c r="W30" i="5"/>
  <c r="V30" i="5"/>
  <c r="S30" i="5"/>
  <c r="O30" i="5"/>
  <c r="N30" i="5"/>
  <c r="M30" i="5"/>
  <c r="L30" i="5"/>
  <c r="K30" i="5"/>
  <c r="J30" i="5"/>
  <c r="I30" i="5"/>
  <c r="H30" i="5"/>
  <c r="R30" i="5" s="1"/>
  <c r="G30" i="5"/>
  <c r="F30" i="5"/>
  <c r="C30" i="5"/>
  <c r="B30" i="5"/>
  <c r="E30" i="5" s="1"/>
  <c r="S29" i="5"/>
  <c r="R29" i="5"/>
  <c r="Q29" i="5"/>
  <c r="P29" i="5"/>
  <c r="E29" i="5"/>
  <c r="T29" i="5" s="1"/>
  <c r="U28" i="5"/>
  <c r="S28" i="5"/>
  <c r="R28" i="5"/>
  <c r="Q28" i="5"/>
  <c r="P28" i="5"/>
  <c r="E28" i="5"/>
  <c r="T28" i="5" s="1"/>
  <c r="S27" i="5"/>
  <c r="R27" i="5"/>
  <c r="Q27" i="5"/>
  <c r="P27" i="5"/>
  <c r="E27" i="5"/>
  <c r="T27" i="5" s="1"/>
  <c r="S26" i="5"/>
  <c r="R26" i="5"/>
  <c r="Q26" i="5"/>
  <c r="P26" i="5"/>
  <c r="E26" i="5"/>
  <c r="U26" i="5" s="1"/>
  <c r="W24" i="5"/>
  <c r="V24" i="5"/>
  <c r="R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E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T20" i="5" s="1"/>
  <c r="U19" i="5"/>
  <c r="T19" i="5"/>
  <c r="S19" i="5"/>
  <c r="R19" i="5"/>
  <c r="Q19" i="5"/>
  <c r="P19" i="5"/>
  <c r="E19" i="5"/>
  <c r="U18" i="5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H16" i="5"/>
  <c r="G16" i="5"/>
  <c r="F16" i="5"/>
  <c r="C16" i="5"/>
  <c r="B16" i="5"/>
  <c r="S15" i="5"/>
  <c r="R15" i="5"/>
  <c r="Q15" i="5"/>
  <c r="P15" i="5"/>
  <c r="E15" i="5"/>
  <c r="T15" i="5" s="1"/>
  <c r="S14" i="5"/>
  <c r="R14" i="5"/>
  <c r="Q14" i="5"/>
  <c r="U14" i="5" s="1"/>
  <c r="P14" i="5"/>
  <c r="E14" i="5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T10" i="5" s="1"/>
  <c r="T9" i="5"/>
  <c r="S9" i="5"/>
  <c r="R9" i="5"/>
  <c r="Q9" i="5"/>
  <c r="P9" i="5"/>
  <c r="E9" i="5"/>
  <c r="U9" i="5" s="1"/>
  <c r="S93" i="4"/>
  <c r="R93" i="4"/>
  <c r="Q93" i="4"/>
  <c r="P93" i="4"/>
  <c r="E93" i="4"/>
  <c r="U93" i="4" s="1"/>
  <c r="T92" i="4"/>
  <c r="S92" i="4"/>
  <c r="R92" i="4"/>
  <c r="Q92" i="4"/>
  <c r="P92" i="4"/>
  <c r="E92" i="4"/>
  <c r="U92" i="4" s="1"/>
  <c r="S91" i="4"/>
  <c r="R91" i="4"/>
  <c r="Q91" i="4"/>
  <c r="P91" i="4"/>
  <c r="E91" i="4"/>
  <c r="T91" i="4" s="1"/>
  <c r="T90" i="4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U88" i="4" s="1"/>
  <c r="S87" i="4"/>
  <c r="R87" i="4"/>
  <c r="Q87" i="4"/>
  <c r="P87" i="4"/>
  <c r="E87" i="4"/>
  <c r="T87" i="4" s="1"/>
  <c r="T86" i="4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J70" i="4"/>
  <c r="I70" i="4"/>
  <c r="S70" i="4" s="1"/>
  <c r="H70" i="4"/>
  <c r="G70" i="4"/>
  <c r="F70" i="4"/>
  <c r="C70" i="4"/>
  <c r="B70" i="4"/>
  <c r="E70" i="4" s="1"/>
  <c r="S69" i="4"/>
  <c r="R69" i="4"/>
  <c r="Q69" i="4"/>
  <c r="P69" i="4"/>
  <c r="E69" i="4"/>
  <c r="U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W66" i="4"/>
  <c r="V66" i="4"/>
  <c r="O66" i="4"/>
  <c r="N66" i="4"/>
  <c r="M66" i="4"/>
  <c r="L66" i="4"/>
  <c r="K66" i="4"/>
  <c r="J66" i="4"/>
  <c r="I66" i="4"/>
  <c r="Q66" i="4" s="1"/>
  <c r="H66" i="4"/>
  <c r="G66" i="4"/>
  <c r="F66" i="4"/>
  <c r="C66" i="4"/>
  <c r="B66" i="4"/>
  <c r="E66" i="4" s="1"/>
  <c r="S65" i="4"/>
  <c r="R65" i="4"/>
  <c r="Q65" i="4"/>
  <c r="P65" i="4"/>
  <c r="E65" i="4"/>
  <c r="T65" i="4" s="1"/>
  <c r="U64" i="4"/>
  <c r="T64" i="4"/>
  <c r="S64" i="4"/>
  <c r="R64" i="4"/>
  <c r="Q64" i="4"/>
  <c r="P64" i="4"/>
  <c r="E64" i="4"/>
  <c r="S63" i="4"/>
  <c r="R63" i="4"/>
  <c r="Q63" i="4"/>
  <c r="P63" i="4"/>
  <c r="E63" i="4"/>
  <c r="U63" i="4" s="1"/>
  <c r="T62" i="4"/>
  <c r="S62" i="4"/>
  <c r="R62" i="4"/>
  <c r="Q62" i="4"/>
  <c r="P62" i="4"/>
  <c r="E62" i="4"/>
  <c r="U62" i="4" s="1"/>
  <c r="S61" i="4"/>
  <c r="R61" i="4"/>
  <c r="Q61" i="4"/>
  <c r="P61" i="4"/>
  <c r="E61" i="4"/>
  <c r="T61" i="4" s="1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U56" i="4"/>
  <c r="S56" i="4"/>
  <c r="R56" i="4"/>
  <c r="Q56" i="4"/>
  <c r="P56" i="4"/>
  <c r="E56" i="4"/>
  <c r="T56" i="4" s="1"/>
  <c r="S55" i="4"/>
  <c r="R55" i="4"/>
  <c r="Q55" i="4"/>
  <c r="P55" i="4"/>
  <c r="E55" i="4"/>
  <c r="U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B53" i="4"/>
  <c r="S52" i="4"/>
  <c r="R52" i="4"/>
  <c r="Q52" i="4"/>
  <c r="P52" i="4"/>
  <c r="E52" i="4"/>
  <c r="T52" i="4" s="1"/>
  <c r="S51" i="4"/>
  <c r="R51" i="4"/>
  <c r="Q51" i="4"/>
  <c r="P51" i="4"/>
  <c r="T51" i="4" s="1"/>
  <c r="E51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U48" i="4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T45" i="4"/>
  <c r="S45" i="4"/>
  <c r="R45" i="4"/>
  <c r="Q45" i="4"/>
  <c r="P45" i="4"/>
  <c r="E45" i="4"/>
  <c r="U45" i="4" s="1"/>
  <c r="U44" i="4"/>
  <c r="S44" i="4"/>
  <c r="R44" i="4"/>
  <c r="Q44" i="4"/>
  <c r="P44" i="4"/>
  <c r="E44" i="4"/>
  <c r="T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J40" i="4"/>
  <c r="I40" i="4"/>
  <c r="H40" i="4"/>
  <c r="P40" i="4" s="1"/>
  <c r="G40" i="4"/>
  <c r="F40" i="4"/>
  <c r="C40" i="4"/>
  <c r="B40" i="4"/>
  <c r="U39" i="4"/>
  <c r="S39" i="4"/>
  <c r="R39" i="4"/>
  <c r="Q39" i="4"/>
  <c r="P39" i="4"/>
  <c r="E39" i="4"/>
  <c r="T39" i="4" s="1"/>
  <c r="U38" i="4"/>
  <c r="T38" i="4"/>
  <c r="S38" i="4"/>
  <c r="R38" i="4"/>
  <c r="Q38" i="4"/>
  <c r="P38" i="4"/>
  <c r="E38" i="4"/>
  <c r="S37" i="4"/>
  <c r="R37" i="4"/>
  <c r="Q37" i="4"/>
  <c r="P37" i="4"/>
  <c r="E37" i="4"/>
  <c r="U37" i="4" s="1"/>
  <c r="S36" i="4"/>
  <c r="R36" i="4"/>
  <c r="Q36" i="4"/>
  <c r="P36" i="4"/>
  <c r="E36" i="4"/>
  <c r="U36" i="4" s="1"/>
  <c r="S35" i="4"/>
  <c r="R35" i="4"/>
  <c r="Q35" i="4"/>
  <c r="P35" i="4"/>
  <c r="E35" i="4"/>
  <c r="T35" i="4" s="1"/>
  <c r="W33" i="4"/>
  <c r="V33" i="4"/>
  <c r="O33" i="4"/>
  <c r="N33" i="4"/>
  <c r="M33" i="4"/>
  <c r="L33" i="4"/>
  <c r="K33" i="4"/>
  <c r="J33" i="4"/>
  <c r="I33" i="4"/>
  <c r="H33" i="4"/>
  <c r="R33" i="4" s="1"/>
  <c r="G33" i="4"/>
  <c r="F33" i="4"/>
  <c r="C33" i="4"/>
  <c r="E33" i="4" s="1"/>
  <c r="B33" i="4"/>
  <c r="S32" i="4"/>
  <c r="R32" i="4"/>
  <c r="Q32" i="4"/>
  <c r="P32" i="4"/>
  <c r="E32" i="4"/>
  <c r="U32" i="4" s="1"/>
  <c r="W30" i="4"/>
  <c r="V30" i="4"/>
  <c r="O30" i="4"/>
  <c r="N30" i="4"/>
  <c r="M30" i="4"/>
  <c r="L30" i="4"/>
  <c r="K30" i="4"/>
  <c r="J30" i="4"/>
  <c r="I30" i="4"/>
  <c r="H30" i="4"/>
  <c r="G30" i="4"/>
  <c r="F30" i="4"/>
  <c r="C30" i="4"/>
  <c r="B30" i="4"/>
  <c r="E30" i="4" s="1"/>
  <c r="S29" i="4"/>
  <c r="R29" i="4"/>
  <c r="Q29" i="4"/>
  <c r="P29" i="4"/>
  <c r="E29" i="4"/>
  <c r="T29" i="4" s="1"/>
  <c r="S28" i="4"/>
  <c r="R28" i="4"/>
  <c r="Q28" i="4"/>
  <c r="P28" i="4"/>
  <c r="E28" i="4"/>
  <c r="U28" i="4" s="1"/>
  <c r="S27" i="4"/>
  <c r="R27" i="4"/>
  <c r="Q27" i="4"/>
  <c r="P27" i="4"/>
  <c r="E27" i="4"/>
  <c r="U27" i="4" s="1"/>
  <c r="S26" i="4"/>
  <c r="R26" i="4"/>
  <c r="Q26" i="4"/>
  <c r="P26" i="4"/>
  <c r="E26" i="4"/>
  <c r="W24" i="4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E24" i="4" s="1"/>
  <c r="T23" i="4"/>
  <c r="S23" i="4"/>
  <c r="R23" i="4"/>
  <c r="Q23" i="4"/>
  <c r="P23" i="4"/>
  <c r="E23" i="4"/>
  <c r="U23" i="4" s="1"/>
  <c r="S22" i="4"/>
  <c r="R22" i="4"/>
  <c r="Q22" i="4"/>
  <c r="P22" i="4"/>
  <c r="E22" i="4"/>
  <c r="U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W16" i="4"/>
  <c r="V16" i="4"/>
  <c r="O16" i="4"/>
  <c r="N16" i="4"/>
  <c r="M16" i="4"/>
  <c r="L16" i="4"/>
  <c r="K16" i="4"/>
  <c r="J16" i="4"/>
  <c r="I16" i="4"/>
  <c r="H16" i="4"/>
  <c r="P16" i="4" s="1"/>
  <c r="G16" i="4"/>
  <c r="F16" i="4"/>
  <c r="C16" i="4"/>
  <c r="B16" i="4"/>
  <c r="E16" i="4" s="1"/>
  <c r="S15" i="4"/>
  <c r="R15" i="4"/>
  <c r="Q15" i="4"/>
  <c r="U15" i="4" s="1"/>
  <c r="P15" i="4"/>
  <c r="E15" i="4"/>
  <c r="S14" i="4"/>
  <c r="R14" i="4"/>
  <c r="Q14" i="4"/>
  <c r="U14" i="4" s="1"/>
  <c r="P14" i="4"/>
  <c r="T14" i="4" s="1"/>
  <c r="E14" i="4"/>
  <c r="S13" i="4"/>
  <c r="R13" i="4"/>
  <c r="Q13" i="4"/>
  <c r="P13" i="4"/>
  <c r="E13" i="4"/>
  <c r="T12" i="4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S10" i="4"/>
  <c r="R10" i="4"/>
  <c r="Q10" i="4"/>
  <c r="U10" i="4" s="1"/>
  <c r="P10" i="4"/>
  <c r="E10" i="4"/>
  <c r="S9" i="4"/>
  <c r="R9" i="4"/>
  <c r="Q9" i="4"/>
  <c r="P9" i="4"/>
  <c r="E9" i="4"/>
  <c r="T93" i="3"/>
  <c r="S93" i="3"/>
  <c r="R93" i="3"/>
  <c r="Q93" i="3"/>
  <c r="P93" i="3"/>
  <c r="E93" i="3"/>
  <c r="U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T89" i="3"/>
  <c r="S89" i="3"/>
  <c r="R89" i="3"/>
  <c r="Q89" i="3"/>
  <c r="P89" i="3"/>
  <c r="E89" i="3"/>
  <c r="U89" i="3" s="1"/>
  <c r="U88" i="3"/>
  <c r="S88" i="3"/>
  <c r="R88" i="3"/>
  <c r="Q88" i="3"/>
  <c r="P88" i="3"/>
  <c r="E88" i="3"/>
  <c r="T88" i="3" s="1"/>
  <c r="S87" i="3"/>
  <c r="R87" i="3"/>
  <c r="Q87" i="3"/>
  <c r="P87" i="3"/>
  <c r="E87" i="3"/>
  <c r="U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E72" i="3" s="1"/>
  <c r="W71" i="3"/>
  <c r="V71" i="3"/>
  <c r="O71" i="3"/>
  <c r="N71" i="3"/>
  <c r="M71" i="3"/>
  <c r="L71" i="3"/>
  <c r="K71" i="3"/>
  <c r="J71" i="3"/>
  <c r="I71" i="3"/>
  <c r="S71" i="3" s="1"/>
  <c r="H71" i="3"/>
  <c r="G71" i="3"/>
  <c r="F71" i="3"/>
  <c r="E71" i="3"/>
  <c r="C71" i="3"/>
  <c r="B71" i="3"/>
  <c r="W70" i="3"/>
  <c r="V70" i="3"/>
  <c r="O70" i="3"/>
  <c r="N70" i="3"/>
  <c r="M70" i="3"/>
  <c r="L70" i="3"/>
  <c r="K70" i="3"/>
  <c r="J70" i="3"/>
  <c r="I70" i="3"/>
  <c r="Q70" i="3" s="1"/>
  <c r="H70" i="3"/>
  <c r="R70" i="3" s="1"/>
  <c r="G70" i="3"/>
  <c r="F70" i="3"/>
  <c r="C70" i="3"/>
  <c r="B70" i="3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S66" i="3" s="1"/>
  <c r="H66" i="3"/>
  <c r="G66" i="3"/>
  <c r="F66" i="3"/>
  <c r="C66" i="3"/>
  <c r="B66" i="3"/>
  <c r="E66" i="3" s="1"/>
  <c r="T65" i="3"/>
  <c r="S65" i="3"/>
  <c r="R65" i="3"/>
  <c r="Q65" i="3"/>
  <c r="P65" i="3"/>
  <c r="E65" i="3"/>
  <c r="U65" i="3" s="1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S62" i="3"/>
  <c r="R62" i="3"/>
  <c r="Q62" i="3"/>
  <c r="P62" i="3"/>
  <c r="E62" i="3"/>
  <c r="T61" i="3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P59" i="3" s="1"/>
  <c r="G59" i="3"/>
  <c r="F59" i="3"/>
  <c r="C59" i="3"/>
  <c r="B59" i="3"/>
  <c r="E59" i="3" s="1"/>
  <c r="U58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T55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J53" i="3"/>
  <c r="I53" i="3"/>
  <c r="S53" i="3" s="1"/>
  <c r="H53" i="3"/>
  <c r="G53" i="3"/>
  <c r="F53" i="3"/>
  <c r="C53" i="3"/>
  <c r="B53" i="3"/>
  <c r="E53" i="3" s="1"/>
  <c r="S52" i="3"/>
  <c r="R52" i="3"/>
  <c r="Q52" i="3"/>
  <c r="P52" i="3"/>
  <c r="E52" i="3"/>
  <c r="S51" i="3"/>
  <c r="R51" i="3"/>
  <c r="Q51" i="3"/>
  <c r="P51" i="3"/>
  <c r="E51" i="3"/>
  <c r="U51" i="3" s="1"/>
  <c r="S50" i="3"/>
  <c r="R50" i="3"/>
  <c r="Q50" i="3"/>
  <c r="P50" i="3"/>
  <c r="E50" i="3"/>
  <c r="S49" i="3"/>
  <c r="R49" i="3"/>
  <c r="Q49" i="3"/>
  <c r="P49" i="3"/>
  <c r="E49" i="3"/>
  <c r="T49" i="3" s="1"/>
  <c r="T48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S45" i="3"/>
  <c r="R45" i="3"/>
  <c r="Q45" i="3"/>
  <c r="P45" i="3"/>
  <c r="E45" i="3"/>
  <c r="T45" i="3" s="1"/>
  <c r="S44" i="3"/>
  <c r="R44" i="3"/>
  <c r="Q44" i="3"/>
  <c r="P44" i="3"/>
  <c r="T44" i="3" s="1"/>
  <c r="E44" i="3"/>
  <c r="S43" i="3"/>
  <c r="R43" i="3"/>
  <c r="Q43" i="3"/>
  <c r="P43" i="3"/>
  <c r="E43" i="3"/>
  <c r="S42" i="3"/>
  <c r="R42" i="3"/>
  <c r="Q42" i="3"/>
  <c r="P42" i="3"/>
  <c r="E42" i="3"/>
  <c r="U42" i="3" s="1"/>
  <c r="W40" i="3"/>
  <c r="V40" i="3"/>
  <c r="O40" i="3"/>
  <c r="N40" i="3"/>
  <c r="M40" i="3"/>
  <c r="L40" i="3"/>
  <c r="K40" i="3"/>
  <c r="J40" i="3"/>
  <c r="I40" i="3"/>
  <c r="S40" i="3" s="1"/>
  <c r="H40" i="3"/>
  <c r="G40" i="3"/>
  <c r="F40" i="3"/>
  <c r="C40" i="3"/>
  <c r="E40" i="3" s="1"/>
  <c r="B40" i="3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S36" i="3"/>
  <c r="R36" i="3"/>
  <c r="Q36" i="3"/>
  <c r="P36" i="3"/>
  <c r="E36" i="3"/>
  <c r="T36" i="3" s="1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I33" i="3"/>
  <c r="S33" i="3" s="1"/>
  <c r="H33" i="3"/>
  <c r="P33" i="3" s="1"/>
  <c r="G33" i="3"/>
  <c r="F33" i="3"/>
  <c r="C33" i="3"/>
  <c r="B33" i="3"/>
  <c r="S32" i="3"/>
  <c r="R32" i="3"/>
  <c r="Q32" i="3"/>
  <c r="P32" i="3"/>
  <c r="T32" i="3" s="1"/>
  <c r="E32" i="3"/>
  <c r="W30" i="3"/>
  <c r="V30" i="3"/>
  <c r="O30" i="3"/>
  <c r="N30" i="3"/>
  <c r="M30" i="3"/>
  <c r="L30" i="3"/>
  <c r="K30" i="3"/>
  <c r="J30" i="3"/>
  <c r="I30" i="3"/>
  <c r="S30" i="3" s="1"/>
  <c r="H30" i="3"/>
  <c r="G30" i="3"/>
  <c r="F30" i="3"/>
  <c r="E30" i="3"/>
  <c r="C30" i="3"/>
  <c r="B30" i="3"/>
  <c r="S29" i="3"/>
  <c r="R29" i="3"/>
  <c r="Q29" i="3"/>
  <c r="P29" i="3"/>
  <c r="E29" i="3"/>
  <c r="U29" i="3" s="1"/>
  <c r="S28" i="3"/>
  <c r="R28" i="3"/>
  <c r="Q28" i="3"/>
  <c r="P28" i="3"/>
  <c r="E28" i="3"/>
  <c r="U28" i="3" s="1"/>
  <c r="S27" i="3"/>
  <c r="R27" i="3"/>
  <c r="Q27" i="3"/>
  <c r="P27" i="3"/>
  <c r="E27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J24" i="3"/>
  <c r="I24" i="3"/>
  <c r="H24" i="3"/>
  <c r="R24" i="3" s="1"/>
  <c r="G24" i="3"/>
  <c r="F24" i="3"/>
  <c r="C24" i="3"/>
  <c r="B24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T21" i="3" s="1"/>
  <c r="U20" i="3"/>
  <c r="T20" i="3"/>
  <c r="S20" i="3"/>
  <c r="R20" i="3"/>
  <c r="Q20" i="3"/>
  <c r="P20" i="3"/>
  <c r="E20" i="3"/>
  <c r="S19" i="3"/>
  <c r="R19" i="3"/>
  <c r="Q19" i="3"/>
  <c r="P19" i="3"/>
  <c r="E19" i="3"/>
  <c r="T19" i="3" s="1"/>
  <c r="T18" i="3"/>
  <c r="S18" i="3"/>
  <c r="R18" i="3"/>
  <c r="Q18" i="3"/>
  <c r="P18" i="3"/>
  <c r="E18" i="3"/>
  <c r="U18" i="3" s="1"/>
  <c r="W16" i="3"/>
  <c r="V16" i="3"/>
  <c r="R16" i="3"/>
  <c r="O16" i="3"/>
  <c r="N16" i="3"/>
  <c r="M16" i="3"/>
  <c r="L16" i="3"/>
  <c r="K16" i="3"/>
  <c r="J16" i="3"/>
  <c r="I16" i="3"/>
  <c r="S16" i="3" s="1"/>
  <c r="H16" i="3"/>
  <c r="P16" i="3" s="1"/>
  <c r="G16" i="3"/>
  <c r="F16" i="3"/>
  <c r="E16" i="3"/>
  <c r="C16" i="3"/>
  <c r="B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T13" i="3"/>
  <c r="S13" i="3"/>
  <c r="R13" i="3"/>
  <c r="Q13" i="3"/>
  <c r="P13" i="3"/>
  <c r="E13" i="3"/>
  <c r="U13" i="3" s="1"/>
  <c r="U12" i="3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T9" i="3"/>
  <c r="S9" i="3"/>
  <c r="R9" i="3"/>
  <c r="Q9" i="3"/>
  <c r="P9" i="3"/>
  <c r="E9" i="3"/>
  <c r="U9" i="3" s="1"/>
  <c r="U93" i="2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T91" i="2" s="1"/>
  <c r="T90" i="2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T86" i="2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I71" i="2"/>
  <c r="H71" i="2"/>
  <c r="G71" i="2"/>
  <c r="F71" i="2"/>
  <c r="C71" i="2"/>
  <c r="B71" i="2"/>
  <c r="W70" i="2"/>
  <c r="V70" i="2"/>
  <c r="O70" i="2"/>
  <c r="N70" i="2"/>
  <c r="M70" i="2"/>
  <c r="L70" i="2"/>
  <c r="K70" i="2"/>
  <c r="J70" i="2"/>
  <c r="I70" i="2"/>
  <c r="S70" i="2" s="1"/>
  <c r="H70" i="2"/>
  <c r="G70" i="2"/>
  <c r="F70" i="2"/>
  <c r="C70" i="2"/>
  <c r="B70" i="2"/>
  <c r="S69" i="2"/>
  <c r="R69" i="2"/>
  <c r="Q69" i="2"/>
  <c r="P69" i="2"/>
  <c r="E69" i="2"/>
  <c r="W67" i="2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H66" i="2"/>
  <c r="R66" i="2" s="1"/>
  <c r="G66" i="2"/>
  <c r="F66" i="2"/>
  <c r="C66" i="2"/>
  <c r="B66" i="2"/>
  <c r="S65" i="2"/>
  <c r="R65" i="2"/>
  <c r="Q65" i="2"/>
  <c r="P65" i="2"/>
  <c r="E65" i="2"/>
  <c r="T65" i="2" s="1"/>
  <c r="T64" i="2"/>
  <c r="S64" i="2"/>
  <c r="R64" i="2"/>
  <c r="Q64" i="2"/>
  <c r="P64" i="2"/>
  <c r="E64" i="2"/>
  <c r="U64" i="2" s="1"/>
  <c r="S63" i="2"/>
  <c r="R63" i="2"/>
  <c r="Q63" i="2"/>
  <c r="P63" i="2"/>
  <c r="E63" i="2"/>
  <c r="T63" i="2" s="1"/>
  <c r="S62" i="2"/>
  <c r="R62" i="2"/>
  <c r="Q62" i="2"/>
  <c r="P62" i="2"/>
  <c r="E62" i="2"/>
  <c r="U62" i="2" s="1"/>
  <c r="S61" i="2"/>
  <c r="R61" i="2"/>
  <c r="Q61" i="2"/>
  <c r="P61" i="2"/>
  <c r="E61" i="2"/>
  <c r="V59" i="2"/>
  <c r="O59" i="2"/>
  <c r="N59" i="2"/>
  <c r="M59" i="2"/>
  <c r="L59" i="2"/>
  <c r="K59" i="2"/>
  <c r="J59" i="2"/>
  <c r="I59" i="2"/>
  <c r="S59" i="2" s="1"/>
  <c r="H59" i="2"/>
  <c r="G59" i="2"/>
  <c r="F59" i="2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H53" i="2"/>
  <c r="R53" i="2" s="1"/>
  <c r="G53" i="2"/>
  <c r="F53" i="2"/>
  <c r="C53" i="2"/>
  <c r="B53" i="2"/>
  <c r="S52" i="2"/>
  <c r="R52" i="2"/>
  <c r="Q52" i="2"/>
  <c r="P52" i="2"/>
  <c r="E52" i="2"/>
  <c r="U52" i="2" s="1"/>
  <c r="T51" i="2"/>
  <c r="S51" i="2"/>
  <c r="R51" i="2"/>
  <c r="Q51" i="2"/>
  <c r="P51" i="2"/>
  <c r="E51" i="2"/>
  <c r="S50" i="2"/>
  <c r="R50" i="2"/>
  <c r="Q50" i="2"/>
  <c r="P50" i="2"/>
  <c r="E50" i="2"/>
  <c r="T50" i="2" s="1"/>
  <c r="U49" i="2"/>
  <c r="T49" i="2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S44" i="2"/>
  <c r="R44" i="2"/>
  <c r="Q44" i="2"/>
  <c r="P44" i="2"/>
  <c r="E44" i="2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Q40" i="2" s="1"/>
  <c r="H40" i="2"/>
  <c r="G40" i="2"/>
  <c r="F40" i="2"/>
  <c r="C40" i="2"/>
  <c r="B40" i="2"/>
  <c r="S39" i="2"/>
  <c r="R39" i="2"/>
  <c r="Q39" i="2"/>
  <c r="P39" i="2"/>
  <c r="E39" i="2"/>
  <c r="T39" i="2" s="1"/>
  <c r="S38" i="2"/>
  <c r="R38" i="2"/>
  <c r="Q38" i="2"/>
  <c r="P38" i="2"/>
  <c r="E38" i="2"/>
  <c r="U38" i="2" s="1"/>
  <c r="U37" i="2"/>
  <c r="S37" i="2"/>
  <c r="R37" i="2"/>
  <c r="Q37" i="2"/>
  <c r="P37" i="2"/>
  <c r="E37" i="2"/>
  <c r="T37" i="2" s="1"/>
  <c r="S36" i="2"/>
  <c r="R36" i="2"/>
  <c r="Q36" i="2"/>
  <c r="U36" i="2" s="1"/>
  <c r="P36" i="2"/>
  <c r="T36" i="2" s="1"/>
  <c r="E36" i="2"/>
  <c r="S35" i="2"/>
  <c r="R35" i="2"/>
  <c r="Q35" i="2"/>
  <c r="P35" i="2"/>
  <c r="E35" i="2"/>
  <c r="U35" i="2" s="1"/>
  <c r="W33" i="2"/>
  <c r="V33" i="2"/>
  <c r="O33" i="2"/>
  <c r="N33" i="2"/>
  <c r="M33" i="2"/>
  <c r="L33" i="2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T32" i="2" s="1"/>
  <c r="W30" i="2"/>
  <c r="V30" i="2"/>
  <c r="O30" i="2"/>
  <c r="N30" i="2"/>
  <c r="M30" i="2"/>
  <c r="L30" i="2"/>
  <c r="K30" i="2"/>
  <c r="J30" i="2"/>
  <c r="I30" i="2"/>
  <c r="H30" i="2"/>
  <c r="G30" i="2"/>
  <c r="F30" i="2"/>
  <c r="C30" i="2"/>
  <c r="E30" i="2" s="1"/>
  <c r="B30" i="2"/>
  <c r="S29" i="2"/>
  <c r="R29" i="2"/>
  <c r="Q29" i="2"/>
  <c r="P29" i="2"/>
  <c r="E29" i="2"/>
  <c r="T29" i="2" s="1"/>
  <c r="T28" i="2"/>
  <c r="S28" i="2"/>
  <c r="R28" i="2"/>
  <c r="Q28" i="2"/>
  <c r="P28" i="2"/>
  <c r="E28" i="2"/>
  <c r="U28" i="2" s="1"/>
  <c r="U27" i="2"/>
  <c r="S27" i="2"/>
  <c r="R27" i="2"/>
  <c r="Q27" i="2"/>
  <c r="P27" i="2"/>
  <c r="E27" i="2"/>
  <c r="T27" i="2" s="1"/>
  <c r="U26" i="2"/>
  <c r="T26" i="2"/>
  <c r="S26" i="2"/>
  <c r="R26" i="2"/>
  <c r="Q26" i="2"/>
  <c r="P26" i="2"/>
  <c r="E26" i="2"/>
  <c r="W24" i="2"/>
  <c r="V24" i="2"/>
  <c r="O24" i="2"/>
  <c r="N24" i="2"/>
  <c r="M24" i="2"/>
  <c r="L24" i="2"/>
  <c r="K24" i="2"/>
  <c r="J24" i="2"/>
  <c r="I24" i="2"/>
  <c r="Q24" i="2" s="1"/>
  <c r="H24" i="2"/>
  <c r="G24" i="2"/>
  <c r="F24" i="2"/>
  <c r="C24" i="2"/>
  <c r="B24" i="2"/>
  <c r="S23" i="2"/>
  <c r="R23" i="2"/>
  <c r="Q23" i="2"/>
  <c r="P23" i="2"/>
  <c r="E23" i="2"/>
  <c r="U23" i="2" s="1"/>
  <c r="U22" i="2"/>
  <c r="S22" i="2"/>
  <c r="R22" i="2"/>
  <c r="Q22" i="2"/>
  <c r="P22" i="2"/>
  <c r="E22" i="2"/>
  <c r="T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J16" i="2"/>
  <c r="I16" i="2"/>
  <c r="H16" i="2"/>
  <c r="R16" i="2" s="1"/>
  <c r="G16" i="2"/>
  <c r="F16" i="2"/>
  <c r="C16" i="2"/>
  <c r="B16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U12" i="2"/>
  <c r="T12" i="2"/>
  <c r="S12" i="2"/>
  <c r="R12" i="2"/>
  <c r="Q12" i="2"/>
  <c r="P12" i="2"/>
  <c r="E12" i="2"/>
  <c r="S11" i="2"/>
  <c r="R11" i="2"/>
  <c r="Q11" i="2"/>
  <c r="P11" i="2"/>
  <c r="E11" i="2"/>
  <c r="T11" i="2" s="1"/>
  <c r="S10" i="2"/>
  <c r="R10" i="2"/>
  <c r="Q10" i="2"/>
  <c r="P10" i="2"/>
  <c r="T10" i="2" s="1"/>
  <c r="E10" i="2"/>
  <c r="U10" i="2" s="1"/>
  <c r="U9" i="2"/>
  <c r="S9" i="2"/>
  <c r="R9" i="2"/>
  <c r="Q9" i="2"/>
  <c r="P9" i="2"/>
  <c r="E9" i="2"/>
  <c r="T9" i="2" s="1"/>
  <c r="U93" i="1"/>
  <c r="T93" i="1"/>
  <c r="S93" i="1"/>
  <c r="R93" i="1"/>
  <c r="Q93" i="1"/>
  <c r="P93" i="1"/>
  <c r="E93" i="1"/>
  <c r="S92" i="1"/>
  <c r="R92" i="1"/>
  <c r="Q92" i="1"/>
  <c r="P92" i="1"/>
  <c r="E92" i="1"/>
  <c r="T92" i="1" s="1"/>
  <c r="T91" i="1"/>
  <c r="S91" i="1"/>
  <c r="R91" i="1"/>
  <c r="Q91" i="1"/>
  <c r="P91" i="1"/>
  <c r="E91" i="1"/>
  <c r="U91" i="1" s="1"/>
  <c r="U90" i="1"/>
  <c r="S90" i="1"/>
  <c r="R90" i="1"/>
  <c r="Q90" i="1"/>
  <c r="P90" i="1"/>
  <c r="E90" i="1"/>
  <c r="T90" i="1" s="1"/>
  <c r="U89" i="1"/>
  <c r="T89" i="1"/>
  <c r="S89" i="1"/>
  <c r="R89" i="1"/>
  <c r="Q89" i="1"/>
  <c r="P89" i="1"/>
  <c r="E89" i="1"/>
  <c r="S88" i="1"/>
  <c r="R88" i="1"/>
  <c r="Q88" i="1"/>
  <c r="P88" i="1"/>
  <c r="E88" i="1"/>
  <c r="T88" i="1" s="1"/>
  <c r="T87" i="1"/>
  <c r="S87" i="1"/>
  <c r="R87" i="1"/>
  <c r="Q87" i="1"/>
  <c r="P87" i="1"/>
  <c r="E87" i="1"/>
  <c r="U87" i="1" s="1"/>
  <c r="U86" i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Q72" i="1" s="1"/>
  <c r="H72" i="1"/>
  <c r="G72" i="1"/>
  <c r="F72" i="1"/>
  <c r="C72" i="1"/>
  <c r="E72" i="1" s="1"/>
  <c r="B72" i="1"/>
  <c r="W71" i="1"/>
  <c r="V71" i="1"/>
  <c r="S71" i="1"/>
  <c r="O71" i="1"/>
  <c r="N71" i="1"/>
  <c r="M71" i="1"/>
  <c r="L71" i="1"/>
  <c r="K71" i="1"/>
  <c r="J71" i="1"/>
  <c r="I71" i="1"/>
  <c r="H71" i="1"/>
  <c r="P71" i="1" s="1"/>
  <c r="G71" i="1"/>
  <c r="F71" i="1"/>
  <c r="C71" i="1"/>
  <c r="B71" i="1"/>
  <c r="W70" i="1"/>
  <c r="V70" i="1"/>
  <c r="O70" i="1"/>
  <c r="N70" i="1"/>
  <c r="M70" i="1"/>
  <c r="L70" i="1"/>
  <c r="K70" i="1"/>
  <c r="J70" i="1"/>
  <c r="I70" i="1"/>
  <c r="H70" i="1"/>
  <c r="P70" i="1" s="1"/>
  <c r="G70" i="1"/>
  <c r="F70" i="1"/>
  <c r="C70" i="1"/>
  <c r="B70" i="1"/>
  <c r="S69" i="1"/>
  <c r="R69" i="1"/>
  <c r="Q69" i="1"/>
  <c r="P69" i="1"/>
  <c r="E69" i="1"/>
  <c r="W67" i="1"/>
  <c r="V67" i="1"/>
  <c r="O67" i="1"/>
  <c r="N67" i="1"/>
  <c r="M67" i="1"/>
  <c r="L67" i="1"/>
  <c r="K67" i="1"/>
  <c r="J67" i="1"/>
  <c r="I67" i="1"/>
  <c r="H67" i="1"/>
  <c r="P67" i="1" s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S66" i="1" s="1"/>
  <c r="H66" i="1"/>
  <c r="G66" i="1"/>
  <c r="F66" i="1"/>
  <c r="C66" i="1"/>
  <c r="B66" i="1"/>
  <c r="S65" i="1"/>
  <c r="R65" i="1"/>
  <c r="Q65" i="1"/>
  <c r="P65" i="1"/>
  <c r="E65" i="1"/>
  <c r="U65" i="1" s="1"/>
  <c r="U64" i="1"/>
  <c r="S64" i="1"/>
  <c r="R64" i="1"/>
  <c r="Q64" i="1"/>
  <c r="P64" i="1"/>
  <c r="E64" i="1"/>
  <c r="T64" i="1" s="1"/>
  <c r="U63" i="1"/>
  <c r="T63" i="1"/>
  <c r="S63" i="1"/>
  <c r="R63" i="1"/>
  <c r="Q63" i="1"/>
  <c r="P63" i="1"/>
  <c r="E63" i="1"/>
  <c r="S62" i="1"/>
  <c r="R62" i="1"/>
  <c r="Q62" i="1"/>
  <c r="P62" i="1"/>
  <c r="E62" i="1"/>
  <c r="T62" i="1" s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H59" i="1"/>
  <c r="G59" i="1"/>
  <c r="F59" i="1"/>
  <c r="C59" i="1"/>
  <c r="E59" i="1" s="1"/>
  <c r="B59" i="1"/>
  <c r="S58" i="1"/>
  <c r="R58" i="1"/>
  <c r="Q58" i="1"/>
  <c r="P58" i="1"/>
  <c r="E58" i="1"/>
  <c r="U58" i="1" s="1"/>
  <c r="S57" i="1"/>
  <c r="R57" i="1"/>
  <c r="Q57" i="1"/>
  <c r="P57" i="1"/>
  <c r="E57" i="1"/>
  <c r="U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J53" i="1"/>
  <c r="I53" i="1"/>
  <c r="S53" i="1" s="1"/>
  <c r="H53" i="1"/>
  <c r="G53" i="1"/>
  <c r="F53" i="1"/>
  <c r="C53" i="1"/>
  <c r="B53" i="1"/>
  <c r="S52" i="1"/>
  <c r="R52" i="1"/>
  <c r="Q52" i="1"/>
  <c r="P52" i="1"/>
  <c r="E52" i="1"/>
  <c r="U52" i="1" s="1"/>
  <c r="U51" i="1"/>
  <c r="S51" i="1"/>
  <c r="R51" i="1"/>
  <c r="Q51" i="1"/>
  <c r="P51" i="1"/>
  <c r="E51" i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T44" i="1" s="1"/>
  <c r="E44" i="1"/>
  <c r="U44" i="1" s="1"/>
  <c r="S43" i="1"/>
  <c r="R43" i="1"/>
  <c r="Q43" i="1"/>
  <c r="U43" i="1" s="1"/>
  <c r="P43" i="1"/>
  <c r="E43" i="1"/>
  <c r="T42" i="1"/>
  <c r="S42" i="1"/>
  <c r="R42" i="1"/>
  <c r="Q42" i="1"/>
  <c r="P42" i="1"/>
  <c r="E42" i="1"/>
  <c r="U42" i="1" s="1"/>
  <c r="W40" i="1"/>
  <c r="V40" i="1"/>
  <c r="S40" i="1"/>
  <c r="O40" i="1"/>
  <c r="N40" i="1"/>
  <c r="M40" i="1"/>
  <c r="L40" i="1"/>
  <c r="K40" i="1"/>
  <c r="J40" i="1"/>
  <c r="I40" i="1"/>
  <c r="H40" i="1"/>
  <c r="P40" i="1" s="1"/>
  <c r="G40" i="1"/>
  <c r="F40" i="1"/>
  <c r="C40" i="1"/>
  <c r="B40" i="1"/>
  <c r="T39" i="1"/>
  <c r="S39" i="1"/>
  <c r="R39" i="1"/>
  <c r="Q39" i="1"/>
  <c r="P39" i="1"/>
  <c r="E39" i="1"/>
  <c r="U39" i="1" s="1"/>
  <c r="S38" i="1"/>
  <c r="R38" i="1"/>
  <c r="Q38" i="1"/>
  <c r="U38" i="1" s="1"/>
  <c r="P38" i="1"/>
  <c r="E38" i="1"/>
  <c r="U37" i="1"/>
  <c r="S37" i="1"/>
  <c r="R37" i="1"/>
  <c r="Q37" i="1"/>
  <c r="P37" i="1"/>
  <c r="E37" i="1"/>
  <c r="T37" i="1" s="1"/>
  <c r="S36" i="1"/>
  <c r="R36" i="1"/>
  <c r="Q36" i="1"/>
  <c r="P36" i="1"/>
  <c r="E36" i="1"/>
  <c r="T36" i="1" s="1"/>
  <c r="S35" i="1"/>
  <c r="R35" i="1"/>
  <c r="Q35" i="1"/>
  <c r="P35" i="1"/>
  <c r="T35" i="1" s="1"/>
  <c r="E35" i="1"/>
  <c r="U35" i="1" s="1"/>
  <c r="W33" i="1"/>
  <c r="V33" i="1"/>
  <c r="O33" i="1"/>
  <c r="N33" i="1"/>
  <c r="M33" i="1"/>
  <c r="L33" i="1"/>
  <c r="K33" i="1"/>
  <c r="J33" i="1"/>
  <c r="I33" i="1"/>
  <c r="S33" i="1" s="1"/>
  <c r="H33" i="1"/>
  <c r="G33" i="1"/>
  <c r="F33" i="1"/>
  <c r="C33" i="1"/>
  <c r="B33" i="1"/>
  <c r="E33" i="1" s="1"/>
  <c r="S32" i="1"/>
  <c r="R32" i="1"/>
  <c r="Q32" i="1"/>
  <c r="U32" i="1" s="1"/>
  <c r="P32" i="1"/>
  <c r="E32" i="1"/>
  <c r="T32" i="1" s="1"/>
  <c r="W30" i="1"/>
  <c r="V30" i="1"/>
  <c r="O30" i="1"/>
  <c r="N30" i="1"/>
  <c r="M30" i="1"/>
  <c r="L30" i="1"/>
  <c r="K30" i="1"/>
  <c r="J30" i="1"/>
  <c r="I30" i="1"/>
  <c r="S30" i="1" s="1"/>
  <c r="H30" i="1"/>
  <c r="G30" i="1"/>
  <c r="F30" i="1"/>
  <c r="C30" i="1"/>
  <c r="B30" i="1"/>
  <c r="E30" i="1" s="1"/>
  <c r="S29" i="1"/>
  <c r="R29" i="1"/>
  <c r="Q29" i="1"/>
  <c r="P29" i="1"/>
  <c r="E29" i="1"/>
  <c r="U29" i="1" s="1"/>
  <c r="S28" i="1"/>
  <c r="R28" i="1"/>
  <c r="Q28" i="1"/>
  <c r="P28" i="1"/>
  <c r="E28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L24" i="1"/>
  <c r="K24" i="1"/>
  <c r="J24" i="1"/>
  <c r="I24" i="1"/>
  <c r="Q24" i="1" s="1"/>
  <c r="H24" i="1"/>
  <c r="G24" i="1"/>
  <c r="F24" i="1"/>
  <c r="C24" i="1"/>
  <c r="B24" i="1"/>
  <c r="U23" i="1"/>
  <c r="S23" i="1"/>
  <c r="R23" i="1"/>
  <c r="Q23" i="1"/>
  <c r="P23" i="1"/>
  <c r="E23" i="1"/>
  <c r="T23" i="1" s="1"/>
  <c r="U22" i="1"/>
  <c r="T22" i="1"/>
  <c r="S22" i="1"/>
  <c r="R22" i="1"/>
  <c r="Q22" i="1"/>
  <c r="P22" i="1"/>
  <c r="E22" i="1"/>
  <c r="S21" i="1"/>
  <c r="R21" i="1"/>
  <c r="Q21" i="1"/>
  <c r="P21" i="1"/>
  <c r="E21" i="1"/>
  <c r="T21" i="1" s="1"/>
  <c r="T20" i="1"/>
  <c r="S20" i="1"/>
  <c r="R20" i="1"/>
  <c r="Q20" i="1"/>
  <c r="P20" i="1"/>
  <c r="E20" i="1"/>
  <c r="U20" i="1" s="1"/>
  <c r="U19" i="1"/>
  <c r="S19" i="1"/>
  <c r="R19" i="1"/>
  <c r="Q19" i="1"/>
  <c r="P19" i="1"/>
  <c r="E19" i="1"/>
  <c r="T19" i="1" s="1"/>
  <c r="U18" i="1"/>
  <c r="T18" i="1"/>
  <c r="S18" i="1"/>
  <c r="R18" i="1"/>
  <c r="Q18" i="1"/>
  <c r="P18" i="1"/>
  <c r="E18" i="1"/>
  <c r="W16" i="1"/>
  <c r="V16" i="1"/>
  <c r="O16" i="1"/>
  <c r="N16" i="1"/>
  <c r="M16" i="1"/>
  <c r="L16" i="1"/>
  <c r="K16" i="1"/>
  <c r="J16" i="1"/>
  <c r="I16" i="1"/>
  <c r="S16" i="1" s="1"/>
  <c r="H16" i="1"/>
  <c r="G16" i="1"/>
  <c r="F16" i="1"/>
  <c r="C16" i="1"/>
  <c r="B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T12" i="1" s="1"/>
  <c r="S11" i="1"/>
  <c r="R11" i="1"/>
  <c r="Q11" i="1"/>
  <c r="P11" i="1"/>
  <c r="T11" i="1" s="1"/>
  <c r="E11" i="1"/>
  <c r="S10" i="1"/>
  <c r="R10" i="1"/>
  <c r="Q10" i="1"/>
  <c r="U10" i="1" s="1"/>
  <c r="P10" i="1"/>
  <c r="E10" i="1"/>
  <c r="U9" i="1"/>
  <c r="S9" i="1"/>
  <c r="R9" i="1"/>
  <c r="Q9" i="1"/>
  <c r="P9" i="1"/>
  <c r="E9" i="1"/>
  <c r="T9" i="1" s="1"/>
  <c r="U98" i="10" l="1"/>
  <c r="T98" i="10"/>
  <c r="T10" i="1"/>
  <c r="T13" i="1"/>
  <c r="U28" i="1"/>
  <c r="T29" i="1"/>
  <c r="T38" i="1"/>
  <c r="Q40" i="1"/>
  <c r="U40" i="1" s="1"/>
  <c r="T61" i="1"/>
  <c r="T65" i="1"/>
  <c r="U69" i="1"/>
  <c r="Q70" i="1"/>
  <c r="S70" i="1"/>
  <c r="Q71" i="1"/>
  <c r="P33" i="2"/>
  <c r="T33" i="2" s="1"/>
  <c r="R33" i="2"/>
  <c r="E40" i="2"/>
  <c r="T43" i="2"/>
  <c r="U55" i="2"/>
  <c r="U63" i="2"/>
  <c r="U69" i="2"/>
  <c r="P71" i="2"/>
  <c r="T88" i="2"/>
  <c r="T92" i="2"/>
  <c r="T11" i="3"/>
  <c r="T15" i="3"/>
  <c r="U26" i="3"/>
  <c r="T29" i="3"/>
  <c r="U46" i="3"/>
  <c r="T46" i="3"/>
  <c r="U62" i="5"/>
  <c r="T62" i="5"/>
  <c r="U87" i="6"/>
  <c r="T87" i="6"/>
  <c r="T88" i="9"/>
  <c r="U88" i="9"/>
  <c r="Q24" i="10"/>
  <c r="S24" i="10"/>
  <c r="R70" i="1"/>
  <c r="T43" i="1"/>
  <c r="T48" i="1"/>
  <c r="E66" i="1"/>
  <c r="E67" i="1"/>
  <c r="E16" i="2"/>
  <c r="T19" i="2"/>
  <c r="T23" i="2"/>
  <c r="U32" i="2"/>
  <c r="Q33" i="2"/>
  <c r="U33" i="2" s="1"/>
  <c r="S33" i="2"/>
  <c r="T38" i="2"/>
  <c r="T44" i="2"/>
  <c r="U50" i="2"/>
  <c r="U58" i="2"/>
  <c r="T62" i="2"/>
  <c r="Q66" i="2"/>
  <c r="T69" i="2"/>
  <c r="P70" i="2"/>
  <c r="Q71" i="2"/>
  <c r="U21" i="3"/>
  <c r="U27" i="3"/>
  <c r="T27" i="3"/>
  <c r="T20" i="4"/>
  <c r="U20" i="4"/>
  <c r="S66" i="4"/>
  <c r="T88" i="4"/>
  <c r="T37" i="5"/>
  <c r="U37" i="5"/>
  <c r="Q40" i="8"/>
  <c r="S40" i="8"/>
  <c r="R16" i="19"/>
  <c r="R30" i="19"/>
  <c r="U37" i="19"/>
  <c r="T37" i="19"/>
  <c r="T64" i="8"/>
  <c r="U64" i="8"/>
  <c r="M112" i="19"/>
  <c r="S112" i="19" s="1"/>
  <c r="S95" i="19"/>
  <c r="U13" i="1"/>
  <c r="T15" i="1"/>
  <c r="P16" i="1"/>
  <c r="T16" i="1" s="1"/>
  <c r="E24" i="1"/>
  <c r="E24" i="2"/>
  <c r="U51" i="2"/>
  <c r="Q53" i="2"/>
  <c r="E59" i="2"/>
  <c r="E67" i="2"/>
  <c r="Q70" i="2"/>
  <c r="U70" i="2" s="1"/>
  <c r="E72" i="2"/>
  <c r="Q24" i="3"/>
  <c r="Q33" i="3"/>
  <c r="U42" i="6"/>
  <c r="T42" i="6"/>
  <c r="S24" i="1"/>
  <c r="Q16" i="1"/>
  <c r="P33" i="1"/>
  <c r="T33" i="1" s="1"/>
  <c r="R33" i="1"/>
  <c r="E40" i="1"/>
  <c r="Q59" i="1"/>
  <c r="E70" i="1"/>
  <c r="E71" i="1"/>
  <c r="P40" i="2"/>
  <c r="T62" i="3"/>
  <c r="U62" i="3"/>
  <c r="R16" i="4"/>
  <c r="R40" i="4"/>
  <c r="U88" i="5"/>
  <c r="T88" i="5"/>
  <c r="Q71" i="6"/>
  <c r="S71" i="6"/>
  <c r="U28" i="7"/>
  <c r="T28" i="7"/>
  <c r="S40" i="7"/>
  <c r="U43" i="7"/>
  <c r="T43" i="7"/>
  <c r="U23" i="9"/>
  <c r="T23" i="9"/>
  <c r="T58" i="14"/>
  <c r="U58" i="14"/>
  <c r="T27" i="1"/>
  <c r="T55" i="1"/>
  <c r="U13" i="2"/>
  <c r="T21" i="2"/>
  <c r="T28" i="4"/>
  <c r="T32" i="5"/>
  <c r="U32" i="5"/>
  <c r="T45" i="5"/>
  <c r="U48" i="5"/>
  <c r="R40" i="9"/>
  <c r="U28" i="10"/>
  <c r="T28" i="10"/>
  <c r="T50" i="1"/>
  <c r="U11" i="1"/>
  <c r="P30" i="1"/>
  <c r="T52" i="1"/>
  <c r="P53" i="1"/>
  <c r="T53" i="1" s="1"/>
  <c r="P66" i="1"/>
  <c r="Q16" i="2"/>
  <c r="P30" i="2"/>
  <c r="E66" i="2"/>
  <c r="E70" i="2"/>
  <c r="E71" i="2"/>
  <c r="U50" i="3"/>
  <c r="T50" i="3"/>
  <c r="U69" i="3"/>
  <c r="P71" i="3"/>
  <c r="R71" i="3"/>
  <c r="U26" i="4"/>
  <c r="T26" i="4"/>
  <c r="T21" i="6"/>
  <c r="U21" i="6"/>
  <c r="U91" i="6"/>
  <c r="T91" i="6"/>
  <c r="T47" i="8"/>
  <c r="U47" i="8"/>
  <c r="U49" i="10"/>
  <c r="T49" i="10"/>
  <c r="U14" i="1"/>
  <c r="E16" i="1"/>
  <c r="P24" i="1"/>
  <c r="R24" i="1"/>
  <c r="T28" i="1"/>
  <c r="Q30" i="1"/>
  <c r="T51" i="1"/>
  <c r="Q66" i="1"/>
  <c r="T69" i="1"/>
  <c r="P24" i="2"/>
  <c r="S24" i="2"/>
  <c r="Q30" i="2"/>
  <c r="E24" i="3"/>
  <c r="U35" i="3"/>
  <c r="U37" i="3"/>
  <c r="T37" i="3"/>
  <c r="E70" i="5"/>
  <c r="T35" i="7"/>
  <c r="U35" i="7"/>
  <c r="U88" i="7"/>
  <c r="T88" i="7"/>
  <c r="U19" i="9"/>
  <c r="T19" i="9"/>
  <c r="U65" i="9"/>
  <c r="T65" i="9"/>
  <c r="P30" i="3"/>
  <c r="R30" i="3"/>
  <c r="E33" i="3"/>
  <c r="T33" i="3" s="1"/>
  <c r="T35" i="3"/>
  <c r="P40" i="3"/>
  <c r="R40" i="3"/>
  <c r="T42" i="3"/>
  <c r="U44" i="3"/>
  <c r="U45" i="3"/>
  <c r="U49" i="3"/>
  <c r="T15" i="4"/>
  <c r="U29" i="4"/>
  <c r="E40" i="4"/>
  <c r="P71" i="4"/>
  <c r="R71" i="4"/>
  <c r="P72" i="4"/>
  <c r="U15" i="5"/>
  <c r="P24" i="5"/>
  <c r="Q24" i="5"/>
  <c r="U27" i="5"/>
  <c r="T36" i="5"/>
  <c r="U50" i="5"/>
  <c r="P53" i="5"/>
  <c r="T58" i="5"/>
  <c r="Q59" i="5"/>
  <c r="T11" i="6"/>
  <c r="T36" i="6"/>
  <c r="E40" i="6"/>
  <c r="T38" i="7"/>
  <c r="E66" i="7"/>
  <c r="T86" i="7"/>
  <c r="U15" i="8"/>
  <c r="T22" i="8"/>
  <c r="T27" i="8"/>
  <c r="P30" i="8"/>
  <c r="T30" i="8" s="1"/>
  <c r="T35" i="8"/>
  <c r="T43" i="8"/>
  <c r="Q66" i="8"/>
  <c r="U86" i="8"/>
  <c r="U90" i="8"/>
  <c r="U9" i="9"/>
  <c r="Q16" i="9"/>
  <c r="U16" i="9" s="1"/>
  <c r="U43" i="9"/>
  <c r="E59" i="9"/>
  <c r="T63" i="9"/>
  <c r="U90" i="9"/>
  <c r="T26" i="10"/>
  <c r="Q30" i="10"/>
  <c r="P40" i="10"/>
  <c r="U61" i="11"/>
  <c r="T61" i="11"/>
  <c r="U86" i="15"/>
  <c r="T86" i="15"/>
  <c r="T11" i="17"/>
  <c r="U11" i="17"/>
  <c r="P16" i="18"/>
  <c r="R16" i="18"/>
  <c r="U19" i="20"/>
  <c r="T19" i="20"/>
  <c r="T55" i="20"/>
  <c r="U55" i="20"/>
  <c r="P70" i="4"/>
  <c r="R70" i="4"/>
  <c r="Q71" i="4"/>
  <c r="S71" i="4"/>
  <c r="Q72" i="4"/>
  <c r="U72" i="4" s="1"/>
  <c r="Q53" i="5"/>
  <c r="U53" i="5" s="1"/>
  <c r="Q66" i="5"/>
  <c r="T86" i="5"/>
  <c r="U28" i="6"/>
  <c r="P33" i="6"/>
  <c r="U38" i="6"/>
  <c r="U58" i="6"/>
  <c r="P66" i="6"/>
  <c r="U69" i="6"/>
  <c r="U20" i="7"/>
  <c r="P24" i="7"/>
  <c r="R24" i="7"/>
  <c r="T26" i="7"/>
  <c r="Q30" i="7"/>
  <c r="S30" i="7"/>
  <c r="U38" i="7"/>
  <c r="U39" i="7"/>
  <c r="T45" i="7"/>
  <c r="U48" i="7"/>
  <c r="P71" i="7"/>
  <c r="R71" i="7"/>
  <c r="U10" i="8"/>
  <c r="P16" i="8"/>
  <c r="T18" i="8"/>
  <c r="Q30" i="8"/>
  <c r="U38" i="8"/>
  <c r="T39" i="8"/>
  <c r="U51" i="8"/>
  <c r="T52" i="8"/>
  <c r="T89" i="8"/>
  <c r="T93" i="8"/>
  <c r="P24" i="9"/>
  <c r="T26" i="9"/>
  <c r="Q30" i="9"/>
  <c r="U45" i="9"/>
  <c r="T52" i="9"/>
  <c r="T19" i="10"/>
  <c r="Q40" i="10"/>
  <c r="U51" i="10"/>
  <c r="T51" i="10"/>
  <c r="U57" i="11"/>
  <c r="T57" i="11"/>
  <c r="U49" i="12"/>
  <c r="T49" i="12"/>
  <c r="R70" i="15"/>
  <c r="U9" i="16"/>
  <c r="T9" i="16"/>
  <c r="U64" i="17"/>
  <c r="T64" i="17"/>
  <c r="R40" i="18"/>
  <c r="U14" i="19"/>
  <c r="T14" i="19"/>
  <c r="R71" i="19"/>
  <c r="T96" i="10"/>
  <c r="U96" i="10"/>
  <c r="U108" i="8"/>
  <c r="T108" i="8"/>
  <c r="T87" i="3"/>
  <c r="T91" i="3"/>
  <c r="Q16" i="4"/>
  <c r="S16" i="4"/>
  <c r="T36" i="4"/>
  <c r="T43" i="4"/>
  <c r="P53" i="4"/>
  <c r="T53" i="4" s="1"/>
  <c r="T69" i="4"/>
  <c r="T13" i="5"/>
  <c r="T23" i="5"/>
  <c r="T26" i="5"/>
  <c r="Q30" i="5"/>
  <c r="P40" i="5"/>
  <c r="U42" i="5"/>
  <c r="T49" i="5"/>
  <c r="T51" i="5"/>
  <c r="Q67" i="5"/>
  <c r="T69" i="5"/>
  <c r="P71" i="5"/>
  <c r="T92" i="5"/>
  <c r="T18" i="6"/>
  <c r="T22" i="6"/>
  <c r="T46" i="6"/>
  <c r="R66" i="6"/>
  <c r="U88" i="6"/>
  <c r="T19" i="7"/>
  <c r="Q24" i="7"/>
  <c r="E33" i="7"/>
  <c r="Q59" i="7"/>
  <c r="P70" i="7"/>
  <c r="R70" i="7"/>
  <c r="Q71" i="7"/>
  <c r="S71" i="7"/>
  <c r="Q16" i="8"/>
  <c r="T44" i="8"/>
  <c r="T48" i="8"/>
  <c r="T61" i="8"/>
  <c r="T65" i="8"/>
  <c r="P70" i="8"/>
  <c r="R70" i="8"/>
  <c r="P71" i="8"/>
  <c r="T10" i="9"/>
  <c r="Q24" i="9"/>
  <c r="Q53" i="9"/>
  <c r="P66" i="9"/>
  <c r="R66" i="9"/>
  <c r="P71" i="9"/>
  <c r="R71" i="9"/>
  <c r="U62" i="10"/>
  <c r="T62" i="10"/>
  <c r="U87" i="13"/>
  <c r="T87" i="13"/>
  <c r="T35" i="14"/>
  <c r="U35" i="14"/>
  <c r="U57" i="15"/>
  <c r="T57" i="15"/>
  <c r="T11" i="19"/>
  <c r="U11" i="19"/>
  <c r="S66" i="19"/>
  <c r="Q66" i="19"/>
  <c r="Q16" i="20"/>
  <c r="S16" i="20"/>
  <c r="R70" i="20"/>
  <c r="T106" i="8"/>
  <c r="U106" i="8"/>
  <c r="U32" i="3"/>
  <c r="Q33" i="4"/>
  <c r="Q53" i="4"/>
  <c r="P66" i="4"/>
  <c r="R66" i="4"/>
  <c r="U10" i="5"/>
  <c r="T11" i="5"/>
  <c r="U13" i="5"/>
  <c r="Q40" i="5"/>
  <c r="U51" i="5"/>
  <c r="E67" i="5"/>
  <c r="U69" i="5"/>
  <c r="P70" i="5"/>
  <c r="R70" i="5"/>
  <c r="Q71" i="5"/>
  <c r="U71" i="5" s="1"/>
  <c r="T14" i="6"/>
  <c r="T27" i="6"/>
  <c r="T37" i="6"/>
  <c r="T52" i="6"/>
  <c r="T57" i="6"/>
  <c r="U29" i="7"/>
  <c r="U44" i="7"/>
  <c r="T92" i="7"/>
  <c r="T14" i="8"/>
  <c r="P24" i="8"/>
  <c r="R24" i="8"/>
  <c r="U28" i="8"/>
  <c r="T29" i="8"/>
  <c r="U32" i="8"/>
  <c r="E66" i="8"/>
  <c r="Q70" i="8"/>
  <c r="S70" i="8"/>
  <c r="Q71" i="8"/>
  <c r="P33" i="9"/>
  <c r="R33" i="9"/>
  <c r="E53" i="9"/>
  <c r="Q66" i="9"/>
  <c r="T69" i="9"/>
  <c r="Q71" i="9"/>
  <c r="P16" i="10"/>
  <c r="S16" i="10"/>
  <c r="E30" i="10"/>
  <c r="T42" i="10"/>
  <c r="U42" i="10"/>
  <c r="U48" i="11"/>
  <c r="T48" i="11"/>
  <c r="U23" i="12"/>
  <c r="T23" i="12"/>
  <c r="U27" i="13"/>
  <c r="T27" i="13"/>
  <c r="U15" i="15"/>
  <c r="T15" i="15"/>
  <c r="T58" i="18"/>
  <c r="U58" i="18"/>
  <c r="U63" i="19"/>
  <c r="T63" i="19"/>
  <c r="R16" i="7"/>
  <c r="R66" i="7"/>
  <c r="S33" i="9"/>
  <c r="R33" i="10"/>
  <c r="R66" i="10"/>
  <c r="U45" i="12"/>
  <c r="T45" i="12"/>
  <c r="U18" i="16"/>
  <c r="T18" i="16"/>
  <c r="U20" i="19"/>
  <c r="T20" i="19"/>
  <c r="U23" i="20"/>
  <c r="T23" i="20"/>
  <c r="T63" i="20"/>
  <c r="U63" i="20"/>
  <c r="U113" i="15"/>
  <c r="T113" i="15"/>
  <c r="T102" i="7"/>
  <c r="U102" i="7"/>
  <c r="U106" i="6"/>
  <c r="T106" i="6"/>
  <c r="T52" i="3"/>
  <c r="E70" i="3"/>
  <c r="U70" i="3" s="1"/>
  <c r="P30" i="4"/>
  <c r="R30" i="4"/>
  <c r="Q40" i="4"/>
  <c r="S40" i="4"/>
  <c r="T49" i="4"/>
  <c r="U51" i="4"/>
  <c r="U52" i="4"/>
  <c r="U57" i="4"/>
  <c r="P16" i="5"/>
  <c r="R16" i="5"/>
  <c r="T64" i="5"/>
  <c r="P24" i="6"/>
  <c r="R24" i="6"/>
  <c r="U36" i="6"/>
  <c r="T48" i="6"/>
  <c r="E53" i="6"/>
  <c r="U56" i="6"/>
  <c r="Q16" i="7"/>
  <c r="S16" i="7"/>
  <c r="U36" i="7"/>
  <c r="Q53" i="7"/>
  <c r="Q66" i="7"/>
  <c r="S66" i="7"/>
  <c r="T11" i="8"/>
  <c r="Q59" i="8"/>
  <c r="U69" i="8"/>
  <c r="T14" i="9"/>
  <c r="E24" i="9"/>
  <c r="E30" i="9"/>
  <c r="T36" i="9"/>
  <c r="Q70" i="9"/>
  <c r="U70" i="9" s="1"/>
  <c r="T87" i="9"/>
  <c r="T21" i="10"/>
  <c r="Q33" i="10"/>
  <c r="U36" i="10"/>
  <c r="T38" i="10"/>
  <c r="T28" i="11"/>
  <c r="U28" i="11"/>
  <c r="U44" i="11"/>
  <c r="T44" i="11"/>
  <c r="U19" i="12"/>
  <c r="T19" i="12"/>
  <c r="T42" i="12"/>
  <c r="U42" i="12"/>
  <c r="Q24" i="13"/>
  <c r="S24" i="13"/>
  <c r="U90" i="15"/>
  <c r="T90" i="15"/>
  <c r="U92" i="17"/>
  <c r="T92" i="17"/>
  <c r="U38" i="20"/>
  <c r="T38" i="20"/>
  <c r="U36" i="3"/>
  <c r="U52" i="3"/>
  <c r="P66" i="3"/>
  <c r="R66" i="3"/>
  <c r="Q67" i="3"/>
  <c r="T10" i="4"/>
  <c r="U13" i="4"/>
  <c r="P24" i="4"/>
  <c r="R24" i="4"/>
  <c r="Q30" i="4"/>
  <c r="S30" i="4"/>
  <c r="U35" i="4"/>
  <c r="U61" i="4"/>
  <c r="U65" i="4"/>
  <c r="U87" i="4"/>
  <c r="U91" i="4"/>
  <c r="T14" i="5"/>
  <c r="Q16" i="5"/>
  <c r="P33" i="5"/>
  <c r="T33" i="5" s="1"/>
  <c r="R33" i="5"/>
  <c r="E40" i="5"/>
  <c r="E71" i="5"/>
  <c r="T10" i="6"/>
  <c r="U13" i="6"/>
  <c r="T20" i="6"/>
  <c r="Q24" i="6"/>
  <c r="P70" i="6"/>
  <c r="R70" i="6"/>
  <c r="P71" i="6"/>
  <c r="U86" i="6"/>
  <c r="U90" i="6"/>
  <c r="Q33" i="7"/>
  <c r="T36" i="7"/>
  <c r="T51" i="7"/>
  <c r="U87" i="7"/>
  <c r="U23" i="8"/>
  <c r="T37" i="8"/>
  <c r="P40" i="8"/>
  <c r="E70" i="8"/>
  <c r="E71" i="8"/>
  <c r="T87" i="8"/>
  <c r="T91" i="8"/>
  <c r="U11" i="9"/>
  <c r="U18" i="9"/>
  <c r="U22" i="9"/>
  <c r="T28" i="9"/>
  <c r="U36" i="9"/>
  <c r="U38" i="9"/>
  <c r="T50" i="9"/>
  <c r="U64" i="9"/>
  <c r="E66" i="9"/>
  <c r="E71" i="9"/>
  <c r="U71" i="9" s="1"/>
  <c r="T14" i="10"/>
  <c r="P24" i="10"/>
  <c r="U27" i="10"/>
  <c r="T36" i="10"/>
  <c r="P70" i="10"/>
  <c r="R70" i="10"/>
  <c r="U65" i="11"/>
  <c r="T65" i="11"/>
  <c r="U91" i="13"/>
  <c r="T91" i="13"/>
  <c r="U47" i="15"/>
  <c r="T47" i="15"/>
  <c r="U39" i="16"/>
  <c r="T39" i="16"/>
  <c r="U15" i="17"/>
  <c r="T15" i="17"/>
  <c r="T89" i="17"/>
  <c r="U89" i="17"/>
  <c r="S30" i="18"/>
  <c r="Q30" i="18"/>
  <c r="U101" i="17"/>
  <c r="T101" i="17"/>
  <c r="U100" i="7"/>
  <c r="T100" i="7"/>
  <c r="U104" i="6"/>
  <c r="T104" i="6"/>
  <c r="P16" i="11"/>
  <c r="P33" i="12"/>
  <c r="R33" i="12"/>
  <c r="Q66" i="12"/>
  <c r="P70" i="12"/>
  <c r="T70" i="12" s="1"/>
  <c r="Q71" i="12"/>
  <c r="U71" i="12" s="1"/>
  <c r="T22" i="13"/>
  <c r="S33" i="13"/>
  <c r="T44" i="13"/>
  <c r="T48" i="13"/>
  <c r="T52" i="13"/>
  <c r="T57" i="13"/>
  <c r="T65" i="13"/>
  <c r="T14" i="14"/>
  <c r="E16" i="14"/>
  <c r="T19" i="14"/>
  <c r="T23" i="14"/>
  <c r="U29" i="14"/>
  <c r="E40" i="14"/>
  <c r="T47" i="14"/>
  <c r="T51" i="14"/>
  <c r="P67" i="14"/>
  <c r="T67" i="14" s="1"/>
  <c r="Q16" i="15"/>
  <c r="S16" i="15"/>
  <c r="T37" i="15"/>
  <c r="T43" i="15"/>
  <c r="U44" i="15"/>
  <c r="P66" i="15"/>
  <c r="R66" i="15"/>
  <c r="T51" i="16"/>
  <c r="T69" i="16"/>
  <c r="T10" i="17"/>
  <c r="T36" i="17"/>
  <c r="P40" i="17"/>
  <c r="R40" i="17"/>
  <c r="U44" i="17"/>
  <c r="Q59" i="19"/>
  <c r="Q24" i="20"/>
  <c r="S24" i="20"/>
  <c r="P59" i="20"/>
  <c r="E79" i="16"/>
  <c r="T102" i="4"/>
  <c r="R71" i="10"/>
  <c r="P33" i="11"/>
  <c r="R33" i="11"/>
  <c r="R70" i="11"/>
  <c r="T10" i="12"/>
  <c r="E16" i="12"/>
  <c r="S33" i="12"/>
  <c r="P66" i="14"/>
  <c r="R66" i="14"/>
  <c r="P30" i="15"/>
  <c r="R30" i="15"/>
  <c r="P40" i="15"/>
  <c r="T40" i="15" s="1"/>
  <c r="R40" i="15"/>
  <c r="S66" i="15"/>
  <c r="E70" i="18"/>
  <c r="E30" i="20"/>
  <c r="P33" i="20"/>
  <c r="R33" i="20"/>
  <c r="E79" i="8"/>
  <c r="T102" i="1"/>
  <c r="T100" i="6"/>
  <c r="T104" i="2"/>
  <c r="P59" i="10"/>
  <c r="Q71" i="10"/>
  <c r="S71" i="10"/>
  <c r="T27" i="11"/>
  <c r="U38" i="11"/>
  <c r="E67" i="11"/>
  <c r="Q70" i="11"/>
  <c r="S70" i="11"/>
  <c r="Q71" i="11"/>
  <c r="E30" i="12"/>
  <c r="T36" i="12"/>
  <c r="U43" i="12"/>
  <c r="T51" i="12"/>
  <c r="E67" i="12"/>
  <c r="U21" i="13"/>
  <c r="E33" i="13"/>
  <c r="U47" i="13"/>
  <c r="T28" i="14"/>
  <c r="E30" i="14"/>
  <c r="Q33" i="14"/>
  <c r="T62" i="14"/>
  <c r="U69" i="14"/>
  <c r="P71" i="14"/>
  <c r="R71" i="14"/>
  <c r="U13" i="15"/>
  <c r="Q30" i="15"/>
  <c r="S30" i="15"/>
  <c r="T38" i="15"/>
  <c r="Q40" i="15"/>
  <c r="U40" i="15" s="1"/>
  <c r="S40" i="15"/>
  <c r="T42" i="15"/>
  <c r="T56" i="15"/>
  <c r="T61" i="15"/>
  <c r="Q16" i="16"/>
  <c r="T22" i="16"/>
  <c r="T32" i="16"/>
  <c r="T44" i="16"/>
  <c r="T52" i="16"/>
  <c r="E59" i="16"/>
  <c r="U69" i="16"/>
  <c r="Q71" i="16"/>
  <c r="U88" i="16"/>
  <c r="T92" i="16"/>
  <c r="T88" i="17"/>
  <c r="E24" i="18"/>
  <c r="U24" i="18" s="1"/>
  <c r="P66" i="18"/>
  <c r="R66" i="18"/>
  <c r="T19" i="19"/>
  <c r="P40" i="19"/>
  <c r="R40" i="19"/>
  <c r="T46" i="19"/>
  <c r="T87" i="19"/>
  <c r="T91" i="19"/>
  <c r="U13" i="20"/>
  <c r="U32" i="20"/>
  <c r="Q33" i="20"/>
  <c r="T86" i="20"/>
  <c r="T90" i="20"/>
  <c r="U50" i="10"/>
  <c r="U47" i="11"/>
  <c r="U56" i="11"/>
  <c r="U64" i="11"/>
  <c r="U13" i="12"/>
  <c r="T11" i="13"/>
  <c r="U26" i="13"/>
  <c r="P16" i="14"/>
  <c r="R16" i="14"/>
  <c r="U52" i="14"/>
  <c r="T69" i="14"/>
  <c r="E16" i="15"/>
  <c r="R24" i="15"/>
  <c r="U28" i="15"/>
  <c r="U38" i="15"/>
  <c r="T46" i="15"/>
  <c r="U65" i="15"/>
  <c r="T89" i="15"/>
  <c r="U93" i="15"/>
  <c r="T10" i="16"/>
  <c r="T12" i="16"/>
  <c r="T15" i="16"/>
  <c r="U32" i="16"/>
  <c r="P33" i="16"/>
  <c r="R33" i="16"/>
  <c r="E53" i="16"/>
  <c r="T19" i="17"/>
  <c r="U39" i="17"/>
  <c r="U58" i="17"/>
  <c r="U63" i="17"/>
  <c r="U69" i="17"/>
  <c r="P30" i="18"/>
  <c r="R71" i="18"/>
  <c r="T15" i="19"/>
  <c r="E70" i="19"/>
  <c r="T70" i="19" s="1"/>
  <c r="U18" i="20"/>
  <c r="U22" i="20"/>
  <c r="E24" i="20"/>
  <c r="U24" i="20" s="1"/>
  <c r="U37" i="20"/>
  <c r="U50" i="20"/>
  <c r="T62" i="20"/>
  <c r="Q66" i="20"/>
  <c r="T102" i="17"/>
  <c r="T97" i="10"/>
  <c r="T101" i="7"/>
  <c r="T103" i="7"/>
  <c r="T103" i="6"/>
  <c r="U105" i="6"/>
  <c r="T101" i="3"/>
  <c r="Q66" i="10"/>
  <c r="S66" i="10"/>
  <c r="T88" i="10"/>
  <c r="T92" i="10"/>
  <c r="T20" i="11"/>
  <c r="Q24" i="11"/>
  <c r="S24" i="11"/>
  <c r="Q30" i="11"/>
  <c r="T35" i="11"/>
  <c r="T42" i="11"/>
  <c r="E72" i="11"/>
  <c r="T87" i="11"/>
  <c r="T91" i="11"/>
  <c r="Q16" i="12"/>
  <c r="U27" i="12"/>
  <c r="T38" i="12"/>
  <c r="T64" i="12"/>
  <c r="U10" i="13"/>
  <c r="T29" i="13"/>
  <c r="T89" i="13"/>
  <c r="T93" i="13"/>
  <c r="T10" i="14"/>
  <c r="T38" i="14"/>
  <c r="P53" i="15"/>
  <c r="T92" i="15"/>
  <c r="T13" i="16"/>
  <c r="P24" i="16"/>
  <c r="R24" i="16"/>
  <c r="T37" i="16"/>
  <c r="U47" i="16"/>
  <c r="U56" i="16"/>
  <c r="U64" i="16"/>
  <c r="E72" i="16"/>
  <c r="T32" i="17"/>
  <c r="E40" i="17"/>
  <c r="U36" i="18"/>
  <c r="T39" i="18"/>
  <c r="U45" i="18"/>
  <c r="T48" i="18"/>
  <c r="U88" i="18"/>
  <c r="T91" i="18"/>
  <c r="Q16" i="19"/>
  <c r="U16" i="19" s="1"/>
  <c r="S16" i="19"/>
  <c r="T22" i="19"/>
  <c r="T48" i="19"/>
  <c r="T61" i="19"/>
  <c r="S71" i="19"/>
  <c r="T21" i="20"/>
  <c r="T49" i="20"/>
  <c r="T51" i="20"/>
  <c r="U69" i="20"/>
  <c r="Q71" i="20"/>
  <c r="E79" i="10"/>
  <c r="T101" i="1"/>
  <c r="T103" i="1"/>
  <c r="T97" i="9"/>
  <c r="T113" i="2"/>
  <c r="U14" i="11"/>
  <c r="Q40" i="11"/>
  <c r="U40" i="11" s="1"/>
  <c r="Q53" i="11"/>
  <c r="P66" i="11"/>
  <c r="Q67" i="11"/>
  <c r="U14" i="12"/>
  <c r="P24" i="12"/>
  <c r="T26" i="12"/>
  <c r="Q30" i="12"/>
  <c r="T47" i="12"/>
  <c r="U55" i="12"/>
  <c r="U89" i="12"/>
  <c r="U93" i="12"/>
  <c r="P33" i="13"/>
  <c r="U49" i="13"/>
  <c r="U62" i="13"/>
  <c r="U11" i="14"/>
  <c r="U15" i="14"/>
  <c r="U20" i="14"/>
  <c r="Q24" i="14"/>
  <c r="T26" i="14"/>
  <c r="U39" i="14"/>
  <c r="U44" i="14"/>
  <c r="U48" i="14"/>
  <c r="T56" i="14"/>
  <c r="P59" i="14"/>
  <c r="T64" i="14"/>
  <c r="E66" i="14"/>
  <c r="U87" i="14"/>
  <c r="U91" i="14"/>
  <c r="U19" i="15"/>
  <c r="U23" i="15"/>
  <c r="Q53" i="15"/>
  <c r="U53" i="15" s="1"/>
  <c r="U13" i="16"/>
  <c r="Q24" i="16"/>
  <c r="S24" i="16"/>
  <c r="T26" i="16"/>
  <c r="S30" i="16"/>
  <c r="T42" i="16"/>
  <c r="T46" i="16"/>
  <c r="T50" i="16"/>
  <c r="T55" i="16"/>
  <c r="T63" i="16"/>
  <c r="U13" i="17"/>
  <c r="T21" i="17"/>
  <c r="T26" i="17"/>
  <c r="P33" i="17"/>
  <c r="R33" i="17"/>
  <c r="U21" i="18"/>
  <c r="T44" i="18"/>
  <c r="T87" i="18"/>
  <c r="T29" i="19"/>
  <c r="T44" i="19"/>
  <c r="T52" i="19"/>
  <c r="P70" i="19"/>
  <c r="Q30" i="20"/>
  <c r="U33" i="20"/>
  <c r="U51" i="20"/>
  <c r="E67" i="20"/>
  <c r="T88" i="20"/>
  <c r="T92" i="20"/>
  <c r="T105" i="10"/>
  <c r="T105" i="9"/>
  <c r="T113" i="9"/>
  <c r="T45" i="10"/>
  <c r="U48" i="10"/>
  <c r="E59" i="10"/>
  <c r="U65" i="10"/>
  <c r="U87" i="10"/>
  <c r="U91" i="10"/>
  <c r="U15" i="11"/>
  <c r="T43" i="11"/>
  <c r="Q66" i="11"/>
  <c r="U86" i="11"/>
  <c r="U90" i="11"/>
  <c r="U9" i="12"/>
  <c r="T14" i="12"/>
  <c r="Q24" i="12"/>
  <c r="T32" i="12"/>
  <c r="E40" i="12"/>
  <c r="U63" i="12"/>
  <c r="U69" i="12"/>
  <c r="U15" i="13"/>
  <c r="R33" i="13"/>
  <c r="T39" i="13"/>
  <c r="E59" i="13"/>
  <c r="Q70" i="13"/>
  <c r="U88" i="13"/>
  <c r="U92" i="13"/>
  <c r="T14" i="15"/>
  <c r="P16" i="15"/>
  <c r="R16" i="15"/>
  <c r="Q40" i="16"/>
  <c r="U10" i="17"/>
  <c r="U14" i="17"/>
  <c r="Q33" i="17"/>
  <c r="S33" i="17"/>
  <c r="T44" i="17"/>
  <c r="T51" i="17"/>
  <c r="U12" i="18"/>
  <c r="Q30" i="19"/>
  <c r="U32" i="19"/>
  <c r="T36" i="19"/>
  <c r="P59" i="19"/>
  <c r="Q70" i="19"/>
  <c r="U10" i="20"/>
  <c r="P24" i="20"/>
  <c r="R24" i="20"/>
  <c r="E53" i="20"/>
  <c r="Q53" i="20"/>
  <c r="T58" i="20"/>
  <c r="P67" i="20"/>
  <c r="Q67" i="20"/>
  <c r="U67" i="20" s="1"/>
  <c r="P72" i="20"/>
  <c r="T72" i="20" s="1"/>
  <c r="Q72" i="20"/>
  <c r="Q59" i="20"/>
  <c r="T96" i="20"/>
  <c r="T97" i="20"/>
  <c r="T98" i="20"/>
  <c r="Q53" i="19"/>
  <c r="E53" i="19"/>
  <c r="R53" i="19"/>
  <c r="E67" i="19"/>
  <c r="R59" i="19"/>
  <c r="T57" i="19"/>
  <c r="S59" i="19"/>
  <c r="S67" i="19"/>
  <c r="T96" i="19"/>
  <c r="T103" i="19"/>
  <c r="T104" i="19"/>
  <c r="T105" i="19"/>
  <c r="E79" i="19"/>
  <c r="P53" i="18"/>
  <c r="R53" i="18"/>
  <c r="Q67" i="18"/>
  <c r="E72" i="18"/>
  <c r="T57" i="18"/>
  <c r="P59" i="18"/>
  <c r="R59" i="18"/>
  <c r="P72" i="18"/>
  <c r="R72" i="18"/>
  <c r="Q59" i="18"/>
  <c r="S59" i="18"/>
  <c r="E67" i="18"/>
  <c r="P67" i="18"/>
  <c r="R67" i="18"/>
  <c r="Q72" i="18"/>
  <c r="S72" i="18"/>
  <c r="S67" i="18"/>
  <c r="T96" i="18"/>
  <c r="E79" i="18"/>
  <c r="E67" i="17"/>
  <c r="E59" i="17"/>
  <c r="U59" i="17" s="1"/>
  <c r="P59" i="17"/>
  <c r="Q59" i="17"/>
  <c r="P67" i="17"/>
  <c r="R67" i="17"/>
  <c r="R72" i="17"/>
  <c r="T110" i="17"/>
  <c r="T97" i="17"/>
  <c r="T98" i="17"/>
  <c r="P67" i="16"/>
  <c r="Q53" i="16"/>
  <c r="R67" i="16"/>
  <c r="E67" i="16"/>
  <c r="P59" i="16"/>
  <c r="R59" i="16"/>
  <c r="T97" i="16"/>
  <c r="T105" i="16"/>
  <c r="T110" i="16"/>
  <c r="R53" i="15"/>
  <c r="S53" i="15"/>
  <c r="E72" i="15"/>
  <c r="Q67" i="15"/>
  <c r="E59" i="15"/>
  <c r="S59" i="15"/>
  <c r="E79" i="15"/>
  <c r="P53" i="14"/>
  <c r="R53" i="14"/>
  <c r="P72" i="14"/>
  <c r="E53" i="14"/>
  <c r="Q72" i="14"/>
  <c r="R72" i="14"/>
  <c r="U57" i="14"/>
  <c r="R59" i="14"/>
  <c r="R67" i="14"/>
  <c r="S72" i="14"/>
  <c r="Q59" i="14"/>
  <c r="S59" i="14"/>
  <c r="Q67" i="14"/>
  <c r="S67" i="14"/>
  <c r="S95" i="14"/>
  <c r="U102" i="14"/>
  <c r="T103" i="14"/>
  <c r="T104" i="14"/>
  <c r="T107" i="14"/>
  <c r="T108" i="14"/>
  <c r="E67" i="13"/>
  <c r="E53" i="13"/>
  <c r="P59" i="13"/>
  <c r="P72" i="13"/>
  <c r="T72" i="13" s="1"/>
  <c r="R72" i="13"/>
  <c r="P67" i="13"/>
  <c r="R67" i="13"/>
  <c r="E53" i="12"/>
  <c r="Q53" i="12"/>
  <c r="P67" i="12"/>
  <c r="E72" i="12"/>
  <c r="R67" i="12"/>
  <c r="P59" i="12"/>
  <c r="R59" i="12"/>
  <c r="P72" i="12"/>
  <c r="R72" i="12"/>
  <c r="E95" i="12"/>
  <c r="T101" i="12"/>
  <c r="T102" i="12"/>
  <c r="T109" i="12"/>
  <c r="T110" i="12"/>
  <c r="T97" i="12"/>
  <c r="T98" i="12"/>
  <c r="T105" i="12"/>
  <c r="T106" i="12"/>
  <c r="E79" i="12"/>
  <c r="E53" i="11"/>
  <c r="P53" i="11"/>
  <c r="T53" i="11" s="1"/>
  <c r="S53" i="11"/>
  <c r="Q59" i="11"/>
  <c r="T99" i="11"/>
  <c r="T102" i="11"/>
  <c r="T103" i="11"/>
  <c r="U104" i="11"/>
  <c r="T105" i="11"/>
  <c r="T47" i="10"/>
  <c r="Q53" i="10"/>
  <c r="T58" i="10"/>
  <c r="P67" i="10"/>
  <c r="E72" i="10"/>
  <c r="P72" i="10"/>
  <c r="P53" i="9"/>
  <c r="U47" i="9"/>
  <c r="R53" i="9"/>
  <c r="T57" i="9"/>
  <c r="Q59" i="9"/>
  <c r="P67" i="9"/>
  <c r="P72" i="9"/>
  <c r="E95" i="9"/>
  <c r="T95" i="9" s="1"/>
  <c r="P53" i="8"/>
  <c r="Q53" i="8"/>
  <c r="T57" i="8"/>
  <c r="E72" i="8"/>
  <c r="Q72" i="8"/>
  <c r="E59" i="8"/>
  <c r="U59" i="8" s="1"/>
  <c r="E67" i="8"/>
  <c r="Q67" i="8"/>
  <c r="U67" i="8" s="1"/>
  <c r="M112" i="8"/>
  <c r="S112" i="8" s="1"/>
  <c r="S53" i="7"/>
  <c r="T47" i="7"/>
  <c r="Q67" i="7"/>
  <c r="U67" i="7" s="1"/>
  <c r="E72" i="7"/>
  <c r="P72" i="7"/>
  <c r="E53" i="7"/>
  <c r="P53" i="7"/>
  <c r="R53" i="7"/>
  <c r="T58" i="7"/>
  <c r="Q72" i="7"/>
  <c r="E59" i="7"/>
  <c r="U59" i="7" s="1"/>
  <c r="P59" i="7"/>
  <c r="S59" i="7"/>
  <c r="E67" i="7"/>
  <c r="P67" i="7"/>
  <c r="S67" i="7"/>
  <c r="P67" i="6"/>
  <c r="R67" i="6"/>
  <c r="P72" i="6"/>
  <c r="T72" i="6" s="1"/>
  <c r="R72" i="6"/>
  <c r="P59" i="6"/>
  <c r="R59" i="6"/>
  <c r="R53" i="5"/>
  <c r="T47" i="5"/>
  <c r="S53" i="5"/>
  <c r="E72" i="5"/>
  <c r="U57" i="5"/>
  <c r="T97" i="5"/>
  <c r="U98" i="5"/>
  <c r="T99" i="5"/>
  <c r="U100" i="5"/>
  <c r="T101" i="5"/>
  <c r="U102" i="5"/>
  <c r="T103" i="5"/>
  <c r="U104" i="5"/>
  <c r="T105" i="5"/>
  <c r="U106" i="5"/>
  <c r="T107" i="5"/>
  <c r="E79" i="5"/>
  <c r="S53" i="4"/>
  <c r="T47" i="4"/>
  <c r="E53" i="4"/>
  <c r="R53" i="4"/>
  <c r="E59" i="4"/>
  <c r="T59" i="4" s="1"/>
  <c r="P59" i="4"/>
  <c r="E67" i="4"/>
  <c r="P67" i="4"/>
  <c r="Q59" i="4"/>
  <c r="Q67" i="4"/>
  <c r="E72" i="4"/>
  <c r="T98" i="4"/>
  <c r="L112" i="4"/>
  <c r="R112" i="4" s="1"/>
  <c r="T106" i="4"/>
  <c r="P53" i="3"/>
  <c r="R53" i="3"/>
  <c r="S67" i="3"/>
  <c r="T57" i="3"/>
  <c r="R59" i="3"/>
  <c r="Q59" i="3"/>
  <c r="S59" i="3"/>
  <c r="P72" i="3"/>
  <c r="T72" i="3" s="1"/>
  <c r="R72" i="3"/>
  <c r="E67" i="3"/>
  <c r="P67" i="3"/>
  <c r="R67" i="3"/>
  <c r="Q72" i="3"/>
  <c r="U72" i="3" s="1"/>
  <c r="S72" i="3"/>
  <c r="T109" i="3"/>
  <c r="M112" i="3"/>
  <c r="S112" i="3" s="1"/>
  <c r="E53" i="2"/>
  <c r="T47" i="2"/>
  <c r="P67" i="2"/>
  <c r="P59" i="2"/>
  <c r="R59" i="2"/>
  <c r="P72" i="2"/>
  <c r="T72" i="2" s="1"/>
  <c r="R72" i="2"/>
  <c r="Q72" i="2"/>
  <c r="U72" i="2" s="1"/>
  <c r="R67" i="2"/>
  <c r="T96" i="2"/>
  <c r="T100" i="2"/>
  <c r="E53" i="1"/>
  <c r="Q53" i="1"/>
  <c r="U53" i="1" s="1"/>
  <c r="U47" i="1"/>
  <c r="T57" i="1"/>
  <c r="Q67" i="1"/>
  <c r="U67" i="1" s="1"/>
  <c r="P59" i="1"/>
  <c r="P72" i="1"/>
  <c r="T72" i="1" s="1"/>
  <c r="U59" i="3"/>
  <c r="T59" i="3"/>
  <c r="U33" i="4"/>
  <c r="T33" i="6"/>
  <c r="U24" i="7"/>
  <c r="T24" i="7"/>
  <c r="U24" i="2"/>
  <c r="T24" i="2"/>
  <c r="U30" i="2"/>
  <c r="T30" i="2"/>
  <c r="U59" i="4"/>
  <c r="U59" i="5"/>
  <c r="T59" i="5"/>
  <c r="U30" i="1"/>
  <c r="T30" i="1"/>
  <c r="U24" i="3"/>
  <c r="T24" i="3"/>
  <c r="U24" i="1"/>
  <c r="T24" i="1"/>
  <c r="U59" i="1"/>
  <c r="T59" i="1"/>
  <c r="U70" i="1"/>
  <c r="T70" i="1"/>
  <c r="U71" i="1"/>
  <c r="T71" i="1"/>
  <c r="T70" i="2"/>
  <c r="U71" i="2"/>
  <c r="T71" i="2"/>
  <c r="U30" i="4"/>
  <c r="T30" i="4"/>
  <c r="U33" i="3"/>
  <c r="U71" i="4"/>
  <c r="T71" i="4"/>
  <c r="U24" i="5"/>
  <c r="T24" i="5"/>
  <c r="Q33" i="1"/>
  <c r="U33" i="1" s="1"/>
  <c r="U12" i="1"/>
  <c r="U21" i="1"/>
  <c r="U36" i="1"/>
  <c r="R59" i="1"/>
  <c r="U62" i="1"/>
  <c r="R67" i="1"/>
  <c r="R72" i="1"/>
  <c r="U88" i="1"/>
  <c r="U92" i="1"/>
  <c r="U11" i="2"/>
  <c r="U15" i="2"/>
  <c r="U29" i="2"/>
  <c r="R30" i="2"/>
  <c r="U39" i="2"/>
  <c r="R40" i="2"/>
  <c r="U44" i="2"/>
  <c r="U48" i="2"/>
  <c r="U65" i="2"/>
  <c r="R71" i="2"/>
  <c r="S72" i="2"/>
  <c r="U91" i="2"/>
  <c r="U19" i="3"/>
  <c r="T67" i="1"/>
  <c r="U72" i="1"/>
  <c r="U16" i="1"/>
  <c r="R16" i="1"/>
  <c r="R30" i="1"/>
  <c r="R40" i="1"/>
  <c r="R53" i="1"/>
  <c r="S59" i="1"/>
  <c r="R66" i="1"/>
  <c r="S67" i="1"/>
  <c r="R71" i="1"/>
  <c r="S72" i="1"/>
  <c r="S16" i="2"/>
  <c r="R24" i="2"/>
  <c r="S30" i="2"/>
  <c r="S40" i="2"/>
  <c r="S53" i="2"/>
  <c r="S66" i="2"/>
  <c r="R70" i="2"/>
  <c r="S71" i="2"/>
  <c r="S24" i="3"/>
  <c r="R33" i="3"/>
  <c r="T40" i="3"/>
  <c r="U66" i="3"/>
  <c r="T66" i="3"/>
  <c r="S70" i="3"/>
  <c r="S33" i="4"/>
  <c r="U53" i="4"/>
  <c r="R59" i="4"/>
  <c r="R67" i="4"/>
  <c r="R72" i="4"/>
  <c r="U67" i="5"/>
  <c r="U72" i="5"/>
  <c r="U16" i="5"/>
  <c r="T16" i="5"/>
  <c r="E16" i="5"/>
  <c r="U29" i="5"/>
  <c r="U40" i="5"/>
  <c r="T40" i="5"/>
  <c r="T35" i="5"/>
  <c r="R40" i="5"/>
  <c r="E53" i="5"/>
  <c r="U65" i="5"/>
  <c r="S70" i="5"/>
  <c r="R71" i="5"/>
  <c r="U87" i="5"/>
  <c r="U89" i="5"/>
  <c r="U91" i="5"/>
  <c r="U93" i="5"/>
  <c r="U10" i="6"/>
  <c r="U12" i="6"/>
  <c r="U14" i="6"/>
  <c r="Q16" i="6"/>
  <c r="E24" i="6"/>
  <c r="Q33" i="6"/>
  <c r="U33" i="6" s="1"/>
  <c r="U62" i="6"/>
  <c r="U64" i="6"/>
  <c r="U92" i="6"/>
  <c r="U11" i="7"/>
  <c r="U13" i="7"/>
  <c r="U18" i="7"/>
  <c r="S24" i="7"/>
  <c r="U30" i="7"/>
  <c r="T30" i="7"/>
  <c r="P30" i="7"/>
  <c r="U32" i="7"/>
  <c r="T32" i="7"/>
  <c r="P40" i="7"/>
  <c r="U42" i="7"/>
  <c r="T42" i="7"/>
  <c r="U46" i="7"/>
  <c r="T46" i="7"/>
  <c r="U50" i="7"/>
  <c r="T50" i="7"/>
  <c r="U70" i="10"/>
  <c r="T70" i="10"/>
  <c r="U66" i="2"/>
  <c r="T66" i="2"/>
  <c r="Q67" i="2"/>
  <c r="U67" i="2" s="1"/>
  <c r="U30" i="3"/>
  <c r="T30" i="3"/>
  <c r="Q30" i="3"/>
  <c r="Q40" i="3"/>
  <c r="U40" i="3" s="1"/>
  <c r="U53" i="3"/>
  <c r="T53" i="3"/>
  <c r="Q53" i="3"/>
  <c r="Q66" i="3"/>
  <c r="P70" i="3"/>
  <c r="T70" i="3" s="1"/>
  <c r="T71" i="3"/>
  <c r="Q71" i="3"/>
  <c r="U71" i="3" s="1"/>
  <c r="U67" i="4"/>
  <c r="T72" i="4"/>
  <c r="T67" i="4"/>
  <c r="U16" i="4"/>
  <c r="T16" i="4"/>
  <c r="U24" i="4"/>
  <c r="T24" i="4"/>
  <c r="Q24" i="4"/>
  <c r="P33" i="4"/>
  <c r="T33" i="4" s="1"/>
  <c r="U70" i="4"/>
  <c r="T70" i="4"/>
  <c r="Q70" i="4"/>
  <c r="S72" i="4"/>
  <c r="U30" i="5"/>
  <c r="T30" i="5"/>
  <c r="P30" i="5"/>
  <c r="P66" i="5"/>
  <c r="T43" i="6"/>
  <c r="U70" i="6"/>
  <c r="T70" i="6"/>
  <c r="P33" i="7"/>
  <c r="U24" i="9"/>
  <c r="T24" i="9"/>
  <c r="U30" i="9"/>
  <c r="T30" i="9"/>
  <c r="P16" i="2"/>
  <c r="T16" i="2" s="1"/>
  <c r="U40" i="2"/>
  <c r="T40" i="2"/>
  <c r="P53" i="2"/>
  <c r="U59" i="2"/>
  <c r="T59" i="2"/>
  <c r="Q59" i="2"/>
  <c r="P66" i="2"/>
  <c r="Q16" i="3"/>
  <c r="U16" i="3" s="1"/>
  <c r="P24" i="3"/>
  <c r="T26" i="1"/>
  <c r="T40" i="1"/>
  <c r="T45" i="1"/>
  <c r="T49" i="1"/>
  <c r="T58" i="1"/>
  <c r="U66" i="1"/>
  <c r="T66" i="1"/>
  <c r="T20" i="2"/>
  <c r="T35" i="2"/>
  <c r="U53" i="2"/>
  <c r="T53" i="2"/>
  <c r="T52" i="2"/>
  <c r="T57" i="2"/>
  <c r="T61" i="2"/>
  <c r="T87" i="2"/>
  <c r="U67" i="3"/>
  <c r="T67" i="3"/>
  <c r="T16" i="3"/>
  <c r="T10" i="3"/>
  <c r="T14" i="3"/>
  <c r="T23" i="3"/>
  <c r="T28" i="3"/>
  <c r="T38" i="3"/>
  <c r="T43" i="3"/>
  <c r="T47" i="3"/>
  <c r="T51" i="3"/>
  <c r="T56" i="3"/>
  <c r="T64" i="3"/>
  <c r="T69" i="3"/>
  <c r="T86" i="3"/>
  <c r="T90" i="3"/>
  <c r="T9" i="4"/>
  <c r="T13" i="4"/>
  <c r="T18" i="4"/>
  <c r="T22" i="4"/>
  <c r="T27" i="4"/>
  <c r="T32" i="4"/>
  <c r="T37" i="4"/>
  <c r="T42" i="4"/>
  <c r="T46" i="4"/>
  <c r="T50" i="4"/>
  <c r="T55" i="4"/>
  <c r="T63" i="4"/>
  <c r="T89" i="4"/>
  <c r="T93" i="4"/>
  <c r="T12" i="5"/>
  <c r="U20" i="5"/>
  <c r="U22" i="5"/>
  <c r="U39" i="5"/>
  <c r="U44" i="5"/>
  <c r="U46" i="5"/>
  <c r="U55" i="5"/>
  <c r="U66" i="5"/>
  <c r="T66" i="5"/>
  <c r="T61" i="5"/>
  <c r="U30" i="6"/>
  <c r="T30" i="6"/>
  <c r="U43" i="6"/>
  <c r="U45" i="6"/>
  <c r="U47" i="6"/>
  <c r="U49" i="6"/>
  <c r="U51" i="6"/>
  <c r="Q53" i="6"/>
  <c r="U53" i="6" s="1"/>
  <c r="E59" i="6"/>
  <c r="E67" i="6"/>
  <c r="U71" i="6"/>
  <c r="T71" i="6"/>
  <c r="E72" i="6"/>
  <c r="E16" i="7"/>
  <c r="U27" i="7"/>
  <c r="U33" i="7"/>
  <c r="T33" i="7"/>
  <c r="U24" i="8"/>
  <c r="T24" i="8"/>
  <c r="U70" i="8"/>
  <c r="T70" i="8"/>
  <c r="U71" i="8"/>
  <c r="T71" i="8"/>
  <c r="T67" i="2"/>
  <c r="U16" i="2"/>
  <c r="U61" i="2"/>
  <c r="U43" i="3"/>
  <c r="U9" i="4"/>
  <c r="U40" i="4"/>
  <c r="T40" i="4"/>
  <c r="U66" i="4"/>
  <c r="T66" i="4"/>
  <c r="U70" i="5"/>
  <c r="T70" i="5"/>
  <c r="T71" i="5"/>
  <c r="T67" i="7"/>
  <c r="U72" i="7"/>
  <c r="U16" i="7"/>
  <c r="T16" i="7"/>
  <c r="T72" i="7"/>
  <c r="T9" i="7"/>
  <c r="U37" i="7"/>
  <c r="T37" i="7"/>
  <c r="U71" i="7"/>
  <c r="T71" i="7"/>
  <c r="U30" i="8"/>
  <c r="U33" i="9"/>
  <c r="T33" i="9"/>
  <c r="U24" i="10"/>
  <c r="T24" i="10"/>
  <c r="S16" i="5"/>
  <c r="Q33" i="5"/>
  <c r="U33" i="5" s="1"/>
  <c r="P59" i="5"/>
  <c r="P67" i="5"/>
  <c r="T67" i="5" s="1"/>
  <c r="P72" i="5"/>
  <c r="T72" i="5" s="1"/>
  <c r="P16" i="6"/>
  <c r="S24" i="6"/>
  <c r="P30" i="6"/>
  <c r="R33" i="6"/>
  <c r="U40" i="6"/>
  <c r="P40" i="6"/>
  <c r="T40" i="6" s="1"/>
  <c r="P53" i="6"/>
  <c r="T53" i="6" s="1"/>
  <c r="Q59" i="6"/>
  <c r="U66" i="6"/>
  <c r="T66" i="6"/>
  <c r="Q67" i="6"/>
  <c r="U67" i="6" s="1"/>
  <c r="S70" i="6"/>
  <c r="Q72" i="6"/>
  <c r="S33" i="7"/>
  <c r="U53" i="7"/>
  <c r="T53" i="7"/>
  <c r="R59" i="7"/>
  <c r="R67" i="7"/>
  <c r="R72" i="7"/>
  <c r="U72" i="8"/>
  <c r="U16" i="8"/>
  <c r="T16" i="8"/>
  <c r="R16" i="8"/>
  <c r="Q24" i="8"/>
  <c r="R30" i="8"/>
  <c r="P33" i="8"/>
  <c r="T33" i="8" s="1"/>
  <c r="R40" i="8"/>
  <c r="R53" i="8"/>
  <c r="S59" i="8"/>
  <c r="R66" i="8"/>
  <c r="S67" i="8"/>
  <c r="R71" i="8"/>
  <c r="S72" i="8"/>
  <c r="S16" i="9"/>
  <c r="R24" i="9"/>
  <c r="S30" i="9"/>
  <c r="T37" i="9"/>
  <c r="Q40" i="9"/>
  <c r="U58" i="9"/>
  <c r="S66" i="9"/>
  <c r="R67" i="9"/>
  <c r="U69" i="9"/>
  <c r="S71" i="9"/>
  <c r="R72" i="9"/>
  <c r="U86" i="9"/>
  <c r="R16" i="10"/>
  <c r="U29" i="10"/>
  <c r="U40" i="10"/>
  <c r="T40" i="10"/>
  <c r="T35" i="10"/>
  <c r="R40" i="10"/>
  <c r="U52" i="10"/>
  <c r="U57" i="10"/>
  <c r="Q59" i="10"/>
  <c r="U63" i="10"/>
  <c r="Q67" i="10"/>
  <c r="U67" i="10" s="1"/>
  <c r="E71" i="10"/>
  <c r="U24" i="11"/>
  <c r="T24" i="11"/>
  <c r="P24" i="11"/>
  <c r="U26" i="11"/>
  <c r="T26" i="11"/>
  <c r="U30" i="11"/>
  <c r="T30" i="11"/>
  <c r="U70" i="7"/>
  <c r="T70" i="7"/>
  <c r="Q70" i="7"/>
  <c r="U33" i="8"/>
  <c r="Q33" i="8"/>
  <c r="P59" i="8"/>
  <c r="P67" i="8"/>
  <c r="T67" i="8" s="1"/>
  <c r="P72" i="8"/>
  <c r="T72" i="8" s="1"/>
  <c r="P16" i="9"/>
  <c r="P30" i="9"/>
  <c r="U40" i="9"/>
  <c r="T40" i="9"/>
  <c r="U59" i="9"/>
  <c r="T59" i="9"/>
  <c r="P59" i="9"/>
  <c r="P70" i="9"/>
  <c r="T72" i="10"/>
  <c r="T67" i="10"/>
  <c r="U16" i="10"/>
  <c r="T16" i="10"/>
  <c r="T9" i="10"/>
  <c r="U30" i="10"/>
  <c r="T30" i="10"/>
  <c r="P30" i="10"/>
  <c r="U33" i="10"/>
  <c r="T33" i="10"/>
  <c r="P53" i="10"/>
  <c r="U59" i="10"/>
  <c r="T59" i="10"/>
  <c r="U89" i="10"/>
  <c r="T89" i="10"/>
  <c r="U93" i="10"/>
  <c r="T93" i="10"/>
  <c r="U12" i="11"/>
  <c r="T12" i="11"/>
  <c r="U59" i="11"/>
  <c r="T59" i="11"/>
  <c r="U33" i="12"/>
  <c r="T33" i="12"/>
  <c r="U70" i="12"/>
  <c r="U33" i="13"/>
  <c r="T33" i="13"/>
  <c r="T53" i="5"/>
  <c r="U72" i="6"/>
  <c r="T67" i="6"/>
  <c r="U16" i="6"/>
  <c r="T16" i="6"/>
  <c r="U35" i="6"/>
  <c r="U61" i="6"/>
  <c r="T55" i="7"/>
  <c r="T63" i="7"/>
  <c r="T89" i="7"/>
  <c r="T93" i="7"/>
  <c r="U9" i="8"/>
  <c r="T12" i="8"/>
  <c r="T21" i="8"/>
  <c r="T26" i="8"/>
  <c r="U40" i="8"/>
  <c r="T40" i="8"/>
  <c r="T36" i="8"/>
  <c r="T45" i="8"/>
  <c r="T49" i="8"/>
  <c r="T58" i="8"/>
  <c r="U66" i="8"/>
  <c r="T66" i="8"/>
  <c r="T62" i="8"/>
  <c r="T88" i="8"/>
  <c r="T92" i="8"/>
  <c r="T11" i="9"/>
  <c r="T15" i="9"/>
  <c r="T20" i="9"/>
  <c r="T29" i="9"/>
  <c r="T35" i="9"/>
  <c r="T38" i="9"/>
  <c r="U49" i="9"/>
  <c r="U51" i="9"/>
  <c r="T70" i="9"/>
  <c r="U92" i="9"/>
  <c r="U9" i="10"/>
  <c r="U11" i="10"/>
  <c r="U13" i="10"/>
  <c r="U15" i="10"/>
  <c r="U20" i="10"/>
  <c r="U22" i="10"/>
  <c r="U39" i="10"/>
  <c r="U44" i="10"/>
  <c r="U46" i="10"/>
  <c r="E66" i="10"/>
  <c r="Q72" i="10"/>
  <c r="U72" i="10" s="1"/>
  <c r="U21" i="11"/>
  <c r="T21" i="11"/>
  <c r="U70" i="11"/>
  <c r="T70" i="11"/>
  <c r="U71" i="11"/>
  <c r="T71" i="11"/>
  <c r="U40" i="7"/>
  <c r="T40" i="7"/>
  <c r="U66" i="7"/>
  <c r="T66" i="7"/>
  <c r="U53" i="8"/>
  <c r="T53" i="8"/>
  <c r="T67" i="9"/>
  <c r="T16" i="9"/>
  <c r="T72" i="9"/>
  <c r="U35" i="9"/>
  <c r="U53" i="9"/>
  <c r="T53" i="9"/>
  <c r="T43" i="9"/>
  <c r="U66" i="10"/>
  <c r="T66" i="10"/>
  <c r="T61" i="10"/>
  <c r="U24" i="12"/>
  <c r="T24" i="12"/>
  <c r="U30" i="12"/>
  <c r="T30" i="12"/>
  <c r="U66" i="9"/>
  <c r="T66" i="9"/>
  <c r="Q67" i="9"/>
  <c r="U67" i="9" s="1"/>
  <c r="S70" i="9"/>
  <c r="Q72" i="9"/>
  <c r="U72" i="9" s="1"/>
  <c r="S33" i="10"/>
  <c r="U53" i="10"/>
  <c r="T53" i="10"/>
  <c r="R59" i="10"/>
  <c r="R67" i="10"/>
  <c r="R72" i="10"/>
  <c r="U67" i="11"/>
  <c r="U16" i="11"/>
  <c r="T16" i="11"/>
  <c r="U72" i="11"/>
  <c r="R16" i="11"/>
  <c r="R30" i="11"/>
  <c r="R40" i="11"/>
  <c r="R53" i="11"/>
  <c r="S59" i="11"/>
  <c r="R66" i="11"/>
  <c r="S67" i="11"/>
  <c r="R71" i="11"/>
  <c r="S72" i="11"/>
  <c r="S16" i="12"/>
  <c r="R24" i="12"/>
  <c r="S30" i="12"/>
  <c r="S40" i="12"/>
  <c r="S53" i="12"/>
  <c r="S66" i="12"/>
  <c r="R70" i="12"/>
  <c r="S71" i="12"/>
  <c r="T15" i="13"/>
  <c r="S16" i="13"/>
  <c r="U23" i="13"/>
  <c r="U28" i="13"/>
  <c r="Q30" i="13"/>
  <c r="U38" i="13"/>
  <c r="Q40" i="13"/>
  <c r="U45" i="13"/>
  <c r="U59" i="13"/>
  <c r="T59" i="13"/>
  <c r="R59" i="13"/>
  <c r="U71" i="13"/>
  <c r="T71" i="13"/>
  <c r="P30" i="14"/>
  <c r="E33" i="14"/>
  <c r="P33" i="14"/>
  <c r="P40" i="14"/>
  <c r="T40" i="14" s="1"/>
  <c r="U59" i="15"/>
  <c r="T59" i="15"/>
  <c r="T33" i="11"/>
  <c r="Q33" i="11"/>
  <c r="U33" i="11" s="1"/>
  <c r="P59" i="11"/>
  <c r="P67" i="11"/>
  <c r="T67" i="11" s="1"/>
  <c r="P72" i="11"/>
  <c r="T72" i="11" s="1"/>
  <c r="P16" i="12"/>
  <c r="T16" i="12" s="1"/>
  <c r="P30" i="12"/>
  <c r="U40" i="12"/>
  <c r="T40" i="12"/>
  <c r="P40" i="12"/>
  <c r="P53" i="12"/>
  <c r="U59" i="12"/>
  <c r="T59" i="12"/>
  <c r="Q59" i="12"/>
  <c r="U66" i="12"/>
  <c r="T66" i="12"/>
  <c r="P66" i="12"/>
  <c r="Q67" i="12"/>
  <c r="U67" i="12" s="1"/>
  <c r="P71" i="12"/>
  <c r="T71" i="12" s="1"/>
  <c r="Q72" i="12"/>
  <c r="U72" i="12" s="1"/>
  <c r="U24" i="13"/>
  <c r="T24" i="13"/>
  <c r="P24" i="13"/>
  <c r="U30" i="13"/>
  <c r="T30" i="13"/>
  <c r="U69" i="13"/>
  <c r="T69" i="13"/>
  <c r="U86" i="13"/>
  <c r="T86" i="13"/>
  <c r="U90" i="13"/>
  <c r="T90" i="13"/>
  <c r="U72" i="14"/>
  <c r="U67" i="14"/>
  <c r="T72" i="14"/>
  <c r="T16" i="14"/>
  <c r="U9" i="14"/>
  <c r="T9" i="14"/>
  <c r="U13" i="14"/>
  <c r="T13" i="14"/>
  <c r="U18" i="14"/>
  <c r="T18" i="14"/>
  <c r="U22" i="14"/>
  <c r="T22" i="14"/>
  <c r="U30" i="14"/>
  <c r="T30" i="14"/>
  <c r="U24" i="17"/>
  <c r="T24" i="17"/>
  <c r="U30" i="17"/>
  <c r="T30" i="17"/>
  <c r="T40" i="11"/>
  <c r="T36" i="11"/>
  <c r="T45" i="11"/>
  <c r="T49" i="11"/>
  <c r="T58" i="11"/>
  <c r="U66" i="11"/>
  <c r="T66" i="11"/>
  <c r="T62" i="11"/>
  <c r="T88" i="11"/>
  <c r="T92" i="11"/>
  <c r="T11" i="12"/>
  <c r="T15" i="12"/>
  <c r="T20" i="12"/>
  <c r="T29" i="12"/>
  <c r="T35" i="12"/>
  <c r="T39" i="12"/>
  <c r="U53" i="12"/>
  <c r="T53" i="12"/>
  <c r="T44" i="12"/>
  <c r="T48" i="12"/>
  <c r="T52" i="12"/>
  <c r="T57" i="12"/>
  <c r="T61" i="12"/>
  <c r="T65" i="12"/>
  <c r="T87" i="12"/>
  <c r="T91" i="12"/>
  <c r="T67" i="13"/>
  <c r="U16" i="13"/>
  <c r="T10" i="13"/>
  <c r="U14" i="13"/>
  <c r="P16" i="13"/>
  <c r="T16" i="13" s="1"/>
  <c r="U51" i="13"/>
  <c r="Q53" i="13"/>
  <c r="U56" i="13"/>
  <c r="U58" i="13"/>
  <c r="U64" i="13"/>
  <c r="Q66" i="13"/>
  <c r="E70" i="13"/>
  <c r="P70" i="13"/>
  <c r="U24" i="14"/>
  <c r="T24" i="14"/>
  <c r="U59" i="14"/>
  <c r="T59" i="14"/>
  <c r="U24" i="15"/>
  <c r="T24" i="15"/>
  <c r="U53" i="11"/>
  <c r="T72" i="12"/>
  <c r="T67" i="12"/>
  <c r="U16" i="12"/>
  <c r="U35" i="12"/>
  <c r="U61" i="12"/>
  <c r="U53" i="13"/>
  <c r="T43" i="13"/>
  <c r="U27" i="14"/>
  <c r="T27" i="14"/>
  <c r="U32" i="14"/>
  <c r="T32" i="14"/>
  <c r="U37" i="14"/>
  <c r="T37" i="14"/>
  <c r="U42" i="14"/>
  <c r="T42" i="14"/>
  <c r="U46" i="14"/>
  <c r="T46" i="14"/>
  <c r="T71" i="14"/>
  <c r="U30" i="15"/>
  <c r="T30" i="15"/>
  <c r="P30" i="13"/>
  <c r="U40" i="13"/>
  <c r="P40" i="13"/>
  <c r="T40" i="13" s="1"/>
  <c r="P53" i="13"/>
  <c r="T53" i="13" s="1"/>
  <c r="Q59" i="13"/>
  <c r="U66" i="13"/>
  <c r="T66" i="13"/>
  <c r="P66" i="13"/>
  <c r="Q67" i="13"/>
  <c r="U67" i="13" s="1"/>
  <c r="P71" i="13"/>
  <c r="Q72" i="13"/>
  <c r="U72" i="13" s="1"/>
  <c r="Q16" i="14"/>
  <c r="U16" i="14" s="1"/>
  <c r="P24" i="14"/>
  <c r="Q30" i="14"/>
  <c r="Q40" i="14"/>
  <c r="U53" i="14"/>
  <c r="T53" i="14"/>
  <c r="Q53" i="14"/>
  <c r="Q66" i="14"/>
  <c r="P70" i="14"/>
  <c r="T70" i="14" s="1"/>
  <c r="Q71" i="14"/>
  <c r="U71" i="14" s="1"/>
  <c r="U67" i="15"/>
  <c r="U16" i="15"/>
  <c r="T16" i="15"/>
  <c r="Q24" i="15"/>
  <c r="P33" i="15"/>
  <c r="T33" i="15" s="1"/>
  <c r="T70" i="15"/>
  <c r="Q70" i="15"/>
  <c r="U70" i="15" s="1"/>
  <c r="P72" i="15"/>
  <c r="T72" i="15" s="1"/>
  <c r="U30" i="16"/>
  <c r="T30" i="16"/>
  <c r="Q33" i="16"/>
  <c r="U59" i="16"/>
  <c r="T59" i="16"/>
  <c r="Q59" i="16"/>
  <c r="P66" i="16"/>
  <c r="U71" i="16"/>
  <c r="P16" i="17"/>
  <c r="P24" i="17"/>
  <c r="P30" i="17"/>
  <c r="T40" i="17"/>
  <c r="P53" i="17"/>
  <c r="T53" i="17" s="1"/>
  <c r="U70" i="17"/>
  <c r="U87" i="17"/>
  <c r="T87" i="17"/>
  <c r="U28" i="18"/>
  <c r="T28" i="18"/>
  <c r="T53" i="18"/>
  <c r="U43" i="18"/>
  <c r="T43" i="18"/>
  <c r="U70" i="18"/>
  <c r="T70" i="18"/>
  <c r="Q70" i="14"/>
  <c r="U70" i="14" s="1"/>
  <c r="Q33" i="15"/>
  <c r="U33" i="15" s="1"/>
  <c r="P59" i="15"/>
  <c r="P67" i="15"/>
  <c r="T67" i="15" s="1"/>
  <c r="Q72" i="15"/>
  <c r="U72" i="15" s="1"/>
  <c r="U33" i="16"/>
  <c r="T33" i="16"/>
  <c r="U40" i="16"/>
  <c r="U35" i="16"/>
  <c r="Q66" i="16"/>
  <c r="T70" i="16"/>
  <c r="P70" i="16"/>
  <c r="P72" i="16"/>
  <c r="Q16" i="17"/>
  <c r="Q24" i="17"/>
  <c r="U27" i="17"/>
  <c r="T29" i="17"/>
  <c r="Q30" i="17"/>
  <c r="T35" i="17"/>
  <c r="T38" i="17"/>
  <c r="U43" i="17"/>
  <c r="U55" i="17"/>
  <c r="U57" i="17"/>
  <c r="U14" i="18"/>
  <c r="T14" i="18"/>
  <c r="U23" i="18"/>
  <c r="T23" i="18"/>
  <c r="U59" i="18"/>
  <c r="T59" i="18"/>
  <c r="U24" i="19"/>
  <c r="T24" i="19"/>
  <c r="U30" i="19"/>
  <c r="T30" i="19"/>
  <c r="U35" i="13"/>
  <c r="U61" i="13"/>
  <c r="U43" i="14"/>
  <c r="T50" i="14"/>
  <c r="T55" i="14"/>
  <c r="T63" i="14"/>
  <c r="T89" i="14"/>
  <c r="T93" i="14"/>
  <c r="U9" i="15"/>
  <c r="T12" i="15"/>
  <c r="T21" i="15"/>
  <c r="T26" i="15"/>
  <c r="T36" i="15"/>
  <c r="T45" i="15"/>
  <c r="T49" i="15"/>
  <c r="T58" i="15"/>
  <c r="U66" i="15"/>
  <c r="T66" i="15"/>
  <c r="T62" i="15"/>
  <c r="P71" i="15"/>
  <c r="T71" i="15" s="1"/>
  <c r="T20" i="16"/>
  <c r="U23" i="16"/>
  <c r="T35" i="16"/>
  <c r="U38" i="16"/>
  <c r="P40" i="16"/>
  <c r="T40" i="16" s="1"/>
  <c r="U53" i="16"/>
  <c r="T43" i="16"/>
  <c r="T57" i="16"/>
  <c r="T62" i="16"/>
  <c r="T65" i="16"/>
  <c r="Q70" i="16"/>
  <c r="U70" i="16" s="1"/>
  <c r="Q72" i="16"/>
  <c r="U72" i="16" s="1"/>
  <c r="T67" i="17"/>
  <c r="U16" i="17"/>
  <c r="T72" i="17"/>
  <c r="T16" i="17"/>
  <c r="T9" i="17"/>
  <c r="U18" i="17"/>
  <c r="T20" i="17"/>
  <c r="T23" i="17"/>
  <c r="U32" i="17"/>
  <c r="U35" i="17"/>
  <c r="T43" i="17"/>
  <c r="U46" i="17"/>
  <c r="U48" i="17"/>
  <c r="U66" i="17"/>
  <c r="T66" i="17"/>
  <c r="U61" i="17"/>
  <c r="T61" i="17"/>
  <c r="U65" i="17"/>
  <c r="T65" i="17"/>
  <c r="U10" i="18"/>
  <c r="T10" i="18"/>
  <c r="U19" i="18"/>
  <c r="T19" i="18"/>
  <c r="P24" i="18"/>
  <c r="U30" i="18"/>
  <c r="T30" i="18"/>
  <c r="U38" i="18"/>
  <c r="T38" i="18"/>
  <c r="U51" i="18"/>
  <c r="T51" i="18"/>
  <c r="U40" i="14"/>
  <c r="U66" i="14"/>
  <c r="T66" i="14"/>
  <c r="T53" i="15"/>
  <c r="Q71" i="15"/>
  <c r="U71" i="15" s="1"/>
  <c r="T88" i="15"/>
  <c r="U91" i="15"/>
  <c r="T11" i="16"/>
  <c r="U14" i="16"/>
  <c r="P16" i="16"/>
  <c r="T16" i="16" s="1"/>
  <c r="E24" i="16"/>
  <c r="U28" i="16"/>
  <c r="P30" i="16"/>
  <c r="U43" i="16"/>
  <c r="T48" i="16"/>
  <c r="U51" i="16"/>
  <c r="P53" i="16"/>
  <c r="T53" i="16" s="1"/>
  <c r="U66" i="16"/>
  <c r="T66" i="16"/>
  <c r="U61" i="16"/>
  <c r="Q67" i="16"/>
  <c r="P71" i="16"/>
  <c r="T71" i="16" s="1"/>
  <c r="U86" i="16"/>
  <c r="T91" i="16"/>
  <c r="U9" i="17"/>
  <c r="T14" i="17"/>
  <c r="T28" i="17"/>
  <c r="E33" i="17"/>
  <c r="U37" i="17"/>
  <c r="Q40" i="17"/>
  <c r="U40" i="17" s="1"/>
  <c r="U50" i="17"/>
  <c r="U52" i="17"/>
  <c r="P66" i="17"/>
  <c r="Q67" i="17"/>
  <c r="U67" i="17" s="1"/>
  <c r="P71" i="17"/>
  <c r="T71" i="17" s="1"/>
  <c r="Q72" i="17"/>
  <c r="U72" i="17" s="1"/>
  <c r="U91" i="17"/>
  <c r="T91" i="17"/>
  <c r="Q33" i="18"/>
  <c r="U33" i="18" s="1"/>
  <c r="Q40" i="18"/>
  <c r="U40" i="18" s="1"/>
  <c r="U47" i="18"/>
  <c r="T47" i="18"/>
  <c r="Q53" i="18"/>
  <c r="U53" i="18" s="1"/>
  <c r="Q66" i="18"/>
  <c r="P70" i="18"/>
  <c r="U71" i="18"/>
  <c r="T71" i="18"/>
  <c r="Q71" i="18"/>
  <c r="U67" i="19"/>
  <c r="T16" i="19"/>
  <c r="U72" i="19"/>
  <c r="R70" i="19"/>
  <c r="U88" i="19"/>
  <c r="T88" i="19"/>
  <c r="U92" i="19"/>
  <c r="T92" i="19"/>
  <c r="U20" i="20"/>
  <c r="T20" i="20"/>
  <c r="P40" i="20"/>
  <c r="T40" i="20" s="1"/>
  <c r="P53" i="20"/>
  <c r="P66" i="20"/>
  <c r="U87" i="20"/>
  <c r="T87" i="20"/>
  <c r="U91" i="20"/>
  <c r="T91" i="20"/>
  <c r="U106" i="1"/>
  <c r="T106" i="1"/>
  <c r="U104" i="20"/>
  <c r="T104" i="20"/>
  <c r="U106" i="17"/>
  <c r="T106" i="17"/>
  <c r="L112" i="14"/>
  <c r="R112" i="14" s="1"/>
  <c r="R95" i="14"/>
  <c r="U113" i="14"/>
  <c r="T113" i="14"/>
  <c r="T96" i="11"/>
  <c r="U96" i="11"/>
  <c r="E95" i="11"/>
  <c r="E112" i="11" s="1"/>
  <c r="U112" i="11" s="1"/>
  <c r="U102" i="10"/>
  <c r="T102" i="10"/>
  <c r="U101" i="9"/>
  <c r="T101" i="9"/>
  <c r="L112" i="8"/>
  <c r="R112" i="8" s="1"/>
  <c r="R95" i="8"/>
  <c r="U100" i="8"/>
  <c r="T100" i="8"/>
  <c r="L112" i="7"/>
  <c r="R112" i="7" s="1"/>
  <c r="R95" i="7"/>
  <c r="U96" i="6"/>
  <c r="T96" i="6"/>
  <c r="U98" i="2"/>
  <c r="T98" i="2"/>
  <c r="U108" i="2"/>
  <c r="T108" i="2"/>
  <c r="T24" i="20"/>
  <c r="Q53" i="17"/>
  <c r="U53" i="17" s="1"/>
  <c r="Q66" i="17"/>
  <c r="P70" i="17"/>
  <c r="T70" i="17" s="1"/>
  <c r="Q71" i="17"/>
  <c r="U71" i="17" s="1"/>
  <c r="U72" i="18"/>
  <c r="U67" i="18"/>
  <c r="T72" i="18"/>
  <c r="T67" i="18"/>
  <c r="U16" i="18"/>
  <c r="T16" i="18"/>
  <c r="Q24" i="18"/>
  <c r="P33" i="18"/>
  <c r="T33" i="18" s="1"/>
  <c r="T56" i="18"/>
  <c r="T64" i="18"/>
  <c r="T69" i="18"/>
  <c r="Q70" i="18"/>
  <c r="T86" i="18"/>
  <c r="T90" i="18"/>
  <c r="T9" i="19"/>
  <c r="T13" i="19"/>
  <c r="T18" i="19"/>
  <c r="P24" i="19"/>
  <c r="T27" i="19"/>
  <c r="P33" i="19"/>
  <c r="T33" i="19" s="1"/>
  <c r="U36" i="19"/>
  <c r="U38" i="19"/>
  <c r="U53" i="19"/>
  <c r="T53" i="19"/>
  <c r="T43" i="19"/>
  <c r="U56" i="19"/>
  <c r="P67" i="19"/>
  <c r="T67" i="19" s="1"/>
  <c r="U70" i="19"/>
  <c r="U29" i="20"/>
  <c r="T29" i="20"/>
  <c r="U44" i="20"/>
  <c r="T44" i="20"/>
  <c r="U48" i="20"/>
  <c r="T48" i="20"/>
  <c r="U57" i="20"/>
  <c r="T57" i="20"/>
  <c r="T70" i="20"/>
  <c r="U71" i="20"/>
  <c r="P71" i="20"/>
  <c r="T71" i="20" s="1"/>
  <c r="U105" i="1"/>
  <c r="T105" i="1"/>
  <c r="U113" i="20"/>
  <c r="T113" i="20"/>
  <c r="U101" i="15"/>
  <c r="T101" i="15"/>
  <c r="U100" i="14"/>
  <c r="T100" i="14"/>
  <c r="U101" i="10"/>
  <c r="T101" i="10"/>
  <c r="U99" i="8"/>
  <c r="T99" i="8"/>
  <c r="T110" i="8"/>
  <c r="U110" i="8"/>
  <c r="E95" i="6"/>
  <c r="T95" i="6" s="1"/>
  <c r="U108" i="6"/>
  <c r="T108" i="6"/>
  <c r="T33" i="20"/>
  <c r="T86" i="17"/>
  <c r="T90" i="17"/>
  <c r="T9" i="18"/>
  <c r="T13" i="18"/>
  <c r="T18" i="18"/>
  <c r="T22" i="18"/>
  <c r="T27" i="18"/>
  <c r="T32" i="18"/>
  <c r="T37" i="18"/>
  <c r="T42" i="18"/>
  <c r="T46" i="18"/>
  <c r="T50" i="18"/>
  <c r="T55" i="18"/>
  <c r="T63" i="18"/>
  <c r="T89" i="18"/>
  <c r="T93" i="18"/>
  <c r="U9" i="19"/>
  <c r="T12" i="19"/>
  <c r="U21" i="19"/>
  <c r="T23" i="19"/>
  <c r="Q24" i="19"/>
  <c r="Q33" i="19"/>
  <c r="U33" i="19" s="1"/>
  <c r="U43" i="19"/>
  <c r="U58" i="19"/>
  <c r="U11" i="20"/>
  <c r="T11" i="20"/>
  <c r="U15" i="20"/>
  <c r="T15" i="20"/>
  <c r="U30" i="20"/>
  <c r="P30" i="20"/>
  <c r="T30" i="20" s="1"/>
  <c r="U59" i="20"/>
  <c r="T59" i="20"/>
  <c r="Q70" i="20"/>
  <c r="U70" i="20" s="1"/>
  <c r="E79" i="6"/>
  <c r="U99" i="18"/>
  <c r="T99" i="18"/>
  <c r="U107" i="18"/>
  <c r="T107" i="18"/>
  <c r="L112" i="18"/>
  <c r="R112" i="18" s="1"/>
  <c r="U100" i="15"/>
  <c r="T100" i="15"/>
  <c r="U99" i="14"/>
  <c r="T99" i="14"/>
  <c r="E95" i="13"/>
  <c r="E112" i="13" s="1"/>
  <c r="U112" i="13" s="1"/>
  <c r="U103" i="13"/>
  <c r="T103" i="13"/>
  <c r="U107" i="11"/>
  <c r="T107" i="11"/>
  <c r="T100" i="10"/>
  <c r="U100" i="10"/>
  <c r="E95" i="10"/>
  <c r="U98" i="6"/>
  <c r="T98" i="6"/>
  <c r="S95" i="5"/>
  <c r="M112" i="5"/>
  <c r="S112" i="5" s="1"/>
  <c r="U67" i="16"/>
  <c r="T72" i="16"/>
  <c r="T67" i="16"/>
  <c r="U16" i="16"/>
  <c r="U9" i="18"/>
  <c r="T40" i="18"/>
  <c r="U66" i="18"/>
  <c r="T66" i="18"/>
  <c r="U26" i="19"/>
  <c r="T32" i="19"/>
  <c r="U45" i="19"/>
  <c r="U47" i="19"/>
  <c r="E59" i="19"/>
  <c r="U62" i="19"/>
  <c r="U64" i="19"/>
  <c r="U69" i="19"/>
  <c r="U71" i="19"/>
  <c r="T71" i="19"/>
  <c r="E72" i="19"/>
  <c r="P72" i="19"/>
  <c r="T72" i="19" s="1"/>
  <c r="E16" i="20"/>
  <c r="P16" i="20"/>
  <c r="T16" i="20" s="1"/>
  <c r="U40" i="20"/>
  <c r="U35" i="20"/>
  <c r="T35" i="20"/>
  <c r="U39" i="20"/>
  <c r="T39" i="20"/>
  <c r="U52" i="20"/>
  <c r="T52" i="20"/>
  <c r="U66" i="20"/>
  <c r="T66" i="20"/>
  <c r="U61" i="20"/>
  <c r="T61" i="20"/>
  <c r="U65" i="20"/>
  <c r="T65" i="20"/>
  <c r="U105" i="20"/>
  <c r="T105" i="20"/>
  <c r="U98" i="18"/>
  <c r="T98" i="18"/>
  <c r="E95" i="18"/>
  <c r="E112" i="18" s="1"/>
  <c r="U112" i="18" s="1"/>
  <c r="U106" i="18"/>
  <c r="T106" i="18"/>
  <c r="U102" i="13"/>
  <c r="T102" i="13"/>
  <c r="U110" i="13"/>
  <c r="T110" i="13"/>
  <c r="U113" i="12"/>
  <c r="T113" i="12"/>
  <c r="U97" i="11"/>
  <c r="T97" i="11"/>
  <c r="E95" i="7"/>
  <c r="U95" i="7" s="1"/>
  <c r="U105" i="7"/>
  <c r="T105" i="7"/>
  <c r="T97" i="6"/>
  <c r="U97" i="6"/>
  <c r="U40" i="19"/>
  <c r="T40" i="19"/>
  <c r="U66" i="19"/>
  <c r="S70" i="19"/>
  <c r="S33" i="20"/>
  <c r="U53" i="20"/>
  <c r="T53" i="20"/>
  <c r="R59" i="20"/>
  <c r="R67" i="20"/>
  <c r="R72" i="20"/>
  <c r="E79" i="13"/>
  <c r="E79" i="2"/>
  <c r="T97" i="1"/>
  <c r="T98" i="1"/>
  <c r="T99" i="1"/>
  <c r="T109" i="1"/>
  <c r="T110" i="1"/>
  <c r="T100" i="20"/>
  <c r="T101" i="20"/>
  <c r="T108" i="20"/>
  <c r="T109" i="20"/>
  <c r="T107" i="19"/>
  <c r="T108" i="19"/>
  <c r="T102" i="18"/>
  <c r="T103" i="18"/>
  <c r="T110" i="18"/>
  <c r="T101" i="16"/>
  <c r="T97" i="15"/>
  <c r="T104" i="15"/>
  <c r="T105" i="15"/>
  <c r="T96" i="14"/>
  <c r="R95" i="13"/>
  <c r="T98" i="13"/>
  <c r="T99" i="13"/>
  <c r="T106" i="13"/>
  <c r="T107" i="13"/>
  <c r="T110" i="11"/>
  <c r="U108" i="10"/>
  <c r="T109" i="10"/>
  <c r="T110" i="10"/>
  <c r="T109" i="9"/>
  <c r="T96" i="8"/>
  <c r="T103" i="8"/>
  <c r="T104" i="8"/>
  <c r="T108" i="7"/>
  <c r="T109" i="7"/>
  <c r="U110" i="7"/>
  <c r="R95" i="6"/>
  <c r="T109" i="5"/>
  <c r="U108" i="4"/>
  <c r="T108" i="4"/>
  <c r="U105" i="3"/>
  <c r="T105" i="3"/>
  <c r="T107" i="2"/>
  <c r="U107" i="2"/>
  <c r="U72" i="20"/>
  <c r="T67" i="20"/>
  <c r="U16" i="20"/>
  <c r="E79" i="17"/>
  <c r="E79" i="11"/>
  <c r="E79" i="4"/>
  <c r="E95" i="17"/>
  <c r="T95" i="17" s="1"/>
  <c r="U96" i="4"/>
  <c r="T96" i="4"/>
  <c r="M112" i="2"/>
  <c r="S112" i="2" s="1"/>
  <c r="S95" i="2"/>
  <c r="U106" i="2"/>
  <c r="T106" i="2"/>
  <c r="T9" i="20"/>
  <c r="E79" i="1"/>
  <c r="E79" i="9"/>
  <c r="E79" i="7"/>
  <c r="E95" i="1"/>
  <c r="E112" i="1" s="1"/>
  <c r="S95" i="16"/>
  <c r="S95" i="15"/>
  <c r="E95" i="15"/>
  <c r="T95" i="15" s="1"/>
  <c r="M112" i="4"/>
  <c r="S112" i="4" s="1"/>
  <c r="S95" i="4"/>
  <c r="U100" i="4"/>
  <c r="T100" i="4"/>
  <c r="T66" i="19"/>
  <c r="T104" i="4"/>
  <c r="T97" i="3"/>
  <c r="R95" i="2"/>
  <c r="T102" i="2"/>
  <c r="U113" i="3"/>
  <c r="R95" i="1"/>
  <c r="T107" i="1"/>
  <c r="M112" i="1"/>
  <c r="S112" i="1" s="1"/>
  <c r="E95" i="20"/>
  <c r="T102" i="20"/>
  <c r="T106" i="20"/>
  <c r="T110" i="20"/>
  <c r="L112" i="20"/>
  <c r="R112" i="20" s="1"/>
  <c r="T97" i="19"/>
  <c r="T101" i="19"/>
  <c r="T109" i="19"/>
  <c r="S95" i="18"/>
  <c r="T100" i="18"/>
  <c r="T104" i="18"/>
  <c r="T108" i="18"/>
  <c r="T113" i="18"/>
  <c r="R95" i="17"/>
  <c r="T99" i="17"/>
  <c r="T103" i="17"/>
  <c r="T107" i="17"/>
  <c r="M112" i="17"/>
  <c r="S112" i="17" s="1"/>
  <c r="E95" i="16"/>
  <c r="T98" i="16"/>
  <c r="T102" i="16"/>
  <c r="T106" i="16"/>
  <c r="U107" i="16"/>
  <c r="T108" i="16"/>
  <c r="U113" i="16"/>
  <c r="R95" i="15"/>
  <c r="L112" i="15"/>
  <c r="R112" i="15" s="1"/>
  <c r="U103" i="15"/>
  <c r="T96" i="1"/>
  <c r="T100" i="1"/>
  <c r="T104" i="1"/>
  <c r="T108" i="1"/>
  <c r="T113" i="1"/>
  <c r="T99" i="20"/>
  <c r="T103" i="20"/>
  <c r="T107" i="20"/>
  <c r="E95" i="19"/>
  <c r="T98" i="19"/>
  <c r="T102" i="19"/>
  <c r="T106" i="19"/>
  <c r="T110" i="19"/>
  <c r="T97" i="18"/>
  <c r="T101" i="18"/>
  <c r="T105" i="18"/>
  <c r="T109" i="18"/>
  <c r="T96" i="17"/>
  <c r="T100" i="17"/>
  <c r="T104" i="17"/>
  <c r="T108" i="17"/>
  <c r="T113" i="17"/>
  <c r="R95" i="16"/>
  <c r="T99" i="16"/>
  <c r="T103" i="16"/>
  <c r="T109" i="16"/>
  <c r="T96" i="15"/>
  <c r="U99" i="15"/>
  <c r="T98" i="14"/>
  <c r="E95" i="14"/>
  <c r="U96" i="1"/>
  <c r="U95" i="18"/>
  <c r="U96" i="17"/>
  <c r="T105" i="17"/>
  <c r="T109" i="17"/>
  <c r="T96" i="16"/>
  <c r="T100" i="16"/>
  <c r="T104" i="16"/>
  <c r="E112" i="15"/>
  <c r="U95" i="15"/>
  <c r="U96" i="15"/>
  <c r="U106" i="14"/>
  <c r="T112" i="13"/>
  <c r="E112" i="12"/>
  <c r="U95" i="12"/>
  <c r="T95" i="12"/>
  <c r="T112" i="11"/>
  <c r="T98" i="15"/>
  <c r="T102" i="15"/>
  <c r="T106" i="15"/>
  <c r="T110" i="15"/>
  <c r="T97" i="14"/>
  <c r="T101" i="14"/>
  <c r="T105" i="14"/>
  <c r="T109" i="14"/>
  <c r="S95" i="13"/>
  <c r="T96" i="13"/>
  <c r="T100" i="13"/>
  <c r="T104" i="13"/>
  <c r="T108" i="13"/>
  <c r="T113" i="13"/>
  <c r="R95" i="12"/>
  <c r="T99" i="12"/>
  <c r="T103" i="12"/>
  <c r="T107" i="12"/>
  <c r="T98" i="11"/>
  <c r="T106" i="11"/>
  <c r="M112" i="11"/>
  <c r="S112" i="11" s="1"/>
  <c r="T95" i="10"/>
  <c r="T96" i="9"/>
  <c r="U99" i="9"/>
  <c r="T100" i="9"/>
  <c r="U103" i="9"/>
  <c r="T104" i="9"/>
  <c r="U107" i="9"/>
  <c r="T108" i="9"/>
  <c r="U102" i="8"/>
  <c r="T110" i="14"/>
  <c r="T95" i="13"/>
  <c r="T97" i="13"/>
  <c r="T101" i="13"/>
  <c r="T105" i="13"/>
  <c r="T109" i="13"/>
  <c r="S95" i="12"/>
  <c r="T96" i="12"/>
  <c r="T100" i="12"/>
  <c r="T104" i="12"/>
  <c r="T108" i="12"/>
  <c r="U100" i="11"/>
  <c r="T101" i="11"/>
  <c r="U108" i="11"/>
  <c r="T109" i="11"/>
  <c r="L112" i="10"/>
  <c r="R112" i="10" s="1"/>
  <c r="E112" i="9"/>
  <c r="U95" i="9"/>
  <c r="U96" i="9"/>
  <c r="T98" i="7"/>
  <c r="U98" i="7"/>
  <c r="U96" i="12"/>
  <c r="T98" i="8"/>
  <c r="E95" i="8"/>
  <c r="T95" i="7"/>
  <c r="E112" i="7"/>
  <c r="M112" i="7"/>
  <c r="S112" i="7" s="1"/>
  <c r="S95" i="7"/>
  <c r="U97" i="7"/>
  <c r="T97" i="7"/>
  <c r="R95" i="11"/>
  <c r="S95" i="10"/>
  <c r="M112" i="10"/>
  <c r="S112" i="10" s="1"/>
  <c r="U113" i="10"/>
  <c r="R95" i="9"/>
  <c r="L112" i="9"/>
  <c r="R112" i="9" s="1"/>
  <c r="U99" i="7"/>
  <c r="U107" i="7"/>
  <c r="U102" i="6"/>
  <c r="U110" i="6"/>
  <c r="R95" i="3"/>
  <c r="L112" i="3"/>
  <c r="R112" i="3" s="1"/>
  <c r="T113" i="7"/>
  <c r="M112" i="6"/>
  <c r="S112" i="6" s="1"/>
  <c r="U108" i="5"/>
  <c r="U110" i="5"/>
  <c r="U113" i="5"/>
  <c r="U104" i="3"/>
  <c r="U103" i="2"/>
  <c r="T113" i="11"/>
  <c r="T99" i="10"/>
  <c r="T103" i="10"/>
  <c r="T107" i="10"/>
  <c r="T98" i="9"/>
  <c r="T102" i="9"/>
  <c r="T106" i="9"/>
  <c r="T110" i="9"/>
  <c r="T97" i="8"/>
  <c r="T101" i="8"/>
  <c r="T105" i="8"/>
  <c r="T109" i="8"/>
  <c r="T96" i="7"/>
  <c r="T104" i="7"/>
  <c r="T99" i="6"/>
  <c r="T107" i="6"/>
  <c r="R95" i="5"/>
  <c r="E95" i="5"/>
  <c r="T96" i="5"/>
  <c r="T96" i="3"/>
  <c r="E95" i="3"/>
  <c r="U106" i="7"/>
  <c r="U95" i="6"/>
  <c r="U101" i="6"/>
  <c r="U109" i="6"/>
  <c r="E112" i="6"/>
  <c r="E95" i="4"/>
  <c r="U97" i="4"/>
  <c r="U99" i="4"/>
  <c r="U101" i="4"/>
  <c r="U103" i="4"/>
  <c r="U105" i="4"/>
  <c r="U107" i="4"/>
  <c r="U109" i="4"/>
  <c r="U100" i="3"/>
  <c r="U108" i="3"/>
  <c r="T99" i="2"/>
  <c r="E95" i="2"/>
  <c r="T98" i="3"/>
  <c r="T102" i="3"/>
  <c r="T106" i="3"/>
  <c r="T110" i="3"/>
  <c r="T97" i="2"/>
  <c r="T101" i="2"/>
  <c r="T105" i="2"/>
  <c r="T109" i="2"/>
  <c r="T113" i="4"/>
  <c r="T99" i="3"/>
  <c r="T103" i="3"/>
  <c r="T107" i="3"/>
  <c r="T110" i="2"/>
  <c r="U95" i="1" l="1"/>
  <c r="T24" i="18"/>
  <c r="U95" i="13"/>
  <c r="T71" i="9"/>
  <c r="T95" i="1"/>
  <c r="T59" i="17"/>
  <c r="T59" i="7"/>
  <c r="T95" i="11"/>
  <c r="U95" i="11"/>
  <c r="T95" i="18"/>
  <c r="T112" i="18"/>
  <c r="U95" i="17"/>
  <c r="E112" i="17"/>
  <c r="T112" i="17" s="1"/>
  <c r="T59" i="8"/>
  <c r="E112" i="10"/>
  <c r="U95" i="10"/>
  <c r="U33" i="17"/>
  <c r="T33" i="17"/>
  <c r="U24" i="16"/>
  <c r="T24" i="16"/>
  <c r="U59" i="6"/>
  <c r="T59" i="6"/>
  <c r="U70" i="13"/>
  <c r="T70" i="13"/>
  <c r="U24" i="6"/>
  <c r="T24" i="6"/>
  <c r="U59" i="19"/>
  <c r="T59" i="19"/>
  <c r="U33" i="14"/>
  <c r="T33" i="14"/>
  <c r="U71" i="10"/>
  <c r="T71" i="10"/>
  <c r="E112" i="2"/>
  <c r="U95" i="2"/>
  <c r="T95" i="2"/>
  <c r="T112" i="6"/>
  <c r="U112" i="6"/>
  <c r="T112" i="7"/>
  <c r="U112" i="7"/>
  <c r="E112" i="19"/>
  <c r="U95" i="19"/>
  <c r="T95" i="19"/>
  <c r="T95" i="20"/>
  <c r="E112" i="20"/>
  <c r="U95" i="20"/>
  <c r="T95" i="4"/>
  <c r="E112" i="4"/>
  <c r="U95" i="4"/>
  <c r="U112" i="15"/>
  <c r="T112" i="15"/>
  <c r="U95" i="5"/>
  <c r="E112" i="5"/>
  <c r="T95" i="5"/>
  <c r="U95" i="8"/>
  <c r="T95" i="8"/>
  <c r="E112" i="8"/>
  <c r="U112" i="9"/>
  <c r="T112" i="9"/>
  <c r="E112" i="14"/>
  <c r="U95" i="14"/>
  <c r="T95" i="14"/>
  <c r="E112" i="16"/>
  <c r="T95" i="16"/>
  <c r="U95" i="16"/>
  <c r="T112" i="1"/>
  <c r="U112" i="1"/>
  <c r="E112" i="3"/>
  <c r="U95" i="3"/>
  <c r="T95" i="3"/>
  <c r="T112" i="12"/>
  <c r="U112" i="12"/>
  <c r="U112" i="17" l="1"/>
  <c r="U112" i="10"/>
  <c r="T112" i="10"/>
  <c r="T112" i="8"/>
  <c r="U112" i="8"/>
  <c r="T112" i="5"/>
  <c r="U112" i="5"/>
  <c r="U112" i="16"/>
  <c r="T112" i="16"/>
  <c r="U112" i="20"/>
  <c r="T112" i="20"/>
  <c r="U112" i="19"/>
  <c r="T112" i="19"/>
  <c r="U112" i="4"/>
  <c r="T112" i="4"/>
  <c r="U112" i="3"/>
  <c r="T112" i="3"/>
  <c r="U112" i="14"/>
  <c r="T112" i="14"/>
  <c r="U112" i="2"/>
  <c r="T112" i="2"/>
</calcChain>
</file>

<file path=xl/sharedStrings.xml><?xml version="1.0" encoding="utf-8"?>
<sst xmlns="http://schemas.openxmlformats.org/spreadsheetml/2006/main" count="3960" uniqueCount="144">
  <si>
    <t>Figures Finalised as at 2021/10/29</t>
  </si>
  <si>
    <t/>
  </si>
  <si>
    <t>1st Quarter Ended 30 September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</si>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</sst>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41300000</v>
      </c>
      <c r="C10" s="92">
        <v>0</v>
      </c>
      <c r="D10" s="92"/>
      <c r="E10" s="92">
        <f t="shared" ref="E10:E16" si="0">$B10      +$C10      +$D10</f>
        <v>41300000</v>
      </c>
      <c r="F10" s="93">
        <v>41300000</v>
      </c>
      <c r="G10" s="94">
        <v>41300000</v>
      </c>
      <c r="H10" s="93">
        <v>5889000</v>
      </c>
      <c r="I10" s="94">
        <v>1916338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5889000</v>
      </c>
      <c r="Q10" s="94">
        <f t="shared" ref="Q10:Q16" si="2">$I10      +$K10      +$M10      +$O10</f>
        <v>1916338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14.2590799031477</v>
      </c>
      <c r="U10" s="50">
        <f t="shared" ref="U10:U15" si="6">IF(($E10      =0),0,(($Q10      /$E10      )*100))</f>
        <v>4.6400435835351095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42217000</v>
      </c>
      <c r="C11" s="92">
        <v>0</v>
      </c>
      <c r="D11" s="92"/>
      <c r="E11" s="92">
        <f t="shared" si="0"/>
        <v>42217000</v>
      </c>
      <c r="F11" s="93">
        <v>42217000</v>
      </c>
      <c r="G11" s="94">
        <v>22369000</v>
      </c>
      <c r="H11" s="93">
        <v>9223000</v>
      </c>
      <c r="I11" s="94">
        <v>1012416</v>
      </c>
      <c r="J11" s="93"/>
      <c r="K11" s="94"/>
      <c r="L11" s="93"/>
      <c r="M11" s="94"/>
      <c r="N11" s="93"/>
      <c r="O11" s="94"/>
      <c r="P11" s="93">
        <f t="shared" si="1"/>
        <v>9223000</v>
      </c>
      <c r="Q11" s="94">
        <f t="shared" si="2"/>
        <v>1012416</v>
      </c>
      <c r="R11" s="48">
        <f t="shared" si="3"/>
        <v>0</v>
      </c>
      <c r="S11" s="49">
        <f t="shared" si="4"/>
        <v>0</v>
      </c>
      <c r="T11" s="48">
        <f t="shared" si="5"/>
        <v>21.846649454011416</v>
      </c>
      <c r="U11" s="50">
        <f t="shared" si="6"/>
        <v>2.3981239784920767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192000000</v>
      </c>
      <c r="C13" s="92">
        <v>0</v>
      </c>
      <c r="D13" s="92"/>
      <c r="E13" s="92">
        <f t="shared" si="0"/>
        <v>192000000</v>
      </c>
      <c r="F13" s="93">
        <v>192000000</v>
      </c>
      <c r="G13" s="94">
        <v>72192000</v>
      </c>
      <c r="H13" s="93">
        <v>36522000</v>
      </c>
      <c r="I13" s="94">
        <v>17243236</v>
      </c>
      <c r="J13" s="93"/>
      <c r="K13" s="94"/>
      <c r="L13" s="93"/>
      <c r="M13" s="94"/>
      <c r="N13" s="93"/>
      <c r="O13" s="94"/>
      <c r="P13" s="93">
        <f t="shared" si="1"/>
        <v>36522000</v>
      </c>
      <c r="Q13" s="94">
        <f t="shared" si="2"/>
        <v>17243236</v>
      </c>
      <c r="R13" s="48">
        <f t="shared" si="3"/>
        <v>0</v>
      </c>
      <c r="S13" s="49">
        <f t="shared" si="4"/>
        <v>0</v>
      </c>
      <c r="T13" s="48">
        <f t="shared" si="5"/>
        <v>19.021874999999998</v>
      </c>
      <c r="U13" s="50">
        <f t="shared" si="6"/>
        <v>8.9808520833333336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36754000</v>
      </c>
      <c r="C14" s="92">
        <v>0</v>
      </c>
      <c r="D14" s="92"/>
      <c r="E14" s="92">
        <f t="shared" si="0"/>
        <v>36754000</v>
      </c>
      <c r="F14" s="93">
        <v>36754000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932937000</v>
      </c>
      <c r="C15" s="92">
        <v>0</v>
      </c>
      <c r="D15" s="92"/>
      <c r="E15" s="92">
        <f t="shared" si="0"/>
        <v>932937000</v>
      </c>
      <c r="F15" s="93">
        <v>932937000</v>
      </c>
      <c r="G15" s="94">
        <v>341957000</v>
      </c>
      <c r="H15" s="93">
        <v>166667000</v>
      </c>
      <c r="I15" s="94">
        <v>91895481</v>
      </c>
      <c r="J15" s="93"/>
      <c r="K15" s="94"/>
      <c r="L15" s="93"/>
      <c r="M15" s="94"/>
      <c r="N15" s="93"/>
      <c r="O15" s="94"/>
      <c r="P15" s="93">
        <f t="shared" si="1"/>
        <v>166667000</v>
      </c>
      <c r="Q15" s="94">
        <f t="shared" si="2"/>
        <v>91895481</v>
      </c>
      <c r="R15" s="48">
        <f t="shared" si="3"/>
        <v>0</v>
      </c>
      <c r="S15" s="49">
        <f t="shared" si="4"/>
        <v>0</v>
      </c>
      <c r="T15" s="48">
        <f t="shared" si="5"/>
        <v>17.864764716159826</v>
      </c>
      <c r="U15" s="50">
        <f t="shared" si="6"/>
        <v>9.850127179005657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1245208000</v>
      </c>
      <c r="C16" s="95">
        <f>SUM(C9:C15)</f>
        <v>0</v>
      </c>
      <c r="D16" s="95"/>
      <c r="E16" s="95">
        <f t="shared" si="0"/>
        <v>1245208000</v>
      </c>
      <c r="F16" s="96">
        <f t="shared" ref="F16:O16" si="7">SUM(F9:F15)</f>
        <v>1245208000</v>
      </c>
      <c r="G16" s="97">
        <f t="shared" si="7"/>
        <v>477818000</v>
      </c>
      <c r="H16" s="96">
        <f t="shared" si="7"/>
        <v>218301000</v>
      </c>
      <c r="I16" s="97">
        <f t="shared" si="7"/>
        <v>112067471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218301000</v>
      </c>
      <c r="Q16" s="97">
        <f t="shared" si="2"/>
        <v>112067471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18.06448569825579</v>
      </c>
      <c r="U16" s="54">
        <f>IF((SUM($E9:$E13)+$E15)=0,0,(Q16/(SUM($E9:$E13)+$E15)*100))</f>
        <v>9.2736232409342847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575572000</v>
      </c>
      <c r="C28" s="92">
        <v>0</v>
      </c>
      <c r="D28" s="92"/>
      <c r="E28" s="92">
        <f>$B28      +$C28      +$D28</f>
        <v>575572000</v>
      </c>
      <c r="F28" s="93">
        <v>575572000</v>
      </c>
      <c r="G28" s="94">
        <v>134199000</v>
      </c>
      <c r="H28" s="93">
        <v>62376000</v>
      </c>
      <c r="I28" s="94">
        <v>41555428</v>
      </c>
      <c r="J28" s="93"/>
      <c r="K28" s="94"/>
      <c r="L28" s="93"/>
      <c r="M28" s="94"/>
      <c r="N28" s="93"/>
      <c r="O28" s="94"/>
      <c r="P28" s="93">
        <f>$H28      +$J28      +$L28      +$N28</f>
        <v>62376000</v>
      </c>
      <c r="Q28" s="94">
        <f>$I28      +$K28      +$M28      +$O28</f>
        <v>41555428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10.837219322691166</v>
      </c>
      <c r="U28" s="50">
        <f>IF(($E28      =0),0,(($Q28      /$E28      )*100))</f>
        <v>7.2198487765214425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575572000</v>
      </c>
      <c r="C30" s="95">
        <f>SUM(C26:C29)</f>
        <v>0</v>
      </c>
      <c r="D30" s="95"/>
      <c r="E30" s="95">
        <f>$B30      +$C30      +$D30</f>
        <v>575572000</v>
      </c>
      <c r="F30" s="96">
        <f t="shared" ref="F30:O30" si="16">SUM(F26:F29)</f>
        <v>575572000</v>
      </c>
      <c r="G30" s="97">
        <f t="shared" si="16"/>
        <v>134199000</v>
      </c>
      <c r="H30" s="96">
        <f t="shared" si="16"/>
        <v>62376000</v>
      </c>
      <c r="I30" s="97">
        <f t="shared" si="16"/>
        <v>41555428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62376000</v>
      </c>
      <c r="Q30" s="97">
        <f>$I30      +$K30      +$M30      +$O30</f>
        <v>41555428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10.837219322691166</v>
      </c>
      <c r="U30" s="54">
        <f>IF($E30   =0,0,($Q30   /$E30   )*100)</f>
        <v>7.2198487765214425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78464000</v>
      </c>
      <c r="C32" s="92">
        <v>0</v>
      </c>
      <c r="D32" s="92"/>
      <c r="E32" s="92">
        <f>$B32      +$C32      +$D32</f>
        <v>78464000</v>
      </c>
      <c r="F32" s="93">
        <v>78464000</v>
      </c>
      <c r="G32" s="94">
        <v>19621000</v>
      </c>
      <c r="H32" s="93">
        <v>27217000</v>
      </c>
      <c r="I32" s="94">
        <v>10838782</v>
      </c>
      <c r="J32" s="93"/>
      <c r="K32" s="94"/>
      <c r="L32" s="93"/>
      <c r="M32" s="94"/>
      <c r="N32" s="93"/>
      <c r="O32" s="94"/>
      <c r="P32" s="93">
        <f>$H32      +$J32      +$L32      +$N32</f>
        <v>27217000</v>
      </c>
      <c r="Q32" s="94">
        <f>$I32      +$K32      +$M32      +$O32</f>
        <v>10838782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34.687245106035888</v>
      </c>
      <c r="U32" s="50">
        <f>IF(($E32      =0),0,(($Q32      /$E32      )*100))</f>
        <v>13.813700550570962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78464000</v>
      </c>
      <c r="C33" s="95">
        <f>C32</f>
        <v>0</v>
      </c>
      <c r="D33" s="95"/>
      <c r="E33" s="95">
        <f>$B33      +$C33      +$D33</f>
        <v>78464000</v>
      </c>
      <c r="F33" s="96">
        <f t="shared" ref="F33:O33" si="17">F32</f>
        <v>78464000</v>
      </c>
      <c r="G33" s="97">
        <f t="shared" si="17"/>
        <v>19621000</v>
      </c>
      <c r="H33" s="96">
        <f t="shared" si="17"/>
        <v>27217000</v>
      </c>
      <c r="I33" s="97">
        <f t="shared" si="17"/>
        <v>10838782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27217000</v>
      </c>
      <c r="Q33" s="97">
        <f>$I33      +$K33      +$M33      +$O33</f>
        <v>10838782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34.687245106035888</v>
      </c>
      <c r="U33" s="54">
        <f>IF($E33   =0,0,($Q33   /$E33   )*100)</f>
        <v>13.813700550570962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414085000</v>
      </c>
      <c r="C35" s="92">
        <v>0</v>
      </c>
      <c r="D35" s="92"/>
      <c r="E35" s="92">
        <f t="shared" ref="E35:E40" si="18">$B35      +$C35      +$D35</f>
        <v>414085000</v>
      </c>
      <c r="F35" s="93">
        <v>414085000</v>
      </c>
      <c r="G35" s="94">
        <v>0</v>
      </c>
      <c r="H35" s="93"/>
      <c r="I35" s="94">
        <v>13542191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13542191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3.2703891713054078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345116000</v>
      </c>
      <c r="C36" s="92">
        <v>0</v>
      </c>
      <c r="D36" s="92"/>
      <c r="E36" s="92">
        <f t="shared" si="18"/>
        <v>345116000</v>
      </c>
      <c r="F36" s="93">
        <v>345116000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43200000</v>
      </c>
      <c r="C38" s="92">
        <v>0</v>
      </c>
      <c r="D38" s="92"/>
      <c r="E38" s="92">
        <f t="shared" si="18"/>
        <v>43200000</v>
      </c>
      <c r="F38" s="93">
        <v>43200000</v>
      </c>
      <c r="G38" s="94">
        <v>9500000</v>
      </c>
      <c r="H38" s="93">
        <v>632000</v>
      </c>
      <c r="I38" s="94">
        <v>4921472</v>
      </c>
      <c r="J38" s="93"/>
      <c r="K38" s="94"/>
      <c r="L38" s="93"/>
      <c r="M38" s="94"/>
      <c r="N38" s="93"/>
      <c r="O38" s="94"/>
      <c r="P38" s="93">
        <f t="shared" si="19"/>
        <v>632000</v>
      </c>
      <c r="Q38" s="94">
        <f t="shared" si="20"/>
        <v>4921472</v>
      </c>
      <c r="R38" s="48">
        <f t="shared" si="21"/>
        <v>0</v>
      </c>
      <c r="S38" s="49">
        <f t="shared" si="22"/>
        <v>0</v>
      </c>
      <c r="T38" s="48">
        <f t="shared" si="23"/>
        <v>1.462962962962963</v>
      </c>
      <c r="U38" s="50">
        <f t="shared" si="24"/>
        <v>11.392296296296296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802401000</v>
      </c>
      <c r="C40" s="95">
        <f>SUM(C35:C39)</f>
        <v>0</v>
      </c>
      <c r="D40" s="95"/>
      <c r="E40" s="95">
        <f t="shared" si="18"/>
        <v>802401000</v>
      </c>
      <c r="F40" s="96">
        <f t="shared" ref="F40:O40" si="25">SUM(F35:F39)</f>
        <v>802401000</v>
      </c>
      <c r="G40" s="97">
        <f t="shared" si="25"/>
        <v>9500000</v>
      </c>
      <c r="H40" s="96">
        <f t="shared" si="25"/>
        <v>632000</v>
      </c>
      <c r="I40" s="97">
        <f t="shared" si="25"/>
        <v>18463663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632000</v>
      </c>
      <c r="Q40" s="97">
        <f t="shared" si="20"/>
        <v>18463663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0.13820702625277453</v>
      </c>
      <c r="U40" s="54">
        <f>IF((+$E35+$E38) =0,0,(Q40   /(+$E35+$E38) )*100)</f>
        <v>4.0376708179800342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313806000</v>
      </c>
      <c r="C43" s="92">
        <v>0</v>
      </c>
      <c r="D43" s="92"/>
      <c r="E43" s="92">
        <f t="shared" si="26"/>
        <v>313806000</v>
      </c>
      <c r="F43" s="93">
        <v>313806000</v>
      </c>
      <c r="G43" s="94">
        <v>7000000</v>
      </c>
      <c r="H43" s="93">
        <v>300000</v>
      </c>
      <c r="I43" s="94">
        <v>41713697</v>
      </c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41713697</v>
      </c>
      <c r="R43" s="48">
        <f t="shared" si="29"/>
        <v>0</v>
      </c>
      <c r="S43" s="49">
        <f t="shared" si="30"/>
        <v>0</v>
      </c>
      <c r="T43" s="48">
        <f t="shared" si="31"/>
        <v>9.5600466530276665E-2</v>
      </c>
      <c r="U43" s="50">
        <f t="shared" si="32"/>
        <v>13.292829646342009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506941000</v>
      </c>
      <c r="C44" s="92">
        <v>0</v>
      </c>
      <c r="D44" s="92"/>
      <c r="E44" s="92">
        <f t="shared" si="26"/>
        <v>506941000</v>
      </c>
      <c r="F44" s="93">
        <v>506941000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471124000</v>
      </c>
      <c r="C51" s="92">
        <v>0</v>
      </c>
      <c r="D51" s="92"/>
      <c r="E51" s="92">
        <f t="shared" si="26"/>
        <v>471124000</v>
      </c>
      <c r="F51" s="93">
        <v>471124000</v>
      </c>
      <c r="G51" s="94">
        <v>113000000</v>
      </c>
      <c r="H51" s="93">
        <v>43930000</v>
      </c>
      <c r="I51" s="94">
        <v>-86045329</v>
      </c>
      <c r="J51" s="93"/>
      <c r="K51" s="94"/>
      <c r="L51" s="93"/>
      <c r="M51" s="94"/>
      <c r="N51" s="93"/>
      <c r="O51" s="94"/>
      <c r="P51" s="93">
        <f t="shared" si="27"/>
        <v>43930000</v>
      </c>
      <c r="Q51" s="94">
        <f t="shared" si="28"/>
        <v>-86045329</v>
      </c>
      <c r="R51" s="48">
        <f t="shared" si="29"/>
        <v>0</v>
      </c>
      <c r="S51" s="49">
        <f t="shared" si="30"/>
        <v>0</v>
      </c>
      <c r="T51" s="48">
        <f t="shared" si="31"/>
        <v>9.3245090464506166</v>
      </c>
      <c r="U51" s="50">
        <f t="shared" si="32"/>
        <v>-18.263839031762338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84761000</v>
      </c>
      <c r="C52" s="92">
        <v>0</v>
      </c>
      <c r="D52" s="92"/>
      <c r="E52" s="92">
        <f t="shared" si="26"/>
        <v>84761000</v>
      </c>
      <c r="F52" s="93">
        <v>84761000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1376632000</v>
      </c>
      <c r="C53" s="95">
        <f>SUM(C42:C52)</f>
        <v>0</v>
      </c>
      <c r="D53" s="95"/>
      <c r="E53" s="95">
        <f t="shared" si="26"/>
        <v>1376632000</v>
      </c>
      <c r="F53" s="96">
        <f t="shared" ref="F53:O53" si="33">SUM(F42:F52)</f>
        <v>1376632000</v>
      </c>
      <c r="G53" s="97">
        <f t="shared" si="33"/>
        <v>120000000</v>
      </c>
      <c r="H53" s="96">
        <f t="shared" si="33"/>
        <v>44230000</v>
      </c>
      <c r="I53" s="97">
        <f t="shared" si="33"/>
        <v>-44331632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44230000</v>
      </c>
      <c r="Q53" s="97">
        <f t="shared" si="28"/>
        <v>-44331632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5.6348973793841486</v>
      </c>
      <c r="U53" s="54">
        <f>IF((+$E43+$E45+$E47+$E48+$E51) =0,0,(Q53   /(+$E43+$E45+$E47+$E48+$E51) )*100)</f>
        <v>-5.6478452855668664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4078277000</v>
      </c>
      <c r="C67" s="104">
        <f>SUM(C9:C15,C18:C23,C26:C29,C32,C35:C39,C42:C52,C55:C58,C61:C65)</f>
        <v>0</v>
      </c>
      <c r="D67" s="104"/>
      <c r="E67" s="104">
        <f t="shared" si="35"/>
        <v>4078277000</v>
      </c>
      <c r="F67" s="105">
        <f t="shared" ref="F67:O67" si="43">SUM(F9:F15,F18:F23,F26:F29,F32,F35:F39,F42:F52,F55:F58,F61:F65)</f>
        <v>4078277000</v>
      </c>
      <c r="G67" s="106">
        <f t="shared" si="43"/>
        <v>761138000</v>
      </c>
      <c r="H67" s="105">
        <f t="shared" si="43"/>
        <v>352756000</v>
      </c>
      <c r="I67" s="106">
        <f t="shared" si="43"/>
        <v>138593712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352756000</v>
      </c>
      <c r="Q67" s="106">
        <f t="shared" si="37"/>
        <v>138593712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11.361981251036733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4.4639897188299695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1935918000</v>
      </c>
      <c r="C69" s="92">
        <v>0</v>
      </c>
      <c r="D69" s="92"/>
      <c r="E69" s="92">
        <f>$B69      +$C69      +$D69</f>
        <v>1935918000</v>
      </c>
      <c r="F69" s="93">
        <v>1935918000</v>
      </c>
      <c r="G69" s="94">
        <v>744786000</v>
      </c>
      <c r="H69" s="93">
        <v>298288000</v>
      </c>
      <c r="I69" s="94">
        <v>100949555</v>
      </c>
      <c r="J69" s="93"/>
      <c r="K69" s="94"/>
      <c r="L69" s="93"/>
      <c r="M69" s="94"/>
      <c r="N69" s="93"/>
      <c r="O69" s="94"/>
      <c r="P69" s="93">
        <f>$H69      +$J69      +$L69      +$N69</f>
        <v>298288000</v>
      </c>
      <c r="Q69" s="94">
        <f>$I69      +$K69      +$M69      +$O69</f>
        <v>100949555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15.408090631937924</v>
      </c>
      <c r="U69" s="50">
        <f>IF(($E69      =0),0,(($Q69      /$E69      )*100))</f>
        <v>5.2145573831123011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1935918000</v>
      </c>
      <c r="C70" s="101">
        <f>C69</f>
        <v>0</v>
      </c>
      <c r="D70" s="101"/>
      <c r="E70" s="101">
        <f>$B70      +$C70      +$D70</f>
        <v>1935918000</v>
      </c>
      <c r="F70" s="102">
        <f t="shared" ref="F70:O70" si="44">F69</f>
        <v>1935918000</v>
      </c>
      <c r="G70" s="103">
        <f t="shared" si="44"/>
        <v>744786000</v>
      </c>
      <c r="H70" s="102">
        <f t="shared" si="44"/>
        <v>298288000</v>
      </c>
      <c r="I70" s="103">
        <f t="shared" si="44"/>
        <v>100949555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298288000</v>
      </c>
      <c r="Q70" s="103">
        <f>$I70      +$K70      +$M70      +$O70</f>
        <v>100949555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15.408090631937924</v>
      </c>
      <c r="U70" s="59">
        <f>IF($E70   =0,0,($Q70   /$E70 )*100)</f>
        <v>5.2145573831123011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1935918000</v>
      </c>
      <c r="C71" s="104">
        <f>C69</f>
        <v>0</v>
      </c>
      <c r="D71" s="104"/>
      <c r="E71" s="104">
        <f>$B71      +$C71      +$D71</f>
        <v>1935918000</v>
      </c>
      <c r="F71" s="105">
        <f t="shared" ref="F71:O71" si="45">F69</f>
        <v>1935918000</v>
      </c>
      <c r="G71" s="106">
        <f t="shared" si="45"/>
        <v>744786000</v>
      </c>
      <c r="H71" s="105">
        <f t="shared" si="45"/>
        <v>298288000</v>
      </c>
      <c r="I71" s="106">
        <f t="shared" si="45"/>
        <v>100949555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298288000</v>
      </c>
      <c r="Q71" s="106">
        <f>$I71      +$K71      +$M71      +$O71</f>
        <v>100949555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15.408090631937924</v>
      </c>
      <c r="U71" s="65">
        <f>IF($E71   =0,0,($Q71   /$E71   )*100)</f>
        <v>5.2145573831123011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6014195000</v>
      </c>
      <c r="C72" s="104">
        <f>SUM(C9:C15,C18:C23,C26:C29,C32,C35:C39,C42:C52,C55:C58,C61:C65,C69)</f>
        <v>0</v>
      </c>
      <c r="D72" s="104"/>
      <c r="E72" s="104">
        <f>$B72      +$C72      +$D72</f>
        <v>6014195000</v>
      </c>
      <c r="F72" s="105">
        <f t="shared" ref="F72:O72" si="46">SUM(F9:F15,F18:F23,F26:F29,F32,F35:F39,F42:F52,F55:F58,F61:F65,F69)</f>
        <v>6014195000</v>
      </c>
      <c r="G72" s="106">
        <f t="shared" si="46"/>
        <v>1505924000</v>
      </c>
      <c r="H72" s="105">
        <f t="shared" si="46"/>
        <v>651044000</v>
      </c>
      <c r="I72" s="106">
        <f t="shared" si="46"/>
        <v>239543267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651044000</v>
      </c>
      <c r="Q72" s="106">
        <f>$I72      +$K72      +$M72      +$O72</f>
        <v>239543267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12.915943128458526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5.8315866159195231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3000000</v>
      </c>
      <c r="H16" s="96">
        <f t="shared" si="7"/>
        <v>159000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1504000</v>
      </c>
      <c r="H32" s="93">
        <v>5547000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5547000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92.219451371571068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1504000</v>
      </c>
      <c r="H33" s="96">
        <f t="shared" si="17"/>
        <v>5547000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5547000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92.219451371571068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0</v>
      </c>
      <c r="D35" s="92"/>
      <c r="E35" s="92">
        <f t="shared" ref="E35:E40" si="18">$B35      +$C35      +$D35</f>
        <v>47500000</v>
      </c>
      <c r="F35" s="93">
        <v>47500000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48255000</v>
      </c>
      <c r="C40" s="95">
        <f>SUM(C35:C39)</f>
        <v>0</v>
      </c>
      <c r="D40" s="95"/>
      <c r="E40" s="95">
        <f t="shared" si="18"/>
        <v>48255000</v>
      </c>
      <c r="F40" s="96">
        <f t="shared" ref="F40:O40" si="25">SUM(F35:F39)</f>
        <v>48255000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0</v>
      </c>
      <c r="D67" s="104"/>
      <c r="E67" s="104">
        <f t="shared" si="35"/>
        <v>77270000</v>
      </c>
      <c r="F67" s="105">
        <f t="shared" ref="F67:O67" si="43">SUM(F9:F15,F18:F23,F26:F29,F32,F35:F39,F42:F52,F55:F58,F61:F65)</f>
        <v>77270000</v>
      </c>
      <c r="G67" s="106">
        <f t="shared" si="43"/>
        <v>4504000</v>
      </c>
      <c r="H67" s="105">
        <f t="shared" si="43"/>
        <v>5706000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5706000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10.096434574891621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32922000</v>
      </c>
      <c r="H69" s="93">
        <v>27334000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27334000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21.517412935323382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32922000</v>
      </c>
      <c r="H70" s="102">
        <f t="shared" si="44"/>
        <v>27334000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27334000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21.517412935323382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32922000</v>
      </c>
      <c r="H71" s="105">
        <f t="shared" si="45"/>
        <v>27334000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27334000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21.517412935323382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0</v>
      </c>
      <c r="D72" s="104"/>
      <c r="E72" s="104">
        <f>$B72      +$C72      +$D72</f>
        <v>204302000</v>
      </c>
      <c r="F72" s="105">
        <f t="shared" ref="F72:O72" si="46">SUM(F9:F15,F18:F23,F26:F29,F32,F35:F39,F42:F52,F55:F58,F61:F65,F69)</f>
        <v>204302000</v>
      </c>
      <c r="G72" s="106">
        <f t="shared" si="46"/>
        <v>37426000</v>
      </c>
      <c r="H72" s="105">
        <f t="shared" si="46"/>
        <v>33040000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33040000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18.000839022157813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96000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5.8181818181818183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30000000</v>
      </c>
      <c r="H15" s="93">
        <v>23093000</v>
      </c>
      <c r="I15" s="94"/>
      <c r="J15" s="93"/>
      <c r="K15" s="94"/>
      <c r="L15" s="93"/>
      <c r="M15" s="94"/>
      <c r="N15" s="93"/>
      <c r="O15" s="94"/>
      <c r="P15" s="93">
        <f t="shared" si="1"/>
        <v>23093000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30.701427849716822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31650000</v>
      </c>
      <c r="H16" s="96">
        <f t="shared" si="7"/>
        <v>23189000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23189000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30.167299786647238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1148000</v>
      </c>
      <c r="H32" s="93">
        <v>559000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559000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12.178649237472767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1148000</v>
      </c>
      <c r="H33" s="96">
        <f t="shared" si="17"/>
        <v>559000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559000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12.178649237472767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18961000</v>
      </c>
      <c r="C40" s="95">
        <f>SUM(C35:C39)</f>
        <v>0</v>
      </c>
      <c r="D40" s="95"/>
      <c r="E40" s="95">
        <f t="shared" si="18"/>
        <v>18961000</v>
      </c>
      <c r="F40" s="96">
        <f t="shared" ref="F40:O40" si="25">SUM(F35:F39)</f>
        <v>18961000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5000000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20000000</v>
      </c>
      <c r="H51" s="93">
        <v>5232000</v>
      </c>
      <c r="I51" s="94"/>
      <c r="J51" s="93"/>
      <c r="K51" s="94"/>
      <c r="L51" s="93"/>
      <c r="M51" s="94"/>
      <c r="N51" s="93"/>
      <c r="O51" s="94"/>
      <c r="P51" s="93">
        <f t="shared" si="27"/>
        <v>5232000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11.626666666666667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25000000</v>
      </c>
      <c r="H53" s="96">
        <f t="shared" si="33"/>
        <v>5232000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5232000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5.8133333333333335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0</v>
      </c>
      <c r="D67" s="104"/>
      <c r="E67" s="104">
        <f t="shared" si="35"/>
        <v>190419000</v>
      </c>
      <c r="F67" s="105">
        <f t="shared" ref="F67:O67" si="43">SUM(F9:F15,F18:F23,F26:F29,F32,F35:F39,F42:F52,F55:F58,F61:F65)</f>
        <v>190419000</v>
      </c>
      <c r="G67" s="106">
        <f t="shared" si="43"/>
        <v>57798000</v>
      </c>
      <c r="H67" s="105">
        <f t="shared" si="43"/>
        <v>28980000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28980000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15.542374153964969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0</v>
      </c>
      <c r="D72" s="104"/>
      <c r="E72" s="104">
        <f>$B72      +$C72      +$D72</f>
        <v>190419000</v>
      </c>
      <c r="F72" s="105">
        <f t="shared" ref="F72:O72" si="46">SUM(F9:F15,F18:F23,F26:F29,F32,F35:F39,F42:F52,F55:F58,F61:F65,F69)</f>
        <v>190419000</v>
      </c>
      <c r="G72" s="106">
        <f t="shared" si="46"/>
        <v>57798000</v>
      </c>
      <c r="H72" s="105">
        <f t="shared" si="46"/>
        <v>28980000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28980000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15.542374153964969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379000</v>
      </c>
      <c r="Q10" s="94">
        <f t="shared" ref="Q10:Q16" si="2">$I10      +$K10      +$M10      +$O10</f>
        <v>378976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14.862745098039214</v>
      </c>
      <c r="U10" s="50">
        <f t="shared" ref="U10:U15" si="6">IF(($E10      =0),0,(($Q10      /$E10      )*100))</f>
        <v>14.861803921568628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/>
      <c r="K13" s="94"/>
      <c r="L13" s="93"/>
      <c r="M13" s="94"/>
      <c r="N13" s="93"/>
      <c r="O13" s="94"/>
      <c r="P13" s="93">
        <f t="shared" si="1"/>
        <v>3049000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10.163333333333334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34550000</v>
      </c>
      <c r="C16" s="95">
        <f>SUM(C9:C15)</f>
        <v>0</v>
      </c>
      <c r="D16" s="95"/>
      <c r="E16" s="95">
        <f t="shared" si="0"/>
        <v>34550000</v>
      </c>
      <c r="F16" s="96">
        <f t="shared" ref="F16:O16" si="7">SUM(F9:F15)</f>
        <v>34550000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3428000</v>
      </c>
      <c r="Q16" s="97">
        <f t="shared" si="2"/>
        <v>378976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10.531490015360983</v>
      </c>
      <c r="U16" s="54">
        <f>IF((SUM($E9:$E13)+$E15)=0,0,(Q16/(SUM($E9:$E13)+$E15)*100))</f>
        <v>1.164288786482335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1759000</v>
      </c>
      <c r="H32" s="93">
        <v>3577000</v>
      </c>
      <c r="I32" s="94">
        <v>3671006</v>
      </c>
      <c r="J32" s="93"/>
      <c r="K32" s="94"/>
      <c r="L32" s="93"/>
      <c r="M32" s="94"/>
      <c r="N32" s="93"/>
      <c r="O32" s="94"/>
      <c r="P32" s="93">
        <f>$H32      +$J32      +$L32      +$N32</f>
        <v>3577000</v>
      </c>
      <c r="Q32" s="94">
        <f>$I32      +$K32      +$M32      +$O32</f>
        <v>3671006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50.838544627629332</v>
      </c>
      <c r="U32" s="50">
        <f>IF(($E32      =0),0,(($Q32      /$E32      )*100))</f>
        <v>52.174616259238206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1759000</v>
      </c>
      <c r="H33" s="96">
        <f t="shared" si="17"/>
        <v>3577000</v>
      </c>
      <c r="I33" s="97">
        <f t="shared" si="17"/>
        <v>3671006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3577000</v>
      </c>
      <c r="Q33" s="97">
        <f>$I33      +$K33      +$M33      +$O33</f>
        <v>3671006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50.838544627629332</v>
      </c>
      <c r="U33" s="54">
        <f>IF($E33   =0,0,($Q33   /$E33   )*100)</f>
        <v>52.174616259238206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0</v>
      </c>
      <c r="H35" s="93"/>
      <c r="I35" s="94">
        <v>5811283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5811283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8.3970797329711306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2000000</v>
      </c>
      <c r="H38" s="93"/>
      <c r="I38" s="94">
        <v>4921472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4921472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82.024533333333338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2000000</v>
      </c>
      <c r="H40" s="96">
        <f t="shared" si="25"/>
        <v>0</v>
      </c>
      <c r="I40" s="97">
        <f t="shared" si="25"/>
        <v>10732755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10732755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14.271141930165147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0</v>
      </c>
      <c r="D43" s="92"/>
      <c r="E43" s="92">
        <f t="shared" si="26"/>
        <v>10000000</v>
      </c>
      <c r="F43" s="93">
        <v>10000000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3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0.75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0</v>
      </c>
      <c r="D67" s="104"/>
      <c r="E67" s="104">
        <f t="shared" si="35"/>
        <v>210600000</v>
      </c>
      <c r="F67" s="105">
        <f t="shared" ref="F67:O67" si="43">SUM(F9:F15,F18:F23,F26:F29,F32,F35:F39,F42:F52,F55:F58,F61:F65)</f>
        <v>210600000</v>
      </c>
      <c r="G67" s="106">
        <f t="shared" si="43"/>
        <v>24462000</v>
      </c>
      <c r="H67" s="105">
        <f t="shared" si="43"/>
        <v>7305000</v>
      </c>
      <c r="I67" s="106">
        <f t="shared" si="43"/>
        <v>14782737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7305000</v>
      </c>
      <c r="Q67" s="106">
        <f t="shared" si="37"/>
        <v>14782737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4.7192361362344313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9.5500652488500712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173000000</v>
      </c>
      <c r="H69" s="93">
        <v>61117000</v>
      </c>
      <c r="I69" s="94">
        <v>49270982</v>
      </c>
      <c r="J69" s="93"/>
      <c r="K69" s="94"/>
      <c r="L69" s="93"/>
      <c r="M69" s="94"/>
      <c r="N69" s="93"/>
      <c r="O69" s="94"/>
      <c r="P69" s="93">
        <f>$H69      +$J69      +$L69      +$N69</f>
        <v>61117000</v>
      </c>
      <c r="Q69" s="94">
        <f>$I69      +$K69      +$M69      +$O69</f>
        <v>49270982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17.26815265208559</v>
      </c>
      <c r="U69" s="50">
        <f>IF(($E69      =0),0,(($Q69      /$E69      )*100))</f>
        <v>13.921148591949233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173000000</v>
      </c>
      <c r="H70" s="102">
        <f t="shared" si="44"/>
        <v>61117000</v>
      </c>
      <c r="I70" s="103">
        <f t="shared" si="44"/>
        <v>49270982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61117000</v>
      </c>
      <c r="Q70" s="103">
        <f>$I70      +$K70      +$M70      +$O70</f>
        <v>49270982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17.26815265208559</v>
      </c>
      <c r="U70" s="59">
        <f>IF($E70   =0,0,($Q70   /$E70 )*100)</f>
        <v>13.921148591949233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173000000</v>
      </c>
      <c r="H71" s="105">
        <f t="shared" si="45"/>
        <v>61117000</v>
      </c>
      <c r="I71" s="106">
        <f t="shared" si="45"/>
        <v>49270982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61117000</v>
      </c>
      <c r="Q71" s="106">
        <f>$I71      +$K71      +$M71      +$O71</f>
        <v>49270982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17.26815265208559</v>
      </c>
      <c r="U71" s="65">
        <f>IF($E71   =0,0,($Q71   /$E71   )*100)</f>
        <v>13.921148591949233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0</v>
      </c>
      <c r="D72" s="104"/>
      <c r="E72" s="104">
        <f>$B72      +$C72      +$D72</f>
        <v>564529000</v>
      </c>
      <c r="F72" s="105">
        <f t="shared" ref="F72:O72" si="46">SUM(F9:F15,F18:F23,F26:F29,F32,F35:F39,F42:F52,F55:F58,F61:F65,F69)</f>
        <v>564529000</v>
      </c>
      <c r="G72" s="106">
        <f t="shared" si="46"/>
        <v>197462000</v>
      </c>
      <c r="H72" s="105">
        <f t="shared" si="46"/>
        <v>68422000</v>
      </c>
      <c r="I72" s="106">
        <f t="shared" si="46"/>
        <v>64053719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68422000</v>
      </c>
      <c r="Q72" s="106">
        <f>$I72      +$K72      +$M72      +$O72</f>
        <v>64053719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13.449808441169129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12.591129322359407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123000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7.4545454545454541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879000</v>
      </c>
      <c r="I11" s="94"/>
      <c r="J11" s="93"/>
      <c r="K11" s="94"/>
      <c r="L11" s="93"/>
      <c r="M11" s="94"/>
      <c r="N11" s="93"/>
      <c r="O11" s="94"/>
      <c r="P11" s="93">
        <f t="shared" si="1"/>
        <v>879000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15.981818181818182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0</v>
      </c>
      <c r="D15" s="92"/>
      <c r="E15" s="92">
        <f t="shared" si="0"/>
        <v>66266000</v>
      </c>
      <c r="F15" s="93">
        <v>66266000</v>
      </c>
      <c r="G15" s="94">
        <v>13253000</v>
      </c>
      <c r="H15" s="93">
        <v>6392000</v>
      </c>
      <c r="I15" s="94"/>
      <c r="J15" s="93"/>
      <c r="K15" s="94"/>
      <c r="L15" s="93"/>
      <c r="M15" s="94"/>
      <c r="N15" s="93"/>
      <c r="O15" s="94"/>
      <c r="P15" s="93">
        <f t="shared" si="1"/>
        <v>6392000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9.6459722934838386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83716000</v>
      </c>
      <c r="C16" s="95">
        <f>SUM(C9:C15)</f>
        <v>0</v>
      </c>
      <c r="D16" s="95"/>
      <c r="E16" s="95">
        <f t="shared" si="0"/>
        <v>83716000</v>
      </c>
      <c r="F16" s="96">
        <f t="shared" ref="F16:O16" si="7">SUM(F9:F15)</f>
        <v>83716000</v>
      </c>
      <c r="G16" s="97">
        <f t="shared" si="7"/>
        <v>17903000</v>
      </c>
      <c r="H16" s="96">
        <f t="shared" si="7"/>
        <v>7394000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7394000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8.8640069051500916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841000</v>
      </c>
      <c r="H32" s="93">
        <v>3362000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3362000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841000</v>
      </c>
      <c r="H33" s="96">
        <f t="shared" si="17"/>
        <v>3362000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3362000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0</v>
      </c>
      <c r="D35" s="92"/>
      <c r="E35" s="92">
        <f t="shared" ref="E35:E40" si="18">$B35      +$C35      +$D35</f>
        <v>66500000</v>
      </c>
      <c r="F35" s="93">
        <v>66500000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66500000</v>
      </c>
      <c r="C40" s="95">
        <f>SUM(C35:C39)</f>
        <v>0</v>
      </c>
      <c r="D40" s="95"/>
      <c r="E40" s="95">
        <f t="shared" si="18"/>
        <v>66500000</v>
      </c>
      <c r="F40" s="96">
        <f t="shared" ref="F40:O40" si="25">SUM(F35:F39)</f>
        <v>66500000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12500000</v>
      </c>
      <c r="H51" s="93">
        <v>10323000</v>
      </c>
      <c r="I51" s="94"/>
      <c r="J51" s="93"/>
      <c r="K51" s="94"/>
      <c r="L51" s="93"/>
      <c r="M51" s="94"/>
      <c r="N51" s="93"/>
      <c r="O51" s="94"/>
      <c r="P51" s="93">
        <f t="shared" si="27"/>
        <v>10323000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41.292000000000002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12500000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10323000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41.292000000000002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178578000</v>
      </c>
      <c r="C67" s="104">
        <f>SUM(C9:C15,C18:C23,C26:C29,C32,C35:C39,C42:C52,C55:C58,C61:C65)</f>
        <v>0</v>
      </c>
      <c r="D67" s="104"/>
      <c r="E67" s="104">
        <f t="shared" si="35"/>
        <v>178578000</v>
      </c>
      <c r="F67" s="105">
        <f t="shared" ref="F67:O67" si="43">SUM(F9:F15,F18:F23,F26:F29,F32,F35:F39,F42:F52,F55:F58,F61:F65)</f>
        <v>178578000</v>
      </c>
      <c r="G67" s="106">
        <f t="shared" si="43"/>
        <v>31244000</v>
      </c>
      <c r="H67" s="105">
        <f t="shared" si="43"/>
        <v>21079000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21079000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11.823668652329507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178578000</v>
      </c>
      <c r="C72" s="104">
        <f>SUM(C9:C15,C18:C23,C26:C29,C32,C35:C39,C42:C52,C55:C58,C61:C65,C69)</f>
        <v>0</v>
      </c>
      <c r="D72" s="104"/>
      <c r="E72" s="104">
        <f>$B72      +$C72      +$D72</f>
        <v>178578000</v>
      </c>
      <c r="F72" s="105">
        <f t="shared" ref="F72:O72" si="46">SUM(F9:F15,F18:F23,F26:F29,F32,F35:F39,F42:F52,F55:F58,F61:F65,F69)</f>
        <v>178578000</v>
      </c>
      <c r="G72" s="106">
        <f t="shared" si="46"/>
        <v>31244000</v>
      </c>
      <c r="H72" s="105">
        <f t="shared" si="46"/>
        <v>21079000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21079000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11.823668652329507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187000</v>
      </c>
      <c r="Q10" s="94">
        <f t="shared" ref="Q10:Q16" si="2">$I10      +$K10      +$M10      +$O10</f>
        <v>166725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6.6785714285714279</v>
      </c>
      <c r="U10" s="50">
        <f t="shared" ref="U10:U15" si="6">IF(($E10      =0),0,(($Q10      /$E10      )*100))</f>
        <v>5.9544642857142858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187000</v>
      </c>
      <c r="Q16" s="97">
        <f t="shared" si="2"/>
        <v>166725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6.6785714285714279</v>
      </c>
      <c r="U16" s="54">
        <f>IF((SUM($E9:$E13)+$E15)=0,0,(Q16/(SUM($E9:$E13)+$E15)*100))</f>
        <v>5.9544642857142858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294000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294000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500000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70056000</v>
      </c>
      <c r="C40" s="95">
        <f>SUM(C35:C39)</f>
        <v>0</v>
      </c>
      <c r="D40" s="95"/>
      <c r="E40" s="95">
        <f t="shared" si="18"/>
        <v>70056000</v>
      </c>
      <c r="F40" s="96">
        <f t="shared" ref="F40:O40" si="25">SUM(F35:F39)</f>
        <v>70056000</v>
      </c>
      <c r="G40" s="97">
        <f t="shared" si="25"/>
        <v>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0</v>
      </c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205041000</v>
      </c>
      <c r="C53" s="95">
        <f>SUM(C42:C52)</f>
        <v>0</v>
      </c>
      <c r="D53" s="95"/>
      <c r="E53" s="95">
        <f t="shared" si="26"/>
        <v>205041000</v>
      </c>
      <c r="F53" s="96">
        <f t="shared" ref="F53:O53" si="33">SUM(F42:F52)</f>
        <v>205041000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0</v>
      </c>
      <c r="D67" s="104"/>
      <c r="E67" s="104">
        <f t="shared" si="35"/>
        <v>279072000</v>
      </c>
      <c r="F67" s="105">
        <f t="shared" ref="F67:O67" si="43">SUM(F9:F15,F18:F23,F26:F29,F32,F35:F39,F42:F52,F55:F58,F61:F65)</f>
        <v>279072000</v>
      </c>
      <c r="G67" s="106">
        <f t="shared" si="43"/>
        <v>3594000</v>
      </c>
      <c r="H67" s="105">
        <f t="shared" si="43"/>
        <v>187000</v>
      </c>
      <c r="I67" s="106">
        <f t="shared" si="43"/>
        <v>166725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187000</v>
      </c>
      <c r="Q67" s="106">
        <f t="shared" si="37"/>
        <v>166725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0.83203559510567293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0.74182424916573975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0</v>
      </c>
      <c r="D69" s="92"/>
      <c r="E69" s="92">
        <f>$B69      +$C69      +$D69</f>
        <v>298785000</v>
      </c>
      <c r="F69" s="93">
        <v>298785000</v>
      </c>
      <c r="G69" s="94">
        <v>116012000</v>
      </c>
      <c r="H69" s="93">
        <v>48474000</v>
      </c>
      <c r="I69" s="94">
        <v>30565225</v>
      </c>
      <c r="J69" s="93"/>
      <c r="K69" s="94"/>
      <c r="L69" s="93"/>
      <c r="M69" s="94"/>
      <c r="N69" s="93"/>
      <c r="O69" s="94"/>
      <c r="P69" s="93">
        <f>$H69      +$J69      +$L69      +$N69</f>
        <v>48474000</v>
      </c>
      <c r="Q69" s="94">
        <f>$I69      +$K69      +$M69      +$O69</f>
        <v>30565225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16.223706009337818</v>
      </c>
      <c r="U69" s="50">
        <f>IF(($E69      =0),0,(($Q69      /$E69      )*100))</f>
        <v>10.229839182020516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298785000</v>
      </c>
      <c r="C70" s="101">
        <f>C69</f>
        <v>0</v>
      </c>
      <c r="D70" s="101"/>
      <c r="E70" s="101">
        <f>$B70      +$C70      +$D70</f>
        <v>298785000</v>
      </c>
      <c r="F70" s="102">
        <f t="shared" ref="F70:O70" si="44">F69</f>
        <v>298785000</v>
      </c>
      <c r="G70" s="103">
        <f t="shared" si="44"/>
        <v>116012000</v>
      </c>
      <c r="H70" s="102">
        <f t="shared" si="44"/>
        <v>48474000</v>
      </c>
      <c r="I70" s="103">
        <f t="shared" si="44"/>
        <v>30565225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48474000</v>
      </c>
      <c r="Q70" s="103">
        <f>$I70      +$K70      +$M70      +$O70</f>
        <v>30565225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16.223706009337818</v>
      </c>
      <c r="U70" s="59">
        <f>IF($E70   =0,0,($Q70   /$E70 )*100)</f>
        <v>10.229839182020516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0</v>
      </c>
      <c r="D71" s="104"/>
      <c r="E71" s="104">
        <f>$B71      +$C71      +$D71</f>
        <v>298785000</v>
      </c>
      <c r="F71" s="105">
        <f t="shared" ref="F71:O71" si="45">F69</f>
        <v>298785000</v>
      </c>
      <c r="G71" s="106">
        <f t="shared" si="45"/>
        <v>116012000</v>
      </c>
      <c r="H71" s="105">
        <f t="shared" si="45"/>
        <v>48474000</v>
      </c>
      <c r="I71" s="106">
        <f t="shared" si="45"/>
        <v>30565225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48474000</v>
      </c>
      <c r="Q71" s="106">
        <f>$I71      +$K71      +$M71      +$O71</f>
        <v>30565225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16.223706009337818</v>
      </c>
      <c r="U71" s="65">
        <f>IF($E71   =0,0,($Q71   /$E71   )*100)</f>
        <v>10.229839182020516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0</v>
      </c>
      <c r="D72" s="104"/>
      <c r="E72" s="104">
        <f>$B72      +$C72      +$D72</f>
        <v>577857000</v>
      </c>
      <c r="F72" s="105">
        <f t="shared" ref="F72:O72" si="46">SUM(F9:F15,F18:F23,F26:F29,F32,F35:F39,F42:F52,F55:F58,F61:F65,F69)</f>
        <v>577857000</v>
      </c>
      <c r="G72" s="106">
        <f t="shared" si="46"/>
        <v>119606000</v>
      </c>
      <c r="H72" s="105">
        <f t="shared" si="46"/>
        <v>48661000</v>
      </c>
      <c r="I72" s="106">
        <f t="shared" si="46"/>
        <v>30731950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48661000</v>
      </c>
      <c r="Q72" s="106">
        <f>$I72      +$K72      +$M72      +$O72</f>
        <v>30731950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15.14692149660711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9.5660679823196162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142000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8.6060606060606055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11750000</v>
      </c>
      <c r="C16" s="95">
        <f>SUM(C9:C15)</f>
        <v>0</v>
      </c>
      <c r="D16" s="95"/>
      <c r="E16" s="95">
        <f t="shared" si="0"/>
        <v>11750000</v>
      </c>
      <c r="F16" s="96">
        <f t="shared" ref="F16:O16" si="7">SUM(F9:F15)</f>
        <v>11750000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1.2188841201716738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72215000</v>
      </c>
      <c r="H28" s="93">
        <v>19472000</v>
      </c>
      <c r="I28" s="94"/>
      <c r="J28" s="93"/>
      <c r="K28" s="94"/>
      <c r="L28" s="93"/>
      <c r="M28" s="94"/>
      <c r="N28" s="93"/>
      <c r="O28" s="94"/>
      <c r="P28" s="93">
        <f>$H28      +$J28      +$L28      +$N28</f>
        <v>19472000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9.1140141072506768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72215000</v>
      </c>
      <c r="H30" s="96">
        <f t="shared" si="16"/>
        <v>19472000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19472000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9.1140141072506768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1597000</v>
      </c>
      <c r="H32" s="93">
        <v>1219000</v>
      </c>
      <c r="I32" s="94">
        <v>1971115</v>
      </c>
      <c r="J32" s="93"/>
      <c r="K32" s="94"/>
      <c r="L32" s="93"/>
      <c r="M32" s="94"/>
      <c r="N32" s="93"/>
      <c r="O32" s="94"/>
      <c r="P32" s="93">
        <f>$H32      +$J32      +$L32      +$N32</f>
        <v>1219000</v>
      </c>
      <c r="Q32" s="94">
        <f>$I32      +$K32      +$M32      +$O32</f>
        <v>1971115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19.082654978083909</v>
      </c>
      <c r="U32" s="50">
        <f>IF(($E32      =0),0,(($Q32      /$E32      )*100))</f>
        <v>30.856527864746397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1597000</v>
      </c>
      <c r="H33" s="96">
        <f t="shared" si="17"/>
        <v>1219000</v>
      </c>
      <c r="I33" s="97">
        <f t="shared" si="17"/>
        <v>1971115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1219000</v>
      </c>
      <c r="Q33" s="97">
        <f>$I33      +$K33      +$M33      +$O33</f>
        <v>1971115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19.082654978083909</v>
      </c>
      <c r="U33" s="54">
        <f>IF($E33   =0,0,($Q33   /$E33   )*100)</f>
        <v>30.856527864746397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0</v>
      </c>
      <c r="H35" s="93"/>
      <c r="I35" s="94">
        <v>154080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154080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1.0271999999999999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42083000</v>
      </c>
      <c r="C40" s="95">
        <f>SUM(C35:C39)</f>
        <v>0</v>
      </c>
      <c r="D40" s="95"/>
      <c r="E40" s="95">
        <f t="shared" si="18"/>
        <v>42083000</v>
      </c>
      <c r="F40" s="96">
        <f t="shared" ref="F40:O40" si="25">SUM(F35:F39)</f>
        <v>42083000</v>
      </c>
      <c r="G40" s="97">
        <f t="shared" si="25"/>
        <v>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154080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0.79015384615384621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0</v>
      </c>
      <c r="D51" s="92"/>
      <c r="E51" s="92">
        <f t="shared" si="26"/>
        <v>77947000</v>
      </c>
      <c r="F51" s="93">
        <v>77947000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77947000</v>
      </c>
      <c r="C53" s="95">
        <f>SUM(C42:C52)</f>
        <v>0</v>
      </c>
      <c r="D53" s="95"/>
      <c r="E53" s="95">
        <f t="shared" si="26"/>
        <v>77947000</v>
      </c>
      <c r="F53" s="96">
        <f t="shared" ref="F53:O53" si="33">SUM(F42:F52)</f>
        <v>77947000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0</v>
      </c>
      <c r="D67" s="104"/>
      <c r="E67" s="104">
        <f t="shared" si="35"/>
        <v>351817000</v>
      </c>
      <c r="F67" s="105">
        <f t="shared" ref="F67:O67" si="43">SUM(F9:F15,F18:F23,F26:F29,F32,F35:F39,F42:F52,F55:F58,F61:F65)</f>
        <v>351817000</v>
      </c>
      <c r="G67" s="106">
        <f t="shared" si="43"/>
        <v>79646000</v>
      </c>
      <c r="H67" s="105">
        <f t="shared" si="43"/>
        <v>20833000</v>
      </c>
      <c r="I67" s="106">
        <f t="shared" si="43"/>
        <v>2125195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20833000</v>
      </c>
      <c r="Q67" s="106">
        <f t="shared" si="37"/>
        <v>2125195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6.3296408149872088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0.64569293965375807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49322000</v>
      </c>
      <c r="H69" s="93">
        <v>32379000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32379000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12.991666298865701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49322000</v>
      </c>
      <c r="H70" s="102">
        <f t="shared" si="44"/>
        <v>32379000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32379000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12.991666298865701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49322000</v>
      </c>
      <c r="H71" s="105">
        <f t="shared" si="45"/>
        <v>32379000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32379000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12.991666298865701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0</v>
      </c>
      <c r="D72" s="104"/>
      <c r="E72" s="104">
        <f>$B72      +$C72      +$D72</f>
        <v>601046000</v>
      </c>
      <c r="F72" s="105">
        <f t="shared" ref="F72:O72" si="46">SUM(F9:F15,F18:F23,F26:F29,F32,F35:F39,F42:F52,F55:F58,F61:F65,F69)</f>
        <v>601046000</v>
      </c>
      <c r="G72" s="106">
        <f t="shared" si="46"/>
        <v>128968000</v>
      </c>
      <c r="H72" s="105">
        <f t="shared" si="46"/>
        <v>53212000</v>
      </c>
      <c r="I72" s="106">
        <f t="shared" si="46"/>
        <v>2125195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53212000</v>
      </c>
      <c r="Q72" s="106">
        <f>$I72      +$K72      +$M72      +$O72</f>
        <v>2125195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9.2004502362703011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0.36745002705913071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127000</v>
      </c>
      <c r="Q10" s="94">
        <f t="shared" ref="Q10:Q16" si="2">$I10      +$K10      +$M10      +$O10</f>
        <v>85000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4.096774193548387</v>
      </c>
      <c r="U10" s="50">
        <f t="shared" ref="U10:U15" si="6">IF(($E10      =0),0,(($Q10      /$E10      )*100))</f>
        <v>2.741935483870968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0</v>
      </c>
      <c r="D13" s="92"/>
      <c r="E13" s="92">
        <f t="shared" si="0"/>
        <v>43000000</v>
      </c>
      <c r="F13" s="93">
        <v>43000000</v>
      </c>
      <c r="G13" s="94">
        <v>28173000</v>
      </c>
      <c r="H13" s="93">
        <v>16511000</v>
      </c>
      <c r="I13" s="94">
        <v>11035861</v>
      </c>
      <c r="J13" s="93"/>
      <c r="K13" s="94"/>
      <c r="L13" s="93"/>
      <c r="M13" s="94"/>
      <c r="N13" s="93"/>
      <c r="O13" s="94"/>
      <c r="P13" s="93">
        <f t="shared" si="1"/>
        <v>16511000</v>
      </c>
      <c r="Q13" s="94">
        <f t="shared" si="2"/>
        <v>11035861</v>
      </c>
      <c r="R13" s="48">
        <f t="shared" si="3"/>
        <v>0</v>
      </c>
      <c r="S13" s="49">
        <f t="shared" si="4"/>
        <v>0</v>
      </c>
      <c r="T13" s="48">
        <f t="shared" si="5"/>
        <v>38.397674418604652</v>
      </c>
      <c r="U13" s="50">
        <f t="shared" si="6"/>
        <v>25.664793023255818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48500000</v>
      </c>
      <c r="C16" s="95">
        <f>SUM(C9:C15)</f>
        <v>0</v>
      </c>
      <c r="D16" s="95"/>
      <c r="E16" s="95">
        <f t="shared" si="0"/>
        <v>48500000</v>
      </c>
      <c r="F16" s="96">
        <f t="shared" ref="F16:O16" si="7">SUM(F9:F15)</f>
        <v>48500000</v>
      </c>
      <c r="G16" s="97">
        <f t="shared" si="7"/>
        <v>31273000</v>
      </c>
      <c r="H16" s="96">
        <f t="shared" si="7"/>
        <v>16638000</v>
      </c>
      <c r="I16" s="97">
        <f t="shared" si="7"/>
        <v>11120861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16638000</v>
      </c>
      <c r="Q16" s="97">
        <f t="shared" si="2"/>
        <v>11120861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36.091106290672457</v>
      </c>
      <c r="U16" s="54">
        <f>IF((SUM($E9:$E13)+$E15)=0,0,(Q16/(SUM($E9:$E13)+$E15)*100))</f>
        <v>24.123342733188721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447000</v>
      </c>
      <c r="H32" s="93">
        <v>348000</v>
      </c>
      <c r="I32" s="94">
        <v>283600</v>
      </c>
      <c r="J32" s="93"/>
      <c r="K32" s="94"/>
      <c r="L32" s="93"/>
      <c r="M32" s="94"/>
      <c r="N32" s="93"/>
      <c r="O32" s="94"/>
      <c r="P32" s="93">
        <f>$H32      +$J32      +$L32      +$N32</f>
        <v>348000</v>
      </c>
      <c r="Q32" s="94">
        <f>$I32      +$K32      +$M32      +$O32</f>
        <v>283600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19.48488241881299</v>
      </c>
      <c r="U32" s="50">
        <f>IF(($E32      =0),0,(($Q32      /$E32      )*100))</f>
        <v>15.879059350503919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447000</v>
      </c>
      <c r="H33" s="96">
        <f t="shared" si="17"/>
        <v>348000</v>
      </c>
      <c r="I33" s="97">
        <f t="shared" si="17"/>
        <v>283600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348000</v>
      </c>
      <c r="Q33" s="97">
        <f>$I33      +$K33      +$M33      +$O33</f>
        <v>283600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19.48488241881299</v>
      </c>
      <c r="U33" s="54">
        <f>IF($E33   =0,0,($Q33   /$E33   )*100)</f>
        <v>15.879059350503919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0</v>
      </c>
      <c r="D35" s="92"/>
      <c r="E35" s="92">
        <f t="shared" ref="E35:E40" si="18">$B35      +$C35      +$D35</f>
        <v>26707000</v>
      </c>
      <c r="F35" s="93">
        <v>26707000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51284000</v>
      </c>
      <c r="C40" s="95">
        <f>SUM(C35:C39)</f>
        <v>0</v>
      </c>
      <c r="D40" s="95"/>
      <c r="E40" s="95">
        <f t="shared" si="18"/>
        <v>51284000</v>
      </c>
      <c r="F40" s="96">
        <f t="shared" ref="F40:O40" si="25">SUM(F35:F39)</f>
        <v>51284000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>
        <v>564000</v>
      </c>
      <c r="I51" s="94">
        <v>230582</v>
      </c>
      <c r="J51" s="93"/>
      <c r="K51" s="94"/>
      <c r="L51" s="93"/>
      <c r="M51" s="94"/>
      <c r="N51" s="93"/>
      <c r="O51" s="94"/>
      <c r="P51" s="93">
        <f t="shared" si="27"/>
        <v>564000</v>
      </c>
      <c r="Q51" s="94">
        <f t="shared" si="28"/>
        <v>230582</v>
      </c>
      <c r="R51" s="48">
        <f t="shared" si="29"/>
        <v>0</v>
      </c>
      <c r="S51" s="49">
        <f t="shared" si="30"/>
        <v>0</v>
      </c>
      <c r="T51" s="48">
        <f t="shared" si="31"/>
        <v>5.64</v>
      </c>
      <c r="U51" s="50">
        <f t="shared" si="32"/>
        <v>2.3058200000000002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564000</v>
      </c>
      <c r="I53" s="97">
        <f t="shared" si="33"/>
        <v>230582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564000</v>
      </c>
      <c r="Q53" s="97">
        <f t="shared" si="28"/>
        <v>230582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5.64</v>
      </c>
      <c r="U53" s="54">
        <f>IF((+$E43+$E45+$E47+$E48+$E51) =0,0,(Q53   /(+$E43+$E45+$E47+$E48+$E51) )*100)</f>
        <v>2.3058200000000002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0</v>
      </c>
      <c r="D67" s="104"/>
      <c r="E67" s="104">
        <f t="shared" si="35"/>
        <v>111570000</v>
      </c>
      <c r="F67" s="105">
        <f t="shared" ref="F67:O67" si="43">SUM(F9:F15,F18:F23,F26:F29,F32,F35:F39,F42:F52,F55:F58,F61:F65)</f>
        <v>111570000</v>
      </c>
      <c r="G67" s="106">
        <f t="shared" si="43"/>
        <v>36720000</v>
      </c>
      <c r="H67" s="105">
        <f t="shared" si="43"/>
        <v>17550000</v>
      </c>
      <c r="I67" s="106">
        <f t="shared" si="43"/>
        <v>11635043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17550000</v>
      </c>
      <c r="Q67" s="106">
        <f t="shared" si="37"/>
        <v>11635043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20.746397456054282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13.754143959902121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0</v>
      </c>
      <c r="D69" s="92"/>
      <c r="E69" s="92">
        <f>$B69      +$C69      +$D69</f>
        <v>92551000</v>
      </c>
      <c r="F69" s="93">
        <v>92551000</v>
      </c>
      <c r="G69" s="94">
        <v>42576000</v>
      </c>
      <c r="H69" s="93">
        <v>30389000</v>
      </c>
      <c r="I69" s="94">
        <v>12663703</v>
      </c>
      <c r="J69" s="93"/>
      <c r="K69" s="94"/>
      <c r="L69" s="93"/>
      <c r="M69" s="94"/>
      <c r="N69" s="93"/>
      <c r="O69" s="94"/>
      <c r="P69" s="93">
        <f>$H69      +$J69      +$L69      +$N69</f>
        <v>30389000</v>
      </c>
      <c r="Q69" s="94">
        <f>$I69      +$K69      +$M69      +$O69</f>
        <v>12663703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32.834869423344962</v>
      </c>
      <c r="U69" s="50">
        <f>IF(($E69      =0),0,(($Q69      /$E69      )*100))</f>
        <v>13.682945619172132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92551000</v>
      </c>
      <c r="C70" s="101">
        <f>C69</f>
        <v>0</v>
      </c>
      <c r="D70" s="101"/>
      <c r="E70" s="101">
        <f>$B70      +$C70      +$D70</f>
        <v>92551000</v>
      </c>
      <c r="F70" s="102">
        <f t="shared" ref="F70:O70" si="44">F69</f>
        <v>92551000</v>
      </c>
      <c r="G70" s="103">
        <f t="shared" si="44"/>
        <v>42576000</v>
      </c>
      <c r="H70" s="102">
        <f t="shared" si="44"/>
        <v>30389000</v>
      </c>
      <c r="I70" s="103">
        <f t="shared" si="44"/>
        <v>12663703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30389000</v>
      </c>
      <c r="Q70" s="103">
        <f>$I70      +$K70      +$M70      +$O70</f>
        <v>12663703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32.834869423344962</v>
      </c>
      <c r="U70" s="59">
        <f>IF($E70   =0,0,($Q70   /$E70 )*100)</f>
        <v>13.682945619172132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0</v>
      </c>
      <c r="D71" s="104"/>
      <c r="E71" s="104">
        <f>$B71      +$C71      +$D71</f>
        <v>92551000</v>
      </c>
      <c r="F71" s="105">
        <f t="shared" ref="F71:O71" si="45">F69</f>
        <v>92551000</v>
      </c>
      <c r="G71" s="106">
        <f t="shared" si="45"/>
        <v>42576000</v>
      </c>
      <c r="H71" s="105">
        <f t="shared" si="45"/>
        <v>30389000</v>
      </c>
      <c r="I71" s="106">
        <f t="shared" si="45"/>
        <v>12663703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30389000</v>
      </c>
      <c r="Q71" s="106">
        <f>$I71      +$K71      +$M71      +$O71</f>
        <v>12663703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32.834869423344962</v>
      </c>
      <c r="U71" s="65">
        <f>IF($E71   =0,0,($Q71   /$E71   )*100)</f>
        <v>13.682945619172132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0</v>
      </c>
      <c r="D72" s="104"/>
      <c r="E72" s="104">
        <f>$B72      +$C72      +$D72</f>
        <v>204121000</v>
      </c>
      <c r="F72" s="105">
        <f t="shared" ref="F72:O72" si="46">SUM(F9:F15,F18:F23,F26:F29,F32,F35:F39,F42:F52,F55:F58,F61:F65,F69)</f>
        <v>204121000</v>
      </c>
      <c r="G72" s="106">
        <f t="shared" si="46"/>
        <v>79296000</v>
      </c>
      <c r="H72" s="105">
        <f t="shared" si="46"/>
        <v>47939000</v>
      </c>
      <c r="I72" s="106">
        <f t="shared" si="46"/>
        <v>24298746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47939000</v>
      </c>
      <c r="Q72" s="106">
        <f>$I72      +$K72      +$M72      +$O72</f>
        <v>24298746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27.062164115070225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13.716945535835254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395000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13.166666666666666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395000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13.166666666666666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551000</v>
      </c>
      <c r="H32" s="93">
        <v>309000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309000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14.019963702359348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551000</v>
      </c>
      <c r="H33" s="96">
        <f t="shared" si="17"/>
        <v>309000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14.019963702359348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0</v>
      </c>
      <c r="D44" s="92"/>
      <c r="E44" s="92">
        <f t="shared" si="26"/>
        <v>44493000</v>
      </c>
      <c r="F44" s="93">
        <v>44493000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59493000</v>
      </c>
      <c r="C53" s="95">
        <f>SUM(C42:C52)</f>
        <v>0</v>
      </c>
      <c r="D53" s="95"/>
      <c r="E53" s="95">
        <f t="shared" si="26"/>
        <v>59493000</v>
      </c>
      <c r="F53" s="96">
        <f t="shared" ref="F53:O53" si="33">SUM(F42:F52)</f>
        <v>59493000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0</v>
      </c>
      <c r="D67" s="104"/>
      <c r="E67" s="104">
        <f t="shared" si="35"/>
        <v>70289000</v>
      </c>
      <c r="F67" s="105">
        <f t="shared" ref="F67:O67" si="43">SUM(F9:F15,F18:F23,F26:F29,F32,F35:F39,F42:F52,F55:F58,F61:F65)</f>
        <v>70289000</v>
      </c>
      <c r="G67" s="106">
        <f t="shared" si="43"/>
        <v>4551000</v>
      </c>
      <c r="H67" s="105">
        <f t="shared" si="43"/>
        <v>704000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704000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2.8847729880347486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0</v>
      </c>
      <c r="D69" s="92"/>
      <c r="E69" s="92">
        <f>$B69      +$C69      +$D69</f>
        <v>70475000</v>
      </c>
      <c r="F69" s="93">
        <v>70475000</v>
      </c>
      <c r="G69" s="94">
        <v>17488000</v>
      </c>
      <c r="H69" s="93">
        <v>9584000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9584000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13.599148634267472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70475000</v>
      </c>
      <c r="C70" s="101">
        <f>C69</f>
        <v>0</v>
      </c>
      <c r="D70" s="101"/>
      <c r="E70" s="101">
        <f>$B70      +$C70      +$D70</f>
        <v>70475000</v>
      </c>
      <c r="F70" s="102">
        <f t="shared" ref="F70:O70" si="44">F69</f>
        <v>70475000</v>
      </c>
      <c r="G70" s="103">
        <f t="shared" si="44"/>
        <v>17488000</v>
      </c>
      <c r="H70" s="102">
        <f t="shared" si="44"/>
        <v>9584000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9584000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13.599148634267472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0</v>
      </c>
      <c r="D71" s="104"/>
      <c r="E71" s="104">
        <f>$B71      +$C71      +$D71</f>
        <v>70475000</v>
      </c>
      <c r="F71" s="105">
        <f t="shared" ref="F71:O71" si="45">F69</f>
        <v>70475000</v>
      </c>
      <c r="G71" s="106">
        <f t="shared" si="45"/>
        <v>17488000</v>
      </c>
      <c r="H71" s="105">
        <f t="shared" si="45"/>
        <v>9584000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9584000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13.599148634267472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0</v>
      </c>
      <c r="D72" s="104"/>
      <c r="E72" s="104">
        <f>$B72      +$C72      +$D72</f>
        <v>140764000</v>
      </c>
      <c r="F72" s="105">
        <f t="shared" ref="F72:O72" si="46">SUM(F9:F15,F18:F23,F26:F29,F32,F35:F39,F42:F52,F55:F58,F61:F65,F69)</f>
        <v>140764000</v>
      </c>
      <c r="G72" s="106">
        <f t="shared" si="46"/>
        <v>22039000</v>
      </c>
      <c r="H72" s="105">
        <f t="shared" si="46"/>
        <v>10288000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10288000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10.843284604601651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94000</v>
      </c>
      <c r="Q10" s="94">
        <f t="shared" ref="Q10:Q16" si="2">$I10      +$K10      +$M10      +$O10</f>
        <v>176268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6.064516129032258</v>
      </c>
      <c r="U10" s="50">
        <f t="shared" ref="U10:U15" si="6">IF(($E10      =0),0,(($Q10      /$E10      )*100))</f>
        <v>11.372129032258064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59256000</v>
      </c>
      <c r="C15" s="92">
        <v>0</v>
      </c>
      <c r="D15" s="92"/>
      <c r="E15" s="92">
        <f t="shared" si="0"/>
        <v>59256000</v>
      </c>
      <c r="F15" s="93">
        <v>59256000</v>
      </c>
      <c r="G15" s="94">
        <v>8000000</v>
      </c>
      <c r="H15" s="93">
        <v>3527000</v>
      </c>
      <c r="I15" s="94"/>
      <c r="J15" s="93"/>
      <c r="K15" s="94"/>
      <c r="L15" s="93"/>
      <c r="M15" s="94"/>
      <c r="N15" s="93"/>
      <c r="O15" s="94"/>
      <c r="P15" s="93">
        <f t="shared" si="1"/>
        <v>3527000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5.9521398676927229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62006000</v>
      </c>
      <c r="C16" s="95">
        <f>SUM(C9:C15)</f>
        <v>0</v>
      </c>
      <c r="D16" s="95"/>
      <c r="E16" s="95">
        <f t="shared" si="0"/>
        <v>62006000</v>
      </c>
      <c r="F16" s="96">
        <f t="shared" ref="F16:O16" si="7">SUM(F9:F15)</f>
        <v>62006000</v>
      </c>
      <c r="G16" s="97">
        <f t="shared" si="7"/>
        <v>9550000</v>
      </c>
      <c r="H16" s="96">
        <f t="shared" si="7"/>
        <v>3621000</v>
      </c>
      <c r="I16" s="97">
        <f t="shared" si="7"/>
        <v>176268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3621000</v>
      </c>
      <c r="Q16" s="97">
        <f t="shared" si="2"/>
        <v>176268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5.9550044403512814</v>
      </c>
      <c r="U16" s="54">
        <f>IF((SUM($E9:$E13)+$E15)=0,0,(Q16/(SUM($E9:$E13)+$E15)*100))</f>
        <v>0.28988586652632964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822000</v>
      </c>
      <c r="H32" s="93">
        <v>2442000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2442000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74.292668086400965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822000</v>
      </c>
      <c r="H33" s="96">
        <f t="shared" si="17"/>
        <v>2442000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2442000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74.292668086400965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0</v>
      </c>
      <c r="D35" s="92"/>
      <c r="E35" s="92">
        <f t="shared" ref="E35:E40" si="18">$B35      +$C35      +$D35</f>
        <v>10965000</v>
      </c>
      <c r="F35" s="93">
        <v>10965000</v>
      </c>
      <c r="G35" s="94">
        <v>0</v>
      </c>
      <c r="H35" s="93"/>
      <c r="I35" s="94">
        <v>505682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505682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4.6117829457364339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632000</v>
      </c>
      <c r="I38" s="94"/>
      <c r="J38" s="93"/>
      <c r="K38" s="94"/>
      <c r="L38" s="93"/>
      <c r="M38" s="94"/>
      <c r="N38" s="93"/>
      <c r="O38" s="94"/>
      <c r="P38" s="93">
        <f t="shared" si="19"/>
        <v>632000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21.066666666666666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13965000</v>
      </c>
      <c r="C40" s="95">
        <f>SUM(C35:C39)</f>
        <v>0</v>
      </c>
      <c r="D40" s="95"/>
      <c r="E40" s="95">
        <f t="shared" si="18"/>
        <v>13965000</v>
      </c>
      <c r="F40" s="96">
        <f t="shared" ref="F40:O40" si="25">SUM(F35:F39)</f>
        <v>13965000</v>
      </c>
      <c r="G40" s="97">
        <f t="shared" si="25"/>
        <v>1000000</v>
      </c>
      <c r="H40" s="96">
        <f t="shared" si="25"/>
        <v>632000</v>
      </c>
      <c r="I40" s="97">
        <f t="shared" si="25"/>
        <v>505682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632000</v>
      </c>
      <c r="Q40" s="97">
        <f t="shared" si="20"/>
        <v>505682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4.5255997135696386</v>
      </c>
      <c r="U40" s="54">
        <f>IF((+$E35+$E38) =0,0,(Q40   /(+$E35+$E38) )*100)</f>
        <v>3.6210669530970283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0</v>
      </c>
      <c r="D67" s="104"/>
      <c r="E67" s="104">
        <f t="shared" si="35"/>
        <v>83353000</v>
      </c>
      <c r="F67" s="105">
        <f t="shared" ref="F67:O67" si="43">SUM(F9:F15,F18:F23,F26:F29,F32,F35:F39,F42:F52,F55:F58,F61:F65)</f>
        <v>83353000</v>
      </c>
      <c r="G67" s="106">
        <f t="shared" si="43"/>
        <v>11372000</v>
      </c>
      <c r="H67" s="105">
        <f t="shared" si="43"/>
        <v>6695000</v>
      </c>
      <c r="I67" s="106">
        <f t="shared" si="43"/>
        <v>681950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6695000</v>
      </c>
      <c r="Q67" s="106">
        <f t="shared" si="37"/>
        <v>681950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8.1494285053497748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0.83009750100422386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0</v>
      </c>
      <c r="D72" s="104"/>
      <c r="E72" s="104">
        <f>$B72      +$C72      +$D72</f>
        <v>83353000</v>
      </c>
      <c r="F72" s="105">
        <f t="shared" ref="F72:O72" si="46">SUM(F9:F15,F18:F23,F26:F29,F32,F35:F39,F42:F52,F55:F58,F61:F65,F69)</f>
        <v>83353000</v>
      </c>
      <c r="G72" s="106">
        <f t="shared" si="46"/>
        <v>11372000</v>
      </c>
      <c r="H72" s="105">
        <f t="shared" si="46"/>
        <v>6695000</v>
      </c>
      <c r="I72" s="106">
        <f t="shared" si="46"/>
        <v>681950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6695000</v>
      </c>
      <c r="Q72" s="106">
        <f>$I72      +$K72      +$M72      +$O72</f>
        <v>681950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8.1494285053497748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2.9783377735074463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263000</v>
      </c>
      <c r="Q10" s="94">
        <f t="shared" ref="Q10:Q16" si="2">$I10      +$K10      +$M10      +$O10</f>
        <v>126090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16.967741935483872</v>
      </c>
      <c r="U10" s="50">
        <f t="shared" ref="U10:U15" si="6">IF(($E10      =0),0,(($Q10      /$E10      )*100))</f>
        <v>8.1348387096774193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20499000</v>
      </c>
      <c r="H15" s="93">
        <v>4901000</v>
      </c>
      <c r="I15" s="94"/>
      <c r="J15" s="93"/>
      <c r="K15" s="94"/>
      <c r="L15" s="93"/>
      <c r="M15" s="94"/>
      <c r="N15" s="93"/>
      <c r="O15" s="94"/>
      <c r="P15" s="93">
        <f t="shared" si="1"/>
        <v>4901000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8.6071547742400032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22049000</v>
      </c>
      <c r="H16" s="96">
        <f t="shared" si="7"/>
        <v>5164000</v>
      </c>
      <c r="I16" s="97">
        <f t="shared" si="7"/>
        <v>126090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5164000</v>
      </c>
      <c r="Q16" s="97">
        <f t="shared" si="2"/>
        <v>126090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8.8287086902258469</v>
      </c>
      <c r="U16" s="54">
        <f>IF((SUM($E9:$E13)+$E15)=0,0,(Q16/(SUM($E9:$E13)+$E15)*100))</f>
        <v>0.21557162640406216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1500000</v>
      </c>
      <c r="H32" s="93">
        <v>736000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736000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12.270756918972992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1500000</v>
      </c>
      <c r="H33" s="96">
        <f t="shared" si="17"/>
        <v>736000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12.270756918972992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0</v>
      </c>
      <c r="H35" s="93"/>
      <c r="I35" s="94">
        <v>802748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802748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4.459711111111111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20843000</v>
      </c>
      <c r="C40" s="95">
        <f>SUM(C35:C39)</f>
        <v>0</v>
      </c>
      <c r="D40" s="95"/>
      <c r="E40" s="95">
        <f t="shared" si="18"/>
        <v>20843000</v>
      </c>
      <c r="F40" s="96">
        <f t="shared" ref="F40:O40" si="25">SUM(F35:F39)</f>
        <v>20843000</v>
      </c>
      <c r="G40" s="97">
        <f t="shared" si="25"/>
        <v>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802748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4.459711111111111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0</v>
      </c>
      <c r="D67" s="104"/>
      <c r="E67" s="104">
        <f t="shared" si="35"/>
        <v>85332000</v>
      </c>
      <c r="F67" s="105">
        <f t="shared" ref="F67:O67" si="43">SUM(F9:F15,F18:F23,F26:F29,F32,F35:F39,F42:F52,F55:F58,F61:F65)</f>
        <v>85332000</v>
      </c>
      <c r="G67" s="106">
        <f t="shared" si="43"/>
        <v>23549000</v>
      </c>
      <c r="H67" s="105">
        <f t="shared" si="43"/>
        <v>5900000</v>
      </c>
      <c r="I67" s="106">
        <f t="shared" si="43"/>
        <v>928838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5900000</v>
      </c>
      <c r="Q67" s="106">
        <f t="shared" si="37"/>
        <v>928838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7.1524688140236883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1.126014377674599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0</v>
      </c>
      <c r="D72" s="104"/>
      <c r="E72" s="104">
        <f>$B72      +$C72      +$D72</f>
        <v>85332000</v>
      </c>
      <c r="F72" s="105">
        <f t="shared" ref="F72:O72" si="46">SUM(F9:F15,F18:F23,F26:F29,F32,F35:F39,F42:F52,F55:F58,F61:F65,F69)</f>
        <v>85332000</v>
      </c>
      <c r="G72" s="106">
        <f t="shared" si="46"/>
        <v>23549000</v>
      </c>
      <c r="H72" s="105">
        <f t="shared" si="46"/>
        <v>5900000</v>
      </c>
      <c r="I72" s="106">
        <f t="shared" si="46"/>
        <v>928838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5900000</v>
      </c>
      <c r="Q72" s="106">
        <f>$I72      +$K72      +$M72      +$O72</f>
        <v>928838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7.1524688140236883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3.6356583685611401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1594000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51.419354838709673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1594000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51.419354838709673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741000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741000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9500000</v>
      </c>
      <c r="H51" s="93">
        <v>402000</v>
      </c>
      <c r="I51" s="94"/>
      <c r="J51" s="93"/>
      <c r="K51" s="94"/>
      <c r="L51" s="93"/>
      <c r="M51" s="94"/>
      <c r="N51" s="93"/>
      <c r="O51" s="94"/>
      <c r="P51" s="93">
        <f t="shared" si="27"/>
        <v>402000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1.6080000000000001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9500000</v>
      </c>
      <c r="H53" s="96">
        <f t="shared" si="33"/>
        <v>402000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402000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1.6080000000000001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0</v>
      </c>
      <c r="D67" s="104"/>
      <c r="E67" s="104">
        <f t="shared" si="35"/>
        <v>84497000</v>
      </c>
      <c r="F67" s="105">
        <f t="shared" ref="F67:O67" si="43">SUM(F9:F15,F18:F23,F26:F29,F32,F35:F39,F42:F52,F55:F58,F61:F65)</f>
        <v>84497000</v>
      </c>
      <c r="G67" s="106">
        <f t="shared" si="43"/>
        <v>13341000</v>
      </c>
      <c r="H67" s="105">
        <f t="shared" si="43"/>
        <v>1996000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1996000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6.4254442441411275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33025000</v>
      </c>
      <c r="H69" s="93">
        <v>11217000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11217000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8.4294614072398542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33025000</v>
      </c>
      <c r="H70" s="102">
        <f t="shared" si="44"/>
        <v>11217000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11217000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8.4294614072398542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33025000</v>
      </c>
      <c r="H71" s="105">
        <f t="shared" si="45"/>
        <v>11217000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11217000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8.4294614072398542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0</v>
      </c>
      <c r="D72" s="104"/>
      <c r="E72" s="104">
        <f>$B72      +$C72      +$D72</f>
        <v>217566000</v>
      </c>
      <c r="F72" s="105">
        <f t="shared" ref="F72:O72" si="46">SUM(F9:F15,F18:F23,F26:F29,F32,F35:F39,F42:F52,F55:F58,F61:F65,F69)</f>
        <v>217566000</v>
      </c>
      <c r="G72" s="106">
        <f t="shared" si="46"/>
        <v>46366000</v>
      </c>
      <c r="H72" s="105">
        <f t="shared" si="46"/>
        <v>13213000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13213000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8.050178818397276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559000</v>
      </c>
      <c r="Q10" s="94">
        <f t="shared" ref="Q10:Q16" si="2">$I10      +$K10      +$M10      +$O10</f>
        <v>513335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36.064516129032256</v>
      </c>
      <c r="U10" s="50">
        <f t="shared" ref="U10:U15" si="6">IF(($E10      =0),0,(($Q10      /$E10      )*100))</f>
        <v>33.118387096774192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3000000</v>
      </c>
      <c r="H11" s="93">
        <v>1213000</v>
      </c>
      <c r="I11" s="94">
        <v>1012416</v>
      </c>
      <c r="J11" s="93"/>
      <c r="K11" s="94"/>
      <c r="L11" s="93"/>
      <c r="M11" s="94"/>
      <c r="N11" s="93"/>
      <c r="O11" s="94"/>
      <c r="P11" s="93">
        <f t="shared" si="1"/>
        <v>1213000</v>
      </c>
      <c r="Q11" s="94">
        <f t="shared" si="2"/>
        <v>1012416</v>
      </c>
      <c r="R11" s="48">
        <f t="shared" si="3"/>
        <v>0</v>
      </c>
      <c r="S11" s="49">
        <f t="shared" si="4"/>
        <v>0</v>
      </c>
      <c r="T11" s="48">
        <f t="shared" si="5"/>
        <v>20.216666666666665</v>
      </c>
      <c r="U11" s="50">
        <f t="shared" si="6"/>
        <v>16.8736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4550000</v>
      </c>
      <c r="H16" s="96">
        <f t="shared" si="7"/>
        <v>1772000</v>
      </c>
      <c r="I16" s="97">
        <f t="shared" si="7"/>
        <v>1525751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1772000</v>
      </c>
      <c r="Q16" s="97">
        <f t="shared" si="2"/>
        <v>1525751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23.47019867549669</v>
      </c>
      <c r="U16" s="54">
        <f>IF((SUM($E9:$E13)+$E15)=0,0,(Q16/(SUM($E9:$E13)+$E15)*100))</f>
        <v>20.208622516556289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0</v>
      </c>
      <c r="D28" s="92"/>
      <c r="E28" s="92">
        <f>$B28      +$C28      +$D28</f>
        <v>183379000</v>
      </c>
      <c r="F28" s="93">
        <v>183379000</v>
      </c>
      <c r="G28" s="94">
        <v>61984000</v>
      </c>
      <c r="H28" s="93">
        <v>38894000</v>
      </c>
      <c r="I28" s="94">
        <v>37978973</v>
      </c>
      <c r="J28" s="93"/>
      <c r="K28" s="94"/>
      <c r="L28" s="93"/>
      <c r="M28" s="94"/>
      <c r="N28" s="93"/>
      <c r="O28" s="94"/>
      <c r="P28" s="93">
        <f>$H28      +$J28      +$L28      +$N28</f>
        <v>38894000</v>
      </c>
      <c r="Q28" s="94">
        <f>$I28      +$K28      +$M28      +$O28</f>
        <v>37978973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21.209625965895768</v>
      </c>
      <c r="U28" s="50">
        <f>IF(($E28      =0),0,(($Q28      /$E28      )*100))</f>
        <v>20.710644621248889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183379000</v>
      </c>
      <c r="C30" s="95">
        <f>SUM(C26:C29)</f>
        <v>0</v>
      </c>
      <c r="D30" s="95"/>
      <c r="E30" s="95">
        <f>$B30      +$C30      +$D30</f>
        <v>183379000</v>
      </c>
      <c r="F30" s="96">
        <f t="shared" ref="F30:O30" si="16">SUM(F26:F29)</f>
        <v>183379000</v>
      </c>
      <c r="G30" s="97">
        <f t="shared" si="16"/>
        <v>61984000</v>
      </c>
      <c r="H30" s="96">
        <f t="shared" si="16"/>
        <v>38894000</v>
      </c>
      <c r="I30" s="97">
        <f t="shared" si="16"/>
        <v>37978973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38894000</v>
      </c>
      <c r="Q30" s="97">
        <f>$I30      +$K30      +$M30      +$O30</f>
        <v>37978973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21.209625965895768</v>
      </c>
      <c r="U30" s="54">
        <f>IF($E30   =0,0,($Q30   /$E30   )*100)</f>
        <v>20.710644621248889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767000</v>
      </c>
      <c r="H32" s="93">
        <v>1666000</v>
      </c>
      <c r="I32" s="94">
        <v>1655268</v>
      </c>
      <c r="J32" s="93"/>
      <c r="K32" s="94"/>
      <c r="L32" s="93"/>
      <c r="M32" s="94"/>
      <c r="N32" s="93"/>
      <c r="O32" s="94"/>
      <c r="P32" s="93">
        <f>$H32      +$J32      +$L32      +$N32</f>
        <v>1666000</v>
      </c>
      <c r="Q32" s="94">
        <f>$I32      +$K32      +$M32      +$O32</f>
        <v>1655268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54.302477183833119</v>
      </c>
      <c r="U32" s="50">
        <f>IF(($E32      =0),0,(($Q32      /$E32      )*100))</f>
        <v>53.95267275097784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767000</v>
      </c>
      <c r="H33" s="96">
        <f t="shared" si="17"/>
        <v>1666000</v>
      </c>
      <c r="I33" s="97">
        <f t="shared" si="17"/>
        <v>1655268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1666000</v>
      </c>
      <c r="Q33" s="97">
        <f>$I33      +$K33      +$M33      +$O33</f>
        <v>1655268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54.302477183833119</v>
      </c>
      <c r="U33" s="54">
        <f>IF($E33   =0,0,($Q33   /$E33   )*100)</f>
        <v>53.95267275097784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0</v>
      </c>
      <c r="D35" s="92"/>
      <c r="E35" s="92">
        <f t="shared" ref="E35:E40" si="18">$B35      +$C35      +$D35</f>
        <v>15100000</v>
      </c>
      <c r="F35" s="93">
        <v>15100000</v>
      </c>
      <c r="G35" s="94">
        <v>0</v>
      </c>
      <c r="H35" s="93"/>
      <c r="I35" s="94">
        <v>839303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839303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5.5582980132450333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19304000</v>
      </c>
      <c r="C40" s="95">
        <f>SUM(C35:C39)</f>
        <v>0</v>
      </c>
      <c r="D40" s="95"/>
      <c r="E40" s="95">
        <f t="shared" si="18"/>
        <v>19304000</v>
      </c>
      <c r="F40" s="96">
        <f t="shared" ref="F40:O40" si="25">SUM(F35:F39)</f>
        <v>19304000</v>
      </c>
      <c r="G40" s="97">
        <f t="shared" si="25"/>
        <v>0</v>
      </c>
      <c r="H40" s="96">
        <f t="shared" si="25"/>
        <v>0</v>
      </c>
      <c r="I40" s="97">
        <f t="shared" si="25"/>
        <v>839303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839303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5.5582980132450333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3082000</v>
      </c>
      <c r="C53" s="95">
        <f>SUM(C42:C52)</f>
        <v>0</v>
      </c>
      <c r="D53" s="95"/>
      <c r="E53" s="95">
        <f t="shared" si="26"/>
        <v>3082000</v>
      </c>
      <c r="F53" s="96">
        <f t="shared" ref="F53:O53" si="33">SUM(F42:F52)</f>
        <v>3082000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0</v>
      </c>
      <c r="D67" s="104"/>
      <c r="E67" s="104">
        <f t="shared" si="35"/>
        <v>216383000</v>
      </c>
      <c r="F67" s="105">
        <f t="shared" ref="F67:O67" si="43">SUM(F9:F15,F18:F23,F26:F29,F32,F35:F39,F42:F52,F55:F58,F61:F65)</f>
        <v>216383000</v>
      </c>
      <c r="G67" s="106">
        <f t="shared" si="43"/>
        <v>67301000</v>
      </c>
      <c r="H67" s="105">
        <f t="shared" si="43"/>
        <v>42332000</v>
      </c>
      <c r="I67" s="106">
        <f t="shared" si="43"/>
        <v>41999295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42332000</v>
      </c>
      <c r="Q67" s="106">
        <f t="shared" si="37"/>
        <v>41999295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19.951079041752482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19.794275116764616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7038000</v>
      </c>
      <c r="H69" s="93">
        <v>188000</v>
      </c>
      <c r="I69" s="94">
        <v>1123393</v>
      </c>
      <c r="J69" s="93"/>
      <c r="K69" s="94"/>
      <c r="L69" s="93"/>
      <c r="M69" s="94"/>
      <c r="N69" s="93"/>
      <c r="O69" s="94"/>
      <c r="P69" s="93">
        <f>$H69      +$J69      +$L69      +$N69</f>
        <v>188000</v>
      </c>
      <c r="Q69" s="94">
        <f>$I69      +$K69      +$M69      +$O69</f>
        <v>1123393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0.44484406795702996</v>
      </c>
      <c r="U69" s="50">
        <f>IF(($E69      =0),0,(($Q69      /$E69      )*100))</f>
        <v>2.6581633618853817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7038000</v>
      </c>
      <c r="H70" s="102">
        <f t="shared" si="44"/>
        <v>188000</v>
      </c>
      <c r="I70" s="103">
        <f t="shared" si="44"/>
        <v>1123393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188000</v>
      </c>
      <c r="Q70" s="103">
        <f>$I70      +$K70      +$M70      +$O70</f>
        <v>1123393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0.44484406795702996</v>
      </c>
      <c r="U70" s="59">
        <f>IF($E70   =0,0,($Q70   /$E70 )*100)</f>
        <v>2.6581633618853817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7038000</v>
      </c>
      <c r="H71" s="105">
        <f t="shared" si="45"/>
        <v>188000</v>
      </c>
      <c r="I71" s="106">
        <f t="shared" si="45"/>
        <v>1123393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188000</v>
      </c>
      <c r="Q71" s="106">
        <f>$I71      +$K71      +$M71      +$O71</f>
        <v>1123393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0.44484406795702996</v>
      </c>
      <c r="U71" s="65">
        <f>IF($E71   =0,0,($Q71   /$E71   )*100)</f>
        <v>2.6581633618853817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0</v>
      </c>
      <c r="D72" s="104"/>
      <c r="E72" s="104">
        <f>$B72      +$C72      +$D72</f>
        <v>258645000</v>
      </c>
      <c r="F72" s="105">
        <f t="shared" ref="F72:O72" si="46">SUM(F9:F15,F18:F23,F26:F29,F32,F35:F39,F42:F52,F55:F58,F61:F65,F69)</f>
        <v>258645000</v>
      </c>
      <c r="G72" s="106">
        <f t="shared" si="46"/>
        <v>74339000</v>
      </c>
      <c r="H72" s="105">
        <f t="shared" si="46"/>
        <v>42520000</v>
      </c>
      <c r="I72" s="106">
        <f t="shared" si="46"/>
        <v>43122688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42520000</v>
      </c>
      <c r="Q72" s="106">
        <f>$I72      +$K72      +$M72      +$O72</f>
        <v>43122688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16.711143251284188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16.948010737263257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116000</v>
      </c>
      <c r="Q10" s="94">
        <f t="shared" ref="Q10:Q16" si="2">$I10      +$K10      +$M10      +$O10</f>
        <v>94827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5.5238095238095237</v>
      </c>
      <c r="U10" s="50">
        <f t="shared" ref="U10:U15" si="6">IF(($E10      =0),0,(($Q10      /$E10      )*100))</f>
        <v>4.5155714285714286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116000</v>
      </c>
      <c r="Q16" s="97">
        <f t="shared" si="2"/>
        <v>94827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5.5238095238095237</v>
      </c>
      <c r="U16" s="54">
        <f>IF((SUM($E9:$E13)+$E15)=0,0,(Q16/(SUM($E9:$E13)+$E15)*100))</f>
        <v>4.5155714285714286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840000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840000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35922000</v>
      </c>
      <c r="C40" s="95">
        <f>SUM(C35:C39)</f>
        <v>0</v>
      </c>
      <c r="D40" s="95"/>
      <c r="E40" s="95">
        <f t="shared" si="18"/>
        <v>35922000</v>
      </c>
      <c r="F40" s="96">
        <f t="shared" ref="F40:O40" si="25">SUM(F35:F39)</f>
        <v>35922000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0</v>
      </c>
      <c r="D44" s="92"/>
      <c r="E44" s="92">
        <f t="shared" si="26"/>
        <v>277407000</v>
      </c>
      <c r="F44" s="93">
        <v>277407000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312168000</v>
      </c>
      <c r="C53" s="95">
        <f>SUM(C42:C52)</f>
        <v>0</v>
      </c>
      <c r="D53" s="95"/>
      <c r="E53" s="95">
        <f t="shared" si="26"/>
        <v>312168000</v>
      </c>
      <c r="F53" s="96">
        <f t="shared" ref="F53:O53" si="33">SUM(F42:F52)</f>
        <v>312168000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0</v>
      </c>
      <c r="D67" s="104"/>
      <c r="E67" s="104">
        <f t="shared" si="35"/>
        <v>361804000</v>
      </c>
      <c r="F67" s="105">
        <f t="shared" ref="F67:O67" si="43">SUM(F9:F15,F18:F23,F26:F29,F32,F35:F39,F42:F52,F55:F58,F61:F65)</f>
        <v>361804000</v>
      </c>
      <c r="G67" s="106">
        <f t="shared" si="43"/>
        <v>2940000</v>
      </c>
      <c r="H67" s="105">
        <f t="shared" si="43"/>
        <v>116000</v>
      </c>
      <c r="I67" s="106">
        <f t="shared" si="43"/>
        <v>94827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116000</v>
      </c>
      <c r="Q67" s="106">
        <f t="shared" si="37"/>
        <v>94827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0.41871209933583597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0.34228631244585617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0</v>
      </c>
      <c r="D69" s="92"/>
      <c r="E69" s="92">
        <f>$B69      +$C69      +$D69</f>
        <v>179030000</v>
      </c>
      <c r="F69" s="93">
        <v>179030000</v>
      </c>
      <c r="G69" s="94">
        <v>50953000</v>
      </c>
      <c r="H69" s="93">
        <v>1977000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1977000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1.1042841981790761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179030000</v>
      </c>
      <c r="C70" s="101">
        <f>C69</f>
        <v>0</v>
      </c>
      <c r="D70" s="101"/>
      <c r="E70" s="101">
        <f>$B70      +$C70      +$D70</f>
        <v>179030000</v>
      </c>
      <c r="F70" s="102">
        <f t="shared" ref="F70:O70" si="44">F69</f>
        <v>179030000</v>
      </c>
      <c r="G70" s="103">
        <f t="shared" si="44"/>
        <v>50953000</v>
      </c>
      <c r="H70" s="102">
        <f t="shared" si="44"/>
        <v>1977000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1977000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1.1042841981790761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0</v>
      </c>
      <c r="D71" s="104"/>
      <c r="E71" s="104">
        <f>$B71      +$C71      +$D71</f>
        <v>179030000</v>
      </c>
      <c r="F71" s="105">
        <f t="shared" ref="F71:O71" si="45">F69</f>
        <v>179030000</v>
      </c>
      <c r="G71" s="106">
        <f t="shared" si="45"/>
        <v>50953000</v>
      </c>
      <c r="H71" s="105">
        <f t="shared" si="45"/>
        <v>1977000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1977000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1.1042841981790761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0</v>
      </c>
      <c r="D72" s="104"/>
      <c r="E72" s="104">
        <f>$B72      +$C72      +$D72</f>
        <v>540834000</v>
      </c>
      <c r="F72" s="105">
        <f t="shared" ref="F72:O72" si="46">SUM(F9:F15,F18:F23,F26:F29,F32,F35:F39,F42:F52,F55:F58,F61:F65,F69)</f>
        <v>540834000</v>
      </c>
      <c r="G72" s="106">
        <f t="shared" si="46"/>
        <v>53893000</v>
      </c>
      <c r="H72" s="105">
        <f t="shared" si="46"/>
        <v>2093000</v>
      </c>
      <c r="I72" s="106">
        <f t="shared" si="46"/>
        <v>94827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2093000</v>
      </c>
      <c r="Q72" s="106">
        <f>$I72      +$K72      +$M72      +$O72</f>
        <v>94827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1.0124120850948561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4.586908781332534E-2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194000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12.516129032258064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60813000</v>
      </c>
      <c r="H15" s="93">
        <v>13738000</v>
      </c>
      <c r="I15" s="94"/>
      <c r="J15" s="93"/>
      <c r="K15" s="94"/>
      <c r="L15" s="93"/>
      <c r="M15" s="94"/>
      <c r="N15" s="93"/>
      <c r="O15" s="94"/>
      <c r="P15" s="93">
        <f t="shared" si="1"/>
        <v>13738000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9.6087400506385769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159624000</v>
      </c>
      <c r="C16" s="95">
        <f>SUM(C9:C15)</f>
        <v>0</v>
      </c>
      <c r="D16" s="95"/>
      <c r="E16" s="95">
        <f t="shared" si="0"/>
        <v>159624000</v>
      </c>
      <c r="F16" s="96">
        <f t="shared" ref="F16:O16" si="7">SUM(F9:F15)</f>
        <v>159624000</v>
      </c>
      <c r="G16" s="97">
        <f t="shared" si="7"/>
        <v>62363000</v>
      </c>
      <c r="H16" s="96">
        <f t="shared" si="7"/>
        <v>13932000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13932000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8.7334821092750943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1926000</v>
      </c>
      <c r="H32" s="93">
        <v>1926000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1926000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25.006491820306415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1926000</v>
      </c>
      <c r="H33" s="96">
        <f t="shared" si="17"/>
        <v>1926000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1926000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25.006491820306415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15000000</v>
      </c>
      <c r="H51" s="93">
        <v>9261000</v>
      </c>
      <c r="I51" s="94"/>
      <c r="J51" s="93"/>
      <c r="K51" s="94"/>
      <c r="L51" s="93"/>
      <c r="M51" s="94"/>
      <c r="N51" s="93"/>
      <c r="O51" s="94"/>
      <c r="P51" s="93">
        <f t="shared" si="27"/>
        <v>9261000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20.580000000000002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45000000</v>
      </c>
      <c r="C53" s="95">
        <f>SUM(C42:C52)</f>
        <v>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15000000</v>
      </c>
      <c r="H53" s="96">
        <f t="shared" si="33"/>
        <v>9261000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9261000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20.580000000000002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0</v>
      </c>
      <c r="D67" s="104"/>
      <c r="E67" s="104">
        <f t="shared" si="35"/>
        <v>256472000</v>
      </c>
      <c r="F67" s="105">
        <f t="shared" ref="F67:O67" si="43">SUM(F9:F15,F18:F23,F26:F29,F32,F35:F39,F42:F52,F55:F58,F61:F65)</f>
        <v>256472000</v>
      </c>
      <c r="G67" s="106">
        <f t="shared" si="43"/>
        <v>79289000</v>
      </c>
      <c r="H67" s="105">
        <f t="shared" si="43"/>
        <v>25119000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25119000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10.886326108720242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0</v>
      </c>
      <c r="D72" s="104"/>
      <c r="E72" s="104">
        <f>$B72      +$C72      +$D72</f>
        <v>256472000</v>
      </c>
      <c r="F72" s="105">
        <f t="shared" ref="F72:O72" si="46">SUM(F9:F15,F18:F23,F26:F29,F32,F35:F39,F42:F52,F55:F58,F61:F65,F69)</f>
        <v>256472000</v>
      </c>
      <c r="G72" s="106">
        <f t="shared" si="46"/>
        <v>79289000</v>
      </c>
      <c r="H72" s="105">
        <f t="shared" si="46"/>
        <v>25119000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25119000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10.886326108720242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1900000</v>
      </c>
      <c r="C10" s="92">
        <v>0</v>
      </c>
      <c r="D10" s="92"/>
      <c r="E10" s="92">
        <f t="shared" ref="E10:E16" si="0">$B10      +$C10      +$D10</f>
        <v>1900000</v>
      </c>
      <c r="F10" s="93">
        <v>1900000</v>
      </c>
      <c r="G10" s="94">
        <v>1900000</v>
      </c>
      <c r="H10" s="93">
        <v>148000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7.7894736842105265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34000000</v>
      </c>
      <c r="C13" s="92">
        <v>0</v>
      </c>
      <c r="D13" s="92"/>
      <c r="E13" s="92">
        <f t="shared" si="0"/>
        <v>34000000</v>
      </c>
      <c r="F13" s="93">
        <v>34000000</v>
      </c>
      <c r="G13" s="94">
        <v>10228000</v>
      </c>
      <c r="H13" s="93">
        <v>10228000</v>
      </c>
      <c r="I13" s="94"/>
      <c r="J13" s="93"/>
      <c r="K13" s="94"/>
      <c r="L13" s="93"/>
      <c r="M13" s="94"/>
      <c r="N13" s="93"/>
      <c r="O13" s="94"/>
      <c r="P13" s="93">
        <f t="shared" si="1"/>
        <v>10228000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30.08235294117647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36900000</v>
      </c>
      <c r="C16" s="95">
        <f>SUM(C9:C15)</f>
        <v>0</v>
      </c>
      <c r="D16" s="95"/>
      <c r="E16" s="95">
        <f t="shared" si="0"/>
        <v>36900000</v>
      </c>
      <c r="F16" s="96">
        <f t="shared" ref="F16:O16" si="7">SUM(F9:F15)</f>
        <v>36900000</v>
      </c>
      <c r="G16" s="97">
        <f t="shared" si="7"/>
        <v>12128000</v>
      </c>
      <c r="H16" s="96">
        <f t="shared" si="7"/>
        <v>10376000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10376000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28.902506963788298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3516000</v>
      </c>
      <c r="C32" s="92">
        <v>0</v>
      </c>
      <c r="D32" s="92"/>
      <c r="E32" s="92">
        <f>$B32      +$C32      +$D32</f>
        <v>3516000</v>
      </c>
      <c r="F32" s="93">
        <v>3516000</v>
      </c>
      <c r="G32" s="94">
        <v>879000</v>
      </c>
      <c r="H32" s="93">
        <v>877000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877000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24.943117178612059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3516000</v>
      </c>
      <c r="C33" s="95">
        <f>C32</f>
        <v>0</v>
      </c>
      <c r="D33" s="95"/>
      <c r="E33" s="95">
        <f>$B33      +$C33      +$D33</f>
        <v>3516000</v>
      </c>
      <c r="F33" s="96">
        <f t="shared" ref="F33:O33" si="17">F32</f>
        <v>3516000</v>
      </c>
      <c r="G33" s="97">
        <f t="shared" si="17"/>
        <v>879000</v>
      </c>
      <c r="H33" s="96">
        <f t="shared" si="17"/>
        <v>877000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877000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24.943117178612059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24000000</v>
      </c>
      <c r="C35" s="92">
        <v>0</v>
      </c>
      <c r="D35" s="92"/>
      <c r="E35" s="92">
        <f t="shared" ref="E35:E40" si="18">$B35      +$C35      +$D35</f>
        <v>24000000</v>
      </c>
      <c r="F35" s="93">
        <v>24000000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42503000</v>
      </c>
      <c r="C36" s="92">
        <v>0</v>
      </c>
      <c r="D36" s="92"/>
      <c r="E36" s="92">
        <f t="shared" si="18"/>
        <v>42503000</v>
      </c>
      <c r="F36" s="93">
        <v>42503000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66503000</v>
      </c>
      <c r="C40" s="95">
        <f>SUM(C35:C39)</f>
        <v>0</v>
      </c>
      <c r="D40" s="95"/>
      <c r="E40" s="95">
        <f t="shared" si="18"/>
        <v>66503000</v>
      </c>
      <c r="F40" s="96">
        <f t="shared" ref="F40:O40" si="25">SUM(F35:F39)</f>
        <v>66503000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10000000</v>
      </c>
      <c r="H51" s="93">
        <v>6575000</v>
      </c>
      <c r="I51" s="94">
        <v>-96163454</v>
      </c>
      <c r="J51" s="93"/>
      <c r="K51" s="94"/>
      <c r="L51" s="93"/>
      <c r="M51" s="94"/>
      <c r="N51" s="93"/>
      <c r="O51" s="94"/>
      <c r="P51" s="93">
        <f t="shared" si="27"/>
        <v>6575000</v>
      </c>
      <c r="Q51" s="94">
        <f t="shared" si="28"/>
        <v>-96163454</v>
      </c>
      <c r="R51" s="48">
        <f t="shared" si="29"/>
        <v>0</v>
      </c>
      <c r="S51" s="49">
        <f t="shared" si="30"/>
        <v>0</v>
      </c>
      <c r="T51" s="48">
        <f t="shared" si="31"/>
        <v>16.4375</v>
      </c>
      <c r="U51" s="50">
        <f t="shared" si="32"/>
        <v>-240.408635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10000000</v>
      </c>
      <c r="H53" s="96">
        <f t="shared" si="33"/>
        <v>6575000</v>
      </c>
      <c r="I53" s="97">
        <f t="shared" si="33"/>
        <v>-96163454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6575000</v>
      </c>
      <c r="Q53" s="97">
        <f t="shared" si="28"/>
        <v>-96163454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16.4375</v>
      </c>
      <c r="U53" s="54">
        <f>IF((+$E43+$E45+$E47+$E48+$E51) =0,0,(Q53   /(+$E43+$E45+$E47+$E48+$E51) )*100)</f>
        <v>-240.408635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146919000</v>
      </c>
      <c r="C67" s="104">
        <f>SUM(C9:C15,C18:C23,C26:C29,C32,C35:C39,C42:C52,C55:C58,C61:C65)</f>
        <v>0</v>
      </c>
      <c r="D67" s="104"/>
      <c r="E67" s="104">
        <f t="shared" si="35"/>
        <v>146919000</v>
      </c>
      <c r="F67" s="105">
        <f t="shared" ref="F67:O67" si="43">SUM(F9:F15,F18:F23,F26:F29,F32,F35:F39,F42:F52,F55:F58,F61:F65)</f>
        <v>146919000</v>
      </c>
      <c r="G67" s="106">
        <f t="shared" si="43"/>
        <v>23007000</v>
      </c>
      <c r="H67" s="105">
        <f t="shared" si="43"/>
        <v>17828000</v>
      </c>
      <c r="I67" s="106">
        <f t="shared" si="43"/>
        <v>-96163454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17828000</v>
      </c>
      <c r="Q67" s="106">
        <f t="shared" si="37"/>
        <v>-96163454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17.239111936257444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-92.987017482787962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209331000</v>
      </c>
      <c r="C69" s="92">
        <v>0</v>
      </c>
      <c r="D69" s="92"/>
      <c r="E69" s="92">
        <f>$B69      +$C69      +$D69</f>
        <v>209331000</v>
      </c>
      <c r="F69" s="93">
        <v>209331000</v>
      </c>
      <c r="G69" s="94">
        <v>142284000</v>
      </c>
      <c r="H69" s="93">
        <v>45391000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45391000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21.683840424972889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209331000</v>
      </c>
      <c r="C70" s="101">
        <f>C69</f>
        <v>0</v>
      </c>
      <c r="D70" s="101"/>
      <c r="E70" s="101">
        <f>$B70      +$C70      +$D70</f>
        <v>209331000</v>
      </c>
      <c r="F70" s="102">
        <f t="shared" ref="F70:O70" si="44">F69</f>
        <v>209331000</v>
      </c>
      <c r="G70" s="103">
        <f t="shared" si="44"/>
        <v>142284000</v>
      </c>
      <c r="H70" s="102">
        <f t="shared" si="44"/>
        <v>45391000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45391000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21.683840424972889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209331000</v>
      </c>
      <c r="C71" s="104">
        <f>C69</f>
        <v>0</v>
      </c>
      <c r="D71" s="104"/>
      <c r="E71" s="104">
        <f>$B71      +$C71      +$D71</f>
        <v>209331000</v>
      </c>
      <c r="F71" s="105">
        <f t="shared" ref="F71:O71" si="45">F69</f>
        <v>209331000</v>
      </c>
      <c r="G71" s="106">
        <f t="shared" si="45"/>
        <v>142284000</v>
      </c>
      <c r="H71" s="105">
        <f t="shared" si="45"/>
        <v>45391000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45391000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21.683840424972889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356250000</v>
      </c>
      <c r="C72" s="104">
        <f>SUM(C9:C15,C18:C23,C26:C29,C32,C35:C39,C42:C52,C55:C58,C61:C65,C69)</f>
        <v>0</v>
      </c>
      <c r="D72" s="104"/>
      <c r="E72" s="104">
        <f>$B72      +$C72      +$D72</f>
        <v>356250000</v>
      </c>
      <c r="F72" s="105">
        <f t="shared" ref="F72:O72" si="46">SUM(F9:F15,F18:F23,F26:F29,F32,F35:F39,F42:F52,F55:F58,F61:F65,F69)</f>
        <v>356250000</v>
      </c>
      <c r="G72" s="106">
        <f t="shared" si="46"/>
        <v>165291000</v>
      </c>
      <c r="H72" s="105">
        <f t="shared" si="46"/>
        <v>63219000</v>
      </c>
      <c r="I72" s="106">
        <f t="shared" si="46"/>
        <v>-96163454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63219000</v>
      </c>
      <c r="Q72" s="106">
        <f>$I72      +$K72      +$M72      +$O72</f>
        <v>-96163454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20.21410277316809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-30.748002059172428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90000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90000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5.4545454545454541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16750000</v>
      </c>
      <c r="C16" s="95">
        <f>SUM(C9:C15)</f>
        <v>0</v>
      </c>
      <c r="D16" s="95"/>
      <c r="E16" s="95">
        <f t="shared" si="0"/>
        <v>16750000</v>
      </c>
      <c r="F16" s="96">
        <f t="shared" ref="F16:O16" si="7">SUM(F9:F15)</f>
        <v>16750000</v>
      </c>
      <c r="G16" s="97">
        <f t="shared" si="7"/>
        <v>1650000</v>
      </c>
      <c r="H16" s="96">
        <f t="shared" si="7"/>
        <v>90000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90000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0.54054054054054057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2948000</v>
      </c>
      <c r="C32" s="92">
        <v>0</v>
      </c>
      <c r="D32" s="92"/>
      <c r="E32" s="92">
        <f>$B32      +$C32      +$D32</f>
        <v>2948000</v>
      </c>
      <c r="F32" s="93">
        <v>2948000</v>
      </c>
      <c r="G32" s="94">
        <v>737000</v>
      </c>
      <c r="H32" s="93">
        <v>824000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824000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27.951153324287652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2948000</v>
      </c>
      <c r="C33" s="95">
        <f>C32</f>
        <v>0</v>
      </c>
      <c r="D33" s="95"/>
      <c r="E33" s="95">
        <f>$B33      +$C33      +$D33</f>
        <v>2948000</v>
      </c>
      <c r="F33" s="96">
        <f t="shared" ref="F33:O33" si="17">F32</f>
        <v>2948000</v>
      </c>
      <c r="G33" s="97">
        <f t="shared" si="17"/>
        <v>737000</v>
      </c>
      <c r="H33" s="96">
        <f t="shared" si="17"/>
        <v>824000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824000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27.951153324287652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13500000</v>
      </c>
      <c r="C35" s="92">
        <v>0</v>
      </c>
      <c r="D35" s="92"/>
      <c r="E35" s="92">
        <f t="shared" ref="E35:E40" si="18">$B35      +$C35      +$D35</f>
        <v>13500000</v>
      </c>
      <c r="F35" s="93">
        <v>13500000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13985000</v>
      </c>
      <c r="C36" s="92">
        <v>0</v>
      </c>
      <c r="D36" s="92"/>
      <c r="E36" s="92">
        <f t="shared" si="18"/>
        <v>13985000</v>
      </c>
      <c r="F36" s="93">
        <v>13985000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31485000</v>
      </c>
      <c r="C40" s="95">
        <f>SUM(C35:C39)</f>
        <v>0</v>
      </c>
      <c r="D40" s="95"/>
      <c r="E40" s="95">
        <f t="shared" si="18"/>
        <v>31485000</v>
      </c>
      <c r="F40" s="96">
        <f t="shared" ref="F40:O40" si="25">SUM(F35:F39)</f>
        <v>31485000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5000000</v>
      </c>
      <c r="H51" s="93">
        <v>5000000</v>
      </c>
      <c r="I51" s="94"/>
      <c r="J51" s="93"/>
      <c r="K51" s="94"/>
      <c r="L51" s="93"/>
      <c r="M51" s="94"/>
      <c r="N51" s="93"/>
      <c r="O51" s="94"/>
      <c r="P51" s="93">
        <f t="shared" si="27"/>
        <v>5000000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12.5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5000000</v>
      </c>
      <c r="H53" s="96">
        <f t="shared" si="33"/>
        <v>5000000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12.5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91183000</v>
      </c>
      <c r="C67" s="104">
        <f>SUM(C9:C15,C18:C23,C26:C29,C32,C35:C39,C42:C52,C55:C58,C61:C65)</f>
        <v>0</v>
      </c>
      <c r="D67" s="104"/>
      <c r="E67" s="104">
        <f t="shared" si="35"/>
        <v>91183000</v>
      </c>
      <c r="F67" s="105">
        <f t="shared" ref="F67:O67" si="43">SUM(F9:F15,F18:F23,F26:F29,F32,F35:F39,F42:F52,F55:F58,F61:F65)</f>
        <v>91183000</v>
      </c>
      <c r="G67" s="106">
        <f t="shared" si="43"/>
        <v>8387000</v>
      </c>
      <c r="H67" s="105">
        <f t="shared" si="43"/>
        <v>5914000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5914000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7.67075669926587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119182000</v>
      </c>
      <c r="C69" s="92">
        <v>0</v>
      </c>
      <c r="D69" s="92"/>
      <c r="E69" s="92">
        <f>$B69      +$C69      +$D69</f>
        <v>119182000</v>
      </c>
      <c r="F69" s="93">
        <v>119182000</v>
      </c>
      <c r="G69" s="94">
        <v>64574000</v>
      </c>
      <c r="H69" s="93">
        <v>22517000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22517000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18.89295363393801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119182000</v>
      </c>
      <c r="C70" s="101">
        <f>C69</f>
        <v>0</v>
      </c>
      <c r="D70" s="101"/>
      <c r="E70" s="101">
        <f>$B70      +$C70      +$D70</f>
        <v>119182000</v>
      </c>
      <c r="F70" s="102">
        <f t="shared" ref="F70:O70" si="44">F69</f>
        <v>119182000</v>
      </c>
      <c r="G70" s="103">
        <f t="shared" si="44"/>
        <v>64574000</v>
      </c>
      <c r="H70" s="102">
        <f t="shared" si="44"/>
        <v>22517000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22517000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18.89295363393801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119182000</v>
      </c>
      <c r="C71" s="104">
        <f>C69</f>
        <v>0</v>
      </c>
      <c r="D71" s="104"/>
      <c r="E71" s="104">
        <f>$B71      +$C71      +$D71</f>
        <v>119182000</v>
      </c>
      <c r="F71" s="105">
        <f t="shared" ref="F71:O71" si="45">F69</f>
        <v>119182000</v>
      </c>
      <c r="G71" s="106">
        <f t="shared" si="45"/>
        <v>64574000</v>
      </c>
      <c r="H71" s="105">
        <f t="shared" si="45"/>
        <v>22517000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22517000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18.89295363393801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210365000</v>
      </c>
      <c r="C72" s="104">
        <f>SUM(C9:C15,C18:C23,C26:C29,C32,C35:C39,C42:C52,C55:C58,C61:C65,C69)</f>
        <v>0</v>
      </c>
      <c r="D72" s="104"/>
      <c r="E72" s="104">
        <f>$B72      +$C72      +$D72</f>
        <v>210365000</v>
      </c>
      <c r="F72" s="105">
        <f t="shared" ref="F72:O72" si="46">SUM(F9:F15,F18:F23,F26:F29,F32,F35:F39,F42:F52,F55:F58,F61:F65,F69)</f>
        <v>210365000</v>
      </c>
      <c r="G72" s="106">
        <f t="shared" si="46"/>
        <v>72961000</v>
      </c>
      <c r="H72" s="105">
        <f t="shared" si="46"/>
        <v>28431000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28431000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14.484919502751174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848000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848000</v>
      </c>
      <c r="Q10" s="94">
        <f t="shared" ref="Q10:Q16" si="2">$I10      +$K10      +$M10      +$O10</f>
        <v>0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34.612244897959179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134750000</v>
      </c>
      <c r="C15" s="92">
        <v>0</v>
      </c>
      <c r="D15" s="92"/>
      <c r="E15" s="92">
        <f t="shared" si="0"/>
        <v>134750000</v>
      </c>
      <c r="F15" s="93">
        <v>134750000</v>
      </c>
      <c r="G15" s="94">
        <v>49392000</v>
      </c>
      <c r="H15" s="93">
        <v>20005000</v>
      </c>
      <c r="I15" s="94"/>
      <c r="J15" s="93"/>
      <c r="K15" s="94"/>
      <c r="L15" s="93"/>
      <c r="M15" s="94"/>
      <c r="N15" s="93"/>
      <c r="O15" s="94"/>
      <c r="P15" s="93">
        <f t="shared" si="1"/>
        <v>20005000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14.846011131725417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137200000</v>
      </c>
      <c r="C16" s="95">
        <f>SUM(C9:C15)</f>
        <v>0</v>
      </c>
      <c r="D16" s="95"/>
      <c r="E16" s="95">
        <f t="shared" si="0"/>
        <v>137200000</v>
      </c>
      <c r="F16" s="96">
        <f t="shared" ref="F16:O16" si="7">SUM(F9:F15)</f>
        <v>137200000</v>
      </c>
      <c r="G16" s="97">
        <f t="shared" si="7"/>
        <v>51842000</v>
      </c>
      <c r="H16" s="96">
        <f t="shared" si="7"/>
        <v>20853000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20853000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15.198979591836734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3417000</v>
      </c>
      <c r="C32" s="92">
        <v>0</v>
      </c>
      <c r="D32" s="92"/>
      <c r="E32" s="92">
        <f>$B32      +$C32      +$D32</f>
        <v>3417000</v>
      </c>
      <c r="F32" s="93">
        <v>3417000</v>
      </c>
      <c r="G32" s="94">
        <v>855000</v>
      </c>
      <c r="H32" s="93">
        <v>929000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929000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27.187591454492242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3417000</v>
      </c>
      <c r="C33" s="95">
        <f>C32</f>
        <v>0</v>
      </c>
      <c r="D33" s="95"/>
      <c r="E33" s="95">
        <f>$B33      +$C33      +$D33</f>
        <v>3417000</v>
      </c>
      <c r="F33" s="96">
        <f t="shared" ref="F33:O33" si="17">F32</f>
        <v>3417000</v>
      </c>
      <c r="G33" s="97">
        <f t="shared" si="17"/>
        <v>855000</v>
      </c>
      <c r="H33" s="96">
        <f t="shared" si="17"/>
        <v>929000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929000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27.187591454492242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6811000</v>
      </c>
      <c r="C36" s="92">
        <v>0</v>
      </c>
      <c r="D36" s="92"/>
      <c r="E36" s="92">
        <f t="shared" si="18"/>
        <v>6811000</v>
      </c>
      <c r="F36" s="93">
        <v>6811000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10811000</v>
      </c>
      <c r="C40" s="95">
        <f>SUM(C35:C39)</f>
        <v>0</v>
      </c>
      <c r="D40" s="95"/>
      <c r="E40" s="95">
        <f t="shared" si="18"/>
        <v>10811000</v>
      </c>
      <c r="F40" s="96">
        <f t="shared" ref="F40:O40" si="25">SUM(F35:F39)</f>
        <v>10811000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15000000</v>
      </c>
      <c r="H51" s="93">
        <v>6573000</v>
      </c>
      <c r="I51" s="94"/>
      <c r="J51" s="93"/>
      <c r="K51" s="94"/>
      <c r="L51" s="93"/>
      <c r="M51" s="94"/>
      <c r="N51" s="93"/>
      <c r="O51" s="94"/>
      <c r="P51" s="93">
        <f t="shared" si="27"/>
        <v>6573000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21.91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15000000</v>
      </c>
      <c r="H53" s="96">
        <f t="shared" si="33"/>
        <v>6573000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6573000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21.91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181428000</v>
      </c>
      <c r="C67" s="104">
        <f>SUM(C9:C15,C18:C23,C26:C29,C32,C35:C39,C42:C52,C55:C58,C61:C65)</f>
        <v>0</v>
      </c>
      <c r="D67" s="104"/>
      <c r="E67" s="104">
        <f t="shared" si="35"/>
        <v>181428000</v>
      </c>
      <c r="F67" s="105">
        <f t="shared" ref="F67:O67" si="43">SUM(F9:F15,F18:F23,F26:F29,F32,F35:F39,F42:F52,F55:F58,F61:F65)</f>
        <v>181428000</v>
      </c>
      <c r="G67" s="106">
        <f t="shared" si="43"/>
        <v>69697000</v>
      </c>
      <c r="H67" s="105">
        <f t="shared" si="43"/>
        <v>28355000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28355000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16.238396032459612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181428000</v>
      </c>
      <c r="C72" s="104">
        <f>SUM(C9:C15,C18:C23,C26:C29,C32,C35:C39,C42:C52,C55:C58,C61:C65,C69)</f>
        <v>0</v>
      </c>
      <c r="D72" s="104"/>
      <c r="E72" s="104">
        <f>$B72      +$C72      +$D72</f>
        <v>181428000</v>
      </c>
      <c r="F72" s="105">
        <f t="shared" ref="F72:O72" si="46">SUM(F9:F15,F18:F23,F26:F29,F32,F35:F39,F42:F52,F55:F58,F61:F65,F69)</f>
        <v>181428000</v>
      </c>
      <c r="G72" s="106">
        <f t="shared" si="46"/>
        <v>69697000</v>
      </c>
      <c r="H72" s="105">
        <f t="shared" si="46"/>
        <v>28355000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28355000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16.238396032459612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241000</v>
      </c>
      <c r="Q10" s="94">
        <f t="shared" ref="Q10:Q16" si="2">$I10      +$K10      +$M10      +$O10</f>
        <v>240762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10.041666666666666</v>
      </c>
      <c r="U10" s="50">
        <f t="shared" ref="U10:U15" si="6">IF(($E10      =0),0,(($Q10      /$E10      )*100))</f>
        <v>10.031750000000001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3369000</v>
      </c>
      <c r="H11" s="93">
        <v>1143000</v>
      </c>
      <c r="I11" s="94"/>
      <c r="J11" s="93"/>
      <c r="K11" s="94"/>
      <c r="L11" s="93"/>
      <c r="M11" s="94"/>
      <c r="N11" s="93"/>
      <c r="O11" s="94"/>
      <c r="P11" s="93">
        <f t="shared" si="1"/>
        <v>1143000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18.385073186424318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0</v>
      </c>
      <c r="D13" s="92"/>
      <c r="E13" s="92">
        <f t="shared" si="0"/>
        <v>35000000</v>
      </c>
      <c r="F13" s="93">
        <v>35000000</v>
      </c>
      <c r="G13" s="94">
        <v>18454000</v>
      </c>
      <c r="H13" s="93">
        <v>6734000</v>
      </c>
      <c r="I13" s="94">
        <v>6207375</v>
      </c>
      <c r="J13" s="93"/>
      <c r="K13" s="94"/>
      <c r="L13" s="93"/>
      <c r="M13" s="94"/>
      <c r="N13" s="93"/>
      <c r="O13" s="94"/>
      <c r="P13" s="93">
        <f t="shared" si="1"/>
        <v>6734000</v>
      </c>
      <c r="Q13" s="94">
        <f t="shared" si="2"/>
        <v>6207375</v>
      </c>
      <c r="R13" s="48">
        <f t="shared" si="3"/>
        <v>0</v>
      </c>
      <c r="S13" s="49">
        <f t="shared" si="4"/>
        <v>0</v>
      </c>
      <c r="T13" s="48">
        <f t="shared" si="5"/>
        <v>19.239999999999998</v>
      </c>
      <c r="U13" s="50">
        <f t="shared" si="6"/>
        <v>17.73535714285714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160000000</v>
      </c>
      <c r="H15" s="93">
        <v>95011000</v>
      </c>
      <c r="I15" s="94">
        <v>91895481</v>
      </c>
      <c r="J15" s="93"/>
      <c r="K15" s="94"/>
      <c r="L15" s="93"/>
      <c r="M15" s="94"/>
      <c r="N15" s="93"/>
      <c r="O15" s="94"/>
      <c r="P15" s="93">
        <f t="shared" si="1"/>
        <v>95011000</v>
      </c>
      <c r="Q15" s="94">
        <f t="shared" si="2"/>
        <v>91895481</v>
      </c>
      <c r="R15" s="48">
        <f t="shared" si="3"/>
        <v>0</v>
      </c>
      <c r="S15" s="49">
        <f t="shared" si="4"/>
        <v>0</v>
      </c>
      <c r="T15" s="48">
        <f t="shared" si="5"/>
        <v>23.900214322369017</v>
      </c>
      <c r="U15" s="50">
        <f t="shared" si="6"/>
        <v>23.11649904913315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441449000</v>
      </c>
      <c r="C16" s="95">
        <f>SUM(C9:C15)</f>
        <v>0</v>
      </c>
      <c r="D16" s="95"/>
      <c r="E16" s="95">
        <f t="shared" si="0"/>
        <v>441449000</v>
      </c>
      <c r="F16" s="96">
        <f t="shared" ref="F16:O16" si="7">SUM(F9:F15)</f>
        <v>441449000</v>
      </c>
      <c r="G16" s="97">
        <f t="shared" si="7"/>
        <v>184223000</v>
      </c>
      <c r="H16" s="96">
        <f t="shared" si="7"/>
        <v>103129000</v>
      </c>
      <c r="I16" s="97">
        <f t="shared" si="7"/>
        <v>98343618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103129000</v>
      </c>
      <c r="Q16" s="97">
        <f t="shared" si="2"/>
        <v>98343618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23.377362297092365</v>
      </c>
      <c r="U16" s="54">
        <f>IF((SUM($E9:$E13)+$E15)=0,0,(Q16/(SUM($E9:$E13)+$E15)*100))</f>
        <v>22.292608166401827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0</v>
      </c>
      <c r="H28" s="93">
        <v>4010000</v>
      </c>
      <c r="I28" s="94">
        <v>3576455</v>
      </c>
      <c r="J28" s="93"/>
      <c r="K28" s="94"/>
      <c r="L28" s="93"/>
      <c r="M28" s="94"/>
      <c r="N28" s="93"/>
      <c r="O28" s="94"/>
      <c r="P28" s="93">
        <f>$H28      +$J28      +$L28      +$N28</f>
        <v>4010000</v>
      </c>
      <c r="Q28" s="94">
        <f>$I28      +$K28      +$M28      +$O28</f>
        <v>3576455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2.2459449771484898</v>
      </c>
      <c r="U28" s="50">
        <f>IF(($E28      =0),0,(($Q28      /$E28      )*100))</f>
        <v>2.0031224796128684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0</v>
      </c>
      <c r="H30" s="96">
        <f t="shared" si="16"/>
        <v>4010000</v>
      </c>
      <c r="I30" s="97">
        <f t="shared" si="16"/>
        <v>3576455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4010000</v>
      </c>
      <c r="Q30" s="97">
        <f>$I30      +$K30      +$M30      +$O30</f>
        <v>3576455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2.2459449771484898</v>
      </c>
      <c r="U30" s="54">
        <f>IF($E30   =0,0,($Q30   /$E30   )*100)</f>
        <v>2.0031224796128684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1993000</v>
      </c>
      <c r="H32" s="93">
        <v>1219000</v>
      </c>
      <c r="I32" s="94">
        <v>1580793</v>
      </c>
      <c r="J32" s="93"/>
      <c r="K32" s="94"/>
      <c r="L32" s="93"/>
      <c r="M32" s="94"/>
      <c r="N32" s="93"/>
      <c r="O32" s="94"/>
      <c r="P32" s="93">
        <f>$H32      +$J32      +$L32      +$N32</f>
        <v>1219000</v>
      </c>
      <c r="Q32" s="94">
        <f>$I32      +$K32      +$M32      +$O32</f>
        <v>1580793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15.292936896248902</v>
      </c>
      <c r="U32" s="50">
        <f>IF(($E32      =0),0,(($Q32      /$E32      )*100))</f>
        <v>19.831802785095974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1993000</v>
      </c>
      <c r="H33" s="96">
        <f t="shared" si="17"/>
        <v>1219000</v>
      </c>
      <c r="I33" s="97">
        <f t="shared" si="17"/>
        <v>1580793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1219000</v>
      </c>
      <c r="Q33" s="97">
        <f>$I33      +$K33      +$M33      +$O33</f>
        <v>1580793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15.292936896248902</v>
      </c>
      <c r="U33" s="54">
        <f>IF($E33   =0,0,($Q33   /$E33   )*100)</f>
        <v>19.831802785095974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0</v>
      </c>
      <c r="D35" s="92"/>
      <c r="E35" s="92">
        <f t="shared" ref="E35:E40" si="18">$B35      +$C35      +$D35</f>
        <v>33000000</v>
      </c>
      <c r="F35" s="93">
        <v>33000000</v>
      </c>
      <c r="G35" s="94">
        <v>0</v>
      </c>
      <c r="H35" s="93"/>
      <c r="I35" s="94">
        <v>5429095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5429095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16.451803030303029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91353000</v>
      </c>
      <c r="C40" s="95">
        <f>SUM(C35:C39)</f>
        <v>0</v>
      </c>
      <c r="D40" s="95"/>
      <c r="E40" s="95">
        <f t="shared" si="18"/>
        <v>91353000</v>
      </c>
      <c r="F40" s="96">
        <f t="shared" ref="F40:O40" si="25">SUM(F35:F39)</f>
        <v>91353000</v>
      </c>
      <c r="G40" s="97">
        <f t="shared" si="25"/>
        <v>1000000</v>
      </c>
      <c r="H40" s="96">
        <f t="shared" si="25"/>
        <v>0</v>
      </c>
      <c r="I40" s="97">
        <f t="shared" si="25"/>
        <v>5429095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5429095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13.920756410256411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0</v>
      </c>
      <c r="H43" s="93"/>
      <c r="I43" s="94">
        <v>41713697</v>
      </c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41713697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19.064238183596427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0</v>
      </c>
      <c r="D51" s="92"/>
      <c r="E51" s="92">
        <f t="shared" si="26"/>
        <v>65000000</v>
      </c>
      <c r="F51" s="93">
        <v>65000000</v>
      </c>
      <c r="G51" s="94">
        <v>0</v>
      </c>
      <c r="H51" s="93"/>
      <c r="I51" s="94">
        <v>9314794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9314794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14.330452307692306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283806000</v>
      </c>
      <c r="C53" s="95">
        <f>SUM(C42:C52)</f>
        <v>0</v>
      </c>
      <c r="D53" s="95"/>
      <c r="E53" s="95">
        <f t="shared" si="26"/>
        <v>283806000</v>
      </c>
      <c r="F53" s="96">
        <f t="shared" ref="F53:O53" si="33">SUM(F42:F52)</f>
        <v>283806000</v>
      </c>
      <c r="G53" s="97">
        <f t="shared" si="33"/>
        <v>0</v>
      </c>
      <c r="H53" s="96">
        <f t="shared" si="33"/>
        <v>0</v>
      </c>
      <c r="I53" s="97">
        <f t="shared" si="33"/>
        <v>51028491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51028491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17.980060675249995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1003123000</v>
      </c>
      <c r="C67" s="104">
        <f>SUM(C9:C15,C18:C23,C26:C29,C32,C35:C39,C42:C52,C55:C58,C61:C65)</f>
        <v>0</v>
      </c>
      <c r="D67" s="104"/>
      <c r="E67" s="104">
        <f t="shared" si="35"/>
        <v>1003123000</v>
      </c>
      <c r="F67" s="105">
        <f t="shared" ref="F67:O67" si="43">SUM(F9:F15,F18:F23,F26:F29,F32,F35:F39,F42:F52,F55:F58,F61:F65)</f>
        <v>1003123000</v>
      </c>
      <c r="G67" s="106">
        <f t="shared" si="43"/>
        <v>187216000</v>
      </c>
      <c r="H67" s="105">
        <f t="shared" si="43"/>
        <v>108358000</v>
      </c>
      <c r="I67" s="106">
        <f t="shared" si="43"/>
        <v>159958452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108358000</v>
      </c>
      <c r="Q67" s="106">
        <f t="shared" si="37"/>
        <v>159958452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11.400465033088892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16.829405662461731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1003123000</v>
      </c>
      <c r="C72" s="104">
        <f>SUM(C9:C15,C18:C23,C26:C29,C32,C35:C39,C42:C52,C55:C58,C61:C65,C69)</f>
        <v>0</v>
      </c>
      <c r="D72" s="104"/>
      <c r="E72" s="104">
        <f>$B72      +$C72      +$D72</f>
        <v>1003123000</v>
      </c>
      <c r="F72" s="105">
        <f t="shared" ref="F72:O72" si="46">SUM(F9:F15,F18:F23,F26:F29,F32,F35:F39,F42:F52,F55:F58,F61:F65,F69)</f>
        <v>1003123000</v>
      </c>
      <c r="G72" s="106">
        <f t="shared" si="46"/>
        <v>187216000</v>
      </c>
      <c r="H72" s="105">
        <f t="shared" si="46"/>
        <v>108358000</v>
      </c>
      <c r="I72" s="106">
        <f t="shared" si="46"/>
        <v>159958452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108358000</v>
      </c>
      <c r="Q72" s="106">
        <f>$I72      +$K72      +$M72      +$O72</f>
        <v>159958452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11.400465033088892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28.928822399618042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134000</v>
      </c>
      <c r="Q10" s="94">
        <f t="shared" ref="Q10:Q16" si="2">$I10      +$K10      +$M10      +$O10</f>
        <v>134355</v>
      </c>
      <c r="R10" s="48">
        <f t="shared" ref="R10:R16" si="3">IF(($H10      =0),0,((($H10      -$H10      )/$H10      )*100))</f>
        <v>0</v>
      </c>
      <c r="S10" s="49">
        <f t="shared" ref="S10:S16" si="4">IF(($I10      =0),0,((($I10      -$I10      )/$I10      )*100))</f>
        <v>0</v>
      </c>
      <c r="T10" s="48">
        <f t="shared" ref="T10:T15" si="5">IF(($E10      =0),0,(($P10      /$E10      )*100))</f>
        <v>6.3809523809523814</v>
      </c>
      <c r="U10" s="50">
        <f t="shared" ref="U10:U15" si="6">IF(($E10      =0),0,(($Q10      /$E10      )*100))</f>
        <v>6.3978571428571422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13000000</v>
      </c>
      <c r="H11" s="93">
        <v>5988000</v>
      </c>
      <c r="I11" s="94"/>
      <c r="J11" s="93"/>
      <c r="K11" s="94"/>
      <c r="L11" s="93"/>
      <c r="M11" s="94"/>
      <c r="N11" s="93"/>
      <c r="O11" s="94"/>
      <c r="P11" s="93">
        <f t="shared" si="1"/>
        <v>5988000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24.440816326530612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15100000</v>
      </c>
      <c r="H16" s="96">
        <f t="shared" si="7"/>
        <v>6122000</v>
      </c>
      <c r="I16" s="97">
        <f t="shared" si="7"/>
        <v>134355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6122000</v>
      </c>
      <c r="Q16" s="97">
        <f t="shared" si="2"/>
        <v>134355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23.015037593984964</v>
      </c>
      <c r="U16" s="54">
        <f>IF((SUM($E9:$E13)+$E15)=0,0,(Q16/(SUM($E9:$E13)+$E15)*100))</f>
        <v>0.50509398496240598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=0),0,((($H18      -$H18      )/$H18      )*100))</f>
        <v>0</v>
      </c>
      <c r="S18" s="49">
        <f t="shared" ref="S18:S24" si="12">IF(($I18      =0),0,((($I18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420000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420000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0</v>
      </c>
      <c r="D35" s="92"/>
      <c r="E35" s="92">
        <f t="shared" ref="E35:E40" si="18">$B35      +$C35      +$D35</f>
        <v>7650000</v>
      </c>
      <c r="F35" s="93">
        <v>7650000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13891000</v>
      </c>
      <c r="C40" s="95">
        <f>SUM(C35:C39)</f>
        <v>0</v>
      </c>
      <c r="D40" s="95"/>
      <c r="E40" s="95">
        <f t="shared" si="18"/>
        <v>13891000</v>
      </c>
      <c r="F40" s="96">
        <f t="shared" ref="F40:O40" si="25">SUM(F35:F39)</f>
        <v>13891000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0</v>
      </c>
      <c r="D43" s="92"/>
      <c r="E43" s="92">
        <f t="shared" si="26"/>
        <v>40000000</v>
      </c>
      <c r="F43" s="93">
        <v>40000000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572749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3.5796812499999997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572749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1.0227660714285713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0</v>
      </c>
      <c r="D67" s="104"/>
      <c r="E67" s="104">
        <f t="shared" si="35"/>
        <v>98168000</v>
      </c>
      <c r="F67" s="105">
        <f t="shared" ref="F67:O67" si="43">SUM(F9:F15,F18:F23,F26:F29,F32,F35:F39,F42:F52,F55:F58,F61:F65)</f>
        <v>98168000</v>
      </c>
      <c r="G67" s="106">
        <f t="shared" si="43"/>
        <v>32520000</v>
      </c>
      <c r="H67" s="105">
        <f t="shared" si="43"/>
        <v>7799000</v>
      </c>
      <c r="I67" s="106">
        <f t="shared" si="43"/>
        <v>2384104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7799000</v>
      </c>
      <c r="Q67" s="106">
        <f t="shared" si="37"/>
        <v>2384104</v>
      </c>
      <c r="R67" s="61">
        <f t="shared" si="38"/>
        <v>0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8.1132252124793247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2.4801606208453402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0</v>
      </c>
      <c r="D69" s="92"/>
      <c r="E69" s="92">
        <f>$B69      +$C69      +$D69</f>
        <v>61043000</v>
      </c>
      <c r="F69" s="93">
        <v>61043000</v>
      </c>
      <c r="G69" s="94">
        <v>15592000</v>
      </c>
      <c r="H69" s="93">
        <v>7721000</v>
      </c>
      <c r="I69" s="94">
        <v>7326252</v>
      </c>
      <c r="J69" s="93"/>
      <c r="K69" s="94"/>
      <c r="L69" s="93"/>
      <c r="M69" s="94"/>
      <c r="N69" s="93"/>
      <c r="O69" s="94"/>
      <c r="P69" s="93">
        <f>$H69      +$J69      +$L69      +$N69</f>
        <v>7721000</v>
      </c>
      <c r="Q69" s="94">
        <f>$I69      +$K69      +$M69      +$O69</f>
        <v>7326252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12.64846092099012</v>
      </c>
      <c r="U69" s="50">
        <f>IF(($E69      =0),0,(($Q69      /$E69      )*100))</f>
        <v>12.00178890290451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61043000</v>
      </c>
      <c r="C70" s="101">
        <f>C69</f>
        <v>0</v>
      </c>
      <c r="D70" s="101"/>
      <c r="E70" s="101">
        <f>$B70      +$C70      +$D70</f>
        <v>61043000</v>
      </c>
      <c r="F70" s="102">
        <f t="shared" ref="F70:O70" si="44">F69</f>
        <v>61043000</v>
      </c>
      <c r="G70" s="103">
        <f t="shared" si="44"/>
        <v>15592000</v>
      </c>
      <c r="H70" s="102">
        <f t="shared" si="44"/>
        <v>7721000</v>
      </c>
      <c r="I70" s="103">
        <f t="shared" si="44"/>
        <v>7326252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7721000</v>
      </c>
      <c r="Q70" s="103">
        <f>$I70      +$K70      +$M70      +$O70</f>
        <v>7326252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12.64846092099012</v>
      </c>
      <c r="U70" s="59">
        <f>IF($E70   =0,0,($Q70   /$E70 )*100)</f>
        <v>12.00178890290451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0</v>
      </c>
      <c r="D71" s="104"/>
      <c r="E71" s="104">
        <f>$B71      +$C71      +$D71</f>
        <v>61043000</v>
      </c>
      <c r="F71" s="105">
        <f t="shared" ref="F71:O71" si="45">F69</f>
        <v>61043000</v>
      </c>
      <c r="G71" s="106">
        <f t="shared" si="45"/>
        <v>15592000</v>
      </c>
      <c r="H71" s="105">
        <f t="shared" si="45"/>
        <v>7721000</v>
      </c>
      <c r="I71" s="106">
        <f t="shared" si="45"/>
        <v>7326252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7721000</v>
      </c>
      <c r="Q71" s="106">
        <f>$I71      +$K71      +$M71      +$O71</f>
        <v>7326252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12.64846092099012</v>
      </c>
      <c r="U71" s="65">
        <f>IF($E71   =0,0,($Q71   /$E71   )*100)</f>
        <v>12.00178890290451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0</v>
      </c>
      <c r="D72" s="104"/>
      <c r="E72" s="104">
        <f>$B72      +$C72      +$D72</f>
        <v>159211000</v>
      </c>
      <c r="F72" s="105">
        <f t="shared" ref="F72:O72" si="46">SUM(F9:F15,F18:F23,F26:F29,F32,F35:F39,F42:F52,F55:F58,F61:F65,F69)</f>
        <v>159211000</v>
      </c>
      <c r="G72" s="106">
        <f t="shared" si="46"/>
        <v>48112000</v>
      </c>
      <c r="H72" s="105">
        <f t="shared" si="46"/>
        <v>15520000</v>
      </c>
      <c r="I72" s="106">
        <f t="shared" si="46"/>
        <v>9710356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15520000</v>
      </c>
      <c r="Q72" s="106">
        <f>$I72      +$K72      +$M72      +$O72</f>
        <v>9710356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9.8746580136158286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6.1782503022205253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DEFA42-02C6-4385-B59F-03F05C017234}"/>
</file>

<file path=customXml/itemProps2.xml><?xml version="1.0" encoding="utf-8"?>
<ds:datastoreItem xmlns:ds="http://schemas.openxmlformats.org/officeDocument/2006/customXml" ds:itemID="{BA47AAED-079F-4DD3-BBAC-BB50DAB6667E}"/>
</file>

<file path=customXml/itemProps3.xml><?xml version="1.0" encoding="utf-8"?>
<ds:datastoreItem xmlns:ds="http://schemas.openxmlformats.org/officeDocument/2006/customXml" ds:itemID="{7E98169C-5765-4632-B5AF-388D2269A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Kgothatso Matlala</dc:creator>
  <cp:lastModifiedBy>Kgothatso Matlala</cp:lastModifiedBy>
  <dcterms:created xsi:type="dcterms:W3CDTF">2021-11-17T15:37:35Z</dcterms:created>
  <dcterms:modified xsi:type="dcterms:W3CDTF">2021-11-17T15:45:32Z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