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2. Q2\04. Final\"/>
    </mc:Choice>
  </mc:AlternateContent>
  <workbookProtection workbookAlgorithmName="SHA-512" workbookHashValue="g39xQctQEZPeY35b1GHcatjhHo4yqflqZbcHNa/U7Jg8iXEpF4ViSl6nsKTL+vGaIr75yj2sGyUcG/MlVDtY2g==" workbookSaltValue="9hRdXi4oxX4njG3Kyq/RGQ==" workbookSpinCount="100000" lockStructure="1"/>
  <bookViews>
    <workbookView xWindow="480" yWindow="60" windowWidth="13275" windowHeight="7170"/>
  </bookViews>
  <sheets>
    <sheet name="Summary" sheetId="1" r:id="rId1"/>
    <sheet name="DC45" sheetId="2" r:id="rId2"/>
    <sheet name="DC6" sheetId="3" r:id="rId3"/>
    <sheet name="DC7" sheetId="4" r:id="rId4"/>
    <sheet name="DC8" sheetId="5" r:id="rId5"/>
    <sheet name="DC9" sheetId="6" r:id="rId6"/>
    <sheet name="NC061" sheetId="7" r:id="rId7"/>
    <sheet name="NC062" sheetId="8" r:id="rId8"/>
    <sheet name="NC064" sheetId="9" r:id="rId9"/>
    <sheet name="NC065" sheetId="10" r:id="rId10"/>
    <sheet name="NC066" sheetId="11" r:id="rId11"/>
    <sheet name="NC067" sheetId="12" r:id="rId12"/>
    <sheet name="NC071" sheetId="13" r:id="rId13"/>
    <sheet name="NC072" sheetId="14" r:id="rId14"/>
    <sheet name="NC073" sheetId="15" r:id="rId15"/>
    <sheet name="NC074" sheetId="16" r:id="rId16"/>
    <sheet name="NC075" sheetId="17" r:id="rId17"/>
    <sheet name="NC076" sheetId="18" r:id="rId18"/>
    <sheet name="NC077" sheetId="19" r:id="rId19"/>
    <sheet name="NC078" sheetId="20" r:id="rId20"/>
    <sheet name="NC082" sheetId="21" r:id="rId21"/>
    <sheet name="NC084" sheetId="22" r:id="rId22"/>
    <sheet name="NC085" sheetId="23" r:id="rId23"/>
    <sheet name="NC086" sheetId="24" r:id="rId24"/>
    <sheet name="NC087" sheetId="25" r:id="rId25"/>
    <sheet name="NC091" sheetId="26" r:id="rId26"/>
    <sheet name="NC092" sheetId="27" r:id="rId27"/>
    <sheet name="NC093" sheetId="28" r:id="rId28"/>
    <sheet name="NC094" sheetId="29" r:id="rId29"/>
    <sheet name="NC451" sheetId="30" r:id="rId30"/>
    <sheet name="NC452" sheetId="31" r:id="rId31"/>
    <sheet name="NC453" sheetId="32" r:id="rId32"/>
  </sheets>
  <definedNames>
    <definedName name="_xlnm.Print_Area" localSheetId="1">'DC45'!$A$1:$X$127</definedName>
    <definedName name="_xlnm.Print_Area" localSheetId="2">'DC6'!$A$1:$X$127</definedName>
    <definedName name="_xlnm.Print_Area" localSheetId="3">'DC7'!$A$1:$X$127</definedName>
    <definedName name="_xlnm.Print_Area" localSheetId="4">'DC8'!$A$1:$X$127</definedName>
    <definedName name="_xlnm.Print_Area" localSheetId="5">'DC9'!$A$1:$X$127</definedName>
    <definedName name="_xlnm.Print_Area" localSheetId="6">'NC061'!$A$1:$X$127</definedName>
    <definedName name="_xlnm.Print_Area" localSheetId="7">'NC062'!$A$1:$X$127</definedName>
    <definedName name="_xlnm.Print_Area" localSheetId="8">'NC064'!$A$1:$X$127</definedName>
    <definedName name="_xlnm.Print_Area" localSheetId="9">'NC065'!$A$1:$X$127</definedName>
    <definedName name="_xlnm.Print_Area" localSheetId="10">'NC066'!$A$1:$X$127</definedName>
    <definedName name="_xlnm.Print_Area" localSheetId="11">'NC067'!$A$1:$X$127</definedName>
    <definedName name="_xlnm.Print_Area" localSheetId="12">'NC071'!$A$1:$X$127</definedName>
    <definedName name="_xlnm.Print_Area" localSheetId="13">'NC072'!$A$1:$X$127</definedName>
    <definedName name="_xlnm.Print_Area" localSheetId="14">'NC073'!$A$1:$X$127</definedName>
    <definedName name="_xlnm.Print_Area" localSheetId="15">'NC074'!$A$1:$X$127</definedName>
    <definedName name="_xlnm.Print_Area" localSheetId="16">'NC075'!$A$1:$X$127</definedName>
    <definedName name="_xlnm.Print_Area" localSheetId="17">'NC076'!$A$1:$X$127</definedName>
    <definedName name="_xlnm.Print_Area" localSheetId="18">'NC077'!$A$1:$X$127</definedName>
    <definedName name="_xlnm.Print_Area" localSheetId="19">'NC078'!$A$1:$X$127</definedName>
    <definedName name="_xlnm.Print_Area" localSheetId="20">'NC082'!$A$1:$X$127</definedName>
    <definedName name="_xlnm.Print_Area" localSheetId="21">'NC084'!$A$1:$X$127</definedName>
    <definedName name="_xlnm.Print_Area" localSheetId="22">'NC085'!$A$1:$X$127</definedName>
    <definedName name="_xlnm.Print_Area" localSheetId="23">'NC086'!$A$1:$X$127</definedName>
    <definedName name="_xlnm.Print_Area" localSheetId="24">'NC087'!$A$1:$X$127</definedName>
    <definedName name="_xlnm.Print_Area" localSheetId="25">'NC091'!$A$1:$X$127</definedName>
    <definedName name="_xlnm.Print_Area" localSheetId="26">'NC092'!$A$1:$X$127</definedName>
    <definedName name="_xlnm.Print_Area" localSheetId="27">'NC093'!$A$1:$X$127</definedName>
    <definedName name="_xlnm.Print_Area" localSheetId="28">'NC094'!$A$1:$X$127</definedName>
    <definedName name="_xlnm.Print_Area" localSheetId="29">'NC451'!$A$1:$X$127</definedName>
    <definedName name="_xlnm.Print_Area" localSheetId="30">'NC452'!$A$1:$X$127</definedName>
    <definedName name="_xlnm.Print_Area" localSheetId="31">'NC453'!$A$1:$X$127</definedName>
    <definedName name="_xlnm.Print_Area" localSheetId="0">Summary!$A$1:$X$127</definedName>
  </definedNames>
  <calcPr calcId="162913"/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T99" i="2" s="1"/>
  <c r="S98" i="2"/>
  <c r="R98" i="2"/>
  <c r="E98" i="2"/>
  <c r="U98" i="2" s="1"/>
  <c r="S97" i="2"/>
  <c r="R97" i="2"/>
  <c r="E97" i="2"/>
  <c r="U97" i="2" s="1"/>
  <c r="S96" i="2"/>
  <c r="R96" i="2"/>
  <c r="E96" i="2"/>
  <c r="U96" i="2" s="1"/>
  <c r="W95" i="2"/>
  <c r="W112" i="2" s="1"/>
  <c r="V95" i="2"/>
  <c r="V112" i="2" s="1"/>
  <c r="M95" i="2"/>
  <c r="M112" i="2" s="1"/>
  <c r="S112" i="2" s="1"/>
  <c r="L95" i="2"/>
  <c r="L112" i="2" s="1"/>
  <c r="R112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U108" i="3" s="1"/>
  <c r="S107" i="3"/>
  <c r="R107" i="3"/>
  <c r="E107" i="3"/>
  <c r="T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U104" i="3" s="1"/>
  <c r="S103" i="3"/>
  <c r="R103" i="3"/>
  <c r="E103" i="3"/>
  <c r="T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U100" i="3" s="1"/>
  <c r="S99" i="3"/>
  <c r="R99" i="3"/>
  <c r="E99" i="3"/>
  <c r="T99" i="3" s="1"/>
  <c r="S98" i="3"/>
  <c r="R98" i="3"/>
  <c r="E98" i="3"/>
  <c r="U98" i="3" s="1"/>
  <c r="S97" i="3"/>
  <c r="R97" i="3"/>
  <c r="E97" i="3"/>
  <c r="U97" i="3" s="1"/>
  <c r="S96" i="3"/>
  <c r="R96" i="3"/>
  <c r="E96" i="3"/>
  <c r="W95" i="3"/>
  <c r="W112" i="3" s="1"/>
  <c r="V95" i="3"/>
  <c r="V112" i="3" s="1"/>
  <c r="M95" i="3"/>
  <c r="M112" i="3" s="1"/>
  <c r="S112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T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U109" i="4" s="1"/>
  <c r="S108" i="4"/>
  <c r="R108" i="4"/>
  <c r="E108" i="4"/>
  <c r="T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U105" i="4" s="1"/>
  <c r="S104" i="4"/>
  <c r="R104" i="4"/>
  <c r="E104" i="4"/>
  <c r="T104" i="4" s="1"/>
  <c r="S103" i="4"/>
  <c r="R103" i="4"/>
  <c r="E103" i="4"/>
  <c r="U103" i="4" s="1"/>
  <c r="S102" i="4"/>
  <c r="R102" i="4"/>
  <c r="E102" i="4"/>
  <c r="U102" i="4" s="1"/>
  <c r="S101" i="4"/>
  <c r="R101" i="4"/>
  <c r="E101" i="4"/>
  <c r="U101" i="4" s="1"/>
  <c r="S100" i="4"/>
  <c r="R100" i="4"/>
  <c r="E100" i="4"/>
  <c r="T100" i="4" s="1"/>
  <c r="S99" i="4"/>
  <c r="R99" i="4"/>
  <c r="E99" i="4"/>
  <c r="U99" i="4" s="1"/>
  <c r="S98" i="4"/>
  <c r="R98" i="4"/>
  <c r="E98" i="4"/>
  <c r="U98" i="4" s="1"/>
  <c r="S97" i="4"/>
  <c r="R97" i="4"/>
  <c r="E97" i="4"/>
  <c r="U97" i="4" s="1"/>
  <c r="S96" i="4"/>
  <c r="R96" i="4"/>
  <c r="E96" i="4"/>
  <c r="T96" i="4" s="1"/>
  <c r="W95" i="4"/>
  <c r="W112" i="4" s="1"/>
  <c r="V95" i="4"/>
  <c r="V112" i="4" s="1"/>
  <c r="M95" i="4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U110" i="5" s="1"/>
  <c r="S109" i="5"/>
  <c r="R109" i="5"/>
  <c r="E109" i="5"/>
  <c r="T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U106" i="5" s="1"/>
  <c r="S105" i="5"/>
  <c r="R105" i="5"/>
  <c r="E105" i="5"/>
  <c r="T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U102" i="5" s="1"/>
  <c r="S101" i="5"/>
  <c r="R101" i="5"/>
  <c r="E101" i="5"/>
  <c r="T101" i="5" s="1"/>
  <c r="S100" i="5"/>
  <c r="R100" i="5"/>
  <c r="E100" i="5"/>
  <c r="U100" i="5" s="1"/>
  <c r="S99" i="5"/>
  <c r="R99" i="5"/>
  <c r="E99" i="5"/>
  <c r="U99" i="5" s="1"/>
  <c r="S98" i="5"/>
  <c r="R98" i="5"/>
  <c r="E98" i="5"/>
  <c r="U98" i="5" s="1"/>
  <c r="S97" i="5"/>
  <c r="R97" i="5"/>
  <c r="E97" i="5"/>
  <c r="T97" i="5" s="1"/>
  <c r="S96" i="5"/>
  <c r="R96" i="5"/>
  <c r="E96" i="5"/>
  <c r="U96" i="5" s="1"/>
  <c r="W95" i="5"/>
  <c r="W112" i="5" s="1"/>
  <c r="V95" i="5"/>
  <c r="V112" i="5" s="1"/>
  <c r="M95" i="5"/>
  <c r="S95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T110" i="6" s="1"/>
  <c r="S109" i="6"/>
  <c r="R109" i="6"/>
  <c r="E109" i="6"/>
  <c r="U109" i="6" s="1"/>
  <c r="S108" i="6"/>
  <c r="R108" i="6"/>
  <c r="E108" i="6"/>
  <c r="U108" i="6" s="1"/>
  <c r="S107" i="6"/>
  <c r="R107" i="6"/>
  <c r="E107" i="6"/>
  <c r="U107" i="6" s="1"/>
  <c r="S106" i="6"/>
  <c r="R106" i="6"/>
  <c r="E106" i="6"/>
  <c r="T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U103" i="6" s="1"/>
  <c r="S102" i="6"/>
  <c r="R102" i="6"/>
  <c r="E102" i="6"/>
  <c r="T102" i="6" s="1"/>
  <c r="S101" i="6"/>
  <c r="R101" i="6"/>
  <c r="E101" i="6"/>
  <c r="U101" i="6" s="1"/>
  <c r="S100" i="6"/>
  <c r="R100" i="6"/>
  <c r="E100" i="6"/>
  <c r="U100" i="6" s="1"/>
  <c r="S99" i="6"/>
  <c r="R99" i="6"/>
  <c r="E99" i="6"/>
  <c r="U99" i="6" s="1"/>
  <c r="S98" i="6"/>
  <c r="R98" i="6"/>
  <c r="E98" i="6"/>
  <c r="U98" i="6" s="1"/>
  <c r="S97" i="6"/>
  <c r="R97" i="6"/>
  <c r="E97" i="6"/>
  <c r="U97" i="6" s="1"/>
  <c r="S96" i="6"/>
  <c r="R96" i="6"/>
  <c r="E96" i="6"/>
  <c r="U96" i="6" s="1"/>
  <c r="W95" i="6"/>
  <c r="W112" i="6" s="1"/>
  <c r="V95" i="6"/>
  <c r="V112" i="6" s="1"/>
  <c r="M95" i="6"/>
  <c r="M112" i="6" s="1"/>
  <c r="S112" i="6" s="1"/>
  <c r="L95" i="6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T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U107" i="7" s="1"/>
  <c r="S106" i="7"/>
  <c r="R106" i="7"/>
  <c r="E106" i="7"/>
  <c r="T106" i="7" s="1"/>
  <c r="S105" i="7"/>
  <c r="R105" i="7"/>
  <c r="E105" i="7"/>
  <c r="U105" i="7" s="1"/>
  <c r="S104" i="7"/>
  <c r="R104" i="7"/>
  <c r="E104" i="7"/>
  <c r="U104" i="7" s="1"/>
  <c r="S103" i="7"/>
  <c r="R103" i="7"/>
  <c r="E103" i="7"/>
  <c r="U103" i="7" s="1"/>
  <c r="S102" i="7"/>
  <c r="R102" i="7"/>
  <c r="E102" i="7"/>
  <c r="T102" i="7" s="1"/>
  <c r="S101" i="7"/>
  <c r="R101" i="7"/>
  <c r="E101" i="7"/>
  <c r="U101" i="7" s="1"/>
  <c r="S100" i="7"/>
  <c r="R100" i="7"/>
  <c r="E100" i="7"/>
  <c r="U100" i="7" s="1"/>
  <c r="S99" i="7"/>
  <c r="R99" i="7"/>
  <c r="E99" i="7"/>
  <c r="U99" i="7" s="1"/>
  <c r="S98" i="7"/>
  <c r="R98" i="7"/>
  <c r="E98" i="7"/>
  <c r="T98" i="7" s="1"/>
  <c r="S97" i="7"/>
  <c r="R97" i="7"/>
  <c r="E97" i="7"/>
  <c r="U97" i="7" s="1"/>
  <c r="S96" i="7"/>
  <c r="R96" i="7"/>
  <c r="E96" i="7"/>
  <c r="U96" i="7" s="1"/>
  <c r="W95" i="7"/>
  <c r="W112" i="7" s="1"/>
  <c r="V95" i="7"/>
  <c r="V112" i="7" s="1"/>
  <c r="M95" i="7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S108" i="8"/>
  <c r="R108" i="8"/>
  <c r="E108" i="8"/>
  <c r="U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S102" i="8"/>
  <c r="R102" i="8"/>
  <c r="E102" i="8"/>
  <c r="U102" i="8" s="1"/>
  <c r="S101" i="8"/>
  <c r="R101" i="8"/>
  <c r="E101" i="8"/>
  <c r="U101" i="8" s="1"/>
  <c r="S100" i="8"/>
  <c r="R100" i="8"/>
  <c r="E100" i="8"/>
  <c r="U100" i="8" s="1"/>
  <c r="S99" i="8"/>
  <c r="R99" i="8"/>
  <c r="E99" i="8"/>
  <c r="U99" i="8" s="1"/>
  <c r="S98" i="8"/>
  <c r="R98" i="8"/>
  <c r="E98" i="8"/>
  <c r="U98" i="8" s="1"/>
  <c r="S97" i="8"/>
  <c r="R97" i="8"/>
  <c r="E97" i="8"/>
  <c r="U97" i="8" s="1"/>
  <c r="S96" i="8"/>
  <c r="R96" i="8"/>
  <c r="E96" i="8"/>
  <c r="W95" i="8"/>
  <c r="W112" i="8" s="1"/>
  <c r="V95" i="8"/>
  <c r="V112" i="8" s="1"/>
  <c r="M95" i="8"/>
  <c r="L95" i="8"/>
  <c r="R95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U109" i="9" s="1"/>
  <c r="S108" i="9"/>
  <c r="R108" i="9"/>
  <c r="E108" i="9"/>
  <c r="S107" i="9"/>
  <c r="R107" i="9"/>
  <c r="E107" i="9"/>
  <c r="U107" i="9" s="1"/>
  <c r="S106" i="9"/>
  <c r="R106" i="9"/>
  <c r="E106" i="9"/>
  <c r="S105" i="9"/>
  <c r="R105" i="9"/>
  <c r="E105" i="9"/>
  <c r="U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U101" i="9" s="1"/>
  <c r="S100" i="9"/>
  <c r="R100" i="9"/>
  <c r="E100" i="9"/>
  <c r="S99" i="9"/>
  <c r="R99" i="9"/>
  <c r="E99" i="9"/>
  <c r="U99" i="9" s="1"/>
  <c r="S98" i="9"/>
  <c r="R98" i="9"/>
  <c r="E98" i="9"/>
  <c r="U98" i="9" s="1"/>
  <c r="S97" i="9"/>
  <c r="R97" i="9"/>
  <c r="E97" i="9"/>
  <c r="T97" i="9" s="1"/>
  <c r="S96" i="9"/>
  <c r="R96" i="9"/>
  <c r="E96" i="9"/>
  <c r="W95" i="9"/>
  <c r="W112" i="9" s="1"/>
  <c r="V95" i="9"/>
  <c r="V112" i="9" s="1"/>
  <c r="M95" i="9"/>
  <c r="L95" i="9"/>
  <c r="R95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S113" i="10"/>
  <c r="Q113" i="10"/>
  <c r="P113" i="10"/>
  <c r="O113" i="10"/>
  <c r="N113" i="10"/>
  <c r="M113" i="10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T110" i="10" s="1"/>
  <c r="S109" i="10"/>
  <c r="R109" i="10"/>
  <c r="E109" i="10"/>
  <c r="U109" i="10" s="1"/>
  <c r="S108" i="10"/>
  <c r="R108" i="10"/>
  <c r="E108" i="10"/>
  <c r="U108" i="10" s="1"/>
  <c r="S107" i="10"/>
  <c r="R107" i="10"/>
  <c r="E107" i="10"/>
  <c r="U107" i="10" s="1"/>
  <c r="S106" i="10"/>
  <c r="R106" i="10"/>
  <c r="E106" i="10"/>
  <c r="S105" i="10"/>
  <c r="R105" i="10"/>
  <c r="E105" i="10"/>
  <c r="U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T102" i="10" s="1"/>
  <c r="S101" i="10"/>
  <c r="R101" i="10"/>
  <c r="E101" i="10"/>
  <c r="U101" i="10" s="1"/>
  <c r="S100" i="10"/>
  <c r="R100" i="10"/>
  <c r="E100" i="10"/>
  <c r="U100" i="10" s="1"/>
  <c r="S99" i="10"/>
  <c r="R99" i="10"/>
  <c r="E99" i="10"/>
  <c r="U99" i="10" s="1"/>
  <c r="S98" i="10"/>
  <c r="R98" i="10"/>
  <c r="E98" i="10"/>
  <c r="T98" i="10" s="1"/>
  <c r="S97" i="10"/>
  <c r="R97" i="10"/>
  <c r="E97" i="10"/>
  <c r="S96" i="10"/>
  <c r="R96" i="10"/>
  <c r="E96" i="10"/>
  <c r="U96" i="10" s="1"/>
  <c r="W95" i="10"/>
  <c r="W112" i="10" s="1"/>
  <c r="V95" i="10"/>
  <c r="V112" i="10" s="1"/>
  <c r="M95" i="10"/>
  <c r="L95" i="10"/>
  <c r="L112" i="10" s="1"/>
  <c r="R112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T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U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T109" i="11" s="1"/>
  <c r="S108" i="11"/>
  <c r="R108" i="11"/>
  <c r="E108" i="11"/>
  <c r="U108" i="11" s="1"/>
  <c r="S107" i="11"/>
  <c r="R107" i="11"/>
  <c r="E107" i="11"/>
  <c r="T107" i="11" s="1"/>
  <c r="S106" i="11"/>
  <c r="R106" i="11"/>
  <c r="E106" i="11"/>
  <c r="U106" i="11" s="1"/>
  <c r="S105" i="11"/>
  <c r="R105" i="11"/>
  <c r="E105" i="11"/>
  <c r="T105" i="11" s="1"/>
  <c r="S104" i="11"/>
  <c r="R104" i="11"/>
  <c r="E104" i="11"/>
  <c r="U104" i="11" s="1"/>
  <c r="S103" i="11"/>
  <c r="R103" i="11"/>
  <c r="E103" i="11"/>
  <c r="U103" i="11" s="1"/>
  <c r="S102" i="11"/>
  <c r="R102" i="11"/>
  <c r="E102" i="11"/>
  <c r="U102" i="11" s="1"/>
  <c r="S101" i="11"/>
  <c r="R101" i="11"/>
  <c r="E101" i="11"/>
  <c r="T101" i="11" s="1"/>
  <c r="S100" i="11"/>
  <c r="R100" i="11"/>
  <c r="E100" i="11"/>
  <c r="U100" i="11" s="1"/>
  <c r="S99" i="11"/>
  <c r="R99" i="11"/>
  <c r="E99" i="11"/>
  <c r="U99" i="11" s="1"/>
  <c r="S98" i="11"/>
  <c r="R98" i="11"/>
  <c r="E98" i="11"/>
  <c r="U98" i="11" s="1"/>
  <c r="S97" i="11"/>
  <c r="R97" i="11"/>
  <c r="E97" i="11"/>
  <c r="T97" i="11" s="1"/>
  <c r="S96" i="11"/>
  <c r="R96" i="11"/>
  <c r="E96" i="11"/>
  <c r="W95" i="11"/>
  <c r="W112" i="11" s="1"/>
  <c r="V95" i="11"/>
  <c r="V112" i="11" s="1"/>
  <c r="M95" i="11"/>
  <c r="M112" i="11" s="1"/>
  <c r="S112" i="11" s="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U109" i="12" s="1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U97" i="12" s="1"/>
  <c r="S96" i="12"/>
  <c r="R96" i="12"/>
  <c r="E96" i="12"/>
  <c r="U96" i="12" s="1"/>
  <c r="W95" i="12"/>
  <c r="W112" i="12" s="1"/>
  <c r="V95" i="12"/>
  <c r="V112" i="12" s="1"/>
  <c r="M95" i="12"/>
  <c r="M112" i="12" s="1"/>
  <c r="S112" i="12" s="1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U110" i="13" s="1"/>
  <c r="S109" i="13"/>
  <c r="R109" i="13"/>
  <c r="E109" i="13"/>
  <c r="U109" i="13" s="1"/>
  <c r="S108" i="13"/>
  <c r="R108" i="13"/>
  <c r="E108" i="13"/>
  <c r="U108" i="13" s="1"/>
  <c r="S107" i="13"/>
  <c r="R107" i="13"/>
  <c r="E107" i="13"/>
  <c r="U107" i="13" s="1"/>
  <c r="T106" i="13"/>
  <c r="S106" i="13"/>
  <c r="R106" i="13"/>
  <c r="E106" i="13"/>
  <c r="U106" i="13" s="1"/>
  <c r="T105" i="13"/>
  <c r="S105" i="13"/>
  <c r="R105" i="13"/>
  <c r="E105" i="13"/>
  <c r="U105" i="13" s="1"/>
  <c r="S104" i="13"/>
  <c r="R104" i="13"/>
  <c r="E104" i="13"/>
  <c r="U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U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S96" i="13"/>
  <c r="R96" i="13"/>
  <c r="E96" i="13"/>
  <c r="W95" i="13"/>
  <c r="W112" i="13" s="1"/>
  <c r="V95" i="13"/>
  <c r="V112" i="13" s="1"/>
  <c r="M95" i="13"/>
  <c r="M112" i="13" s="1"/>
  <c r="S112" i="13" s="1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T110" i="14"/>
  <c r="S110" i="14"/>
  <c r="R110" i="14"/>
  <c r="E110" i="14"/>
  <c r="U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U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U98" i="14" s="1"/>
  <c r="S97" i="14"/>
  <c r="R97" i="14"/>
  <c r="E97" i="14"/>
  <c r="U97" i="14" s="1"/>
  <c r="S96" i="14"/>
  <c r="R96" i="14"/>
  <c r="E96" i="14"/>
  <c r="U96" i="14" s="1"/>
  <c r="W95" i="14"/>
  <c r="W112" i="14" s="1"/>
  <c r="V95" i="14"/>
  <c r="V112" i="14" s="1"/>
  <c r="M95" i="14"/>
  <c r="M112" i="14" s="1"/>
  <c r="S112" i="14" s="1"/>
  <c r="L95" i="14"/>
  <c r="L112" i="14" s="1"/>
  <c r="R112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S113" i="15"/>
  <c r="Q113" i="15"/>
  <c r="P113" i="15"/>
  <c r="O113" i="15"/>
  <c r="N113" i="15"/>
  <c r="M113" i="15"/>
  <c r="L113" i="15"/>
  <c r="R113" i="15" s="1"/>
  <c r="K113" i="15"/>
  <c r="J113" i="15"/>
  <c r="I113" i="15"/>
  <c r="H113" i="15"/>
  <c r="G113" i="15"/>
  <c r="F113" i="15"/>
  <c r="E113" i="15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U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U103" i="15" s="1"/>
  <c r="S102" i="15"/>
  <c r="R102" i="15"/>
  <c r="E102" i="15"/>
  <c r="U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U99" i="15" s="1"/>
  <c r="S98" i="15"/>
  <c r="R98" i="15"/>
  <c r="E98" i="15"/>
  <c r="U98" i="15" s="1"/>
  <c r="S97" i="15"/>
  <c r="R97" i="15"/>
  <c r="E97" i="15"/>
  <c r="U97" i="15" s="1"/>
  <c r="S96" i="15"/>
  <c r="R96" i="15"/>
  <c r="E96" i="15"/>
  <c r="U96" i="15" s="1"/>
  <c r="W95" i="15"/>
  <c r="W112" i="15" s="1"/>
  <c r="V95" i="15"/>
  <c r="V112" i="15" s="1"/>
  <c r="M95" i="15"/>
  <c r="M112" i="15" s="1"/>
  <c r="S112" i="15" s="1"/>
  <c r="L95" i="15"/>
  <c r="L112" i="15" s="1"/>
  <c r="R112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U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U109" i="16" s="1"/>
  <c r="T108" i="16"/>
  <c r="S108" i="16"/>
  <c r="R108" i="16"/>
  <c r="E108" i="16"/>
  <c r="U108" i="16" s="1"/>
  <c r="S107" i="16"/>
  <c r="R107" i="16"/>
  <c r="E107" i="16"/>
  <c r="T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T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U100" i="16" s="1"/>
  <c r="S99" i="16"/>
  <c r="R99" i="16"/>
  <c r="E99" i="16"/>
  <c r="T99" i="16" s="1"/>
  <c r="S98" i="16"/>
  <c r="R98" i="16"/>
  <c r="E98" i="16"/>
  <c r="U98" i="16" s="1"/>
  <c r="S97" i="16"/>
  <c r="R97" i="16"/>
  <c r="E97" i="16"/>
  <c r="U97" i="16" s="1"/>
  <c r="S96" i="16"/>
  <c r="R96" i="16"/>
  <c r="E96" i="16"/>
  <c r="T96" i="16" s="1"/>
  <c r="W95" i="16"/>
  <c r="W112" i="16" s="1"/>
  <c r="V95" i="16"/>
  <c r="V112" i="16" s="1"/>
  <c r="M95" i="16"/>
  <c r="M112" i="16" s="1"/>
  <c r="S112" i="16" s="1"/>
  <c r="L95" i="16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R113" i="17"/>
  <c r="Q113" i="17"/>
  <c r="P113" i="17"/>
  <c r="O113" i="17"/>
  <c r="N113" i="17"/>
  <c r="M113" i="17"/>
  <c r="S113" i="17" s="1"/>
  <c r="L113" i="17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T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U104" i="17" s="1"/>
  <c r="S103" i="17"/>
  <c r="R103" i="17"/>
  <c r="E103" i="17"/>
  <c r="U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U99" i="17" s="1"/>
  <c r="T98" i="17"/>
  <c r="S98" i="17"/>
  <c r="R98" i="17"/>
  <c r="E98" i="17"/>
  <c r="U98" i="17" s="1"/>
  <c r="S97" i="17"/>
  <c r="R97" i="17"/>
  <c r="E97" i="17"/>
  <c r="U97" i="17" s="1"/>
  <c r="S96" i="17"/>
  <c r="R96" i="17"/>
  <c r="E96" i="17"/>
  <c r="U96" i="17" s="1"/>
  <c r="W95" i="17"/>
  <c r="W112" i="17" s="1"/>
  <c r="V95" i="17"/>
  <c r="V112" i="17" s="1"/>
  <c r="M95" i="17"/>
  <c r="M112" i="17" s="1"/>
  <c r="S112" i="17" s="1"/>
  <c r="L95" i="17"/>
  <c r="L112" i="17" s="1"/>
  <c r="R112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T109" i="18"/>
  <c r="S109" i="18"/>
  <c r="R109" i="18"/>
  <c r="E109" i="18"/>
  <c r="U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U98" i="18" s="1"/>
  <c r="S97" i="18"/>
  <c r="R97" i="18"/>
  <c r="E97" i="18"/>
  <c r="U97" i="18" s="1"/>
  <c r="S96" i="18"/>
  <c r="R96" i="18"/>
  <c r="E96" i="18"/>
  <c r="U96" i="18" s="1"/>
  <c r="W95" i="18"/>
  <c r="W112" i="18" s="1"/>
  <c r="V95" i="18"/>
  <c r="V112" i="18" s="1"/>
  <c r="M95" i="18"/>
  <c r="S95" i="18" s="1"/>
  <c r="L95" i="18"/>
  <c r="R95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R113" i="19"/>
  <c r="Q113" i="19"/>
  <c r="P113" i="19"/>
  <c r="O113" i="19"/>
  <c r="N113" i="19"/>
  <c r="M113" i="19"/>
  <c r="S113" i="19" s="1"/>
  <c r="L113" i="19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U97" i="19" s="1"/>
  <c r="S96" i="19"/>
  <c r="R96" i="19"/>
  <c r="E96" i="19"/>
  <c r="U96" i="19" s="1"/>
  <c r="W95" i="19"/>
  <c r="W112" i="19" s="1"/>
  <c r="V95" i="19"/>
  <c r="V112" i="19" s="1"/>
  <c r="M95" i="19"/>
  <c r="S95" i="19" s="1"/>
  <c r="L95" i="19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I112" i="20"/>
  <c r="U111" i="20"/>
  <c r="T111" i="20"/>
  <c r="S111" i="20"/>
  <c r="R111" i="20"/>
  <c r="S110" i="20"/>
  <c r="R110" i="20"/>
  <c r="E110" i="20"/>
  <c r="U110" i="20" s="1"/>
  <c r="S109" i="20"/>
  <c r="R109" i="20"/>
  <c r="E109" i="20"/>
  <c r="U109" i="20" s="1"/>
  <c r="T108" i="20"/>
  <c r="S108" i="20"/>
  <c r="R108" i="20"/>
  <c r="E108" i="20"/>
  <c r="U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U97" i="20" s="1"/>
  <c r="S96" i="20"/>
  <c r="R96" i="20"/>
  <c r="E96" i="20"/>
  <c r="U96" i="20" s="1"/>
  <c r="W95" i="20"/>
  <c r="W112" i="20" s="1"/>
  <c r="V95" i="20"/>
  <c r="V112" i="20" s="1"/>
  <c r="S95" i="20"/>
  <c r="M95" i="20"/>
  <c r="M112" i="20" s="1"/>
  <c r="S112" i="20" s="1"/>
  <c r="L95" i="20"/>
  <c r="L112" i="20" s="1"/>
  <c r="R112" i="20" s="1"/>
  <c r="K95" i="20"/>
  <c r="K112" i="20" s="1"/>
  <c r="J95" i="20"/>
  <c r="J112" i="20" s="1"/>
  <c r="I95" i="20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U110" i="21" s="1"/>
  <c r="S109" i="21"/>
  <c r="R109" i="21"/>
  <c r="E109" i="21"/>
  <c r="U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U103" i="21" s="1"/>
  <c r="S102" i="21"/>
  <c r="R102" i="21"/>
  <c r="E102" i="21"/>
  <c r="U102" i="21" s="1"/>
  <c r="T101" i="21"/>
  <c r="S101" i="21"/>
  <c r="R101" i="21"/>
  <c r="E101" i="21"/>
  <c r="U101" i="21" s="1"/>
  <c r="S100" i="21"/>
  <c r="R100" i="21"/>
  <c r="E100" i="21"/>
  <c r="U100" i="21" s="1"/>
  <c r="S99" i="21"/>
  <c r="R99" i="21"/>
  <c r="E99" i="21"/>
  <c r="U99" i="21" s="1"/>
  <c r="S98" i="21"/>
  <c r="R98" i="21"/>
  <c r="E98" i="21"/>
  <c r="U98" i="21" s="1"/>
  <c r="S97" i="21"/>
  <c r="R97" i="21"/>
  <c r="E97" i="21"/>
  <c r="U97" i="21" s="1"/>
  <c r="S96" i="21"/>
  <c r="R96" i="21"/>
  <c r="E96" i="21"/>
  <c r="T96" i="21" s="1"/>
  <c r="W95" i="21"/>
  <c r="W112" i="21" s="1"/>
  <c r="V95" i="21"/>
  <c r="V112" i="21" s="1"/>
  <c r="M95" i="21"/>
  <c r="M112" i="21" s="1"/>
  <c r="S112" i="21" s="1"/>
  <c r="L95" i="21"/>
  <c r="R95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U110" i="22" s="1"/>
  <c r="S109" i="22"/>
  <c r="R109" i="22"/>
  <c r="E109" i="22"/>
  <c r="U109" i="22" s="1"/>
  <c r="S108" i="22"/>
  <c r="R108" i="22"/>
  <c r="E108" i="22"/>
  <c r="U108" i="22" s="1"/>
  <c r="S107" i="22"/>
  <c r="R107" i="22"/>
  <c r="E107" i="22"/>
  <c r="U107" i="22" s="1"/>
  <c r="S106" i="22"/>
  <c r="R106" i="22"/>
  <c r="E106" i="22"/>
  <c r="U106" i="22" s="1"/>
  <c r="S105" i="22"/>
  <c r="R105" i="22"/>
  <c r="E105" i="22"/>
  <c r="U105" i="22" s="1"/>
  <c r="S104" i="22"/>
  <c r="R104" i="22"/>
  <c r="E104" i="22"/>
  <c r="U104" i="22" s="1"/>
  <c r="S103" i="22"/>
  <c r="R103" i="22"/>
  <c r="E103" i="22"/>
  <c r="U103" i="22" s="1"/>
  <c r="T102" i="22"/>
  <c r="S102" i="22"/>
  <c r="R102" i="22"/>
  <c r="E102" i="22"/>
  <c r="U102" i="22" s="1"/>
  <c r="S101" i="22"/>
  <c r="R101" i="22"/>
  <c r="E101" i="22"/>
  <c r="S100" i="22"/>
  <c r="R100" i="22"/>
  <c r="E100" i="22"/>
  <c r="U100" i="22" s="1"/>
  <c r="S99" i="22"/>
  <c r="R99" i="22"/>
  <c r="E99" i="22"/>
  <c r="U99" i="22" s="1"/>
  <c r="S98" i="22"/>
  <c r="R98" i="22"/>
  <c r="E98" i="22"/>
  <c r="U98" i="22" s="1"/>
  <c r="S97" i="22"/>
  <c r="R97" i="22"/>
  <c r="E97" i="22"/>
  <c r="U97" i="22" s="1"/>
  <c r="S96" i="22"/>
  <c r="R96" i="22"/>
  <c r="E96" i="22"/>
  <c r="U96" i="22" s="1"/>
  <c r="W95" i="22"/>
  <c r="W112" i="22" s="1"/>
  <c r="V95" i="22"/>
  <c r="V112" i="22" s="1"/>
  <c r="M95" i="22"/>
  <c r="S95" i="22" s="1"/>
  <c r="L95" i="22"/>
  <c r="R95" i="22" s="1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R113" i="23"/>
  <c r="Q113" i="23"/>
  <c r="P113" i="23"/>
  <c r="O113" i="23"/>
  <c r="N113" i="23"/>
  <c r="M113" i="23"/>
  <c r="S113" i="23" s="1"/>
  <c r="L113" i="23"/>
  <c r="K113" i="23"/>
  <c r="J113" i="23"/>
  <c r="I113" i="23"/>
  <c r="H113" i="23"/>
  <c r="G113" i="23"/>
  <c r="F113" i="23"/>
  <c r="E113" i="23"/>
  <c r="U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U110" i="23" s="1"/>
  <c r="S109" i="23"/>
  <c r="R109" i="23"/>
  <c r="E109" i="23"/>
  <c r="U109" i="23" s="1"/>
  <c r="S108" i="23"/>
  <c r="R108" i="23"/>
  <c r="E108" i="23"/>
  <c r="U108" i="23" s="1"/>
  <c r="S107" i="23"/>
  <c r="R107" i="23"/>
  <c r="E107" i="23"/>
  <c r="U107" i="23" s="1"/>
  <c r="S106" i="23"/>
  <c r="R106" i="23"/>
  <c r="E106" i="23"/>
  <c r="U106" i="23" s="1"/>
  <c r="S105" i="23"/>
  <c r="R105" i="23"/>
  <c r="E105" i="23"/>
  <c r="U105" i="23" s="1"/>
  <c r="S104" i="23"/>
  <c r="R104" i="23"/>
  <c r="E104" i="23"/>
  <c r="U104" i="23" s="1"/>
  <c r="S103" i="23"/>
  <c r="R103" i="23"/>
  <c r="E103" i="23"/>
  <c r="U103" i="23" s="1"/>
  <c r="S102" i="23"/>
  <c r="R102" i="23"/>
  <c r="E102" i="23"/>
  <c r="U102" i="23" s="1"/>
  <c r="S101" i="23"/>
  <c r="R101" i="23"/>
  <c r="E101" i="23"/>
  <c r="U101" i="23" s="1"/>
  <c r="S100" i="23"/>
  <c r="R100" i="23"/>
  <c r="E100" i="23"/>
  <c r="U100" i="23" s="1"/>
  <c r="S99" i="23"/>
  <c r="R99" i="23"/>
  <c r="E99" i="23"/>
  <c r="U99" i="23" s="1"/>
  <c r="S98" i="23"/>
  <c r="R98" i="23"/>
  <c r="E98" i="23"/>
  <c r="S97" i="23"/>
  <c r="R97" i="23"/>
  <c r="E97" i="23"/>
  <c r="U97" i="23" s="1"/>
  <c r="S96" i="23"/>
  <c r="R96" i="23"/>
  <c r="E96" i="23"/>
  <c r="U96" i="23" s="1"/>
  <c r="W95" i="23"/>
  <c r="W112" i="23" s="1"/>
  <c r="V95" i="23"/>
  <c r="V112" i="23" s="1"/>
  <c r="M95" i="23"/>
  <c r="S95" i="23" s="1"/>
  <c r="L95" i="23"/>
  <c r="L112" i="23" s="1"/>
  <c r="R112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24"/>
  <c r="V113" i="24"/>
  <c r="Q113" i="24"/>
  <c r="P113" i="24"/>
  <c r="O113" i="24"/>
  <c r="N113" i="24"/>
  <c r="M113" i="24"/>
  <c r="S113" i="24" s="1"/>
  <c r="L113" i="24"/>
  <c r="R113" i="24" s="1"/>
  <c r="K113" i="24"/>
  <c r="J113" i="24"/>
  <c r="I113" i="24"/>
  <c r="H113" i="24"/>
  <c r="G113" i="24"/>
  <c r="F113" i="24"/>
  <c r="E113" i="24"/>
  <c r="D113" i="24"/>
  <c r="C113" i="24"/>
  <c r="B113" i="24"/>
  <c r="Q112" i="24"/>
  <c r="P112" i="24"/>
  <c r="O112" i="24"/>
  <c r="N112" i="24"/>
  <c r="U111" i="24"/>
  <c r="T111" i="24"/>
  <c r="S111" i="24"/>
  <c r="R111" i="24"/>
  <c r="S110" i="24"/>
  <c r="R110" i="24"/>
  <c r="E110" i="24"/>
  <c r="U110" i="24" s="1"/>
  <c r="S109" i="24"/>
  <c r="R109" i="24"/>
  <c r="E109" i="24"/>
  <c r="U109" i="24" s="1"/>
  <c r="S108" i="24"/>
  <c r="R108" i="24"/>
  <c r="E108" i="24"/>
  <c r="U108" i="24" s="1"/>
  <c r="S107" i="24"/>
  <c r="R107" i="24"/>
  <c r="E107" i="24"/>
  <c r="U107" i="24" s="1"/>
  <c r="S106" i="24"/>
  <c r="R106" i="24"/>
  <c r="E106" i="24"/>
  <c r="U106" i="24" s="1"/>
  <c r="S105" i="24"/>
  <c r="R105" i="24"/>
  <c r="E105" i="24"/>
  <c r="U105" i="24" s="1"/>
  <c r="S104" i="24"/>
  <c r="R104" i="24"/>
  <c r="E104" i="24"/>
  <c r="U104" i="24" s="1"/>
  <c r="S103" i="24"/>
  <c r="R103" i="24"/>
  <c r="E103" i="24"/>
  <c r="U103" i="24" s="1"/>
  <c r="S102" i="24"/>
  <c r="R102" i="24"/>
  <c r="E102" i="24"/>
  <c r="U102" i="24" s="1"/>
  <c r="S101" i="24"/>
  <c r="R101" i="24"/>
  <c r="E101" i="24"/>
  <c r="U101" i="24" s="1"/>
  <c r="S100" i="24"/>
  <c r="R100" i="24"/>
  <c r="E100" i="24"/>
  <c r="U100" i="24" s="1"/>
  <c r="S99" i="24"/>
  <c r="R99" i="24"/>
  <c r="E99" i="24"/>
  <c r="U99" i="24" s="1"/>
  <c r="S98" i="24"/>
  <c r="R98" i="24"/>
  <c r="E98" i="24"/>
  <c r="U98" i="24" s="1"/>
  <c r="S97" i="24"/>
  <c r="R97" i="24"/>
  <c r="E97" i="24"/>
  <c r="U97" i="24" s="1"/>
  <c r="S96" i="24"/>
  <c r="R96" i="24"/>
  <c r="E96" i="24"/>
  <c r="U96" i="24" s="1"/>
  <c r="W95" i="24"/>
  <c r="W112" i="24" s="1"/>
  <c r="V95" i="24"/>
  <c r="V112" i="24" s="1"/>
  <c r="R95" i="24"/>
  <c r="M95" i="24"/>
  <c r="M112" i="24" s="1"/>
  <c r="S112" i="24" s="1"/>
  <c r="L95" i="24"/>
  <c r="L112" i="24" s="1"/>
  <c r="R112" i="24" s="1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C112" i="24" s="1"/>
  <c r="B95" i="24"/>
  <c r="B112" i="24" s="1"/>
  <c r="W113" i="25"/>
  <c r="V113" i="25"/>
  <c r="Q113" i="25"/>
  <c r="P113" i="25"/>
  <c r="O113" i="25"/>
  <c r="N113" i="25"/>
  <c r="M113" i="25"/>
  <c r="S113" i="25" s="1"/>
  <c r="L113" i="25"/>
  <c r="R113" i="25" s="1"/>
  <c r="K113" i="25"/>
  <c r="J113" i="25"/>
  <c r="I113" i="25"/>
  <c r="H113" i="25"/>
  <c r="G113" i="25"/>
  <c r="F113" i="25"/>
  <c r="E113" i="25"/>
  <c r="U113" i="25" s="1"/>
  <c r="D113" i="25"/>
  <c r="C113" i="25"/>
  <c r="B113" i="25"/>
  <c r="Q112" i="25"/>
  <c r="P112" i="25"/>
  <c r="O112" i="25"/>
  <c r="N112" i="25"/>
  <c r="U111" i="25"/>
  <c r="T111" i="25"/>
  <c r="S111" i="25"/>
  <c r="R111" i="25"/>
  <c r="S110" i="25"/>
  <c r="R110" i="25"/>
  <c r="E110" i="25"/>
  <c r="U110" i="25" s="1"/>
  <c r="S109" i="25"/>
  <c r="R109" i="25"/>
  <c r="E109" i="25"/>
  <c r="U109" i="25" s="1"/>
  <c r="S108" i="25"/>
  <c r="R108" i="25"/>
  <c r="E108" i="25"/>
  <c r="T108" i="25" s="1"/>
  <c r="S107" i="25"/>
  <c r="R107" i="25"/>
  <c r="E107" i="25"/>
  <c r="U107" i="25" s="1"/>
  <c r="S106" i="25"/>
  <c r="R106" i="25"/>
  <c r="E106" i="25"/>
  <c r="U106" i="25" s="1"/>
  <c r="S105" i="25"/>
  <c r="R105" i="25"/>
  <c r="E105" i="25"/>
  <c r="U105" i="25" s="1"/>
  <c r="S104" i="25"/>
  <c r="R104" i="25"/>
  <c r="E104" i="25"/>
  <c r="T104" i="25" s="1"/>
  <c r="S103" i="25"/>
  <c r="R103" i="25"/>
  <c r="E103" i="25"/>
  <c r="U103" i="25" s="1"/>
  <c r="S102" i="25"/>
  <c r="R102" i="25"/>
  <c r="E102" i="25"/>
  <c r="U102" i="25" s="1"/>
  <c r="S101" i="25"/>
  <c r="R101" i="25"/>
  <c r="E101" i="25"/>
  <c r="U101" i="25" s="1"/>
  <c r="S100" i="25"/>
  <c r="R100" i="25"/>
  <c r="E100" i="25"/>
  <c r="T100" i="25" s="1"/>
  <c r="S99" i="25"/>
  <c r="R99" i="25"/>
  <c r="E99" i="25"/>
  <c r="U99" i="25" s="1"/>
  <c r="S98" i="25"/>
  <c r="R98" i="25"/>
  <c r="E98" i="25"/>
  <c r="U98" i="25" s="1"/>
  <c r="S97" i="25"/>
  <c r="R97" i="25"/>
  <c r="E97" i="25"/>
  <c r="U97" i="25" s="1"/>
  <c r="S96" i="25"/>
  <c r="R96" i="25"/>
  <c r="E96" i="25"/>
  <c r="T96" i="25" s="1"/>
  <c r="W95" i="25"/>
  <c r="W112" i="25" s="1"/>
  <c r="V95" i="25"/>
  <c r="V112" i="25" s="1"/>
  <c r="M95" i="25"/>
  <c r="S95" i="25" s="1"/>
  <c r="L95" i="25"/>
  <c r="R95" i="25" s="1"/>
  <c r="K95" i="25"/>
  <c r="K112" i="25" s="1"/>
  <c r="J95" i="25"/>
  <c r="J112" i="25" s="1"/>
  <c r="I95" i="25"/>
  <c r="I112" i="25" s="1"/>
  <c r="H95" i="25"/>
  <c r="H112" i="25" s="1"/>
  <c r="G95" i="25"/>
  <c r="G112" i="25" s="1"/>
  <c r="F95" i="25"/>
  <c r="F112" i="25" s="1"/>
  <c r="D95" i="25"/>
  <c r="D112" i="25" s="1"/>
  <c r="C95" i="25"/>
  <c r="C112" i="25" s="1"/>
  <c r="B95" i="25"/>
  <c r="B112" i="25" s="1"/>
  <c r="W113" i="26"/>
  <c r="V113" i="26"/>
  <c r="Q113" i="26"/>
  <c r="P113" i="26"/>
  <c r="O113" i="26"/>
  <c r="N113" i="26"/>
  <c r="M113" i="26"/>
  <c r="S113" i="26" s="1"/>
  <c r="L113" i="26"/>
  <c r="R113" i="26" s="1"/>
  <c r="K113" i="26"/>
  <c r="J113" i="26"/>
  <c r="I113" i="26"/>
  <c r="H113" i="26"/>
  <c r="G113" i="26"/>
  <c r="F113" i="26"/>
  <c r="E113" i="26"/>
  <c r="U113" i="26" s="1"/>
  <c r="D113" i="26"/>
  <c r="C113" i="26"/>
  <c r="B113" i="26"/>
  <c r="Q112" i="26"/>
  <c r="P112" i="26"/>
  <c r="O112" i="26"/>
  <c r="N112" i="26"/>
  <c r="U111" i="26"/>
  <c r="T111" i="26"/>
  <c r="S111" i="26"/>
  <c r="R111" i="26"/>
  <c r="S110" i="26"/>
  <c r="R110" i="26"/>
  <c r="E110" i="26"/>
  <c r="U110" i="26" s="1"/>
  <c r="S109" i="26"/>
  <c r="R109" i="26"/>
  <c r="E109" i="26"/>
  <c r="T109" i="26" s="1"/>
  <c r="S108" i="26"/>
  <c r="R108" i="26"/>
  <c r="E108" i="26"/>
  <c r="U108" i="26" s="1"/>
  <c r="S107" i="26"/>
  <c r="R107" i="26"/>
  <c r="E107" i="26"/>
  <c r="U107" i="26" s="1"/>
  <c r="T106" i="26"/>
  <c r="S106" i="26"/>
  <c r="R106" i="26"/>
  <c r="E106" i="26"/>
  <c r="U106" i="26" s="1"/>
  <c r="S105" i="26"/>
  <c r="R105" i="26"/>
  <c r="E105" i="26"/>
  <c r="T105" i="26" s="1"/>
  <c r="S104" i="26"/>
  <c r="R104" i="26"/>
  <c r="E104" i="26"/>
  <c r="U104" i="26" s="1"/>
  <c r="S103" i="26"/>
  <c r="R103" i="26"/>
  <c r="E103" i="26"/>
  <c r="U103" i="26" s="1"/>
  <c r="S102" i="26"/>
  <c r="R102" i="26"/>
  <c r="E102" i="26"/>
  <c r="U102" i="26" s="1"/>
  <c r="S101" i="26"/>
  <c r="R101" i="26"/>
  <c r="E101" i="26"/>
  <c r="T101" i="26" s="1"/>
  <c r="S100" i="26"/>
  <c r="R100" i="26"/>
  <c r="E100" i="26"/>
  <c r="U100" i="26" s="1"/>
  <c r="S99" i="26"/>
  <c r="R99" i="26"/>
  <c r="E99" i="26"/>
  <c r="U99" i="26" s="1"/>
  <c r="S98" i="26"/>
  <c r="R98" i="26"/>
  <c r="E98" i="26"/>
  <c r="U98" i="26" s="1"/>
  <c r="S97" i="26"/>
  <c r="R97" i="26"/>
  <c r="E97" i="26"/>
  <c r="T97" i="26" s="1"/>
  <c r="S96" i="26"/>
  <c r="R96" i="26"/>
  <c r="E96" i="26"/>
  <c r="U96" i="26" s="1"/>
  <c r="W95" i="26"/>
  <c r="W112" i="26" s="1"/>
  <c r="V95" i="26"/>
  <c r="V112" i="26" s="1"/>
  <c r="S95" i="26"/>
  <c r="M95" i="26"/>
  <c r="M112" i="26" s="1"/>
  <c r="S112" i="26" s="1"/>
  <c r="L95" i="26"/>
  <c r="L112" i="26" s="1"/>
  <c r="R112" i="26" s="1"/>
  <c r="K95" i="26"/>
  <c r="K112" i="26" s="1"/>
  <c r="J95" i="26"/>
  <c r="J112" i="26" s="1"/>
  <c r="I95" i="26"/>
  <c r="I112" i="26" s="1"/>
  <c r="H95" i="26"/>
  <c r="H112" i="26" s="1"/>
  <c r="G95" i="26"/>
  <c r="G112" i="26" s="1"/>
  <c r="F95" i="26"/>
  <c r="F112" i="26" s="1"/>
  <c r="D95" i="26"/>
  <c r="D112" i="26" s="1"/>
  <c r="C95" i="26"/>
  <c r="C112" i="26" s="1"/>
  <c r="B95" i="26"/>
  <c r="B112" i="26" s="1"/>
  <c r="W113" i="27"/>
  <c r="V113" i="27"/>
  <c r="Q113" i="27"/>
  <c r="P113" i="27"/>
  <c r="O113" i="27"/>
  <c r="N113" i="27"/>
  <c r="M113" i="27"/>
  <c r="S113" i="27" s="1"/>
  <c r="L113" i="27"/>
  <c r="R113" i="27" s="1"/>
  <c r="K113" i="27"/>
  <c r="J113" i="27"/>
  <c r="I113" i="27"/>
  <c r="H113" i="27"/>
  <c r="G113" i="27"/>
  <c r="F113" i="27"/>
  <c r="E113" i="27"/>
  <c r="T113" i="27" s="1"/>
  <c r="D113" i="27"/>
  <c r="C113" i="27"/>
  <c r="B113" i="27"/>
  <c r="Q112" i="27"/>
  <c r="P112" i="27"/>
  <c r="O112" i="27"/>
  <c r="N112" i="27"/>
  <c r="U111" i="27"/>
  <c r="T111" i="27"/>
  <c r="S111" i="27"/>
  <c r="R111" i="27"/>
  <c r="S110" i="27"/>
  <c r="R110" i="27"/>
  <c r="E110" i="27"/>
  <c r="U110" i="27" s="1"/>
  <c r="S109" i="27"/>
  <c r="R109" i="27"/>
  <c r="E109" i="27"/>
  <c r="U109" i="27" s="1"/>
  <c r="S108" i="27"/>
  <c r="R108" i="27"/>
  <c r="E108" i="27"/>
  <c r="U108" i="27" s="1"/>
  <c r="S107" i="27"/>
  <c r="R107" i="27"/>
  <c r="E107" i="27"/>
  <c r="U107" i="27" s="1"/>
  <c r="S106" i="27"/>
  <c r="R106" i="27"/>
  <c r="E106" i="27"/>
  <c r="U106" i="27" s="1"/>
  <c r="S105" i="27"/>
  <c r="R105" i="27"/>
  <c r="E105" i="27"/>
  <c r="U105" i="27" s="1"/>
  <c r="S104" i="27"/>
  <c r="R104" i="27"/>
  <c r="E104" i="27"/>
  <c r="U104" i="27" s="1"/>
  <c r="S103" i="27"/>
  <c r="R103" i="27"/>
  <c r="E103" i="27"/>
  <c r="U103" i="27" s="1"/>
  <c r="S102" i="27"/>
  <c r="R102" i="27"/>
  <c r="E102" i="27"/>
  <c r="U102" i="27" s="1"/>
  <c r="S101" i="27"/>
  <c r="R101" i="27"/>
  <c r="E101" i="27"/>
  <c r="U101" i="27" s="1"/>
  <c r="S100" i="27"/>
  <c r="R100" i="27"/>
  <c r="E100" i="27"/>
  <c r="U100" i="27" s="1"/>
  <c r="S99" i="27"/>
  <c r="R99" i="27"/>
  <c r="E99" i="27"/>
  <c r="U99" i="27" s="1"/>
  <c r="S98" i="27"/>
  <c r="R98" i="27"/>
  <c r="E98" i="27"/>
  <c r="U98" i="27" s="1"/>
  <c r="S97" i="27"/>
  <c r="R97" i="27"/>
  <c r="E97" i="27"/>
  <c r="U97" i="27" s="1"/>
  <c r="S96" i="27"/>
  <c r="R96" i="27"/>
  <c r="E96" i="27"/>
  <c r="W95" i="27"/>
  <c r="W112" i="27" s="1"/>
  <c r="V95" i="27"/>
  <c r="V112" i="27" s="1"/>
  <c r="M95" i="27"/>
  <c r="M112" i="27" s="1"/>
  <c r="S112" i="27" s="1"/>
  <c r="L95" i="27"/>
  <c r="L112" i="27" s="1"/>
  <c r="R112" i="27" s="1"/>
  <c r="K95" i="27"/>
  <c r="K112" i="27" s="1"/>
  <c r="J95" i="27"/>
  <c r="J112" i="27" s="1"/>
  <c r="I95" i="27"/>
  <c r="I112" i="27" s="1"/>
  <c r="H95" i="27"/>
  <c r="H112" i="27" s="1"/>
  <c r="G95" i="27"/>
  <c r="G112" i="27" s="1"/>
  <c r="F95" i="27"/>
  <c r="F112" i="27" s="1"/>
  <c r="D95" i="27"/>
  <c r="D112" i="27" s="1"/>
  <c r="C95" i="27"/>
  <c r="C112" i="27" s="1"/>
  <c r="B95" i="27"/>
  <c r="B112" i="27" s="1"/>
  <c r="W113" i="28"/>
  <c r="V113" i="28"/>
  <c r="S113" i="28"/>
  <c r="Q113" i="28"/>
  <c r="P113" i="28"/>
  <c r="O113" i="28"/>
  <c r="N113" i="28"/>
  <c r="M113" i="28"/>
  <c r="L113" i="28"/>
  <c r="R113" i="28" s="1"/>
  <c r="K113" i="28"/>
  <c r="J113" i="28"/>
  <c r="I113" i="28"/>
  <c r="H113" i="28"/>
  <c r="G113" i="28"/>
  <c r="F113" i="28"/>
  <c r="E113" i="28"/>
  <c r="U113" i="28" s="1"/>
  <c r="D113" i="28"/>
  <c r="C113" i="28"/>
  <c r="B113" i="28"/>
  <c r="Q112" i="28"/>
  <c r="P112" i="28"/>
  <c r="O112" i="28"/>
  <c r="N112" i="28"/>
  <c r="U111" i="28"/>
  <c r="T111" i="28"/>
  <c r="S111" i="28"/>
  <c r="R111" i="28"/>
  <c r="S110" i="28"/>
  <c r="R110" i="28"/>
  <c r="E110" i="28"/>
  <c r="U110" i="28" s="1"/>
  <c r="S109" i="28"/>
  <c r="R109" i="28"/>
  <c r="E109" i="28"/>
  <c r="U109" i="28" s="1"/>
  <c r="S108" i="28"/>
  <c r="R108" i="28"/>
  <c r="E108" i="28"/>
  <c r="T108" i="28" s="1"/>
  <c r="S107" i="28"/>
  <c r="R107" i="28"/>
  <c r="E107" i="28"/>
  <c r="U107" i="28" s="1"/>
  <c r="S106" i="28"/>
  <c r="R106" i="28"/>
  <c r="E106" i="28"/>
  <c r="U106" i="28" s="1"/>
  <c r="S105" i="28"/>
  <c r="R105" i="28"/>
  <c r="E105" i="28"/>
  <c r="U105" i="28" s="1"/>
  <c r="S104" i="28"/>
  <c r="R104" i="28"/>
  <c r="E104" i="28"/>
  <c r="T104" i="28" s="1"/>
  <c r="S103" i="28"/>
  <c r="R103" i="28"/>
  <c r="E103" i="28"/>
  <c r="U103" i="28" s="1"/>
  <c r="S102" i="28"/>
  <c r="R102" i="28"/>
  <c r="E102" i="28"/>
  <c r="U102" i="28" s="1"/>
  <c r="S101" i="28"/>
  <c r="R101" i="28"/>
  <c r="E101" i="28"/>
  <c r="U101" i="28" s="1"/>
  <c r="S100" i="28"/>
  <c r="R100" i="28"/>
  <c r="E100" i="28"/>
  <c r="T100" i="28" s="1"/>
  <c r="S99" i="28"/>
  <c r="R99" i="28"/>
  <c r="E99" i="28"/>
  <c r="U99" i="28" s="1"/>
  <c r="S98" i="28"/>
  <c r="R98" i="28"/>
  <c r="E98" i="28"/>
  <c r="U98" i="28" s="1"/>
  <c r="S97" i="28"/>
  <c r="R97" i="28"/>
  <c r="E97" i="28"/>
  <c r="U97" i="28" s="1"/>
  <c r="S96" i="28"/>
  <c r="R96" i="28"/>
  <c r="E96" i="28"/>
  <c r="T96" i="28" s="1"/>
  <c r="W95" i="28"/>
  <c r="W112" i="28" s="1"/>
  <c r="V95" i="28"/>
  <c r="V112" i="28" s="1"/>
  <c r="M95" i="28"/>
  <c r="S95" i="28" s="1"/>
  <c r="L95" i="28"/>
  <c r="R95" i="28" s="1"/>
  <c r="K95" i="28"/>
  <c r="K112" i="28" s="1"/>
  <c r="J95" i="28"/>
  <c r="J112" i="28" s="1"/>
  <c r="I95" i="28"/>
  <c r="I112" i="28" s="1"/>
  <c r="H95" i="28"/>
  <c r="H112" i="28" s="1"/>
  <c r="G95" i="28"/>
  <c r="G112" i="28" s="1"/>
  <c r="F95" i="28"/>
  <c r="F112" i="28" s="1"/>
  <c r="D95" i="28"/>
  <c r="D112" i="28" s="1"/>
  <c r="C95" i="28"/>
  <c r="C112" i="28" s="1"/>
  <c r="B95" i="28"/>
  <c r="B112" i="28" s="1"/>
  <c r="W113" i="29"/>
  <c r="V113" i="29"/>
  <c r="Q113" i="29"/>
  <c r="P113" i="29"/>
  <c r="O113" i="29"/>
  <c r="N113" i="29"/>
  <c r="M113" i="29"/>
  <c r="S113" i="29" s="1"/>
  <c r="L113" i="29"/>
  <c r="R113" i="29" s="1"/>
  <c r="K113" i="29"/>
  <c r="J113" i="29"/>
  <c r="I113" i="29"/>
  <c r="H113" i="29"/>
  <c r="G113" i="29"/>
  <c r="F113" i="29"/>
  <c r="E113" i="29"/>
  <c r="U113" i="29" s="1"/>
  <c r="D113" i="29"/>
  <c r="C113" i="29"/>
  <c r="B113" i="29"/>
  <c r="Q112" i="29"/>
  <c r="P112" i="29"/>
  <c r="O112" i="29"/>
  <c r="N112" i="29"/>
  <c r="U111" i="29"/>
  <c r="T111" i="29"/>
  <c r="S111" i="29"/>
  <c r="R111" i="29"/>
  <c r="S110" i="29"/>
  <c r="R110" i="29"/>
  <c r="E110" i="29"/>
  <c r="U110" i="29" s="1"/>
  <c r="S109" i="29"/>
  <c r="R109" i="29"/>
  <c r="E109" i="29"/>
  <c r="T109" i="29" s="1"/>
  <c r="S108" i="29"/>
  <c r="R108" i="29"/>
  <c r="E108" i="29"/>
  <c r="U108" i="29" s="1"/>
  <c r="S107" i="29"/>
  <c r="R107" i="29"/>
  <c r="E107" i="29"/>
  <c r="U107" i="29" s="1"/>
  <c r="S106" i="29"/>
  <c r="R106" i="29"/>
  <c r="E106" i="29"/>
  <c r="U106" i="29" s="1"/>
  <c r="S105" i="29"/>
  <c r="R105" i="29"/>
  <c r="E105" i="29"/>
  <c r="T105" i="29" s="1"/>
  <c r="S104" i="29"/>
  <c r="R104" i="29"/>
  <c r="E104" i="29"/>
  <c r="U104" i="29" s="1"/>
  <c r="S103" i="29"/>
  <c r="R103" i="29"/>
  <c r="E103" i="29"/>
  <c r="U103" i="29" s="1"/>
  <c r="S102" i="29"/>
  <c r="R102" i="29"/>
  <c r="E102" i="29"/>
  <c r="U102" i="29" s="1"/>
  <c r="S101" i="29"/>
  <c r="R101" i="29"/>
  <c r="E101" i="29"/>
  <c r="T101" i="29" s="1"/>
  <c r="S100" i="29"/>
  <c r="R100" i="29"/>
  <c r="E100" i="29"/>
  <c r="U100" i="29" s="1"/>
  <c r="S99" i="29"/>
  <c r="R99" i="29"/>
  <c r="E99" i="29"/>
  <c r="U99" i="29" s="1"/>
  <c r="S98" i="29"/>
  <c r="R98" i="29"/>
  <c r="E98" i="29"/>
  <c r="U98" i="29" s="1"/>
  <c r="S97" i="29"/>
  <c r="R97" i="29"/>
  <c r="E97" i="29"/>
  <c r="T97" i="29" s="1"/>
  <c r="S96" i="29"/>
  <c r="R96" i="29"/>
  <c r="E96" i="29"/>
  <c r="U96" i="29" s="1"/>
  <c r="W95" i="29"/>
  <c r="W112" i="29" s="1"/>
  <c r="V95" i="29"/>
  <c r="V112" i="29" s="1"/>
  <c r="M95" i="29"/>
  <c r="S95" i="29" s="1"/>
  <c r="L95" i="29"/>
  <c r="R95" i="29" s="1"/>
  <c r="K95" i="29"/>
  <c r="K112" i="29" s="1"/>
  <c r="J95" i="29"/>
  <c r="J112" i="29" s="1"/>
  <c r="I95" i="29"/>
  <c r="I112" i="29" s="1"/>
  <c r="H95" i="29"/>
  <c r="H112" i="29" s="1"/>
  <c r="G95" i="29"/>
  <c r="G112" i="29" s="1"/>
  <c r="F95" i="29"/>
  <c r="F112" i="29" s="1"/>
  <c r="D95" i="29"/>
  <c r="D112" i="29" s="1"/>
  <c r="C95" i="29"/>
  <c r="C112" i="29" s="1"/>
  <c r="B95" i="29"/>
  <c r="B112" i="29" s="1"/>
  <c r="W113" i="30"/>
  <c r="V113" i="30"/>
  <c r="Q113" i="30"/>
  <c r="P113" i="30"/>
  <c r="O113" i="30"/>
  <c r="N113" i="30"/>
  <c r="M113" i="30"/>
  <c r="S113" i="30" s="1"/>
  <c r="L113" i="30"/>
  <c r="R113" i="30" s="1"/>
  <c r="K113" i="30"/>
  <c r="J113" i="30"/>
  <c r="I113" i="30"/>
  <c r="H113" i="30"/>
  <c r="G113" i="30"/>
  <c r="F113" i="30"/>
  <c r="E113" i="30"/>
  <c r="U113" i="30" s="1"/>
  <c r="D113" i="30"/>
  <c r="C113" i="30"/>
  <c r="B113" i="30"/>
  <c r="Q112" i="30"/>
  <c r="P112" i="30"/>
  <c r="O112" i="30"/>
  <c r="N112" i="30"/>
  <c r="U111" i="30"/>
  <c r="T111" i="30"/>
  <c r="S111" i="30"/>
  <c r="R111" i="30"/>
  <c r="S110" i="30"/>
  <c r="R110" i="30"/>
  <c r="E110" i="30"/>
  <c r="T110" i="30" s="1"/>
  <c r="S109" i="30"/>
  <c r="R109" i="30"/>
  <c r="E109" i="30"/>
  <c r="U109" i="30" s="1"/>
  <c r="S108" i="30"/>
  <c r="R108" i="30"/>
  <c r="E108" i="30"/>
  <c r="U108" i="30" s="1"/>
  <c r="S107" i="30"/>
  <c r="R107" i="30"/>
  <c r="E107" i="30"/>
  <c r="U107" i="30" s="1"/>
  <c r="S106" i="30"/>
  <c r="R106" i="30"/>
  <c r="E106" i="30"/>
  <c r="T106" i="30" s="1"/>
  <c r="S105" i="30"/>
  <c r="R105" i="30"/>
  <c r="E105" i="30"/>
  <c r="U105" i="30" s="1"/>
  <c r="S104" i="30"/>
  <c r="R104" i="30"/>
  <c r="E104" i="30"/>
  <c r="U104" i="30" s="1"/>
  <c r="S103" i="30"/>
  <c r="R103" i="30"/>
  <c r="E103" i="30"/>
  <c r="U103" i="30" s="1"/>
  <c r="S102" i="30"/>
  <c r="R102" i="30"/>
  <c r="E102" i="30"/>
  <c r="T102" i="30" s="1"/>
  <c r="S101" i="30"/>
  <c r="R101" i="30"/>
  <c r="E101" i="30"/>
  <c r="U101" i="30" s="1"/>
  <c r="S100" i="30"/>
  <c r="R100" i="30"/>
  <c r="E100" i="30"/>
  <c r="U100" i="30" s="1"/>
  <c r="S99" i="30"/>
  <c r="R99" i="30"/>
  <c r="E99" i="30"/>
  <c r="U99" i="30" s="1"/>
  <c r="S98" i="30"/>
  <c r="R98" i="30"/>
  <c r="E98" i="30"/>
  <c r="T98" i="30" s="1"/>
  <c r="S97" i="30"/>
  <c r="R97" i="30"/>
  <c r="E97" i="30"/>
  <c r="U97" i="30" s="1"/>
  <c r="S96" i="30"/>
  <c r="R96" i="30"/>
  <c r="E96" i="30"/>
  <c r="U96" i="30" s="1"/>
  <c r="W95" i="30"/>
  <c r="W112" i="30" s="1"/>
  <c r="V95" i="30"/>
  <c r="V112" i="30" s="1"/>
  <c r="M95" i="30"/>
  <c r="S95" i="30" s="1"/>
  <c r="L95" i="30"/>
  <c r="L112" i="30" s="1"/>
  <c r="R112" i="30" s="1"/>
  <c r="K95" i="30"/>
  <c r="K112" i="30" s="1"/>
  <c r="J95" i="30"/>
  <c r="J112" i="30" s="1"/>
  <c r="I95" i="30"/>
  <c r="I112" i="30" s="1"/>
  <c r="H95" i="30"/>
  <c r="H112" i="30" s="1"/>
  <c r="G95" i="30"/>
  <c r="G112" i="30" s="1"/>
  <c r="F95" i="30"/>
  <c r="F112" i="30" s="1"/>
  <c r="D95" i="30"/>
  <c r="D112" i="30" s="1"/>
  <c r="C95" i="30"/>
  <c r="C112" i="30" s="1"/>
  <c r="B95" i="30"/>
  <c r="B112" i="30" s="1"/>
  <c r="W113" i="31"/>
  <c r="V113" i="31"/>
  <c r="Q113" i="31"/>
  <c r="P113" i="31"/>
  <c r="O113" i="31"/>
  <c r="N113" i="31"/>
  <c r="M113" i="31"/>
  <c r="S113" i="31" s="1"/>
  <c r="L113" i="31"/>
  <c r="R113" i="31" s="1"/>
  <c r="K113" i="31"/>
  <c r="J113" i="31"/>
  <c r="I113" i="31"/>
  <c r="H113" i="31"/>
  <c r="G113" i="31"/>
  <c r="F113" i="31"/>
  <c r="E113" i="31"/>
  <c r="U113" i="31" s="1"/>
  <c r="D113" i="31"/>
  <c r="C113" i="31"/>
  <c r="B113" i="31"/>
  <c r="Q112" i="31"/>
  <c r="P112" i="31"/>
  <c r="O112" i="31"/>
  <c r="N112" i="31"/>
  <c r="U111" i="31"/>
  <c r="T111" i="31"/>
  <c r="S111" i="31"/>
  <c r="R111" i="31"/>
  <c r="S110" i="31"/>
  <c r="R110" i="31"/>
  <c r="E110" i="31"/>
  <c r="U110" i="31" s="1"/>
  <c r="S109" i="31"/>
  <c r="R109" i="31"/>
  <c r="E109" i="31"/>
  <c r="U109" i="31" s="1"/>
  <c r="S108" i="31"/>
  <c r="R108" i="31"/>
  <c r="E108" i="31"/>
  <c r="U108" i="31" s="1"/>
  <c r="S107" i="31"/>
  <c r="R107" i="31"/>
  <c r="E107" i="31"/>
  <c r="T107" i="31" s="1"/>
  <c r="S106" i="31"/>
  <c r="R106" i="31"/>
  <c r="E106" i="31"/>
  <c r="U106" i="31" s="1"/>
  <c r="S105" i="31"/>
  <c r="R105" i="31"/>
  <c r="E105" i="31"/>
  <c r="U105" i="31" s="1"/>
  <c r="S104" i="31"/>
  <c r="R104" i="31"/>
  <c r="E104" i="31"/>
  <c r="U104" i="31" s="1"/>
  <c r="S103" i="31"/>
  <c r="R103" i="31"/>
  <c r="E103" i="31"/>
  <c r="T103" i="31" s="1"/>
  <c r="S102" i="31"/>
  <c r="R102" i="31"/>
  <c r="E102" i="31"/>
  <c r="U102" i="31" s="1"/>
  <c r="S101" i="31"/>
  <c r="R101" i="31"/>
  <c r="E101" i="31"/>
  <c r="U101" i="31" s="1"/>
  <c r="S100" i="31"/>
  <c r="R100" i="31"/>
  <c r="E100" i="31"/>
  <c r="U100" i="31" s="1"/>
  <c r="S99" i="31"/>
  <c r="R99" i="31"/>
  <c r="E99" i="31"/>
  <c r="T99" i="31" s="1"/>
  <c r="S98" i="31"/>
  <c r="R98" i="31"/>
  <c r="E98" i="31"/>
  <c r="U98" i="31" s="1"/>
  <c r="S97" i="31"/>
  <c r="R97" i="31"/>
  <c r="E97" i="31"/>
  <c r="U97" i="31" s="1"/>
  <c r="S96" i="31"/>
  <c r="R96" i="31"/>
  <c r="E96" i="31"/>
  <c r="U96" i="31" s="1"/>
  <c r="W95" i="31"/>
  <c r="W112" i="31" s="1"/>
  <c r="V95" i="31"/>
  <c r="V112" i="31" s="1"/>
  <c r="M95" i="31"/>
  <c r="M112" i="31" s="1"/>
  <c r="S112" i="31" s="1"/>
  <c r="L95" i="31"/>
  <c r="L112" i="31" s="1"/>
  <c r="R112" i="31" s="1"/>
  <c r="K95" i="31"/>
  <c r="K112" i="31" s="1"/>
  <c r="J95" i="31"/>
  <c r="J112" i="31" s="1"/>
  <c r="I95" i="31"/>
  <c r="I112" i="31" s="1"/>
  <c r="H95" i="31"/>
  <c r="H112" i="31" s="1"/>
  <c r="G95" i="31"/>
  <c r="G112" i="31" s="1"/>
  <c r="F95" i="31"/>
  <c r="F112" i="31" s="1"/>
  <c r="D95" i="31"/>
  <c r="D112" i="31" s="1"/>
  <c r="C95" i="31"/>
  <c r="C112" i="31" s="1"/>
  <c r="B95" i="31"/>
  <c r="B112" i="31" s="1"/>
  <c r="W113" i="32"/>
  <c r="V113" i="32"/>
  <c r="Q113" i="32"/>
  <c r="P113" i="32"/>
  <c r="O113" i="32"/>
  <c r="N113" i="32"/>
  <c r="M113" i="32"/>
  <c r="S113" i="32" s="1"/>
  <c r="L113" i="32"/>
  <c r="R113" i="32" s="1"/>
  <c r="K113" i="32"/>
  <c r="J113" i="32"/>
  <c r="I113" i="32"/>
  <c r="H113" i="32"/>
  <c r="G113" i="32"/>
  <c r="F113" i="32"/>
  <c r="E113" i="32"/>
  <c r="T113" i="32" s="1"/>
  <c r="D113" i="32"/>
  <c r="C113" i="32"/>
  <c r="B113" i="32"/>
  <c r="Q112" i="32"/>
  <c r="P112" i="32"/>
  <c r="O112" i="32"/>
  <c r="N112" i="32"/>
  <c r="U111" i="32"/>
  <c r="T111" i="32"/>
  <c r="S111" i="32"/>
  <c r="R111" i="32"/>
  <c r="S110" i="32"/>
  <c r="R110" i="32"/>
  <c r="E110" i="32"/>
  <c r="U110" i="32" s="1"/>
  <c r="S109" i="32"/>
  <c r="R109" i="32"/>
  <c r="E109" i="32"/>
  <c r="U109" i="32" s="1"/>
  <c r="S108" i="32"/>
  <c r="R108" i="32"/>
  <c r="E108" i="32"/>
  <c r="T108" i="32" s="1"/>
  <c r="S107" i="32"/>
  <c r="R107" i="32"/>
  <c r="E107" i="32"/>
  <c r="U107" i="32" s="1"/>
  <c r="S106" i="32"/>
  <c r="R106" i="32"/>
  <c r="E106" i="32"/>
  <c r="U106" i="32" s="1"/>
  <c r="S105" i="32"/>
  <c r="R105" i="32"/>
  <c r="E105" i="32"/>
  <c r="U105" i="32" s="1"/>
  <c r="S104" i="32"/>
  <c r="R104" i="32"/>
  <c r="E104" i="32"/>
  <c r="T104" i="32" s="1"/>
  <c r="S103" i="32"/>
  <c r="R103" i="32"/>
  <c r="E103" i="32"/>
  <c r="U103" i="32" s="1"/>
  <c r="S102" i="32"/>
  <c r="R102" i="32"/>
  <c r="E102" i="32"/>
  <c r="U102" i="32" s="1"/>
  <c r="S101" i="32"/>
  <c r="R101" i="32"/>
  <c r="E101" i="32"/>
  <c r="U101" i="32" s="1"/>
  <c r="S100" i="32"/>
  <c r="R100" i="32"/>
  <c r="E100" i="32"/>
  <c r="T100" i="32" s="1"/>
  <c r="S99" i="32"/>
  <c r="R99" i="32"/>
  <c r="E99" i="32"/>
  <c r="U99" i="32" s="1"/>
  <c r="S98" i="32"/>
  <c r="R98" i="32"/>
  <c r="E98" i="32"/>
  <c r="U98" i="32" s="1"/>
  <c r="S97" i="32"/>
  <c r="R97" i="32"/>
  <c r="E97" i="32"/>
  <c r="U97" i="32" s="1"/>
  <c r="S96" i="32"/>
  <c r="R96" i="32"/>
  <c r="E96" i="32"/>
  <c r="U96" i="32" s="1"/>
  <c r="W95" i="32"/>
  <c r="W112" i="32" s="1"/>
  <c r="V95" i="32"/>
  <c r="V112" i="32" s="1"/>
  <c r="M95" i="32"/>
  <c r="S95" i="32" s="1"/>
  <c r="L95" i="32"/>
  <c r="R95" i="32" s="1"/>
  <c r="K95" i="32"/>
  <c r="K112" i="32" s="1"/>
  <c r="J95" i="32"/>
  <c r="J112" i="32" s="1"/>
  <c r="I95" i="32"/>
  <c r="I112" i="32" s="1"/>
  <c r="H95" i="32"/>
  <c r="H112" i="32" s="1"/>
  <c r="G95" i="32"/>
  <c r="G112" i="32" s="1"/>
  <c r="F95" i="32"/>
  <c r="F112" i="32" s="1"/>
  <c r="D95" i="32"/>
  <c r="D112" i="32" s="1"/>
  <c r="C95" i="32"/>
  <c r="C112" i="32" s="1"/>
  <c r="B95" i="32"/>
  <c r="B112" i="32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T109" i="1" s="1"/>
  <c r="S108" i="1"/>
  <c r="R108" i="1"/>
  <c r="E108" i="1"/>
  <c r="U108" i="1" s="1"/>
  <c r="S107" i="1"/>
  <c r="R107" i="1"/>
  <c r="E107" i="1"/>
  <c r="S106" i="1"/>
  <c r="R106" i="1"/>
  <c r="E106" i="1"/>
  <c r="U106" i="1" s="1"/>
  <c r="S105" i="1"/>
  <c r="R105" i="1"/>
  <c r="E105" i="1"/>
  <c r="T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T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T97" i="1" s="1"/>
  <c r="S96" i="1"/>
  <c r="R96" i="1"/>
  <c r="E96" i="1"/>
  <c r="U96" i="1" s="1"/>
  <c r="W95" i="1"/>
  <c r="W112" i="1" s="1"/>
  <c r="V95" i="1"/>
  <c r="V112" i="1" s="1"/>
  <c r="M95" i="1"/>
  <c r="S95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79" i="6" s="1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E79" i="7" s="1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79" i="14" s="1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79" i="22" s="1"/>
  <c r="E82" i="22"/>
  <c r="E81" i="22"/>
  <c r="E80" i="22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25"/>
  <c r="E82" i="25"/>
  <c r="E81" i="25"/>
  <c r="E80" i="25"/>
  <c r="W79" i="25"/>
  <c r="V79" i="25"/>
  <c r="M79" i="25"/>
  <c r="L79" i="25"/>
  <c r="K79" i="25"/>
  <c r="J79" i="25"/>
  <c r="I79" i="25"/>
  <c r="H79" i="25"/>
  <c r="G79" i="25"/>
  <c r="F79" i="25"/>
  <c r="D79" i="25"/>
  <c r="C79" i="25"/>
  <c r="B79" i="25"/>
  <c r="A76" i="25"/>
  <c r="E83" i="26"/>
  <c r="E82" i="26"/>
  <c r="E79" i="26" s="1"/>
  <c r="E81" i="26"/>
  <c r="E80" i="26"/>
  <c r="W79" i="26"/>
  <c r="V79" i="26"/>
  <c r="M79" i="26"/>
  <c r="L79" i="26"/>
  <c r="K79" i="26"/>
  <c r="J79" i="26"/>
  <c r="I79" i="26"/>
  <c r="H79" i="26"/>
  <c r="G79" i="26"/>
  <c r="F79" i="26"/>
  <c r="D79" i="26"/>
  <c r="C79" i="26"/>
  <c r="B79" i="26"/>
  <c r="A76" i="26"/>
  <c r="E83" i="27"/>
  <c r="E82" i="27"/>
  <c r="E81" i="27"/>
  <c r="E80" i="27"/>
  <c r="W79" i="27"/>
  <c r="V79" i="27"/>
  <c r="M79" i="27"/>
  <c r="L79" i="27"/>
  <c r="K79" i="27"/>
  <c r="J79" i="27"/>
  <c r="I79" i="27"/>
  <c r="H79" i="27"/>
  <c r="G79" i="27"/>
  <c r="F79" i="27"/>
  <c r="D79" i="27"/>
  <c r="C79" i="27"/>
  <c r="B79" i="27"/>
  <c r="A76" i="27"/>
  <c r="E83" i="28"/>
  <c r="E82" i="28"/>
  <c r="E81" i="28"/>
  <c r="E80" i="28"/>
  <c r="W79" i="28"/>
  <c r="V79" i="28"/>
  <c r="M79" i="28"/>
  <c r="L79" i="28"/>
  <c r="K79" i="28"/>
  <c r="J79" i="28"/>
  <c r="I79" i="28"/>
  <c r="H79" i="28"/>
  <c r="G79" i="28"/>
  <c r="F79" i="28"/>
  <c r="D79" i="28"/>
  <c r="C79" i="28"/>
  <c r="B79" i="28"/>
  <c r="A76" i="28"/>
  <c r="E83" i="29"/>
  <c r="E82" i="29"/>
  <c r="E81" i="29"/>
  <c r="E80" i="29"/>
  <c r="W79" i="29"/>
  <c r="V79" i="29"/>
  <c r="M79" i="29"/>
  <c r="L79" i="29"/>
  <c r="K79" i="29"/>
  <c r="J79" i="29"/>
  <c r="I79" i="29"/>
  <c r="H79" i="29"/>
  <c r="G79" i="29"/>
  <c r="F79" i="29"/>
  <c r="D79" i="29"/>
  <c r="C79" i="29"/>
  <c r="B79" i="29"/>
  <c r="A76" i="29"/>
  <c r="E83" i="30"/>
  <c r="E79" i="30" s="1"/>
  <c r="E82" i="30"/>
  <c r="E81" i="30"/>
  <c r="E80" i="30"/>
  <c r="W79" i="30"/>
  <c r="V79" i="30"/>
  <c r="M79" i="30"/>
  <c r="L79" i="30"/>
  <c r="K79" i="30"/>
  <c r="J79" i="30"/>
  <c r="I79" i="30"/>
  <c r="H79" i="30"/>
  <c r="G79" i="30"/>
  <c r="F79" i="30"/>
  <c r="D79" i="30"/>
  <c r="C79" i="30"/>
  <c r="B79" i="30"/>
  <c r="A76" i="30"/>
  <c r="E83" i="31"/>
  <c r="E82" i="31"/>
  <c r="E81" i="31"/>
  <c r="E80" i="31"/>
  <c r="W79" i="31"/>
  <c r="V79" i="31"/>
  <c r="M79" i="31"/>
  <c r="L79" i="31"/>
  <c r="K79" i="31"/>
  <c r="J79" i="31"/>
  <c r="I79" i="31"/>
  <c r="H79" i="31"/>
  <c r="G79" i="31"/>
  <c r="F79" i="31"/>
  <c r="D79" i="31"/>
  <c r="C79" i="31"/>
  <c r="B79" i="31"/>
  <c r="A76" i="31"/>
  <c r="E83" i="32"/>
  <c r="E82" i="32"/>
  <c r="E81" i="32"/>
  <c r="E80" i="32"/>
  <c r="E79" i="32" s="1"/>
  <c r="W79" i="32"/>
  <c r="V79" i="32"/>
  <c r="M79" i="32"/>
  <c r="L79" i="32"/>
  <c r="K79" i="32"/>
  <c r="J79" i="32"/>
  <c r="I79" i="32"/>
  <c r="H79" i="32"/>
  <c r="G79" i="32"/>
  <c r="F79" i="32"/>
  <c r="D79" i="32"/>
  <c r="C79" i="32"/>
  <c r="B79" i="32"/>
  <c r="A76" i="32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32"/>
  <c r="R93" i="32"/>
  <c r="Q93" i="32"/>
  <c r="P93" i="32"/>
  <c r="E93" i="32"/>
  <c r="T93" i="32" s="1"/>
  <c r="T92" i="32"/>
  <c r="S92" i="32"/>
  <c r="R92" i="32"/>
  <c r="Q92" i="32"/>
  <c r="P92" i="32"/>
  <c r="E92" i="32"/>
  <c r="U92" i="32" s="1"/>
  <c r="S91" i="32"/>
  <c r="R91" i="32"/>
  <c r="Q91" i="32"/>
  <c r="P91" i="32"/>
  <c r="E91" i="32"/>
  <c r="U91" i="32" s="1"/>
  <c r="S90" i="32"/>
  <c r="R90" i="32"/>
  <c r="Q90" i="32"/>
  <c r="P90" i="32"/>
  <c r="E90" i="32"/>
  <c r="U90" i="32" s="1"/>
  <c r="U89" i="32"/>
  <c r="S89" i="32"/>
  <c r="R89" i="32"/>
  <c r="Q89" i="32"/>
  <c r="P89" i="32"/>
  <c r="E89" i="32"/>
  <c r="T89" i="32" s="1"/>
  <c r="T88" i="32"/>
  <c r="S88" i="32"/>
  <c r="R88" i="32"/>
  <c r="Q88" i="32"/>
  <c r="P88" i="32"/>
  <c r="E88" i="32"/>
  <c r="U88" i="32" s="1"/>
  <c r="S87" i="32"/>
  <c r="R87" i="32"/>
  <c r="Q87" i="32"/>
  <c r="P87" i="32"/>
  <c r="E87" i="32"/>
  <c r="U87" i="32" s="1"/>
  <c r="S86" i="32"/>
  <c r="R86" i="32"/>
  <c r="Q86" i="32"/>
  <c r="P86" i="32"/>
  <c r="E86" i="32"/>
  <c r="U86" i="32" s="1"/>
  <c r="W72" i="32"/>
  <c r="V72" i="32"/>
  <c r="O72" i="32"/>
  <c r="N72" i="32"/>
  <c r="M72" i="32"/>
  <c r="L72" i="32"/>
  <c r="K72" i="32"/>
  <c r="J72" i="32"/>
  <c r="I72" i="32"/>
  <c r="S72" i="32" s="1"/>
  <c r="H72" i="32"/>
  <c r="G72" i="32"/>
  <c r="F72" i="32"/>
  <c r="C72" i="32"/>
  <c r="B72" i="32"/>
  <c r="E72" i="32" s="1"/>
  <c r="W71" i="32"/>
  <c r="V71" i="32"/>
  <c r="O71" i="32"/>
  <c r="N71" i="32"/>
  <c r="M71" i="32"/>
  <c r="L71" i="32"/>
  <c r="K71" i="32"/>
  <c r="J71" i="32"/>
  <c r="I71" i="32"/>
  <c r="S71" i="32" s="1"/>
  <c r="H71" i="32"/>
  <c r="R71" i="32" s="1"/>
  <c r="G71" i="32"/>
  <c r="F71" i="32"/>
  <c r="C71" i="32"/>
  <c r="B71" i="32"/>
  <c r="E71" i="32" s="1"/>
  <c r="W70" i="32"/>
  <c r="V70" i="32"/>
  <c r="O70" i="32"/>
  <c r="N70" i="32"/>
  <c r="M70" i="32"/>
  <c r="L70" i="32"/>
  <c r="K70" i="32"/>
  <c r="J70" i="32"/>
  <c r="I70" i="32"/>
  <c r="S70" i="32" s="1"/>
  <c r="H70" i="32"/>
  <c r="G70" i="32"/>
  <c r="F70" i="32"/>
  <c r="C70" i="32"/>
  <c r="B70" i="32"/>
  <c r="E70" i="32" s="1"/>
  <c r="S69" i="32"/>
  <c r="R69" i="32"/>
  <c r="Q69" i="32"/>
  <c r="P69" i="32"/>
  <c r="E69" i="32"/>
  <c r="W67" i="32"/>
  <c r="V67" i="32"/>
  <c r="O67" i="32"/>
  <c r="N67" i="32"/>
  <c r="M67" i="32"/>
  <c r="L67" i="32"/>
  <c r="K67" i="32"/>
  <c r="J67" i="32"/>
  <c r="I67" i="32"/>
  <c r="S67" i="32" s="1"/>
  <c r="H67" i="32"/>
  <c r="G67" i="32"/>
  <c r="F67" i="32"/>
  <c r="E67" i="32"/>
  <c r="C67" i="32"/>
  <c r="B67" i="32"/>
  <c r="W66" i="32"/>
  <c r="V66" i="32"/>
  <c r="O66" i="32"/>
  <c r="N66" i="32"/>
  <c r="M66" i="32"/>
  <c r="L66" i="32"/>
  <c r="K66" i="32"/>
  <c r="J66" i="32"/>
  <c r="I66" i="32"/>
  <c r="H66" i="32"/>
  <c r="R66" i="32" s="1"/>
  <c r="G66" i="32"/>
  <c r="F66" i="32"/>
  <c r="C66" i="32"/>
  <c r="B66" i="32"/>
  <c r="S65" i="32"/>
  <c r="R65" i="32"/>
  <c r="Q65" i="32"/>
  <c r="P65" i="32"/>
  <c r="E65" i="32"/>
  <c r="U64" i="32"/>
  <c r="T64" i="32"/>
  <c r="S64" i="32"/>
  <c r="R64" i="32"/>
  <c r="Q64" i="32"/>
  <c r="P64" i="32"/>
  <c r="E64" i="32"/>
  <c r="S63" i="32"/>
  <c r="R63" i="32"/>
  <c r="Q63" i="32"/>
  <c r="P63" i="32"/>
  <c r="E63" i="32"/>
  <c r="T62" i="32"/>
  <c r="S62" i="32"/>
  <c r="R62" i="32"/>
  <c r="Q62" i="32"/>
  <c r="P62" i="32"/>
  <c r="E62" i="32"/>
  <c r="U62" i="32" s="1"/>
  <c r="S61" i="32"/>
  <c r="R61" i="32"/>
  <c r="Q61" i="32"/>
  <c r="P61" i="32"/>
  <c r="E61" i="32"/>
  <c r="V59" i="32"/>
  <c r="O59" i="32"/>
  <c r="N59" i="32"/>
  <c r="M59" i="32"/>
  <c r="L59" i="32"/>
  <c r="K59" i="32"/>
  <c r="J59" i="32"/>
  <c r="I59" i="32"/>
  <c r="S59" i="32" s="1"/>
  <c r="H59" i="32"/>
  <c r="G59" i="32"/>
  <c r="F59" i="32"/>
  <c r="C59" i="32"/>
  <c r="B59" i="32"/>
  <c r="E59" i="32" s="1"/>
  <c r="S58" i="32"/>
  <c r="R58" i="32"/>
  <c r="Q58" i="32"/>
  <c r="P58" i="32"/>
  <c r="E58" i="32"/>
  <c r="U58" i="32" s="1"/>
  <c r="S57" i="32"/>
  <c r="R57" i="32"/>
  <c r="Q57" i="32"/>
  <c r="P57" i="32"/>
  <c r="E57" i="32"/>
  <c r="S56" i="32"/>
  <c r="R56" i="32"/>
  <c r="Q56" i="32"/>
  <c r="P56" i="32"/>
  <c r="E56" i="32"/>
  <c r="S55" i="32"/>
  <c r="R55" i="32"/>
  <c r="Q55" i="32"/>
  <c r="P55" i="32"/>
  <c r="E55" i="32"/>
  <c r="T55" i="32" s="1"/>
  <c r="W53" i="32"/>
  <c r="V53" i="32"/>
  <c r="O53" i="32"/>
  <c r="N53" i="32"/>
  <c r="M53" i="32"/>
  <c r="L53" i="32"/>
  <c r="K53" i="32"/>
  <c r="J53" i="32"/>
  <c r="I53" i="32"/>
  <c r="Q53" i="32" s="1"/>
  <c r="H53" i="32"/>
  <c r="R53" i="32" s="1"/>
  <c r="G53" i="32"/>
  <c r="F53" i="32"/>
  <c r="C53" i="32"/>
  <c r="B53" i="32"/>
  <c r="S52" i="32"/>
  <c r="R52" i="32"/>
  <c r="Q52" i="32"/>
  <c r="P52" i="32"/>
  <c r="E52" i="32"/>
  <c r="S51" i="32"/>
  <c r="R51" i="32"/>
  <c r="Q51" i="32"/>
  <c r="U51" i="32" s="1"/>
  <c r="P51" i="32"/>
  <c r="T51" i="32" s="1"/>
  <c r="E51" i="32"/>
  <c r="S50" i="32"/>
  <c r="R50" i="32"/>
  <c r="Q50" i="32"/>
  <c r="P50" i="32"/>
  <c r="E50" i="32"/>
  <c r="T49" i="32"/>
  <c r="S49" i="32"/>
  <c r="R49" i="32"/>
  <c r="Q49" i="32"/>
  <c r="P49" i="32"/>
  <c r="E49" i="32"/>
  <c r="U49" i="32" s="1"/>
  <c r="S48" i="32"/>
  <c r="R48" i="32"/>
  <c r="Q48" i="32"/>
  <c r="P48" i="32"/>
  <c r="E48" i="32"/>
  <c r="U47" i="32"/>
  <c r="S47" i="32"/>
  <c r="R47" i="32"/>
  <c r="Q47" i="32"/>
  <c r="P47" i="32"/>
  <c r="E47" i="32"/>
  <c r="T47" i="32" s="1"/>
  <c r="S46" i="32"/>
  <c r="R46" i="32"/>
  <c r="Q46" i="32"/>
  <c r="P46" i="32"/>
  <c r="E46" i="32"/>
  <c r="T45" i="32"/>
  <c r="S45" i="32"/>
  <c r="R45" i="32"/>
  <c r="Q45" i="32"/>
  <c r="P45" i="32"/>
  <c r="E45" i="32"/>
  <c r="U45" i="32" s="1"/>
  <c r="S44" i="32"/>
  <c r="R44" i="32"/>
  <c r="Q44" i="32"/>
  <c r="P44" i="32"/>
  <c r="E44" i="32"/>
  <c r="U43" i="32"/>
  <c r="S43" i="32"/>
  <c r="R43" i="32"/>
  <c r="Q43" i="32"/>
  <c r="P43" i="32"/>
  <c r="E43" i="32"/>
  <c r="T43" i="32" s="1"/>
  <c r="S42" i="32"/>
  <c r="R42" i="32"/>
  <c r="Q42" i="32"/>
  <c r="P42" i="32"/>
  <c r="E42" i="32"/>
  <c r="T42" i="32" s="1"/>
  <c r="W40" i="32"/>
  <c r="V40" i="32"/>
  <c r="S40" i="32"/>
  <c r="O40" i="32"/>
  <c r="N40" i="32"/>
  <c r="M40" i="32"/>
  <c r="L40" i="32"/>
  <c r="K40" i="32"/>
  <c r="J40" i="32"/>
  <c r="I40" i="32"/>
  <c r="H40" i="32"/>
  <c r="R40" i="32" s="1"/>
  <c r="G40" i="32"/>
  <c r="F40" i="32"/>
  <c r="C40" i="32"/>
  <c r="B40" i="32"/>
  <c r="E40" i="32" s="1"/>
  <c r="S39" i="32"/>
  <c r="R39" i="32"/>
  <c r="Q39" i="32"/>
  <c r="P39" i="32"/>
  <c r="E39" i="32"/>
  <c r="S38" i="32"/>
  <c r="R38" i="32"/>
  <c r="Q38" i="32"/>
  <c r="P38" i="32"/>
  <c r="T38" i="32" s="1"/>
  <c r="E38" i="32"/>
  <c r="U37" i="32"/>
  <c r="S37" i="32"/>
  <c r="R37" i="32"/>
  <c r="Q37" i="32"/>
  <c r="P37" i="32"/>
  <c r="E37" i="32"/>
  <c r="T37" i="32" s="1"/>
  <c r="T36" i="32"/>
  <c r="S36" i="32"/>
  <c r="R36" i="32"/>
  <c r="Q36" i="32"/>
  <c r="P36" i="32"/>
  <c r="E36" i="32"/>
  <c r="U36" i="32" s="1"/>
  <c r="S35" i="32"/>
  <c r="R35" i="32"/>
  <c r="Q35" i="32"/>
  <c r="P35" i="32"/>
  <c r="E35" i="32"/>
  <c r="W33" i="32"/>
  <c r="V33" i="32"/>
  <c r="O33" i="32"/>
  <c r="N33" i="32"/>
  <c r="M33" i="32"/>
  <c r="L33" i="32"/>
  <c r="K33" i="32"/>
  <c r="J33" i="32"/>
  <c r="I33" i="32"/>
  <c r="Q33" i="32" s="1"/>
  <c r="H33" i="32"/>
  <c r="R33" i="32" s="1"/>
  <c r="G33" i="32"/>
  <c r="F33" i="32"/>
  <c r="C33" i="32"/>
  <c r="E33" i="32" s="1"/>
  <c r="B33" i="32"/>
  <c r="S32" i="32"/>
  <c r="R32" i="32"/>
  <c r="Q32" i="32"/>
  <c r="U32" i="32" s="1"/>
  <c r="P32" i="32"/>
  <c r="E32" i="32"/>
  <c r="W30" i="32"/>
  <c r="V30" i="32"/>
  <c r="O30" i="32"/>
  <c r="N30" i="32"/>
  <c r="M30" i="32"/>
  <c r="L30" i="32"/>
  <c r="K30" i="32"/>
  <c r="J30" i="32"/>
  <c r="I30" i="32"/>
  <c r="H30" i="32"/>
  <c r="R30" i="32" s="1"/>
  <c r="G30" i="32"/>
  <c r="F30" i="32"/>
  <c r="C30" i="32"/>
  <c r="B30" i="32"/>
  <c r="S29" i="32"/>
  <c r="R29" i="32"/>
  <c r="Q29" i="32"/>
  <c r="P29" i="32"/>
  <c r="E29" i="32"/>
  <c r="T28" i="32"/>
  <c r="S28" i="32"/>
  <c r="R28" i="32"/>
  <c r="Q28" i="32"/>
  <c r="P28" i="32"/>
  <c r="E28" i="32"/>
  <c r="U28" i="32" s="1"/>
  <c r="U27" i="32"/>
  <c r="S27" i="32"/>
  <c r="R27" i="32"/>
  <c r="Q27" i="32"/>
  <c r="P27" i="32"/>
  <c r="E27" i="32"/>
  <c r="T27" i="32" s="1"/>
  <c r="S26" i="32"/>
  <c r="R26" i="32"/>
  <c r="Q26" i="32"/>
  <c r="P26" i="32"/>
  <c r="E26" i="32"/>
  <c r="W24" i="32"/>
  <c r="V24" i="32"/>
  <c r="O24" i="32"/>
  <c r="N24" i="32"/>
  <c r="M24" i="32"/>
  <c r="L24" i="32"/>
  <c r="K24" i="32"/>
  <c r="J24" i="32"/>
  <c r="I24" i="32"/>
  <c r="S24" i="32" s="1"/>
  <c r="H24" i="32"/>
  <c r="R24" i="32" s="1"/>
  <c r="G24" i="32"/>
  <c r="F24" i="32"/>
  <c r="C24" i="32"/>
  <c r="B24" i="32"/>
  <c r="T23" i="32"/>
  <c r="S23" i="32"/>
  <c r="R23" i="32"/>
  <c r="Q23" i="32"/>
  <c r="P23" i="32"/>
  <c r="E23" i="32"/>
  <c r="U23" i="32" s="1"/>
  <c r="S22" i="32"/>
  <c r="R22" i="32"/>
  <c r="Q22" i="32"/>
  <c r="P22" i="32"/>
  <c r="E22" i="32"/>
  <c r="T22" i="32" s="1"/>
  <c r="S21" i="32"/>
  <c r="R21" i="32"/>
  <c r="Q21" i="32"/>
  <c r="P21" i="32"/>
  <c r="E21" i="32"/>
  <c r="S20" i="32"/>
  <c r="R20" i="32"/>
  <c r="Q20" i="32"/>
  <c r="P20" i="32"/>
  <c r="E20" i="32"/>
  <c r="T20" i="32" s="1"/>
  <c r="T19" i="32"/>
  <c r="S19" i="32"/>
  <c r="R19" i="32"/>
  <c r="Q19" i="32"/>
  <c r="P19" i="32"/>
  <c r="E19" i="32"/>
  <c r="U19" i="32" s="1"/>
  <c r="S18" i="32"/>
  <c r="R18" i="32"/>
  <c r="Q18" i="32"/>
  <c r="P18" i="32"/>
  <c r="E18" i="32"/>
  <c r="T18" i="32" s="1"/>
  <c r="W16" i="32"/>
  <c r="V16" i="32"/>
  <c r="O16" i="32"/>
  <c r="N16" i="32"/>
  <c r="M16" i="32"/>
  <c r="L16" i="32"/>
  <c r="K16" i="32"/>
  <c r="J16" i="32"/>
  <c r="I16" i="32"/>
  <c r="S16" i="32" s="1"/>
  <c r="H16" i="32"/>
  <c r="G16" i="32"/>
  <c r="F16" i="32"/>
  <c r="C16" i="32"/>
  <c r="E16" i="32" s="1"/>
  <c r="B16" i="32"/>
  <c r="S15" i="32"/>
  <c r="R15" i="32"/>
  <c r="Q15" i="32"/>
  <c r="P15" i="32"/>
  <c r="E15" i="32"/>
  <c r="T15" i="32" s="1"/>
  <c r="S14" i="32"/>
  <c r="R14" i="32"/>
  <c r="Q14" i="32"/>
  <c r="P14" i="32"/>
  <c r="E14" i="32"/>
  <c r="S13" i="32"/>
  <c r="R13" i="32"/>
  <c r="Q13" i="32"/>
  <c r="P13" i="32"/>
  <c r="E13" i="32"/>
  <c r="T13" i="32" s="1"/>
  <c r="T12" i="32"/>
  <c r="S12" i="32"/>
  <c r="R12" i="32"/>
  <c r="Q12" i="32"/>
  <c r="P12" i="32"/>
  <c r="E12" i="32"/>
  <c r="U12" i="32" s="1"/>
  <c r="S11" i="32"/>
  <c r="R11" i="32"/>
  <c r="Q11" i="32"/>
  <c r="P11" i="32"/>
  <c r="E11" i="32"/>
  <c r="T11" i="32" s="1"/>
  <c r="S10" i="32"/>
  <c r="R10" i="32"/>
  <c r="Q10" i="32"/>
  <c r="P10" i="32"/>
  <c r="T10" i="32" s="1"/>
  <c r="E10" i="32"/>
  <c r="U10" i="32" s="1"/>
  <c r="S9" i="32"/>
  <c r="R9" i="32"/>
  <c r="Q9" i="32"/>
  <c r="P9" i="32"/>
  <c r="E9" i="32"/>
  <c r="S93" i="31"/>
  <c r="R93" i="31"/>
  <c r="Q93" i="31"/>
  <c r="P93" i="31"/>
  <c r="E93" i="31"/>
  <c r="S92" i="31"/>
  <c r="R92" i="31"/>
  <c r="Q92" i="31"/>
  <c r="P92" i="31"/>
  <c r="E92" i="31"/>
  <c r="T92" i="31" s="1"/>
  <c r="T91" i="31"/>
  <c r="S91" i="31"/>
  <c r="R91" i="31"/>
  <c r="Q91" i="31"/>
  <c r="P91" i="31"/>
  <c r="E91" i="31"/>
  <c r="U91" i="31" s="1"/>
  <c r="S90" i="31"/>
  <c r="R90" i="31"/>
  <c r="Q90" i="31"/>
  <c r="P90" i="31"/>
  <c r="E90" i="31"/>
  <c r="T90" i="31" s="1"/>
  <c r="S89" i="31"/>
  <c r="R89" i="31"/>
  <c r="Q89" i="31"/>
  <c r="P89" i="31"/>
  <c r="E89" i="31"/>
  <c r="U88" i="31"/>
  <c r="S88" i="31"/>
  <c r="R88" i="31"/>
  <c r="Q88" i="31"/>
  <c r="P88" i="31"/>
  <c r="E88" i="31"/>
  <c r="T88" i="31" s="1"/>
  <c r="T87" i="31"/>
  <c r="S87" i="31"/>
  <c r="R87" i="31"/>
  <c r="Q87" i="31"/>
  <c r="P87" i="31"/>
  <c r="E87" i="31"/>
  <c r="U87" i="31" s="1"/>
  <c r="U86" i="31"/>
  <c r="S86" i="31"/>
  <c r="R86" i="31"/>
  <c r="Q86" i="31"/>
  <c r="P86" i="31"/>
  <c r="E86" i="31"/>
  <c r="T86" i="31" s="1"/>
  <c r="W72" i="31"/>
  <c r="V72" i="31"/>
  <c r="O72" i="31"/>
  <c r="N72" i="31"/>
  <c r="M72" i="31"/>
  <c r="L72" i="31"/>
  <c r="K72" i="31"/>
  <c r="J72" i="31"/>
  <c r="I72" i="31"/>
  <c r="H72" i="31"/>
  <c r="G72" i="31"/>
  <c r="F72" i="31"/>
  <c r="C72" i="31"/>
  <c r="B72" i="31"/>
  <c r="W71" i="31"/>
  <c r="V71" i="31"/>
  <c r="O71" i="31"/>
  <c r="N71" i="31"/>
  <c r="M71" i="31"/>
  <c r="L71" i="31"/>
  <c r="K71" i="31"/>
  <c r="S71" i="31" s="1"/>
  <c r="J71" i="31"/>
  <c r="I71" i="31"/>
  <c r="H71" i="31"/>
  <c r="G71" i="31"/>
  <c r="F71" i="31"/>
  <c r="C71" i="31"/>
  <c r="E71" i="31" s="1"/>
  <c r="B71" i="31"/>
  <c r="W70" i="31"/>
  <c r="V70" i="31"/>
  <c r="O70" i="31"/>
  <c r="N70" i="31"/>
  <c r="M70" i="31"/>
  <c r="L70" i="31"/>
  <c r="K70" i="31"/>
  <c r="J70" i="31"/>
  <c r="I70" i="31"/>
  <c r="Q70" i="31" s="1"/>
  <c r="H70" i="31"/>
  <c r="R70" i="31" s="1"/>
  <c r="G70" i="31"/>
  <c r="F70" i="31"/>
  <c r="C70" i="31"/>
  <c r="B70" i="31"/>
  <c r="E70" i="31" s="1"/>
  <c r="S69" i="31"/>
  <c r="R69" i="31"/>
  <c r="Q69" i="31"/>
  <c r="P69" i="31"/>
  <c r="T69" i="31" s="1"/>
  <c r="E69" i="31"/>
  <c r="W67" i="31"/>
  <c r="V67" i="31"/>
  <c r="O67" i="31"/>
  <c r="N67" i="31"/>
  <c r="M67" i="31"/>
  <c r="L67" i="31"/>
  <c r="K67" i="31"/>
  <c r="J67" i="31"/>
  <c r="I67" i="31"/>
  <c r="H67" i="31"/>
  <c r="G67" i="31"/>
  <c r="F67" i="31"/>
  <c r="C67" i="31"/>
  <c r="B67" i="31"/>
  <c r="W66" i="31"/>
  <c r="V66" i="31"/>
  <c r="O66" i="31"/>
  <c r="N66" i="31"/>
  <c r="M66" i="31"/>
  <c r="L66" i="31"/>
  <c r="K66" i="31"/>
  <c r="J66" i="31"/>
  <c r="I66" i="31"/>
  <c r="S66" i="31" s="1"/>
  <c r="H66" i="31"/>
  <c r="G66" i="31"/>
  <c r="F66" i="31"/>
  <c r="C66" i="31"/>
  <c r="E66" i="31" s="1"/>
  <c r="B66" i="31"/>
  <c r="S65" i="31"/>
  <c r="R65" i="31"/>
  <c r="Q65" i="31"/>
  <c r="P65" i="31"/>
  <c r="E65" i="31"/>
  <c r="U65" i="31" s="1"/>
  <c r="S64" i="31"/>
  <c r="R64" i="31"/>
  <c r="Q64" i="31"/>
  <c r="P64" i="31"/>
  <c r="E64" i="31"/>
  <c r="S63" i="31"/>
  <c r="R63" i="31"/>
  <c r="Q63" i="31"/>
  <c r="P63" i="31"/>
  <c r="E63" i="31"/>
  <c r="T63" i="31" s="1"/>
  <c r="U62" i="31"/>
  <c r="T62" i="31"/>
  <c r="S62" i="31"/>
  <c r="R62" i="31"/>
  <c r="Q62" i="31"/>
  <c r="P62" i="31"/>
  <c r="E62" i="31"/>
  <c r="S61" i="31"/>
  <c r="R61" i="31"/>
  <c r="Q61" i="31"/>
  <c r="P61" i="31"/>
  <c r="E61" i="31"/>
  <c r="U61" i="31" s="1"/>
  <c r="V59" i="31"/>
  <c r="O59" i="31"/>
  <c r="N59" i="31"/>
  <c r="M59" i="31"/>
  <c r="L59" i="31"/>
  <c r="K59" i="31"/>
  <c r="J59" i="31"/>
  <c r="I59" i="31"/>
  <c r="H59" i="31"/>
  <c r="G59" i="31"/>
  <c r="F59" i="31"/>
  <c r="C59" i="31"/>
  <c r="B59" i="31"/>
  <c r="E59" i="31" s="1"/>
  <c r="U58" i="31"/>
  <c r="S58" i="31"/>
  <c r="R58" i="31"/>
  <c r="Q58" i="31"/>
  <c r="P58" i="31"/>
  <c r="E58" i="31"/>
  <c r="T58" i="31" s="1"/>
  <c r="S57" i="31"/>
  <c r="R57" i="31"/>
  <c r="Q57" i="31"/>
  <c r="P57" i="31"/>
  <c r="E57" i="31"/>
  <c r="U57" i="31" s="1"/>
  <c r="S56" i="31"/>
  <c r="R56" i="31"/>
  <c r="Q56" i="31"/>
  <c r="P56" i="31"/>
  <c r="E56" i="31"/>
  <c r="U56" i="31" s="1"/>
  <c r="U55" i="31"/>
  <c r="S55" i="31"/>
  <c r="R55" i="31"/>
  <c r="Q55" i="31"/>
  <c r="P55" i="31"/>
  <c r="E55" i="31"/>
  <c r="T55" i="31" s="1"/>
  <c r="W53" i="31"/>
  <c r="V53" i="31"/>
  <c r="O53" i="31"/>
  <c r="N53" i="31"/>
  <c r="M53" i="31"/>
  <c r="L53" i="31"/>
  <c r="K53" i="31"/>
  <c r="J53" i="31"/>
  <c r="I53" i="31"/>
  <c r="H53" i="31"/>
  <c r="G53" i="31"/>
  <c r="F53" i="31"/>
  <c r="C53" i="31"/>
  <c r="B53" i="31"/>
  <c r="S52" i="31"/>
  <c r="R52" i="31"/>
  <c r="Q52" i="31"/>
  <c r="P52" i="31"/>
  <c r="E52" i="31"/>
  <c r="U52" i="31" s="1"/>
  <c r="S51" i="31"/>
  <c r="R51" i="31"/>
  <c r="Q51" i="31"/>
  <c r="P51" i="31"/>
  <c r="E51" i="31"/>
  <c r="U51" i="31" s="1"/>
  <c r="U50" i="31"/>
  <c r="S50" i="31"/>
  <c r="R50" i="31"/>
  <c r="Q50" i="31"/>
  <c r="P50" i="31"/>
  <c r="E50" i="31"/>
  <c r="T50" i="31" s="1"/>
  <c r="U49" i="31"/>
  <c r="T49" i="31"/>
  <c r="S49" i="31"/>
  <c r="R49" i="31"/>
  <c r="Q49" i="31"/>
  <c r="P49" i="31"/>
  <c r="E49" i="31"/>
  <c r="S48" i="31"/>
  <c r="R48" i="31"/>
  <c r="Q48" i="31"/>
  <c r="P48" i="31"/>
  <c r="E48" i="31"/>
  <c r="U48" i="31" s="1"/>
  <c r="S47" i="31"/>
  <c r="R47" i="31"/>
  <c r="Q47" i="31"/>
  <c r="P47" i="31"/>
  <c r="E47" i="31"/>
  <c r="U47" i="31" s="1"/>
  <c r="U46" i="31"/>
  <c r="S46" i="31"/>
  <c r="R46" i="31"/>
  <c r="Q46" i="31"/>
  <c r="P46" i="31"/>
  <c r="E46" i="31"/>
  <c r="T46" i="31" s="1"/>
  <c r="U45" i="31"/>
  <c r="T45" i="31"/>
  <c r="S45" i="31"/>
  <c r="R45" i="31"/>
  <c r="Q45" i="31"/>
  <c r="P45" i="31"/>
  <c r="E45" i="31"/>
  <c r="S44" i="31"/>
  <c r="R44" i="31"/>
  <c r="Q44" i="31"/>
  <c r="P44" i="31"/>
  <c r="E44" i="31"/>
  <c r="U44" i="31" s="1"/>
  <c r="S43" i="31"/>
  <c r="R43" i="31"/>
  <c r="Q43" i="31"/>
  <c r="P43" i="31"/>
  <c r="E43" i="31"/>
  <c r="U42" i="31"/>
  <c r="S42" i="31"/>
  <c r="R42" i="31"/>
  <c r="Q42" i="31"/>
  <c r="P42" i="31"/>
  <c r="E42" i="31"/>
  <c r="T42" i="31" s="1"/>
  <c r="W40" i="31"/>
  <c r="V40" i="31"/>
  <c r="O40" i="31"/>
  <c r="N40" i="31"/>
  <c r="M40" i="31"/>
  <c r="L40" i="31"/>
  <c r="K40" i="31"/>
  <c r="J40" i="31"/>
  <c r="I40" i="31"/>
  <c r="H40" i="31"/>
  <c r="G40" i="31"/>
  <c r="F40" i="31"/>
  <c r="C40" i="31"/>
  <c r="B40" i="31"/>
  <c r="S39" i="31"/>
  <c r="R39" i="31"/>
  <c r="Q39" i="31"/>
  <c r="P39" i="31"/>
  <c r="E39" i="31"/>
  <c r="U39" i="31" s="1"/>
  <c r="S38" i="31"/>
  <c r="R38" i="31"/>
  <c r="Q38" i="31"/>
  <c r="P38" i="31"/>
  <c r="E38" i="31"/>
  <c r="U38" i="31" s="1"/>
  <c r="S37" i="31"/>
  <c r="R37" i="31"/>
  <c r="Q37" i="31"/>
  <c r="P37" i="31"/>
  <c r="E37" i="31"/>
  <c r="S36" i="31"/>
  <c r="R36" i="31"/>
  <c r="Q36" i="31"/>
  <c r="P36" i="31"/>
  <c r="E36" i="31"/>
  <c r="S35" i="31"/>
  <c r="R35" i="31"/>
  <c r="Q35" i="31"/>
  <c r="P35" i="31"/>
  <c r="E35" i="31"/>
  <c r="W33" i="31"/>
  <c r="V33" i="31"/>
  <c r="O33" i="31"/>
  <c r="N33" i="31"/>
  <c r="M33" i="31"/>
  <c r="L33" i="31"/>
  <c r="K33" i="31"/>
  <c r="S33" i="31" s="1"/>
  <c r="J33" i="31"/>
  <c r="I33" i="31"/>
  <c r="H33" i="31"/>
  <c r="G33" i="31"/>
  <c r="F33" i="31"/>
  <c r="C33" i="31"/>
  <c r="B33" i="31"/>
  <c r="E33" i="31" s="1"/>
  <c r="S32" i="31"/>
  <c r="R32" i="31"/>
  <c r="Q32" i="31"/>
  <c r="P32" i="31"/>
  <c r="E32" i="31"/>
  <c r="T32" i="31" s="1"/>
  <c r="W30" i="31"/>
  <c r="V30" i="31"/>
  <c r="O30" i="31"/>
  <c r="N30" i="31"/>
  <c r="M30" i="31"/>
  <c r="L30" i="31"/>
  <c r="K30" i="31"/>
  <c r="J30" i="31"/>
  <c r="I30" i="31"/>
  <c r="S30" i="31" s="1"/>
  <c r="H30" i="31"/>
  <c r="G30" i="31"/>
  <c r="F30" i="31"/>
  <c r="C30" i="31"/>
  <c r="E30" i="31" s="1"/>
  <c r="B30" i="31"/>
  <c r="S29" i="31"/>
  <c r="R29" i="31"/>
  <c r="Q29" i="31"/>
  <c r="P29" i="31"/>
  <c r="E29" i="31"/>
  <c r="U29" i="31" s="1"/>
  <c r="S28" i="31"/>
  <c r="R28" i="31"/>
  <c r="Q28" i="31"/>
  <c r="P28" i="31"/>
  <c r="E28" i="31"/>
  <c r="U28" i="31" s="1"/>
  <c r="U27" i="31"/>
  <c r="S27" i="31"/>
  <c r="R27" i="31"/>
  <c r="Q27" i="31"/>
  <c r="P27" i="31"/>
  <c r="E27" i="31"/>
  <c r="T27" i="31" s="1"/>
  <c r="T26" i="31"/>
  <c r="S26" i="31"/>
  <c r="R26" i="31"/>
  <c r="Q26" i="31"/>
  <c r="P26" i="31"/>
  <c r="E26" i="31"/>
  <c r="U26" i="31" s="1"/>
  <c r="W24" i="31"/>
  <c r="V24" i="31"/>
  <c r="S24" i="31"/>
  <c r="O24" i="31"/>
  <c r="N24" i="31"/>
  <c r="M24" i="31"/>
  <c r="L24" i="31"/>
  <c r="K24" i="31"/>
  <c r="J24" i="31"/>
  <c r="I24" i="31"/>
  <c r="H24" i="31"/>
  <c r="R24" i="31" s="1"/>
  <c r="G24" i="31"/>
  <c r="F24" i="31"/>
  <c r="C24" i="31"/>
  <c r="B24" i="31"/>
  <c r="S23" i="31"/>
  <c r="R23" i="31"/>
  <c r="Q23" i="31"/>
  <c r="P23" i="31"/>
  <c r="E23" i="31"/>
  <c r="U23" i="31" s="1"/>
  <c r="U22" i="31"/>
  <c r="S22" i="31"/>
  <c r="R22" i="31"/>
  <c r="Q22" i="31"/>
  <c r="P22" i="31"/>
  <c r="E22" i="31"/>
  <c r="T22" i="31" s="1"/>
  <c r="U21" i="31"/>
  <c r="T21" i="31"/>
  <c r="S21" i="31"/>
  <c r="R21" i="31"/>
  <c r="Q21" i="31"/>
  <c r="P21" i="31"/>
  <c r="E21" i="31"/>
  <c r="S20" i="31"/>
  <c r="R20" i="31"/>
  <c r="Q20" i="31"/>
  <c r="P20" i="31"/>
  <c r="E20" i="31"/>
  <c r="U20" i="31" s="1"/>
  <c r="S19" i="31"/>
  <c r="R19" i="31"/>
  <c r="Q19" i="31"/>
  <c r="P19" i="31"/>
  <c r="E19" i="31"/>
  <c r="U19" i="31" s="1"/>
  <c r="U18" i="31"/>
  <c r="S18" i="31"/>
  <c r="R18" i="31"/>
  <c r="Q18" i="31"/>
  <c r="P18" i="31"/>
  <c r="E18" i="31"/>
  <c r="T18" i="31" s="1"/>
  <c r="W16" i="31"/>
  <c r="V16" i="31"/>
  <c r="O16" i="31"/>
  <c r="N16" i="31"/>
  <c r="M16" i="31"/>
  <c r="L16" i="31"/>
  <c r="K16" i="31"/>
  <c r="J16" i="31"/>
  <c r="I16" i="31"/>
  <c r="S16" i="31" s="1"/>
  <c r="H16" i="31"/>
  <c r="P16" i="31" s="1"/>
  <c r="G16" i="31"/>
  <c r="F16" i="31"/>
  <c r="C16" i="31"/>
  <c r="E16" i="31" s="1"/>
  <c r="B16" i="31"/>
  <c r="S15" i="31"/>
  <c r="R15" i="31"/>
  <c r="Q15" i="31"/>
  <c r="P15" i="31"/>
  <c r="E15" i="31"/>
  <c r="U15" i="31" s="1"/>
  <c r="S14" i="31"/>
  <c r="R14" i="31"/>
  <c r="Q14" i="31"/>
  <c r="P14" i="31"/>
  <c r="E14" i="31"/>
  <c r="U14" i="31" s="1"/>
  <c r="S13" i="31"/>
  <c r="R13" i="31"/>
  <c r="Q13" i="31"/>
  <c r="P13" i="31"/>
  <c r="E13" i="31"/>
  <c r="S12" i="31"/>
  <c r="R12" i="31"/>
  <c r="Q12" i="31"/>
  <c r="P12" i="31"/>
  <c r="E12" i="31"/>
  <c r="S11" i="31"/>
  <c r="R11" i="31"/>
  <c r="Q11" i="31"/>
  <c r="P11" i="31"/>
  <c r="E11" i="31"/>
  <c r="U11" i="31" s="1"/>
  <c r="S10" i="31"/>
  <c r="R10" i="31"/>
  <c r="Q10" i="31"/>
  <c r="P10" i="31"/>
  <c r="E10" i="31"/>
  <c r="S9" i="31"/>
  <c r="R9" i="31"/>
  <c r="Q9" i="31"/>
  <c r="P9" i="31"/>
  <c r="E9" i="31"/>
  <c r="U9" i="31" s="1"/>
  <c r="U93" i="30"/>
  <c r="S93" i="30"/>
  <c r="R93" i="30"/>
  <c r="Q93" i="30"/>
  <c r="P93" i="30"/>
  <c r="E93" i="30"/>
  <c r="T93" i="30" s="1"/>
  <c r="S92" i="30"/>
  <c r="R92" i="30"/>
  <c r="Q92" i="30"/>
  <c r="P92" i="30"/>
  <c r="E92" i="30"/>
  <c r="U92" i="30" s="1"/>
  <c r="S91" i="30"/>
  <c r="R91" i="30"/>
  <c r="Q91" i="30"/>
  <c r="P91" i="30"/>
  <c r="E91" i="30"/>
  <c r="U91" i="30" s="1"/>
  <c r="S90" i="30"/>
  <c r="R90" i="30"/>
  <c r="Q90" i="30"/>
  <c r="P90" i="30"/>
  <c r="E90" i="30"/>
  <c r="T90" i="30" s="1"/>
  <c r="U89" i="30"/>
  <c r="T89" i="30"/>
  <c r="S89" i="30"/>
  <c r="R89" i="30"/>
  <c r="Q89" i="30"/>
  <c r="P89" i="30"/>
  <c r="E89" i="30"/>
  <c r="S88" i="30"/>
  <c r="R88" i="30"/>
  <c r="Q88" i="30"/>
  <c r="P88" i="30"/>
  <c r="E88" i="30"/>
  <c r="U88" i="30" s="1"/>
  <c r="S87" i="30"/>
  <c r="R87" i="30"/>
  <c r="Q87" i="30"/>
  <c r="P87" i="30"/>
  <c r="E87" i="30"/>
  <c r="U87" i="30" s="1"/>
  <c r="U86" i="30"/>
  <c r="S86" i="30"/>
  <c r="R86" i="30"/>
  <c r="Q86" i="30"/>
  <c r="P86" i="30"/>
  <c r="E86" i="30"/>
  <c r="T86" i="30" s="1"/>
  <c r="W72" i="30"/>
  <c r="V72" i="30"/>
  <c r="O72" i="30"/>
  <c r="N72" i="30"/>
  <c r="M72" i="30"/>
  <c r="L72" i="30"/>
  <c r="K72" i="30"/>
  <c r="J72" i="30"/>
  <c r="I72" i="30"/>
  <c r="H72" i="30"/>
  <c r="G72" i="30"/>
  <c r="F72" i="30"/>
  <c r="C72" i="30"/>
  <c r="B72" i="30"/>
  <c r="W71" i="30"/>
  <c r="V71" i="30"/>
  <c r="O71" i="30"/>
  <c r="N71" i="30"/>
  <c r="M71" i="30"/>
  <c r="L71" i="30"/>
  <c r="K71" i="30"/>
  <c r="J71" i="30"/>
  <c r="I71" i="30"/>
  <c r="H71" i="30"/>
  <c r="R71" i="30" s="1"/>
  <c r="G71" i="30"/>
  <c r="F71" i="30"/>
  <c r="C71" i="30"/>
  <c r="B71" i="30"/>
  <c r="W70" i="30"/>
  <c r="V70" i="30"/>
  <c r="O70" i="30"/>
  <c r="N70" i="30"/>
  <c r="M70" i="30"/>
  <c r="L70" i="30"/>
  <c r="K70" i="30"/>
  <c r="S70" i="30" s="1"/>
  <c r="J70" i="30"/>
  <c r="R70" i="30" s="1"/>
  <c r="I70" i="30"/>
  <c r="H70" i="30"/>
  <c r="G70" i="30"/>
  <c r="F70" i="30"/>
  <c r="C70" i="30"/>
  <c r="B70" i="30"/>
  <c r="E70" i="30" s="1"/>
  <c r="S69" i="30"/>
  <c r="R69" i="30"/>
  <c r="Q69" i="30"/>
  <c r="P69" i="30"/>
  <c r="E69" i="30"/>
  <c r="T69" i="30" s="1"/>
  <c r="W67" i="30"/>
  <c r="V67" i="30"/>
  <c r="O67" i="30"/>
  <c r="N67" i="30"/>
  <c r="M67" i="30"/>
  <c r="L67" i="30"/>
  <c r="K67" i="30"/>
  <c r="J67" i="30"/>
  <c r="I67" i="30"/>
  <c r="S67" i="30" s="1"/>
  <c r="H67" i="30"/>
  <c r="G67" i="30"/>
  <c r="F67" i="30"/>
  <c r="C67" i="30"/>
  <c r="B67" i="30"/>
  <c r="W66" i="30"/>
  <c r="V66" i="30"/>
  <c r="O66" i="30"/>
  <c r="N66" i="30"/>
  <c r="M66" i="30"/>
  <c r="L66" i="30"/>
  <c r="K66" i="30"/>
  <c r="J66" i="30"/>
  <c r="I66" i="30"/>
  <c r="H66" i="30"/>
  <c r="R66" i="30" s="1"/>
  <c r="G66" i="30"/>
  <c r="F66" i="30"/>
  <c r="C66" i="30"/>
  <c r="B66" i="30"/>
  <c r="S65" i="30"/>
  <c r="R65" i="30"/>
  <c r="Q65" i="30"/>
  <c r="P65" i="30"/>
  <c r="E65" i="30"/>
  <c r="U65" i="30" s="1"/>
  <c r="U64" i="30"/>
  <c r="S64" i="30"/>
  <c r="R64" i="30"/>
  <c r="Q64" i="30"/>
  <c r="P64" i="30"/>
  <c r="E64" i="30"/>
  <c r="T64" i="30" s="1"/>
  <c r="U63" i="30"/>
  <c r="T63" i="30"/>
  <c r="S63" i="30"/>
  <c r="R63" i="30"/>
  <c r="Q63" i="30"/>
  <c r="P63" i="30"/>
  <c r="E63" i="30"/>
  <c r="S62" i="30"/>
  <c r="R62" i="30"/>
  <c r="Q62" i="30"/>
  <c r="P62" i="30"/>
  <c r="E62" i="30"/>
  <c r="U62" i="30" s="1"/>
  <c r="S61" i="30"/>
  <c r="R61" i="30"/>
  <c r="Q61" i="30"/>
  <c r="P61" i="30"/>
  <c r="E61" i="30"/>
  <c r="V59" i="30"/>
  <c r="O59" i="30"/>
  <c r="N59" i="30"/>
  <c r="M59" i="30"/>
  <c r="L59" i="30"/>
  <c r="K59" i="30"/>
  <c r="J59" i="30"/>
  <c r="I59" i="30"/>
  <c r="S59" i="30" s="1"/>
  <c r="H59" i="30"/>
  <c r="G59" i="30"/>
  <c r="F59" i="30"/>
  <c r="C59" i="30"/>
  <c r="B59" i="30"/>
  <c r="S58" i="30"/>
  <c r="R58" i="30"/>
  <c r="Q58" i="30"/>
  <c r="P58" i="30"/>
  <c r="E58" i="30"/>
  <c r="U58" i="30" s="1"/>
  <c r="S57" i="30"/>
  <c r="R57" i="30"/>
  <c r="Q57" i="30"/>
  <c r="P57" i="30"/>
  <c r="E57" i="30"/>
  <c r="U57" i="30" s="1"/>
  <c r="U56" i="30"/>
  <c r="S56" i="30"/>
  <c r="R56" i="30"/>
  <c r="Q56" i="30"/>
  <c r="P56" i="30"/>
  <c r="E56" i="30"/>
  <c r="T56" i="30" s="1"/>
  <c r="T55" i="30"/>
  <c r="S55" i="30"/>
  <c r="R55" i="30"/>
  <c r="Q55" i="30"/>
  <c r="P55" i="30"/>
  <c r="E55" i="30"/>
  <c r="U55" i="30" s="1"/>
  <c r="W53" i="30"/>
  <c r="V53" i="30"/>
  <c r="O53" i="30"/>
  <c r="N53" i="30"/>
  <c r="M53" i="30"/>
  <c r="L53" i="30"/>
  <c r="K53" i="30"/>
  <c r="J53" i="30"/>
  <c r="I53" i="30"/>
  <c r="H53" i="30"/>
  <c r="G53" i="30"/>
  <c r="F53" i="30"/>
  <c r="C53" i="30"/>
  <c r="B53" i="30"/>
  <c r="S52" i="30"/>
  <c r="R52" i="30"/>
  <c r="Q52" i="30"/>
  <c r="P52" i="30"/>
  <c r="E52" i="30"/>
  <c r="U52" i="30" s="1"/>
  <c r="S51" i="30"/>
  <c r="R51" i="30"/>
  <c r="Q51" i="30"/>
  <c r="U51" i="30" s="1"/>
  <c r="P51" i="30"/>
  <c r="E51" i="30"/>
  <c r="S50" i="30"/>
  <c r="R50" i="30"/>
  <c r="Q50" i="30"/>
  <c r="P50" i="30"/>
  <c r="E50" i="30"/>
  <c r="S49" i="30"/>
  <c r="R49" i="30"/>
  <c r="Q49" i="30"/>
  <c r="P49" i="30"/>
  <c r="E49" i="30"/>
  <c r="U49" i="30" s="1"/>
  <c r="S48" i="30"/>
  <c r="R48" i="30"/>
  <c r="Q48" i="30"/>
  <c r="P48" i="30"/>
  <c r="E48" i="30"/>
  <c r="U48" i="30" s="1"/>
  <c r="S47" i="30"/>
  <c r="R47" i="30"/>
  <c r="Q47" i="30"/>
  <c r="P47" i="30"/>
  <c r="E47" i="30"/>
  <c r="S46" i="30"/>
  <c r="R46" i="30"/>
  <c r="Q46" i="30"/>
  <c r="P46" i="30"/>
  <c r="E46" i="30"/>
  <c r="S45" i="30"/>
  <c r="R45" i="30"/>
  <c r="Q45" i="30"/>
  <c r="P45" i="30"/>
  <c r="E45" i="30"/>
  <c r="U45" i="30" s="1"/>
  <c r="S44" i="30"/>
  <c r="R44" i="30"/>
  <c r="Q44" i="30"/>
  <c r="P44" i="30"/>
  <c r="E44" i="30"/>
  <c r="U44" i="30" s="1"/>
  <c r="S43" i="30"/>
  <c r="R43" i="30"/>
  <c r="Q43" i="30"/>
  <c r="P43" i="30"/>
  <c r="E43" i="30"/>
  <c r="U43" i="30" s="1"/>
  <c r="U42" i="30"/>
  <c r="S42" i="30"/>
  <c r="R42" i="30"/>
  <c r="Q42" i="30"/>
  <c r="P42" i="30"/>
  <c r="E42" i="30"/>
  <c r="T42" i="30" s="1"/>
  <c r="W40" i="30"/>
  <c r="V40" i="30"/>
  <c r="O40" i="30"/>
  <c r="N40" i="30"/>
  <c r="M40" i="30"/>
  <c r="L40" i="30"/>
  <c r="K40" i="30"/>
  <c r="J40" i="30"/>
  <c r="I40" i="30"/>
  <c r="H40" i="30"/>
  <c r="R40" i="30" s="1"/>
  <c r="G40" i="30"/>
  <c r="F40" i="30"/>
  <c r="C40" i="30"/>
  <c r="B40" i="30"/>
  <c r="S39" i="30"/>
  <c r="R39" i="30"/>
  <c r="Q39" i="30"/>
  <c r="P39" i="30"/>
  <c r="E39" i="30"/>
  <c r="U39" i="30" s="1"/>
  <c r="S38" i="30"/>
  <c r="R38" i="30"/>
  <c r="Q38" i="30"/>
  <c r="P38" i="30"/>
  <c r="E38" i="30"/>
  <c r="S37" i="30"/>
  <c r="R37" i="30"/>
  <c r="Q37" i="30"/>
  <c r="P37" i="30"/>
  <c r="E37" i="30"/>
  <c r="S36" i="30"/>
  <c r="R36" i="30"/>
  <c r="Q36" i="30"/>
  <c r="P36" i="30"/>
  <c r="E36" i="30"/>
  <c r="U36" i="30" s="1"/>
  <c r="S35" i="30"/>
  <c r="R35" i="30"/>
  <c r="Q35" i="30"/>
  <c r="P35" i="30"/>
  <c r="E35" i="30"/>
  <c r="W33" i="30"/>
  <c r="V33" i="30"/>
  <c r="O33" i="30"/>
  <c r="N33" i="30"/>
  <c r="M33" i="30"/>
  <c r="L33" i="30"/>
  <c r="K33" i="30"/>
  <c r="J33" i="30"/>
  <c r="I33" i="30"/>
  <c r="H33" i="30"/>
  <c r="P33" i="30" s="1"/>
  <c r="G33" i="30"/>
  <c r="F33" i="30"/>
  <c r="E33" i="30"/>
  <c r="C33" i="30"/>
  <c r="B33" i="30"/>
  <c r="S32" i="30"/>
  <c r="R32" i="30"/>
  <c r="Q32" i="30"/>
  <c r="U32" i="30" s="1"/>
  <c r="P32" i="30"/>
  <c r="T32" i="30" s="1"/>
  <c r="E32" i="30"/>
  <c r="W30" i="30"/>
  <c r="V30" i="30"/>
  <c r="O30" i="30"/>
  <c r="N30" i="30"/>
  <c r="M30" i="30"/>
  <c r="L30" i="30"/>
  <c r="K30" i="30"/>
  <c r="J30" i="30"/>
  <c r="I30" i="30"/>
  <c r="H30" i="30"/>
  <c r="R30" i="30" s="1"/>
  <c r="G30" i="30"/>
  <c r="F30" i="30"/>
  <c r="C30" i="30"/>
  <c r="B30" i="30"/>
  <c r="S29" i="30"/>
  <c r="R29" i="30"/>
  <c r="Q29" i="30"/>
  <c r="P29" i="30"/>
  <c r="E29" i="30"/>
  <c r="U29" i="30" s="1"/>
  <c r="S28" i="30"/>
  <c r="R28" i="30"/>
  <c r="Q28" i="30"/>
  <c r="P28" i="30"/>
  <c r="E28" i="30"/>
  <c r="S27" i="30"/>
  <c r="R27" i="30"/>
  <c r="Q27" i="30"/>
  <c r="P27" i="30"/>
  <c r="E27" i="30"/>
  <c r="S26" i="30"/>
  <c r="R26" i="30"/>
  <c r="Q26" i="30"/>
  <c r="P26" i="30"/>
  <c r="E26" i="30"/>
  <c r="U26" i="30" s="1"/>
  <c r="W24" i="30"/>
  <c r="V24" i="30"/>
  <c r="O24" i="30"/>
  <c r="N24" i="30"/>
  <c r="M24" i="30"/>
  <c r="L24" i="30"/>
  <c r="K24" i="30"/>
  <c r="J24" i="30"/>
  <c r="I24" i="30"/>
  <c r="Q24" i="30" s="1"/>
  <c r="H24" i="30"/>
  <c r="P24" i="30" s="1"/>
  <c r="G24" i="30"/>
  <c r="F24" i="30"/>
  <c r="C24" i="30"/>
  <c r="B24" i="30"/>
  <c r="E24" i="30" s="1"/>
  <c r="U23" i="30"/>
  <c r="S23" i="30"/>
  <c r="R23" i="30"/>
  <c r="Q23" i="30"/>
  <c r="P23" i="30"/>
  <c r="E23" i="30"/>
  <c r="T23" i="30" s="1"/>
  <c r="T22" i="30"/>
  <c r="S22" i="30"/>
  <c r="R22" i="30"/>
  <c r="Q22" i="30"/>
  <c r="P22" i="30"/>
  <c r="E22" i="30"/>
  <c r="U22" i="30" s="1"/>
  <c r="S21" i="30"/>
  <c r="R21" i="30"/>
  <c r="Q21" i="30"/>
  <c r="P21" i="30"/>
  <c r="E21" i="30"/>
  <c r="U21" i="30" s="1"/>
  <c r="S20" i="30"/>
  <c r="R20" i="30"/>
  <c r="Q20" i="30"/>
  <c r="P20" i="30"/>
  <c r="E20" i="30"/>
  <c r="U20" i="30" s="1"/>
  <c r="U19" i="30"/>
  <c r="S19" i="30"/>
  <c r="R19" i="30"/>
  <c r="Q19" i="30"/>
  <c r="P19" i="30"/>
  <c r="E19" i="30"/>
  <c r="T19" i="30" s="1"/>
  <c r="S18" i="30"/>
  <c r="R18" i="30"/>
  <c r="Q18" i="30"/>
  <c r="P18" i="30"/>
  <c r="E18" i="30"/>
  <c r="W16" i="30"/>
  <c r="V16" i="30"/>
  <c r="O16" i="30"/>
  <c r="N16" i="30"/>
  <c r="M16" i="30"/>
  <c r="L16" i="30"/>
  <c r="K16" i="30"/>
  <c r="S16" i="30" s="1"/>
  <c r="J16" i="30"/>
  <c r="I16" i="30"/>
  <c r="H16" i="30"/>
  <c r="G16" i="30"/>
  <c r="F16" i="30"/>
  <c r="C16" i="30"/>
  <c r="B16" i="30"/>
  <c r="S15" i="30"/>
  <c r="R15" i="30"/>
  <c r="Q15" i="30"/>
  <c r="P15" i="30"/>
  <c r="E15" i="30"/>
  <c r="U15" i="30" s="1"/>
  <c r="U14" i="30"/>
  <c r="S14" i="30"/>
  <c r="R14" i="30"/>
  <c r="Q14" i="30"/>
  <c r="P14" i="30"/>
  <c r="E14" i="30"/>
  <c r="T14" i="30" s="1"/>
  <c r="S13" i="30"/>
  <c r="R13" i="30"/>
  <c r="Q13" i="30"/>
  <c r="P13" i="30"/>
  <c r="E13" i="30"/>
  <c r="S12" i="30"/>
  <c r="R12" i="30"/>
  <c r="Q12" i="30"/>
  <c r="P12" i="30"/>
  <c r="E12" i="30"/>
  <c r="U12" i="30" s="1"/>
  <c r="S11" i="30"/>
  <c r="R11" i="30"/>
  <c r="Q11" i="30"/>
  <c r="P11" i="30"/>
  <c r="E11" i="30"/>
  <c r="U11" i="30" s="1"/>
  <c r="S10" i="30"/>
  <c r="R10" i="30"/>
  <c r="Q10" i="30"/>
  <c r="P10" i="30"/>
  <c r="E10" i="30"/>
  <c r="T10" i="30" s="1"/>
  <c r="U9" i="30"/>
  <c r="S9" i="30"/>
  <c r="R9" i="30"/>
  <c r="Q9" i="30"/>
  <c r="P9" i="30"/>
  <c r="E9" i="30"/>
  <c r="T9" i="30" s="1"/>
  <c r="S93" i="29"/>
  <c r="R93" i="29"/>
  <c r="Q93" i="29"/>
  <c r="P93" i="29"/>
  <c r="E93" i="29"/>
  <c r="U93" i="29" s="1"/>
  <c r="S92" i="29"/>
  <c r="R92" i="29"/>
  <c r="Q92" i="29"/>
  <c r="P92" i="29"/>
  <c r="E92" i="29"/>
  <c r="U92" i="29" s="1"/>
  <c r="S91" i="29"/>
  <c r="R91" i="29"/>
  <c r="Q91" i="29"/>
  <c r="P91" i="29"/>
  <c r="E91" i="29"/>
  <c r="T91" i="29" s="1"/>
  <c r="U90" i="29"/>
  <c r="T90" i="29"/>
  <c r="S90" i="29"/>
  <c r="R90" i="29"/>
  <c r="Q90" i="29"/>
  <c r="P90" i="29"/>
  <c r="E90" i="29"/>
  <c r="S89" i="29"/>
  <c r="R89" i="29"/>
  <c r="Q89" i="29"/>
  <c r="P89" i="29"/>
  <c r="E89" i="29"/>
  <c r="U89" i="29" s="1"/>
  <c r="S88" i="29"/>
  <c r="R88" i="29"/>
  <c r="Q88" i="29"/>
  <c r="P88" i="29"/>
  <c r="E88" i="29"/>
  <c r="U88" i="29" s="1"/>
  <c r="U87" i="29"/>
  <c r="S87" i="29"/>
  <c r="R87" i="29"/>
  <c r="Q87" i="29"/>
  <c r="P87" i="29"/>
  <c r="E87" i="29"/>
  <c r="T87" i="29" s="1"/>
  <c r="T86" i="29"/>
  <c r="S86" i="29"/>
  <c r="R86" i="29"/>
  <c r="Q86" i="29"/>
  <c r="P86" i="29"/>
  <c r="E86" i="29"/>
  <c r="U86" i="29" s="1"/>
  <c r="W72" i="29"/>
  <c r="V72" i="29"/>
  <c r="O72" i="29"/>
  <c r="N72" i="29"/>
  <c r="M72" i="29"/>
  <c r="L72" i="29"/>
  <c r="K72" i="29"/>
  <c r="J72" i="29"/>
  <c r="I72" i="29"/>
  <c r="S72" i="29" s="1"/>
  <c r="H72" i="29"/>
  <c r="G72" i="29"/>
  <c r="F72" i="29"/>
  <c r="C72" i="29"/>
  <c r="B72" i="29"/>
  <c r="W71" i="29"/>
  <c r="V71" i="29"/>
  <c r="O71" i="29"/>
  <c r="N71" i="29"/>
  <c r="M71" i="29"/>
  <c r="L71" i="29"/>
  <c r="K71" i="29"/>
  <c r="J71" i="29"/>
  <c r="I71" i="29"/>
  <c r="H71" i="29"/>
  <c r="G71" i="29"/>
  <c r="F71" i="29"/>
  <c r="C71" i="29"/>
  <c r="B71" i="29"/>
  <c r="E71" i="29" s="1"/>
  <c r="W70" i="29"/>
  <c r="V70" i="29"/>
  <c r="R70" i="29"/>
  <c r="O70" i="29"/>
  <c r="N70" i="29"/>
  <c r="M70" i="29"/>
  <c r="L70" i="29"/>
  <c r="K70" i="29"/>
  <c r="J70" i="29"/>
  <c r="I70" i="29"/>
  <c r="S70" i="29" s="1"/>
  <c r="H70" i="29"/>
  <c r="G70" i="29"/>
  <c r="F70" i="29"/>
  <c r="C70" i="29"/>
  <c r="E70" i="29" s="1"/>
  <c r="B70" i="29"/>
  <c r="S69" i="29"/>
  <c r="R69" i="29"/>
  <c r="Q69" i="29"/>
  <c r="P69" i="29"/>
  <c r="T69" i="29" s="1"/>
  <c r="E69" i="29"/>
  <c r="W67" i="29"/>
  <c r="V67" i="29"/>
  <c r="O67" i="29"/>
  <c r="N67" i="29"/>
  <c r="M67" i="29"/>
  <c r="L67" i="29"/>
  <c r="K67" i="29"/>
  <c r="J67" i="29"/>
  <c r="I67" i="29"/>
  <c r="S67" i="29" s="1"/>
  <c r="H67" i="29"/>
  <c r="G67" i="29"/>
  <c r="F67" i="29"/>
  <c r="C67" i="29"/>
  <c r="B67" i="29"/>
  <c r="W66" i="29"/>
  <c r="V66" i="29"/>
  <c r="O66" i="29"/>
  <c r="N66" i="29"/>
  <c r="M66" i="29"/>
  <c r="L66" i="29"/>
  <c r="K66" i="29"/>
  <c r="J66" i="29"/>
  <c r="I66" i="29"/>
  <c r="H66" i="29"/>
  <c r="R66" i="29" s="1"/>
  <c r="G66" i="29"/>
  <c r="F66" i="29"/>
  <c r="C66" i="29"/>
  <c r="B66" i="29"/>
  <c r="S65" i="29"/>
  <c r="R65" i="29"/>
  <c r="Q65" i="29"/>
  <c r="P65" i="29"/>
  <c r="E65" i="29"/>
  <c r="U64" i="29"/>
  <c r="T64" i="29"/>
  <c r="S64" i="29"/>
  <c r="R64" i="29"/>
  <c r="Q64" i="29"/>
  <c r="P64" i="29"/>
  <c r="E64" i="29"/>
  <c r="S63" i="29"/>
  <c r="R63" i="29"/>
  <c r="Q63" i="29"/>
  <c r="P63" i="29"/>
  <c r="E63" i="29"/>
  <c r="S62" i="29"/>
  <c r="R62" i="29"/>
  <c r="Q62" i="29"/>
  <c r="P62" i="29"/>
  <c r="E62" i="29"/>
  <c r="U62" i="29" s="1"/>
  <c r="U61" i="29"/>
  <c r="S61" i="29"/>
  <c r="R61" i="29"/>
  <c r="Q61" i="29"/>
  <c r="P61" i="29"/>
  <c r="E61" i="29"/>
  <c r="V59" i="29"/>
  <c r="O59" i="29"/>
  <c r="N59" i="29"/>
  <c r="M59" i="29"/>
  <c r="L59" i="29"/>
  <c r="K59" i="29"/>
  <c r="J59" i="29"/>
  <c r="I59" i="29"/>
  <c r="H59" i="29"/>
  <c r="R59" i="29" s="1"/>
  <c r="G59" i="29"/>
  <c r="F59" i="29"/>
  <c r="C59" i="29"/>
  <c r="B59" i="29"/>
  <c r="S58" i="29"/>
  <c r="R58" i="29"/>
  <c r="Q58" i="29"/>
  <c r="P58" i="29"/>
  <c r="E58" i="29"/>
  <c r="U58" i="29" s="1"/>
  <c r="U57" i="29"/>
  <c r="S57" i="29"/>
  <c r="R57" i="29"/>
  <c r="Q57" i="29"/>
  <c r="P57" i="29"/>
  <c r="E57" i="29"/>
  <c r="T57" i="29" s="1"/>
  <c r="U56" i="29"/>
  <c r="T56" i="29"/>
  <c r="S56" i="29"/>
  <c r="R56" i="29"/>
  <c r="Q56" i="29"/>
  <c r="P56" i="29"/>
  <c r="E56" i="29"/>
  <c r="S55" i="29"/>
  <c r="R55" i="29"/>
  <c r="Q55" i="29"/>
  <c r="P55" i="29"/>
  <c r="E55" i="29"/>
  <c r="W53" i="29"/>
  <c r="V53" i="29"/>
  <c r="O53" i="29"/>
  <c r="N53" i="29"/>
  <c r="M53" i="29"/>
  <c r="L53" i="29"/>
  <c r="K53" i="29"/>
  <c r="J53" i="29"/>
  <c r="I53" i="29"/>
  <c r="H53" i="29"/>
  <c r="G53" i="29"/>
  <c r="F53" i="29"/>
  <c r="C53" i="29"/>
  <c r="B53" i="29"/>
  <c r="U52" i="29"/>
  <c r="S52" i="29"/>
  <c r="R52" i="29"/>
  <c r="Q52" i="29"/>
  <c r="P52" i="29"/>
  <c r="E52" i="29"/>
  <c r="T52" i="29" s="1"/>
  <c r="S51" i="29"/>
  <c r="R51" i="29"/>
  <c r="Q51" i="29"/>
  <c r="P51" i="29"/>
  <c r="E51" i="29"/>
  <c r="S50" i="29"/>
  <c r="R50" i="29"/>
  <c r="Q50" i="29"/>
  <c r="P50" i="29"/>
  <c r="E50" i="29"/>
  <c r="S49" i="29"/>
  <c r="R49" i="29"/>
  <c r="Q49" i="29"/>
  <c r="P49" i="29"/>
  <c r="E49" i="29"/>
  <c r="U49" i="29" s="1"/>
  <c r="S48" i="29"/>
  <c r="R48" i="29"/>
  <c r="Q48" i="29"/>
  <c r="P48" i="29"/>
  <c r="E48" i="29"/>
  <c r="S47" i="29"/>
  <c r="R47" i="29"/>
  <c r="Q47" i="29"/>
  <c r="P47" i="29"/>
  <c r="E47" i="29"/>
  <c r="U47" i="29" s="1"/>
  <c r="S46" i="29"/>
  <c r="R46" i="29"/>
  <c r="Q46" i="29"/>
  <c r="P46" i="29"/>
  <c r="E46" i="29"/>
  <c r="S45" i="29"/>
  <c r="R45" i="29"/>
  <c r="Q45" i="29"/>
  <c r="P45" i="29"/>
  <c r="E45" i="29"/>
  <c r="U45" i="29" s="1"/>
  <c r="U44" i="29"/>
  <c r="S44" i="29"/>
  <c r="R44" i="29"/>
  <c r="Q44" i="29"/>
  <c r="P44" i="29"/>
  <c r="E44" i="29"/>
  <c r="T44" i="29" s="1"/>
  <c r="T43" i="29"/>
  <c r="S43" i="29"/>
  <c r="R43" i="29"/>
  <c r="Q43" i="29"/>
  <c r="P43" i="29"/>
  <c r="E43" i="29"/>
  <c r="U43" i="29" s="1"/>
  <c r="S42" i="29"/>
  <c r="R42" i="29"/>
  <c r="Q42" i="29"/>
  <c r="P42" i="29"/>
  <c r="E42" i="29"/>
  <c r="W40" i="29"/>
  <c r="V40" i="29"/>
  <c r="O40" i="29"/>
  <c r="N40" i="29"/>
  <c r="M40" i="29"/>
  <c r="L40" i="29"/>
  <c r="K40" i="29"/>
  <c r="J40" i="29"/>
  <c r="I40" i="29"/>
  <c r="S40" i="29" s="1"/>
  <c r="H40" i="29"/>
  <c r="R40" i="29" s="1"/>
  <c r="G40" i="29"/>
  <c r="F40" i="29"/>
  <c r="C40" i="29"/>
  <c r="B40" i="29"/>
  <c r="S39" i="29"/>
  <c r="R39" i="29"/>
  <c r="Q39" i="29"/>
  <c r="P39" i="29"/>
  <c r="E39" i="29"/>
  <c r="U38" i="29"/>
  <c r="S38" i="29"/>
  <c r="R38" i="29"/>
  <c r="Q38" i="29"/>
  <c r="P38" i="29"/>
  <c r="E38" i="29"/>
  <c r="T38" i="29" s="1"/>
  <c r="S37" i="29"/>
  <c r="R37" i="29"/>
  <c r="Q37" i="29"/>
  <c r="P37" i="29"/>
  <c r="E37" i="29"/>
  <c r="S36" i="29"/>
  <c r="R36" i="29"/>
  <c r="Q36" i="29"/>
  <c r="P36" i="29"/>
  <c r="E36" i="29"/>
  <c r="U36" i="29" s="1"/>
  <c r="S35" i="29"/>
  <c r="R35" i="29"/>
  <c r="Q35" i="29"/>
  <c r="P35" i="29"/>
  <c r="E35" i="29"/>
  <c r="W33" i="29"/>
  <c r="V33" i="29"/>
  <c r="O33" i="29"/>
  <c r="N33" i="29"/>
  <c r="M33" i="29"/>
  <c r="L33" i="29"/>
  <c r="K33" i="29"/>
  <c r="J33" i="29"/>
  <c r="I33" i="29"/>
  <c r="S33" i="29" s="1"/>
  <c r="H33" i="29"/>
  <c r="R33" i="29" s="1"/>
  <c r="G33" i="29"/>
  <c r="F33" i="29"/>
  <c r="C33" i="29"/>
  <c r="E33" i="29" s="1"/>
  <c r="B33" i="29"/>
  <c r="S32" i="29"/>
  <c r="R32" i="29"/>
  <c r="Q32" i="29"/>
  <c r="P32" i="29"/>
  <c r="E32" i="29"/>
  <c r="W30" i="29"/>
  <c r="V30" i="29"/>
  <c r="O30" i="29"/>
  <c r="N30" i="29"/>
  <c r="M30" i="29"/>
  <c r="L30" i="29"/>
  <c r="K30" i="29"/>
  <c r="J30" i="29"/>
  <c r="I30" i="29"/>
  <c r="H30" i="29"/>
  <c r="P30" i="29" s="1"/>
  <c r="G30" i="29"/>
  <c r="F30" i="29"/>
  <c r="C30" i="29"/>
  <c r="B30" i="29"/>
  <c r="E30" i="29" s="1"/>
  <c r="S29" i="29"/>
  <c r="R29" i="29"/>
  <c r="Q29" i="29"/>
  <c r="P29" i="29"/>
  <c r="E29" i="29"/>
  <c r="T29" i="29" s="1"/>
  <c r="U28" i="29"/>
  <c r="T28" i="29"/>
  <c r="S28" i="29"/>
  <c r="R28" i="29"/>
  <c r="Q28" i="29"/>
  <c r="P28" i="29"/>
  <c r="E28" i="29"/>
  <c r="S27" i="29"/>
  <c r="R27" i="29"/>
  <c r="Q27" i="29"/>
  <c r="P27" i="29"/>
  <c r="E27" i="29"/>
  <c r="S26" i="29"/>
  <c r="R26" i="29"/>
  <c r="Q26" i="29"/>
  <c r="P26" i="29"/>
  <c r="E26" i="29"/>
  <c r="U26" i="29" s="1"/>
  <c r="W24" i="29"/>
  <c r="V24" i="29"/>
  <c r="O24" i="29"/>
  <c r="N24" i="29"/>
  <c r="M24" i="29"/>
  <c r="L24" i="29"/>
  <c r="K24" i="29"/>
  <c r="J24" i="29"/>
  <c r="I24" i="29"/>
  <c r="S24" i="29" s="1"/>
  <c r="H24" i="29"/>
  <c r="G24" i="29"/>
  <c r="F24" i="29"/>
  <c r="C24" i="29"/>
  <c r="B24" i="29"/>
  <c r="E24" i="29" s="1"/>
  <c r="U23" i="29"/>
  <c r="S23" i="29"/>
  <c r="R23" i="29"/>
  <c r="Q23" i="29"/>
  <c r="P23" i="29"/>
  <c r="E23" i="29"/>
  <c r="T23" i="29" s="1"/>
  <c r="S22" i="29"/>
  <c r="R22" i="29"/>
  <c r="Q22" i="29"/>
  <c r="P22" i="29"/>
  <c r="E22" i="29"/>
  <c r="S21" i="29"/>
  <c r="R21" i="29"/>
  <c r="Q21" i="29"/>
  <c r="P21" i="29"/>
  <c r="E21" i="29"/>
  <c r="U21" i="29" s="1"/>
  <c r="S20" i="29"/>
  <c r="R20" i="29"/>
  <c r="Q20" i="29"/>
  <c r="P20" i="29"/>
  <c r="E20" i="29"/>
  <c r="U19" i="29"/>
  <c r="T19" i="29"/>
  <c r="S19" i="29"/>
  <c r="R19" i="29"/>
  <c r="Q19" i="29"/>
  <c r="P19" i="29"/>
  <c r="E19" i="29"/>
  <c r="S18" i="29"/>
  <c r="R18" i="29"/>
  <c r="Q18" i="29"/>
  <c r="P18" i="29"/>
  <c r="E18" i="29"/>
  <c r="W16" i="29"/>
  <c r="V16" i="29"/>
  <c r="O16" i="29"/>
  <c r="N16" i="29"/>
  <c r="M16" i="29"/>
  <c r="L16" i="29"/>
  <c r="K16" i="29"/>
  <c r="J16" i="29"/>
  <c r="I16" i="29"/>
  <c r="H16" i="29"/>
  <c r="G16" i="29"/>
  <c r="F16" i="29"/>
  <c r="C16" i="29"/>
  <c r="B16" i="29"/>
  <c r="S15" i="29"/>
  <c r="R15" i="29"/>
  <c r="Q15" i="29"/>
  <c r="P15" i="29"/>
  <c r="E15" i="29"/>
  <c r="U14" i="29"/>
  <c r="S14" i="29"/>
  <c r="R14" i="29"/>
  <c r="Q14" i="29"/>
  <c r="P14" i="29"/>
  <c r="E14" i="29"/>
  <c r="T14" i="29" s="1"/>
  <c r="S13" i="29"/>
  <c r="R13" i="29"/>
  <c r="Q13" i="29"/>
  <c r="P13" i="29"/>
  <c r="E13" i="29"/>
  <c r="S12" i="29"/>
  <c r="R12" i="29"/>
  <c r="Q12" i="29"/>
  <c r="P12" i="29"/>
  <c r="E12" i="29"/>
  <c r="U12" i="29" s="1"/>
  <c r="S11" i="29"/>
  <c r="R11" i="29"/>
  <c r="Q11" i="29"/>
  <c r="P11" i="29"/>
  <c r="E11" i="29"/>
  <c r="T11" i="29" s="1"/>
  <c r="S10" i="29"/>
  <c r="R10" i="29"/>
  <c r="Q10" i="29"/>
  <c r="P10" i="29"/>
  <c r="T10" i="29" s="1"/>
  <c r="E10" i="29"/>
  <c r="S9" i="29"/>
  <c r="R9" i="29"/>
  <c r="Q9" i="29"/>
  <c r="P9" i="29"/>
  <c r="E9" i="29"/>
  <c r="S93" i="28"/>
  <c r="R93" i="28"/>
  <c r="Q93" i="28"/>
  <c r="P93" i="28"/>
  <c r="E93" i="28"/>
  <c r="U93" i="28" s="1"/>
  <c r="U92" i="28"/>
  <c r="S92" i="28"/>
  <c r="R92" i="28"/>
  <c r="Q92" i="28"/>
  <c r="P92" i="28"/>
  <c r="E92" i="28"/>
  <c r="T92" i="28" s="1"/>
  <c r="U91" i="28"/>
  <c r="T91" i="28"/>
  <c r="S91" i="28"/>
  <c r="R91" i="28"/>
  <c r="Q91" i="28"/>
  <c r="P91" i="28"/>
  <c r="E91" i="28"/>
  <c r="S90" i="28"/>
  <c r="R90" i="28"/>
  <c r="Q90" i="28"/>
  <c r="P90" i="28"/>
  <c r="E90" i="28"/>
  <c r="S89" i="28"/>
  <c r="R89" i="28"/>
  <c r="Q89" i="28"/>
  <c r="P89" i="28"/>
  <c r="E89" i="28"/>
  <c r="U89" i="28" s="1"/>
  <c r="U88" i="28"/>
  <c r="S88" i="28"/>
  <c r="R88" i="28"/>
  <c r="Q88" i="28"/>
  <c r="P88" i="28"/>
  <c r="E88" i="28"/>
  <c r="T88" i="28" s="1"/>
  <c r="U87" i="28"/>
  <c r="T87" i="28"/>
  <c r="S87" i="28"/>
  <c r="R87" i="28"/>
  <c r="Q87" i="28"/>
  <c r="P87" i="28"/>
  <c r="E87" i="28"/>
  <c r="S86" i="28"/>
  <c r="R86" i="28"/>
  <c r="Q86" i="28"/>
  <c r="P86" i="28"/>
  <c r="E86" i="28"/>
  <c r="W72" i="28"/>
  <c r="V72" i="28"/>
  <c r="O72" i="28"/>
  <c r="N72" i="28"/>
  <c r="M72" i="28"/>
  <c r="L72" i="28"/>
  <c r="K72" i="28"/>
  <c r="J72" i="28"/>
  <c r="I72" i="28"/>
  <c r="H72" i="28"/>
  <c r="G72" i="28"/>
  <c r="F72" i="28"/>
  <c r="C72" i="28"/>
  <c r="B72" i="28"/>
  <c r="W71" i="28"/>
  <c r="V71" i="28"/>
  <c r="Q71" i="28"/>
  <c r="O71" i="28"/>
  <c r="N71" i="28"/>
  <c r="M71" i="28"/>
  <c r="L71" i="28"/>
  <c r="K71" i="28"/>
  <c r="J71" i="28"/>
  <c r="I71" i="28"/>
  <c r="S71" i="28" s="1"/>
  <c r="H71" i="28"/>
  <c r="P71" i="28" s="1"/>
  <c r="G71" i="28"/>
  <c r="F71" i="28"/>
  <c r="C71" i="28"/>
  <c r="B71" i="28"/>
  <c r="E71" i="28" s="1"/>
  <c r="W70" i="28"/>
  <c r="V70" i="28"/>
  <c r="O70" i="28"/>
  <c r="N70" i="28"/>
  <c r="M70" i="28"/>
  <c r="L70" i="28"/>
  <c r="K70" i="28"/>
  <c r="J70" i="28"/>
  <c r="I70" i="28"/>
  <c r="S70" i="28" s="1"/>
  <c r="H70" i="28"/>
  <c r="G70" i="28"/>
  <c r="F70" i="28"/>
  <c r="C70" i="28"/>
  <c r="E70" i="28" s="1"/>
  <c r="B70" i="28"/>
  <c r="S69" i="28"/>
  <c r="R69" i="28"/>
  <c r="Q69" i="28"/>
  <c r="P69" i="28"/>
  <c r="E69" i="28"/>
  <c r="W67" i="28"/>
  <c r="V67" i="28"/>
  <c r="O67" i="28"/>
  <c r="N67" i="28"/>
  <c r="M67" i="28"/>
  <c r="L67" i="28"/>
  <c r="K67" i="28"/>
  <c r="J67" i="28"/>
  <c r="I67" i="28"/>
  <c r="H67" i="28"/>
  <c r="R67" i="28" s="1"/>
  <c r="G67" i="28"/>
  <c r="F67" i="28"/>
  <c r="C67" i="28"/>
  <c r="B67" i="28"/>
  <c r="W66" i="28"/>
  <c r="V66" i="28"/>
  <c r="O66" i="28"/>
  <c r="N66" i="28"/>
  <c r="M66" i="28"/>
  <c r="L66" i="28"/>
  <c r="K66" i="28"/>
  <c r="J66" i="28"/>
  <c r="I66" i="28"/>
  <c r="S66" i="28" s="1"/>
  <c r="H66" i="28"/>
  <c r="G66" i="28"/>
  <c r="F66" i="28"/>
  <c r="C66" i="28"/>
  <c r="B66" i="28"/>
  <c r="E66" i="28" s="1"/>
  <c r="T65" i="28"/>
  <c r="S65" i="28"/>
  <c r="R65" i="28"/>
  <c r="Q65" i="28"/>
  <c r="P65" i="28"/>
  <c r="E65" i="28"/>
  <c r="U65" i="28" s="1"/>
  <c r="S64" i="28"/>
  <c r="R64" i="28"/>
  <c r="Q64" i="28"/>
  <c r="P64" i="28"/>
  <c r="E64" i="28"/>
  <c r="S63" i="28"/>
  <c r="R63" i="28"/>
  <c r="Q63" i="28"/>
  <c r="P63" i="28"/>
  <c r="E63" i="28"/>
  <c r="U63" i="28" s="1"/>
  <c r="U62" i="28"/>
  <c r="S62" i="28"/>
  <c r="R62" i="28"/>
  <c r="Q62" i="28"/>
  <c r="P62" i="28"/>
  <c r="E62" i="28"/>
  <c r="T62" i="28" s="1"/>
  <c r="U61" i="28"/>
  <c r="T61" i="28"/>
  <c r="S61" i="28"/>
  <c r="R61" i="28"/>
  <c r="Q61" i="28"/>
  <c r="P61" i="28"/>
  <c r="E61" i="28"/>
  <c r="V59" i="28"/>
  <c r="O59" i="28"/>
  <c r="N59" i="28"/>
  <c r="M59" i="28"/>
  <c r="L59" i="28"/>
  <c r="K59" i="28"/>
  <c r="J59" i="28"/>
  <c r="I59" i="28"/>
  <c r="H59" i="28"/>
  <c r="G59" i="28"/>
  <c r="F59" i="28"/>
  <c r="C59" i="28"/>
  <c r="B59" i="28"/>
  <c r="S58" i="28"/>
  <c r="R58" i="28"/>
  <c r="Q58" i="28"/>
  <c r="P58" i="28"/>
  <c r="E58" i="28"/>
  <c r="T58" i="28" s="1"/>
  <c r="U57" i="28"/>
  <c r="S57" i="28"/>
  <c r="R57" i="28"/>
  <c r="Q57" i="28"/>
  <c r="P57" i="28"/>
  <c r="E57" i="28"/>
  <c r="T57" i="28" s="1"/>
  <c r="S56" i="28"/>
  <c r="R56" i="28"/>
  <c r="Q56" i="28"/>
  <c r="P56" i="28"/>
  <c r="E56" i="28"/>
  <c r="S55" i="28"/>
  <c r="R55" i="28"/>
  <c r="Q55" i="28"/>
  <c r="P55" i="28"/>
  <c r="E55" i="28"/>
  <c r="U55" i="28" s="1"/>
  <c r="W53" i="28"/>
  <c r="V53" i="28"/>
  <c r="O53" i="28"/>
  <c r="N53" i="28"/>
  <c r="M53" i="28"/>
  <c r="L53" i="28"/>
  <c r="K53" i="28"/>
  <c r="J53" i="28"/>
  <c r="I53" i="28"/>
  <c r="S53" i="28" s="1"/>
  <c r="H53" i="28"/>
  <c r="G53" i="28"/>
  <c r="F53" i="28"/>
  <c r="E53" i="28"/>
  <c r="C53" i="28"/>
  <c r="B53" i="28"/>
  <c r="U52" i="28"/>
  <c r="T52" i="28"/>
  <c r="S52" i="28"/>
  <c r="R52" i="28"/>
  <c r="Q52" i="28"/>
  <c r="P52" i="28"/>
  <c r="E52" i="28"/>
  <c r="S51" i="28"/>
  <c r="R51" i="28"/>
  <c r="Q51" i="28"/>
  <c r="P51" i="28"/>
  <c r="E51" i="28"/>
  <c r="S50" i="28"/>
  <c r="R50" i="28"/>
  <c r="Q50" i="28"/>
  <c r="P50" i="28"/>
  <c r="E50" i="28"/>
  <c r="U50" i="28" s="1"/>
  <c r="U49" i="28"/>
  <c r="S49" i="28"/>
  <c r="R49" i="28"/>
  <c r="Q49" i="28"/>
  <c r="P49" i="28"/>
  <c r="E49" i="28"/>
  <c r="T49" i="28" s="1"/>
  <c r="S48" i="28"/>
  <c r="R48" i="28"/>
  <c r="Q48" i="28"/>
  <c r="P48" i="28"/>
  <c r="E48" i="28"/>
  <c r="S47" i="28"/>
  <c r="R47" i="28"/>
  <c r="Q47" i="28"/>
  <c r="P47" i="28"/>
  <c r="E47" i="28"/>
  <c r="S46" i="28"/>
  <c r="R46" i="28"/>
  <c r="Q46" i="28"/>
  <c r="P46" i="28"/>
  <c r="E46" i="28"/>
  <c r="U46" i="28" s="1"/>
  <c r="S45" i="28"/>
  <c r="R45" i="28"/>
  <c r="Q45" i="28"/>
  <c r="P45" i="28"/>
  <c r="E45" i="28"/>
  <c r="S44" i="28"/>
  <c r="R44" i="28"/>
  <c r="Q44" i="28"/>
  <c r="U44" i="28" s="1"/>
  <c r="P44" i="28"/>
  <c r="T44" i="28" s="1"/>
  <c r="E44" i="28"/>
  <c r="S43" i="28"/>
  <c r="R43" i="28"/>
  <c r="Q43" i="28"/>
  <c r="P43" i="28"/>
  <c r="E43" i="28"/>
  <c r="S42" i="28"/>
  <c r="R42" i="28"/>
  <c r="Q42" i="28"/>
  <c r="P42" i="28"/>
  <c r="E42" i="28"/>
  <c r="U42" i="28" s="1"/>
  <c r="W40" i="28"/>
  <c r="V40" i="28"/>
  <c r="O40" i="28"/>
  <c r="N40" i="28"/>
  <c r="M40" i="28"/>
  <c r="L40" i="28"/>
  <c r="K40" i="28"/>
  <c r="J40" i="28"/>
  <c r="I40" i="28"/>
  <c r="S40" i="28" s="1"/>
  <c r="H40" i="28"/>
  <c r="G40" i="28"/>
  <c r="F40" i="28"/>
  <c r="C40" i="28"/>
  <c r="B40" i="28"/>
  <c r="E40" i="28" s="1"/>
  <c r="U39" i="28"/>
  <c r="T39" i="28"/>
  <c r="S39" i="28"/>
  <c r="R39" i="28"/>
  <c r="Q39" i="28"/>
  <c r="P39" i="28"/>
  <c r="E39" i="28"/>
  <c r="S38" i="28"/>
  <c r="R38" i="28"/>
  <c r="Q38" i="28"/>
  <c r="P38" i="28"/>
  <c r="E38" i="28"/>
  <c r="S37" i="28"/>
  <c r="R37" i="28"/>
  <c r="Q37" i="28"/>
  <c r="P37" i="28"/>
  <c r="E37" i="28"/>
  <c r="U37" i="28" s="1"/>
  <c r="U36" i="28"/>
  <c r="S36" i="28"/>
  <c r="R36" i="28"/>
  <c r="Q36" i="28"/>
  <c r="P36" i="28"/>
  <c r="E36" i="28"/>
  <c r="T36" i="28" s="1"/>
  <c r="T35" i="28"/>
  <c r="S35" i="28"/>
  <c r="R35" i="28"/>
  <c r="Q35" i="28"/>
  <c r="P35" i="28"/>
  <c r="E35" i="28"/>
  <c r="U35" i="28" s="1"/>
  <c r="W33" i="28"/>
  <c r="V33" i="28"/>
  <c r="S33" i="28"/>
  <c r="O33" i="28"/>
  <c r="N33" i="28"/>
  <c r="M33" i="28"/>
  <c r="L33" i="28"/>
  <c r="K33" i="28"/>
  <c r="J33" i="28"/>
  <c r="I33" i="28"/>
  <c r="H33" i="28"/>
  <c r="R33" i="28" s="1"/>
  <c r="G33" i="28"/>
  <c r="F33" i="28"/>
  <c r="C33" i="28"/>
  <c r="B33" i="28"/>
  <c r="E33" i="28" s="1"/>
  <c r="S32" i="28"/>
  <c r="R32" i="28"/>
  <c r="Q32" i="28"/>
  <c r="P32" i="28"/>
  <c r="E32" i="28"/>
  <c r="U32" i="28" s="1"/>
  <c r="W30" i="28"/>
  <c r="V30" i="28"/>
  <c r="R30" i="28"/>
  <c r="O30" i="28"/>
  <c r="N30" i="28"/>
  <c r="M30" i="28"/>
  <c r="L30" i="28"/>
  <c r="K30" i="28"/>
  <c r="J30" i="28"/>
  <c r="I30" i="28"/>
  <c r="H30" i="28"/>
  <c r="G30" i="28"/>
  <c r="F30" i="28"/>
  <c r="E30" i="28"/>
  <c r="C30" i="28"/>
  <c r="B30" i="28"/>
  <c r="U29" i="28"/>
  <c r="T29" i="28"/>
  <c r="S29" i="28"/>
  <c r="R29" i="28"/>
  <c r="Q29" i="28"/>
  <c r="P29" i="28"/>
  <c r="E29" i="28"/>
  <c r="S28" i="28"/>
  <c r="R28" i="28"/>
  <c r="Q28" i="28"/>
  <c r="P28" i="28"/>
  <c r="E28" i="28"/>
  <c r="S27" i="28"/>
  <c r="R27" i="28"/>
  <c r="Q27" i="28"/>
  <c r="P27" i="28"/>
  <c r="E27" i="28"/>
  <c r="U27" i="28" s="1"/>
  <c r="U26" i="28"/>
  <c r="S26" i="28"/>
  <c r="R26" i="28"/>
  <c r="Q26" i="28"/>
  <c r="P26" i="28"/>
  <c r="E26" i="28"/>
  <c r="T26" i="28" s="1"/>
  <c r="W24" i="28"/>
  <c r="V24" i="28"/>
  <c r="O24" i="28"/>
  <c r="N24" i="28"/>
  <c r="M24" i="28"/>
  <c r="L24" i="28"/>
  <c r="K24" i="28"/>
  <c r="J24" i="28"/>
  <c r="I24" i="28"/>
  <c r="S24" i="28" s="1"/>
  <c r="H24" i="28"/>
  <c r="R24" i="28" s="1"/>
  <c r="G24" i="28"/>
  <c r="F24" i="28"/>
  <c r="C24" i="28"/>
  <c r="B24" i="28"/>
  <c r="S23" i="28"/>
  <c r="R23" i="28"/>
  <c r="Q23" i="28"/>
  <c r="P23" i="28"/>
  <c r="E23" i="28"/>
  <c r="S22" i="28"/>
  <c r="R22" i="28"/>
  <c r="Q22" i="28"/>
  <c r="P22" i="28"/>
  <c r="E22" i="28"/>
  <c r="U22" i="28" s="1"/>
  <c r="U21" i="28"/>
  <c r="S21" i="28"/>
  <c r="R21" i="28"/>
  <c r="Q21" i="28"/>
  <c r="P21" i="28"/>
  <c r="E21" i="28"/>
  <c r="T21" i="28" s="1"/>
  <c r="S20" i="28"/>
  <c r="R20" i="28"/>
  <c r="Q20" i="28"/>
  <c r="P20" i="28"/>
  <c r="E20" i="28"/>
  <c r="S19" i="28"/>
  <c r="R19" i="28"/>
  <c r="Q19" i="28"/>
  <c r="P19" i="28"/>
  <c r="E19" i="28"/>
  <c r="S18" i="28"/>
  <c r="R18" i="28"/>
  <c r="Q18" i="28"/>
  <c r="P18" i="28"/>
  <c r="E18" i="28"/>
  <c r="U18" i="28" s="1"/>
  <c r="W16" i="28"/>
  <c r="V16" i="28"/>
  <c r="R16" i="28"/>
  <c r="O16" i="28"/>
  <c r="N16" i="28"/>
  <c r="M16" i="28"/>
  <c r="L16" i="28"/>
  <c r="K16" i="28"/>
  <c r="J16" i="28"/>
  <c r="I16" i="28"/>
  <c r="S16" i="28" s="1"/>
  <c r="H16" i="28"/>
  <c r="G16" i="28"/>
  <c r="F16" i="28"/>
  <c r="C16" i="28"/>
  <c r="B16" i="28"/>
  <c r="E16" i="28" s="1"/>
  <c r="U15" i="28"/>
  <c r="T15" i="28"/>
  <c r="S15" i="28"/>
  <c r="R15" i="28"/>
  <c r="Q15" i="28"/>
  <c r="P15" i="28"/>
  <c r="E15" i="28"/>
  <c r="S14" i="28"/>
  <c r="R14" i="28"/>
  <c r="Q14" i="28"/>
  <c r="P14" i="28"/>
  <c r="E14" i="28"/>
  <c r="S13" i="28"/>
  <c r="R13" i="28"/>
  <c r="Q13" i="28"/>
  <c r="P13" i="28"/>
  <c r="E13" i="28"/>
  <c r="U13" i="28" s="1"/>
  <c r="U12" i="28"/>
  <c r="S12" i="28"/>
  <c r="R12" i="28"/>
  <c r="Q12" i="28"/>
  <c r="P12" i="28"/>
  <c r="E12" i="28"/>
  <c r="T12" i="28" s="1"/>
  <c r="T11" i="28"/>
  <c r="S11" i="28"/>
  <c r="R11" i="28"/>
  <c r="Q11" i="28"/>
  <c r="P11" i="28"/>
  <c r="E11" i="28"/>
  <c r="U11" i="28" s="1"/>
  <c r="S10" i="28"/>
  <c r="R10" i="28"/>
  <c r="Q10" i="28"/>
  <c r="P10" i="28"/>
  <c r="E10" i="28"/>
  <c r="S9" i="28"/>
  <c r="R9" i="28"/>
  <c r="Q9" i="28"/>
  <c r="P9" i="28"/>
  <c r="E9" i="28"/>
  <c r="U93" i="27"/>
  <c r="S93" i="27"/>
  <c r="R93" i="27"/>
  <c r="Q93" i="27"/>
  <c r="P93" i="27"/>
  <c r="E93" i="27"/>
  <c r="T93" i="27" s="1"/>
  <c r="S92" i="27"/>
  <c r="R92" i="27"/>
  <c r="Q92" i="27"/>
  <c r="P92" i="27"/>
  <c r="E92" i="27"/>
  <c r="S91" i="27"/>
  <c r="R91" i="27"/>
  <c r="Q91" i="27"/>
  <c r="P91" i="27"/>
  <c r="E91" i="27"/>
  <c r="U91" i="27" s="1"/>
  <c r="S90" i="27"/>
  <c r="R90" i="27"/>
  <c r="Q90" i="27"/>
  <c r="P90" i="27"/>
  <c r="E90" i="27"/>
  <c r="U90" i="27" s="1"/>
  <c r="T89" i="27"/>
  <c r="S89" i="27"/>
  <c r="R89" i="27"/>
  <c r="Q89" i="27"/>
  <c r="P89" i="27"/>
  <c r="E89" i="27"/>
  <c r="U89" i="27" s="1"/>
  <c r="S88" i="27"/>
  <c r="R88" i="27"/>
  <c r="Q88" i="27"/>
  <c r="P88" i="27"/>
  <c r="E88" i="27"/>
  <c r="U88" i="27" s="1"/>
  <c r="S87" i="27"/>
  <c r="R87" i="27"/>
  <c r="Q87" i="27"/>
  <c r="P87" i="27"/>
  <c r="E87" i="27"/>
  <c r="U87" i="27" s="1"/>
  <c r="U86" i="27"/>
  <c r="S86" i="27"/>
  <c r="R86" i="27"/>
  <c r="Q86" i="27"/>
  <c r="P86" i="27"/>
  <c r="E86" i="27"/>
  <c r="T86" i="27" s="1"/>
  <c r="W72" i="27"/>
  <c r="V72" i="27"/>
  <c r="O72" i="27"/>
  <c r="N72" i="27"/>
  <c r="M72" i="27"/>
  <c r="L72" i="27"/>
  <c r="K72" i="27"/>
  <c r="J72" i="27"/>
  <c r="I72" i="27"/>
  <c r="H72" i="27"/>
  <c r="G72" i="27"/>
  <c r="F72" i="27"/>
  <c r="C72" i="27"/>
  <c r="B72" i="27"/>
  <c r="W71" i="27"/>
  <c r="V71" i="27"/>
  <c r="O71" i="27"/>
  <c r="N71" i="27"/>
  <c r="M71" i="27"/>
  <c r="L71" i="27"/>
  <c r="K71" i="27"/>
  <c r="J71" i="27"/>
  <c r="I71" i="27"/>
  <c r="H71" i="27"/>
  <c r="G71" i="27"/>
  <c r="F71" i="27"/>
  <c r="C71" i="27"/>
  <c r="B71" i="27"/>
  <c r="W70" i="27"/>
  <c r="V70" i="27"/>
  <c r="O70" i="27"/>
  <c r="N70" i="27"/>
  <c r="M70" i="27"/>
  <c r="L70" i="27"/>
  <c r="K70" i="27"/>
  <c r="S70" i="27" s="1"/>
  <c r="J70" i="27"/>
  <c r="I70" i="27"/>
  <c r="H70" i="27"/>
  <c r="P70" i="27" s="1"/>
  <c r="G70" i="27"/>
  <c r="F70" i="27"/>
  <c r="C70" i="27"/>
  <c r="B70" i="27"/>
  <c r="S69" i="27"/>
  <c r="R69" i="27"/>
  <c r="Q69" i="27"/>
  <c r="P69" i="27"/>
  <c r="E69" i="27"/>
  <c r="W67" i="27"/>
  <c r="V67" i="27"/>
  <c r="O67" i="27"/>
  <c r="N67" i="27"/>
  <c r="M67" i="27"/>
  <c r="L67" i="27"/>
  <c r="K67" i="27"/>
  <c r="J67" i="27"/>
  <c r="I67" i="27"/>
  <c r="H67" i="27"/>
  <c r="G67" i="27"/>
  <c r="F67" i="27"/>
  <c r="C67" i="27"/>
  <c r="E67" i="27" s="1"/>
  <c r="B67" i="27"/>
  <c r="W66" i="27"/>
  <c r="V66" i="27"/>
  <c r="O66" i="27"/>
  <c r="N66" i="27"/>
  <c r="M66" i="27"/>
  <c r="L66" i="27"/>
  <c r="K66" i="27"/>
  <c r="J66" i="27"/>
  <c r="I66" i="27"/>
  <c r="H66" i="27"/>
  <c r="R66" i="27" s="1"/>
  <c r="G66" i="27"/>
  <c r="F66" i="27"/>
  <c r="C66" i="27"/>
  <c r="B66" i="27"/>
  <c r="S65" i="27"/>
  <c r="R65" i="27"/>
  <c r="Q65" i="27"/>
  <c r="P65" i="27"/>
  <c r="E65" i="27"/>
  <c r="U65" i="27" s="1"/>
  <c r="S64" i="27"/>
  <c r="R64" i="27"/>
  <c r="Q64" i="27"/>
  <c r="P64" i="27"/>
  <c r="E64" i="27"/>
  <c r="S63" i="27"/>
  <c r="R63" i="27"/>
  <c r="Q63" i="27"/>
  <c r="P63" i="27"/>
  <c r="E63" i="27"/>
  <c r="S62" i="27"/>
  <c r="R62" i="27"/>
  <c r="Q62" i="27"/>
  <c r="P62" i="27"/>
  <c r="E62" i="27"/>
  <c r="U62" i="27" s="1"/>
  <c r="S61" i="27"/>
  <c r="R61" i="27"/>
  <c r="Q61" i="27"/>
  <c r="P61" i="27"/>
  <c r="E61" i="27"/>
  <c r="V59" i="27"/>
  <c r="O59" i="27"/>
  <c r="N59" i="27"/>
  <c r="M59" i="27"/>
  <c r="L59" i="27"/>
  <c r="K59" i="27"/>
  <c r="J59" i="27"/>
  <c r="I59" i="27"/>
  <c r="S59" i="27" s="1"/>
  <c r="H59" i="27"/>
  <c r="G59" i="27"/>
  <c r="F59" i="27"/>
  <c r="C59" i="27"/>
  <c r="E59" i="27" s="1"/>
  <c r="B59" i="27"/>
  <c r="S58" i="27"/>
  <c r="R58" i="27"/>
  <c r="Q58" i="27"/>
  <c r="P58" i="27"/>
  <c r="E58" i="27"/>
  <c r="U58" i="27" s="1"/>
  <c r="S57" i="27"/>
  <c r="R57" i="27"/>
  <c r="Q57" i="27"/>
  <c r="P57" i="27"/>
  <c r="E57" i="27"/>
  <c r="U57" i="27" s="1"/>
  <c r="S56" i="27"/>
  <c r="R56" i="27"/>
  <c r="Q56" i="27"/>
  <c r="P56" i="27"/>
  <c r="E56" i="27"/>
  <c r="T56" i="27" s="1"/>
  <c r="U55" i="27"/>
  <c r="T55" i="27"/>
  <c r="S55" i="27"/>
  <c r="R55" i="27"/>
  <c r="Q55" i="27"/>
  <c r="P55" i="27"/>
  <c r="E55" i="27"/>
  <c r="W53" i="27"/>
  <c r="V53" i="27"/>
  <c r="O53" i="27"/>
  <c r="N53" i="27"/>
  <c r="M53" i="27"/>
  <c r="L53" i="27"/>
  <c r="K53" i="27"/>
  <c r="J53" i="27"/>
  <c r="I53" i="27"/>
  <c r="H53" i="27"/>
  <c r="R53" i="27" s="1"/>
  <c r="G53" i="27"/>
  <c r="F53" i="27"/>
  <c r="C53" i="27"/>
  <c r="B53" i="27"/>
  <c r="S52" i="27"/>
  <c r="R52" i="27"/>
  <c r="Q52" i="27"/>
  <c r="P52" i="27"/>
  <c r="E52" i="27"/>
  <c r="U52" i="27" s="1"/>
  <c r="S51" i="27"/>
  <c r="R51" i="27"/>
  <c r="Q51" i="27"/>
  <c r="P51" i="27"/>
  <c r="E51" i="27"/>
  <c r="S50" i="27"/>
  <c r="R50" i="27"/>
  <c r="Q50" i="27"/>
  <c r="P50" i="27"/>
  <c r="E50" i="27"/>
  <c r="S49" i="27"/>
  <c r="R49" i="27"/>
  <c r="Q49" i="27"/>
  <c r="P49" i="27"/>
  <c r="E49" i="27"/>
  <c r="U49" i="27" s="1"/>
  <c r="S48" i="27"/>
  <c r="R48" i="27"/>
  <c r="Q48" i="27"/>
  <c r="P48" i="27"/>
  <c r="E48" i="27"/>
  <c r="U48" i="27" s="1"/>
  <c r="S47" i="27"/>
  <c r="R47" i="27"/>
  <c r="Q47" i="27"/>
  <c r="P47" i="27"/>
  <c r="E47" i="27"/>
  <c r="T47" i="27" s="1"/>
  <c r="U46" i="27"/>
  <c r="T46" i="27"/>
  <c r="S46" i="27"/>
  <c r="R46" i="27"/>
  <c r="Q46" i="27"/>
  <c r="P46" i="27"/>
  <c r="E46" i="27"/>
  <c r="S45" i="27"/>
  <c r="R45" i="27"/>
  <c r="Q45" i="27"/>
  <c r="P45" i="27"/>
  <c r="E45" i="27"/>
  <c r="U45" i="27" s="1"/>
  <c r="S44" i="27"/>
  <c r="R44" i="27"/>
  <c r="Q44" i="27"/>
  <c r="P44" i="27"/>
  <c r="E44" i="27"/>
  <c r="U44" i="27" s="1"/>
  <c r="U43" i="27"/>
  <c r="S43" i="27"/>
  <c r="R43" i="27"/>
  <c r="Q43" i="27"/>
  <c r="P43" i="27"/>
  <c r="E43" i="27"/>
  <c r="T42" i="27"/>
  <c r="S42" i="27"/>
  <c r="R42" i="27"/>
  <c r="Q42" i="27"/>
  <c r="P42" i="27"/>
  <c r="E42" i="27"/>
  <c r="U42" i="27" s="1"/>
  <c r="W40" i="27"/>
  <c r="V40" i="27"/>
  <c r="S40" i="27"/>
  <c r="O40" i="27"/>
  <c r="N40" i="27"/>
  <c r="M40" i="27"/>
  <c r="L40" i="27"/>
  <c r="K40" i="27"/>
  <c r="J40" i="27"/>
  <c r="I40" i="27"/>
  <c r="H40" i="27"/>
  <c r="R40" i="27" s="1"/>
  <c r="G40" i="27"/>
  <c r="F40" i="27"/>
  <c r="C40" i="27"/>
  <c r="B40" i="27"/>
  <c r="S39" i="27"/>
  <c r="R39" i="27"/>
  <c r="Q39" i="27"/>
  <c r="P39" i="27"/>
  <c r="E39" i="27"/>
  <c r="U39" i="27" s="1"/>
  <c r="U38" i="27"/>
  <c r="S38" i="27"/>
  <c r="R38" i="27"/>
  <c r="Q38" i="27"/>
  <c r="P38" i="27"/>
  <c r="E38" i="27"/>
  <c r="T38" i="27" s="1"/>
  <c r="U37" i="27"/>
  <c r="T37" i="27"/>
  <c r="S37" i="27"/>
  <c r="R37" i="27"/>
  <c r="Q37" i="27"/>
  <c r="P37" i="27"/>
  <c r="E37" i="27"/>
  <c r="S36" i="27"/>
  <c r="R36" i="27"/>
  <c r="Q36" i="27"/>
  <c r="P36" i="27"/>
  <c r="E36" i="27"/>
  <c r="U36" i="27" s="1"/>
  <c r="S35" i="27"/>
  <c r="R35" i="27"/>
  <c r="Q35" i="27"/>
  <c r="P35" i="27"/>
  <c r="E35" i="27"/>
  <c r="W33" i="27"/>
  <c r="V33" i="27"/>
  <c r="O33" i="27"/>
  <c r="N33" i="27"/>
  <c r="M33" i="27"/>
  <c r="L33" i="27"/>
  <c r="K33" i="27"/>
  <c r="J33" i="27"/>
  <c r="R33" i="27" s="1"/>
  <c r="I33" i="27"/>
  <c r="H33" i="27"/>
  <c r="G33" i="27"/>
  <c r="F33" i="27"/>
  <c r="C33" i="27"/>
  <c r="B33" i="27"/>
  <c r="E33" i="27" s="1"/>
  <c r="S32" i="27"/>
  <c r="R32" i="27"/>
  <c r="Q32" i="27"/>
  <c r="P32" i="27"/>
  <c r="T32" i="27" s="1"/>
  <c r="E32" i="27"/>
  <c r="W30" i="27"/>
  <c r="V30" i="27"/>
  <c r="S30" i="27"/>
  <c r="O30" i="27"/>
  <c r="N30" i="27"/>
  <c r="M30" i="27"/>
  <c r="L30" i="27"/>
  <c r="K30" i="27"/>
  <c r="J30" i="27"/>
  <c r="I30" i="27"/>
  <c r="H30" i="27"/>
  <c r="R30" i="27" s="1"/>
  <c r="G30" i="27"/>
  <c r="F30" i="27"/>
  <c r="C30" i="27"/>
  <c r="B30" i="27"/>
  <c r="E30" i="27" s="1"/>
  <c r="S29" i="27"/>
  <c r="R29" i="27"/>
  <c r="Q29" i="27"/>
  <c r="P29" i="27"/>
  <c r="E29" i="27"/>
  <c r="U29" i="27" s="1"/>
  <c r="U28" i="27"/>
  <c r="S28" i="27"/>
  <c r="R28" i="27"/>
  <c r="Q28" i="27"/>
  <c r="P28" i="27"/>
  <c r="E28" i="27"/>
  <c r="T28" i="27" s="1"/>
  <c r="U27" i="27"/>
  <c r="T27" i="27"/>
  <c r="S27" i="27"/>
  <c r="R27" i="27"/>
  <c r="Q27" i="27"/>
  <c r="P27" i="27"/>
  <c r="E27" i="27"/>
  <c r="S26" i="27"/>
  <c r="R26" i="27"/>
  <c r="Q26" i="27"/>
  <c r="P26" i="27"/>
  <c r="E26" i="27"/>
  <c r="U26" i="27" s="1"/>
  <c r="W24" i="27"/>
  <c r="V24" i="27"/>
  <c r="O24" i="27"/>
  <c r="N24" i="27"/>
  <c r="M24" i="27"/>
  <c r="L24" i="27"/>
  <c r="K24" i="27"/>
  <c r="J24" i="27"/>
  <c r="I24" i="27"/>
  <c r="H24" i="27"/>
  <c r="G24" i="27"/>
  <c r="F24" i="27"/>
  <c r="C24" i="27"/>
  <c r="B24" i="27"/>
  <c r="U23" i="27"/>
  <c r="S23" i="27"/>
  <c r="R23" i="27"/>
  <c r="Q23" i="27"/>
  <c r="P23" i="27"/>
  <c r="E23" i="27"/>
  <c r="T23" i="27" s="1"/>
  <c r="U22" i="27"/>
  <c r="T22" i="27"/>
  <c r="S22" i="27"/>
  <c r="R22" i="27"/>
  <c r="Q22" i="27"/>
  <c r="P22" i="27"/>
  <c r="E22" i="27"/>
  <c r="S21" i="27"/>
  <c r="R21" i="27"/>
  <c r="Q21" i="27"/>
  <c r="P21" i="27"/>
  <c r="E21" i="27"/>
  <c r="U21" i="27" s="1"/>
  <c r="S20" i="27"/>
  <c r="R20" i="27"/>
  <c r="Q20" i="27"/>
  <c r="P20" i="27"/>
  <c r="E20" i="27"/>
  <c r="U20" i="27" s="1"/>
  <c r="U19" i="27"/>
  <c r="S19" i="27"/>
  <c r="R19" i="27"/>
  <c r="Q19" i="27"/>
  <c r="P19" i="27"/>
  <c r="E19" i="27"/>
  <c r="T19" i="27" s="1"/>
  <c r="U18" i="27"/>
  <c r="T18" i="27"/>
  <c r="S18" i="27"/>
  <c r="R18" i="27"/>
  <c r="Q18" i="27"/>
  <c r="P18" i="27"/>
  <c r="E18" i="27"/>
  <c r="W16" i="27"/>
  <c r="V16" i="27"/>
  <c r="O16" i="27"/>
  <c r="N16" i="27"/>
  <c r="M16" i="27"/>
  <c r="L16" i="27"/>
  <c r="K16" i="27"/>
  <c r="J16" i="27"/>
  <c r="I16" i="27"/>
  <c r="H16" i="27"/>
  <c r="R16" i="27" s="1"/>
  <c r="G16" i="27"/>
  <c r="F16" i="27"/>
  <c r="C16" i="27"/>
  <c r="B16" i="27"/>
  <c r="E16" i="27" s="1"/>
  <c r="S15" i="27"/>
  <c r="R15" i="27"/>
  <c r="Q15" i="27"/>
  <c r="P15" i="27"/>
  <c r="E15" i="27"/>
  <c r="U15" i="27" s="1"/>
  <c r="U14" i="27"/>
  <c r="S14" i="27"/>
  <c r="R14" i="27"/>
  <c r="Q14" i="27"/>
  <c r="P14" i="27"/>
  <c r="E14" i="27"/>
  <c r="T14" i="27" s="1"/>
  <c r="U13" i="27"/>
  <c r="T13" i="27"/>
  <c r="S13" i="27"/>
  <c r="R13" i="27"/>
  <c r="Q13" i="27"/>
  <c r="P13" i="27"/>
  <c r="E13" i="27"/>
  <c r="S12" i="27"/>
  <c r="R12" i="27"/>
  <c r="Q12" i="27"/>
  <c r="P12" i="27"/>
  <c r="E12" i="27"/>
  <c r="U12" i="27" s="1"/>
  <c r="S11" i="27"/>
  <c r="R11" i="27"/>
  <c r="Q11" i="27"/>
  <c r="P11" i="27"/>
  <c r="E11" i="27"/>
  <c r="U11" i="27" s="1"/>
  <c r="S10" i="27"/>
  <c r="R10" i="27"/>
  <c r="Q10" i="27"/>
  <c r="U10" i="27" s="1"/>
  <c r="P10" i="27"/>
  <c r="E10" i="27"/>
  <c r="S9" i="27"/>
  <c r="R9" i="27"/>
  <c r="Q9" i="27"/>
  <c r="P9" i="27"/>
  <c r="E9" i="27"/>
  <c r="S93" i="26"/>
  <c r="R93" i="26"/>
  <c r="Q93" i="26"/>
  <c r="P93" i="26"/>
  <c r="E93" i="26"/>
  <c r="U93" i="26" s="1"/>
  <c r="S92" i="26"/>
  <c r="R92" i="26"/>
  <c r="Q92" i="26"/>
  <c r="P92" i="26"/>
  <c r="E92" i="26"/>
  <c r="U92" i="26" s="1"/>
  <c r="S91" i="26"/>
  <c r="R91" i="26"/>
  <c r="Q91" i="26"/>
  <c r="P91" i="26"/>
  <c r="E91" i="26"/>
  <c r="S90" i="26"/>
  <c r="R90" i="26"/>
  <c r="Q90" i="26"/>
  <c r="P90" i="26"/>
  <c r="E90" i="26"/>
  <c r="S89" i="26"/>
  <c r="R89" i="26"/>
  <c r="Q89" i="26"/>
  <c r="P89" i="26"/>
  <c r="E89" i="26"/>
  <c r="U89" i="26" s="1"/>
  <c r="S88" i="26"/>
  <c r="R88" i="26"/>
  <c r="Q88" i="26"/>
  <c r="P88" i="26"/>
  <c r="E88" i="26"/>
  <c r="U88" i="26" s="1"/>
  <c r="S87" i="26"/>
  <c r="R87" i="26"/>
  <c r="Q87" i="26"/>
  <c r="P87" i="26"/>
  <c r="E87" i="26"/>
  <c r="U86" i="26"/>
  <c r="S86" i="26"/>
  <c r="R86" i="26"/>
  <c r="Q86" i="26"/>
  <c r="P86" i="26"/>
  <c r="E86" i="26"/>
  <c r="T86" i="26" s="1"/>
  <c r="W72" i="26"/>
  <c r="V72" i="26"/>
  <c r="O72" i="26"/>
  <c r="N72" i="26"/>
  <c r="M72" i="26"/>
  <c r="L72" i="26"/>
  <c r="K72" i="26"/>
  <c r="J72" i="26"/>
  <c r="I72" i="26"/>
  <c r="Q72" i="26" s="1"/>
  <c r="H72" i="26"/>
  <c r="G72" i="26"/>
  <c r="F72" i="26"/>
  <c r="C72" i="26"/>
  <c r="B72" i="26"/>
  <c r="W71" i="26"/>
  <c r="V71" i="26"/>
  <c r="O71" i="26"/>
  <c r="N71" i="26"/>
  <c r="M71" i="26"/>
  <c r="L71" i="26"/>
  <c r="K71" i="26"/>
  <c r="J71" i="26"/>
  <c r="I71" i="26"/>
  <c r="Q71" i="26" s="1"/>
  <c r="H71" i="26"/>
  <c r="P71" i="26" s="1"/>
  <c r="G71" i="26"/>
  <c r="F71" i="26"/>
  <c r="C71" i="26"/>
  <c r="B71" i="26"/>
  <c r="E71" i="26" s="1"/>
  <c r="W70" i="26"/>
  <c r="V70" i="26"/>
  <c r="O70" i="26"/>
  <c r="N70" i="26"/>
  <c r="M70" i="26"/>
  <c r="L70" i="26"/>
  <c r="K70" i="26"/>
  <c r="J70" i="26"/>
  <c r="I70" i="26"/>
  <c r="H70" i="26"/>
  <c r="G70" i="26"/>
  <c r="F70" i="26"/>
  <c r="C70" i="26"/>
  <c r="B70" i="26"/>
  <c r="E70" i="26" s="1"/>
  <c r="T69" i="26"/>
  <c r="S69" i="26"/>
  <c r="R69" i="26"/>
  <c r="Q69" i="26"/>
  <c r="P69" i="26"/>
  <c r="E69" i="26"/>
  <c r="U69" i="26" s="1"/>
  <c r="W67" i="26"/>
  <c r="V67" i="26"/>
  <c r="O67" i="26"/>
  <c r="N67" i="26"/>
  <c r="M67" i="26"/>
  <c r="L67" i="26"/>
  <c r="K67" i="26"/>
  <c r="J67" i="26"/>
  <c r="I67" i="26"/>
  <c r="H67" i="26"/>
  <c r="G67" i="26"/>
  <c r="F67" i="26"/>
  <c r="C67" i="26"/>
  <c r="B67" i="26"/>
  <c r="W66" i="26"/>
  <c r="V66" i="26"/>
  <c r="O66" i="26"/>
  <c r="N66" i="26"/>
  <c r="M66" i="26"/>
  <c r="L66" i="26"/>
  <c r="K66" i="26"/>
  <c r="J66" i="26"/>
  <c r="I66" i="26"/>
  <c r="H66" i="26"/>
  <c r="G66" i="26"/>
  <c r="F66" i="26"/>
  <c r="C66" i="26"/>
  <c r="B66" i="26"/>
  <c r="U65" i="26"/>
  <c r="S65" i="26"/>
  <c r="R65" i="26"/>
  <c r="Q65" i="26"/>
  <c r="P65" i="26"/>
  <c r="E65" i="26"/>
  <c r="T65" i="26" s="1"/>
  <c r="T64" i="26"/>
  <c r="S64" i="26"/>
  <c r="R64" i="26"/>
  <c r="Q64" i="26"/>
  <c r="P64" i="26"/>
  <c r="E64" i="26"/>
  <c r="U64" i="26" s="1"/>
  <c r="S63" i="26"/>
  <c r="R63" i="26"/>
  <c r="Q63" i="26"/>
  <c r="P63" i="26"/>
  <c r="E63" i="26"/>
  <c r="U63" i="26" s="1"/>
  <c r="S62" i="26"/>
  <c r="R62" i="26"/>
  <c r="Q62" i="26"/>
  <c r="P62" i="26"/>
  <c r="E62" i="26"/>
  <c r="U62" i="26" s="1"/>
  <c r="U61" i="26"/>
  <c r="S61" i="26"/>
  <c r="R61" i="26"/>
  <c r="Q61" i="26"/>
  <c r="P61" i="26"/>
  <c r="E61" i="26"/>
  <c r="V59" i="26"/>
  <c r="O59" i="26"/>
  <c r="N59" i="26"/>
  <c r="M59" i="26"/>
  <c r="L59" i="26"/>
  <c r="K59" i="26"/>
  <c r="J59" i="26"/>
  <c r="I59" i="26"/>
  <c r="S59" i="26" s="1"/>
  <c r="H59" i="26"/>
  <c r="R59" i="26" s="1"/>
  <c r="G59" i="26"/>
  <c r="F59" i="26"/>
  <c r="C59" i="26"/>
  <c r="B59" i="26"/>
  <c r="S58" i="26"/>
  <c r="R58" i="26"/>
  <c r="Q58" i="26"/>
  <c r="P58" i="26"/>
  <c r="E58" i="26"/>
  <c r="U58" i="26" s="1"/>
  <c r="S57" i="26"/>
  <c r="R57" i="26"/>
  <c r="Q57" i="26"/>
  <c r="P57" i="26"/>
  <c r="E57" i="26"/>
  <c r="T57" i="26" s="1"/>
  <c r="S56" i="26"/>
  <c r="R56" i="26"/>
  <c r="Q56" i="26"/>
  <c r="P56" i="26"/>
  <c r="E56" i="26"/>
  <c r="S55" i="26"/>
  <c r="R55" i="26"/>
  <c r="Q55" i="26"/>
  <c r="P55" i="26"/>
  <c r="E55" i="26"/>
  <c r="U55" i="26" s="1"/>
  <c r="W53" i="26"/>
  <c r="V53" i="26"/>
  <c r="O53" i="26"/>
  <c r="N53" i="26"/>
  <c r="M53" i="26"/>
  <c r="L53" i="26"/>
  <c r="K53" i="26"/>
  <c r="J53" i="26"/>
  <c r="R53" i="26" s="1"/>
  <c r="I53" i="26"/>
  <c r="H53" i="26"/>
  <c r="G53" i="26"/>
  <c r="F53" i="26"/>
  <c r="C53" i="26"/>
  <c r="B53" i="26"/>
  <c r="E53" i="26" s="1"/>
  <c r="S52" i="26"/>
  <c r="R52" i="26"/>
  <c r="Q52" i="26"/>
  <c r="P52" i="26"/>
  <c r="E52" i="26"/>
  <c r="S51" i="26"/>
  <c r="R51" i="26"/>
  <c r="Q51" i="26"/>
  <c r="P51" i="26"/>
  <c r="T51" i="26" s="1"/>
  <c r="E51" i="26"/>
  <c r="U51" i="26" s="1"/>
  <c r="S50" i="26"/>
  <c r="R50" i="26"/>
  <c r="Q50" i="26"/>
  <c r="P50" i="26"/>
  <c r="E50" i="26"/>
  <c r="U50" i="26" s="1"/>
  <c r="S49" i="26"/>
  <c r="R49" i="26"/>
  <c r="Q49" i="26"/>
  <c r="P49" i="26"/>
  <c r="E49" i="26"/>
  <c r="U49" i="26" s="1"/>
  <c r="U48" i="26"/>
  <c r="S48" i="26"/>
  <c r="R48" i="26"/>
  <c r="Q48" i="26"/>
  <c r="P48" i="26"/>
  <c r="E48" i="26"/>
  <c r="T48" i="26" s="1"/>
  <c r="S47" i="26"/>
  <c r="R47" i="26"/>
  <c r="Q47" i="26"/>
  <c r="P47" i="26"/>
  <c r="E47" i="26"/>
  <c r="U47" i="26" s="1"/>
  <c r="S46" i="26"/>
  <c r="R46" i="26"/>
  <c r="Q46" i="26"/>
  <c r="P46" i="26"/>
  <c r="E46" i="26"/>
  <c r="U46" i="26" s="1"/>
  <c r="S45" i="26"/>
  <c r="R45" i="26"/>
  <c r="Q45" i="26"/>
  <c r="P45" i="26"/>
  <c r="E45" i="26"/>
  <c r="U45" i="26" s="1"/>
  <c r="S44" i="26"/>
  <c r="R44" i="26"/>
  <c r="Q44" i="26"/>
  <c r="P44" i="26"/>
  <c r="E44" i="26"/>
  <c r="T44" i="26" s="1"/>
  <c r="T43" i="26"/>
  <c r="S43" i="26"/>
  <c r="R43" i="26"/>
  <c r="Q43" i="26"/>
  <c r="P43" i="26"/>
  <c r="E43" i="26"/>
  <c r="U43" i="26" s="1"/>
  <c r="S42" i="26"/>
  <c r="R42" i="26"/>
  <c r="Q42" i="26"/>
  <c r="P42" i="26"/>
  <c r="E42" i="26"/>
  <c r="U42" i="26" s="1"/>
  <c r="W40" i="26"/>
  <c r="V40" i="26"/>
  <c r="O40" i="26"/>
  <c r="N40" i="26"/>
  <c r="M40" i="26"/>
  <c r="L40" i="26"/>
  <c r="K40" i="26"/>
  <c r="J40" i="26"/>
  <c r="I40" i="26"/>
  <c r="H40" i="26"/>
  <c r="G40" i="26"/>
  <c r="F40" i="26"/>
  <c r="C40" i="26"/>
  <c r="B40" i="26"/>
  <c r="S39" i="26"/>
  <c r="R39" i="26"/>
  <c r="Q39" i="26"/>
  <c r="P39" i="26"/>
  <c r="E39" i="26"/>
  <c r="T39" i="26" s="1"/>
  <c r="T38" i="26"/>
  <c r="S38" i="26"/>
  <c r="R38" i="26"/>
  <c r="Q38" i="26"/>
  <c r="P38" i="26"/>
  <c r="E38" i="26"/>
  <c r="U38" i="26" s="1"/>
  <c r="S37" i="26"/>
  <c r="R37" i="26"/>
  <c r="Q37" i="26"/>
  <c r="P37" i="26"/>
  <c r="E37" i="26"/>
  <c r="U37" i="26" s="1"/>
  <c r="S36" i="26"/>
  <c r="R36" i="26"/>
  <c r="Q36" i="26"/>
  <c r="P36" i="26"/>
  <c r="E36" i="26"/>
  <c r="U36" i="26" s="1"/>
  <c r="S35" i="26"/>
  <c r="R35" i="26"/>
  <c r="Q35" i="26"/>
  <c r="P35" i="26"/>
  <c r="E35" i="26"/>
  <c r="W33" i="26"/>
  <c r="V33" i="26"/>
  <c r="O33" i="26"/>
  <c r="N33" i="26"/>
  <c r="M33" i="26"/>
  <c r="L33" i="26"/>
  <c r="K33" i="26"/>
  <c r="J33" i="26"/>
  <c r="I33" i="26"/>
  <c r="S33" i="26" s="1"/>
  <c r="H33" i="26"/>
  <c r="G33" i="26"/>
  <c r="F33" i="26"/>
  <c r="C33" i="26"/>
  <c r="E33" i="26" s="1"/>
  <c r="B33" i="26"/>
  <c r="S32" i="26"/>
  <c r="R32" i="26"/>
  <c r="Q32" i="26"/>
  <c r="P32" i="26"/>
  <c r="E32" i="26"/>
  <c r="U32" i="26" s="1"/>
  <c r="W30" i="26"/>
  <c r="V30" i="26"/>
  <c r="O30" i="26"/>
  <c r="N30" i="26"/>
  <c r="M30" i="26"/>
  <c r="L30" i="26"/>
  <c r="K30" i="26"/>
  <c r="J30" i="26"/>
  <c r="I30" i="26"/>
  <c r="Q30" i="26" s="1"/>
  <c r="H30" i="26"/>
  <c r="G30" i="26"/>
  <c r="F30" i="26"/>
  <c r="C30" i="26"/>
  <c r="B30" i="26"/>
  <c r="E30" i="26" s="1"/>
  <c r="S29" i="26"/>
  <c r="R29" i="26"/>
  <c r="Q29" i="26"/>
  <c r="P29" i="26"/>
  <c r="E29" i="26"/>
  <c r="T28" i="26"/>
  <c r="S28" i="26"/>
  <c r="R28" i="26"/>
  <c r="Q28" i="26"/>
  <c r="P28" i="26"/>
  <c r="E28" i="26"/>
  <c r="U28" i="26" s="1"/>
  <c r="S27" i="26"/>
  <c r="R27" i="26"/>
  <c r="Q27" i="26"/>
  <c r="P27" i="26"/>
  <c r="E27" i="26"/>
  <c r="U27" i="26" s="1"/>
  <c r="S26" i="26"/>
  <c r="R26" i="26"/>
  <c r="Q26" i="26"/>
  <c r="P26" i="26"/>
  <c r="E26" i="26"/>
  <c r="U26" i="26" s="1"/>
  <c r="W24" i="26"/>
  <c r="V24" i="26"/>
  <c r="O24" i="26"/>
  <c r="N24" i="26"/>
  <c r="M24" i="26"/>
  <c r="L24" i="26"/>
  <c r="K24" i="26"/>
  <c r="J24" i="26"/>
  <c r="I24" i="26"/>
  <c r="H24" i="26"/>
  <c r="G24" i="26"/>
  <c r="F24" i="26"/>
  <c r="C24" i="26"/>
  <c r="B24" i="26"/>
  <c r="E24" i="26" s="1"/>
  <c r="T23" i="26"/>
  <c r="S23" i="26"/>
  <c r="R23" i="26"/>
  <c r="Q23" i="26"/>
  <c r="P23" i="26"/>
  <c r="E23" i="26"/>
  <c r="U23" i="26" s="1"/>
  <c r="S22" i="26"/>
  <c r="R22" i="26"/>
  <c r="Q22" i="26"/>
  <c r="P22" i="26"/>
  <c r="E22" i="26"/>
  <c r="U22" i="26" s="1"/>
  <c r="S21" i="26"/>
  <c r="R21" i="26"/>
  <c r="Q21" i="26"/>
  <c r="P21" i="26"/>
  <c r="E21" i="26"/>
  <c r="U21" i="26" s="1"/>
  <c r="S20" i="26"/>
  <c r="R20" i="26"/>
  <c r="Q20" i="26"/>
  <c r="P20" i="26"/>
  <c r="E20" i="26"/>
  <c r="T19" i="26"/>
  <c r="S19" i="26"/>
  <c r="R19" i="26"/>
  <c r="Q19" i="26"/>
  <c r="P19" i="26"/>
  <c r="E19" i="26"/>
  <c r="U19" i="26" s="1"/>
  <c r="S18" i="26"/>
  <c r="R18" i="26"/>
  <c r="Q18" i="26"/>
  <c r="P18" i="26"/>
  <c r="E18" i="26"/>
  <c r="U18" i="26" s="1"/>
  <c r="W16" i="26"/>
  <c r="V16" i="26"/>
  <c r="O16" i="26"/>
  <c r="N16" i="26"/>
  <c r="M16" i="26"/>
  <c r="L16" i="26"/>
  <c r="K16" i="26"/>
  <c r="J16" i="26"/>
  <c r="R16" i="26" s="1"/>
  <c r="I16" i="26"/>
  <c r="Q16" i="26" s="1"/>
  <c r="H16" i="26"/>
  <c r="G16" i="26"/>
  <c r="F16" i="26"/>
  <c r="C16" i="26"/>
  <c r="E16" i="26" s="1"/>
  <c r="B16" i="26"/>
  <c r="S15" i="26"/>
  <c r="R15" i="26"/>
  <c r="Q15" i="26"/>
  <c r="P15" i="26"/>
  <c r="E15" i="26"/>
  <c r="S14" i="26"/>
  <c r="R14" i="26"/>
  <c r="Q14" i="26"/>
  <c r="P14" i="26"/>
  <c r="E14" i="26"/>
  <c r="U14" i="26" s="1"/>
  <c r="S13" i="26"/>
  <c r="R13" i="26"/>
  <c r="Q13" i="26"/>
  <c r="P13" i="26"/>
  <c r="E13" i="26"/>
  <c r="U13" i="26" s="1"/>
  <c r="S12" i="26"/>
  <c r="R12" i="26"/>
  <c r="Q12" i="26"/>
  <c r="P12" i="26"/>
  <c r="E12" i="26"/>
  <c r="U12" i="26" s="1"/>
  <c r="S11" i="26"/>
  <c r="R11" i="26"/>
  <c r="Q11" i="26"/>
  <c r="P11" i="26"/>
  <c r="E11" i="26"/>
  <c r="S10" i="26"/>
  <c r="R10" i="26"/>
  <c r="Q10" i="26"/>
  <c r="P10" i="26"/>
  <c r="E10" i="26"/>
  <c r="S9" i="26"/>
  <c r="R9" i="26"/>
  <c r="Q9" i="26"/>
  <c r="P9" i="26"/>
  <c r="E9" i="26"/>
  <c r="U9" i="26" s="1"/>
  <c r="S93" i="25"/>
  <c r="R93" i="25"/>
  <c r="Q93" i="25"/>
  <c r="P93" i="25"/>
  <c r="E93" i="25"/>
  <c r="U93" i="25" s="1"/>
  <c r="U92" i="25"/>
  <c r="T92" i="25"/>
  <c r="S92" i="25"/>
  <c r="R92" i="25"/>
  <c r="Q92" i="25"/>
  <c r="P92" i="25"/>
  <c r="E92" i="25"/>
  <c r="T91" i="25"/>
  <c r="S91" i="25"/>
  <c r="R91" i="25"/>
  <c r="Q91" i="25"/>
  <c r="P91" i="25"/>
  <c r="E91" i="25"/>
  <c r="U91" i="25" s="1"/>
  <c r="S90" i="25"/>
  <c r="R90" i="25"/>
  <c r="Q90" i="25"/>
  <c r="P90" i="25"/>
  <c r="E90" i="25"/>
  <c r="U90" i="25" s="1"/>
  <c r="S89" i="25"/>
  <c r="R89" i="25"/>
  <c r="Q89" i="25"/>
  <c r="P89" i="25"/>
  <c r="E89" i="25"/>
  <c r="U89" i="25" s="1"/>
  <c r="U88" i="25"/>
  <c r="T88" i="25"/>
  <c r="S88" i="25"/>
  <c r="R88" i="25"/>
  <c r="Q88" i="25"/>
  <c r="P88" i="25"/>
  <c r="E88" i="25"/>
  <c r="S87" i="25"/>
  <c r="R87" i="25"/>
  <c r="Q87" i="25"/>
  <c r="P87" i="25"/>
  <c r="E87" i="25"/>
  <c r="S86" i="25"/>
  <c r="R86" i="25"/>
  <c r="Q86" i="25"/>
  <c r="P86" i="25"/>
  <c r="E86" i="25"/>
  <c r="U86" i="25" s="1"/>
  <c r="W72" i="25"/>
  <c r="V72" i="25"/>
  <c r="O72" i="25"/>
  <c r="N72" i="25"/>
  <c r="M72" i="25"/>
  <c r="L72" i="25"/>
  <c r="K72" i="25"/>
  <c r="J72" i="25"/>
  <c r="I72" i="25"/>
  <c r="H72" i="25"/>
  <c r="G72" i="25"/>
  <c r="F72" i="25"/>
  <c r="C72" i="25"/>
  <c r="B72" i="25"/>
  <c r="W71" i="25"/>
  <c r="V71" i="25"/>
  <c r="O71" i="25"/>
  <c r="N71" i="25"/>
  <c r="M71" i="25"/>
  <c r="L71" i="25"/>
  <c r="K71" i="25"/>
  <c r="J71" i="25"/>
  <c r="R71" i="25" s="1"/>
  <c r="I71" i="25"/>
  <c r="H71" i="25"/>
  <c r="G71" i="25"/>
  <c r="F71" i="25"/>
  <c r="E71" i="25"/>
  <c r="C71" i="25"/>
  <c r="B71" i="25"/>
  <c r="W70" i="25"/>
  <c r="V70" i="25"/>
  <c r="O70" i="25"/>
  <c r="N70" i="25"/>
  <c r="M70" i="25"/>
  <c r="L70" i="25"/>
  <c r="K70" i="25"/>
  <c r="J70" i="25"/>
  <c r="I70" i="25"/>
  <c r="S70" i="25" s="1"/>
  <c r="H70" i="25"/>
  <c r="G70" i="25"/>
  <c r="F70" i="25"/>
  <c r="C70" i="25"/>
  <c r="B70" i="25"/>
  <c r="S69" i="25"/>
  <c r="R69" i="25"/>
  <c r="Q69" i="25"/>
  <c r="P69" i="25"/>
  <c r="E69" i="25"/>
  <c r="W67" i="25"/>
  <c r="V67" i="25"/>
  <c r="O67" i="25"/>
  <c r="N67" i="25"/>
  <c r="M67" i="25"/>
  <c r="L67" i="25"/>
  <c r="K67" i="25"/>
  <c r="J67" i="25"/>
  <c r="I67" i="25"/>
  <c r="H67" i="25"/>
  <c r="P67" i="25" s="1"/>
  <c r="G67" i="25"/>
  <c r="F67" i="25"/>
  <c r="C67" i="25"/>
  <c r="B67" i="25"/>
  <c r="W66" i="25"/>
  <c r="V66" i="25"/>
  <c r="O66" i="25"/>
  <c r="Q66" i="25" s="1"/>
  <c r="N66" i="25"/>
  <c r="M66" i="25"/>
  <c r="L66" i="25"/>
  <c r="K66" i="25"/>
  <c r="J66" i="25"/>
  <c r="I66" i="25"/>
  <c r="S66" i="25" s="1"/>
  <c r="H66" i="25"/>
  <c r="G66" i="25"/>
  <c r="F66" i="25"/>
  <c r="E66" i="25"/>
  <c r="C66" i="25"/>
  <c r="B66" i="25"/>
  <c r="T65" i="25"/>
  <c r="S65" i="25"/>
  <c r="R65" i="25"/>
  <c r="Q65" i="25"/>
  <c r="P65" i="25"/>
  <c r="E65" i="25"/>
  <c r="U65" i="25" s="1"/>
  <c r="S64" i="25"/>
  <c r="R64" i="25"/>
  <c r="Q64" i="25"/>
  <c r="P64" i="25"/>
  <c r="E64" i="25"/>
  <c r="S63" i="25"/>
  <c r="R63" i="25"/>
  <c r="Q63" i="25"/>
  <c r="P63" i="25"/>
  <c r="E63" i="25"/>
  <c r="U63" i="25" s="1"/>
  <c r="U62" i="25"/>
  <c r="S62" i="25"/>
  <c r="R62" i="25"/>
  <c r="Q62" i="25"/>
  <c r="P62" i="25"/>
  <c r="E62" i="25"/>
  <c r="T62" i="25" s="1"/>
  <c r="S61" i="25"/>
  <c r="R61" i="25"/>
  <c r="Q61" i="25"/>
  <c r="P61" i="25"/>
  <c r="E61" i="25"/>
  <c r="V59" i="25"/>
  <c r="O59" i="25"/>
  <c r="N59" i="25"/>
  <c r="M59" i="25"/>
  <c r="L59" i="25"/>
  <c r="K59" i="25"/>
  <c r="J59" i="25"/>
  <c r="I59" i="25"/>
  <c r="H59" i="25"/>
  <c r="R59" i="25" s="1"/>
  <c r="G59" i="25"/>
  <c r="F59" i="25"/>
  <c r="C59" i="25"/>
  <c r="B59" i="25"/>
  <c r="U58" i="25"/>
  <c r="S58" i="25"/>
  <c r="R58" i="25"/>
  <c r="Q58" i="25"/>
  <c r="P58" i="25"/>
  <c r="E58" i="25"/>
  <c r="T58" i="25" s="1"/>
  <c r="S57" i="25"/>
  <c r="R57" i="25"/>
  <c r="Q57" i="25"/>
  <c r="P57" i="25"/>
  <c r="E57" i="25"/>
  <c r="U57" i="25" s="1"/>
  <c r="S56" i="25"/>
  <c r="R56" i="25"/>
  <c r="Q56" i="25"/>
  <c r="P56" i="25"/>
  <c r="E56" i="25"/>
  <c r="S55" i="25"/>
  <c r="R55" i="25"/>
  <c r="Q55" i="25"/>
  <c r="P55" i="25"/>
  <c r="E55" i="25"/>
  <c r="U55" i="25" s="1"/>
  <c r="W53" i="25"/>
  <c r="V53" i="25"/>
  <c r="O53" i="25"/>
  <c r="N53" i="25"/>
  <c r="M53" i="25"/>
  <c r="L53" i="25"/>
  <c r="K53" i="25"/>
  <c r="J53" i="25"/>
  <c r="I53" i="25"/>
  <c r="S53" i="25" s="1"/>
  <c r="H53" i="25"/>
  <c r="G53" i="25"/>
  <c r="F53" i="25"/>
  <c r="C53" i="25"/>
  <c r="B53" i="25"/>
  <c r="E53" i="25" s="1"/>
  <c r="U52" i="25"/>
  <c r="T52" i="25"/>
  <c r="S52" i="25"/>
  <c r="R52" i="25"/>
  <c r="Q52" i="25"/>
  <c r="P52" i="25"/>
  <c r="E52" i="25"/>
  <c r="S51" i="25"/>
  <c r="R51" i="25"/>
  <c r="Q51" i="25"/>
  <c r="P51" i="25"/>
  <c r="E51" i="25"/>
  <c r="S50" i="25"/>
  <c r="R50" i="25"/>
  <c r="Q50" i="25"/>
  <c r="P50" i="25"/>
  <c r="E50" i="25"/>
  <c r="U50" i="25" s="1"/>
  <c r="U49" i="25"/>
  <c r="S49" i="25"/>
  <c r="R49" i="25"/>
  <c r="Q49" i="25"/>
  <c r="P49" i="25"/>
  <c r="E49" i="25"/>
  <c r="T49" i="25" s="1"/>
  <c r="T48" i="25"/>
  <c r="S48" i="25"/>
  <c r="R48" i="25"/>
  <c r="Q48" i="25"/>
  <c r="P48" i="25"/>
  <c r="E48" i="25"/>
  <c r="U48" i="25" s="1"/>
  <c r="S47" i="25"/>
  <c r="R47" i="25"/>
  <c r="Q47" i="25"/>
  <c r="P47" i="25"/>
  <c r="E47" i="25"/>
  <c r="S46" i="25"/>
  <c r="R46" i="25"/>
  <c r="Q46" i="25"/>
  <c r="P46" i="25"/>
  <c r="E46" i="25"/>
  <c r="U46" i="25" s="1"/>
  <c r="U45" i="25"/>
  <c r="S45" i="25"/>
  <c r="R45" i="25"/>
  <c r="Q45" i="25"/>
  <c r="P45" i="25"/>
  <c r="E45" i="25"/>
  <c r="T45" i="25" s="1"/>
  <c r="S44" i="25"/>
  <c r="R44" i="25"/>
  <c r="Q44" i="25"/>
  <c r="U44" i="25" s="1"/>
  <c r="P44" i="25"/>
  <c r="T44" i="25" s="1"/>
  <c r="E44" i="25"/>
  <c r="S43" i="25"/>
  <c r="R43" i="25"/>
  <c r="Q43" i="25"/>
  <c r="P43" i="25"/>
  <c r="E43" i="25"/>
  <c r="S42" i="25"/>
  <c r="R42" i="25"/>
  <c r="Q42" i="25"/>
  <c r="P42" i="25"/>
  <c r="E42" i="25"/>
  <c r="U42" i="25" s="1"/>
  <c r="W40" i="25"/>
  <c r="V40" i="25"/>
  <c r="O40" i="25"/>
  <c r="N40" i="25"/>
  <c r="M40" i="25"/>
  <c r="L40" i="25"/>
  <c r="K40" i="25"/>
  <c r="Q40" i="25" s="1"/>
  <c r="J40" i="25"/>
  <c r="I40" i="25"/>
  <c r="S40" i="25" s="1"/>
  <c r="H40" i="25"/>
  <c r="G40" i="25"/>
  <c r="F40" i="25"/>
  <c r="C40" i="25"/>
  <c r="B40" i="25"/>
  <c r="E40" i="25" s="1"/>
  <c r="T39" i="25"/>
  <c r="S39" i="25"/>
  <c r="R39" i="25"/>
  <c r="Q39" i="25"/>
  <c r="P39" i="25"/>
  <c r="E39" i="25"/>
  <c r="U39" i="25" s="1"/>
  <c r="S38" i="25"/>
  <c r="R38" i="25"/>
  <c r="Q38" i="25"/>
  <c r="P38" i="25"/>
  <c r="E38" i="25"/>
  <c r="S37" i="25"/>
  <c r="R37" i="25"/>
  <c r="Q37" i="25"/>
  <c r="P37" i="25"/>
  <c r="E37" i="25"/>
  <c r="U37" i="25" s="1"/>
  <c r="U36" i="25"/>
  <c r="S36" i="25"/>
  <c r="R36" i="25"/>
  <c r="Q36" i="25"/>
  <c r="P36" i="25"/>
  <c r="E36" i="25"/>
  <c r="T36" i="25" s="1"/>
  <c r="S35" i="25"/>
  <c r="R35" i="25"/>
  <c r="Q35" i="25"/>
  <c r="P35" i="25"/>
  <c r="T35" i="25" s="1"/>
  <c r="E35" i="25"/>
  <c r="W33" i="25"/>
  <c r="V33" i="25"/>
  <c r="S33" i="25"/>
  <c r="O33" i="25"/>
  <c r="N33" i="25"/>
  <c r="M33" i="25"/>
  <c r="L33" i="25"/>
  <c r="K33" i="25"/>
  <c r="J33" i="25"/>
  <c r="I33" i="25"/>
  <c r="H33" i="25"/>
  <c r="R33" i="25" s="1"/>
  <c r="G33" i="25"/>
  <c r="F33" i="25"/>
  <c r="C33" i="25"/>
  <c r="B33" i="25"/>
  <c r="E33" i="25" s="1"/>
  <c r="S32" i="25"/>
  <c r="R32" i="25"/>
  <c r="Q32" i="25"/>
  <c r="P32" i="25"/>
  <c r="E32" i="25"/>
  <c r="U32" i="25" s="1"/>
  <c r="W30" i="25"/>
  <c r="V30" i="25"/>
  <c r="R30" i="25"/>
  <c r="O30" i="25"/>
  <c r="N30" i="25"/>
  <c r="M30" i="25"/>
  <c r="L30" i="25"/>
  <c r="K30" i="25"/>
  <c r="J30" i="25"/>
  <c r="I30" i="25"/>
  <c r="S30" i="25" s="1"/>
  <c r="H30" i="25"/>
  <c r="G30" i="25"/>
  <c r="F30" i="25"/>
  <c r="C30" i="25"/>
  <c r="E30" i="25" s="1"/>
  <c r="B30" i="25"/>
  <c r="S29" i="25"/>
  <c r="R29" i="25"/>
  <c r="Q29" i="25"/>
  <c r="P29" i="25"/>
  <c r="E29" i="25"/>
  <c r="S28" i="25"/>
  <c r="R28" i="25"/>
  <c r="Q28" i="25"/>
  <c r="P28" i="25"/>
  <c r="E28" i="25"/>
  <c r="S27" i="25"/>
  <c r="R27" i="25"/>
  <c r="Q27" i="25"/>
  <c r="P27" i="25"/>
  <c r="E27" i="25"/>
  <c r="U27" i="25" s="1"/>
  <c r="S26" i="25"/>
  <c r="R26" i="25"/>
  <c r="Q26" i="25"/>
  <c r="P26" i="25"/>
  <c r="E26" i="25"/>
  <c r="W24" i="25"/>
  <c r="V24" i="25"/>
  <c r="O24" i="25"/>
  <c r="N24" i="25"/>
  <c r="M24" i="25"/>
  <c r="L24" i="25"/>
  <c r="K24" i="25"/>
  <c r="J24" i="25"/>
  <c r="I24" i="25"/>
  <c r="S24" i="25" s="1"/>
  <c r="H24" i="25"/>
  <c r="R24" i="25" s="1"/>
  <c r="G24" i="25"/>
  <c r="F24" i="25"/>
  <c r="C24" i="25"/>
  <c r="E24" i="25" s="1"/>
  <c r="B24" i="25"/>
  <c r="S23" i="25"/>
  <c r="R23" i="25"/>
  <c r="Q23" i="25"/>
  <c r="P23" i="25"/>
  <c r="E23" i="25"/>
  <c r="S22" i="25"/>
  <c r="R22" i="25"/>
  <c r="Q22" i="25"/>
  <c r="P22" i="25"/>
  <c r="E22" i="25"/>
  <c r="U22" i="25" s="1"/>
  <c r="U21" i="25"/>
  <c r="S21" i="25"/>
  <c r="R21" i="25"/>
  <c r="Q21" i="25"/>
  <c r="P21" i="25"/>
  <c r="E21" i="25"/>
  <c r="T21" i="25" s="1"/>
  <c r="U20" i="25"/>
  <c r="T20" i="25"/>
  <c r="S20" i="25"/>
  <c r="R20" i="25"/>
  <c r="Q20" i="25"/>
  <c r="P20" i="25"/>
  <c r="E20" i="25"/>
  <c r="S19" i="25"/>
  <c r="R19" i="25"/>
  <c r="Q19" i="25"/>
  <c r="P19" i="25"/>
  <c r="E19" i="25"/>
  <c r="S18" i="25"/>
  <c r="R18" i="25"/>
  <c r="Q18" i="25"/>
  <c r="P18" i="25"/>
  <c r="E18" i="25"/>
  <c r="U18" i="25" s="1"/>
  <c r="W16" i="25"/>
  <c r="V16" i="25"/>
  <c r="O16" i="25"/>
  <c r="N16" i="25"/>
  <c r="M16" i="25"/>
  <c r="L16" i="25"/>
  <c r="K16" i="25"/>
  <c r="J16" i="25"/>
  <c r="R16" i="25" s="1"/>
  <c r="I16" i="25"/>
  <c r="S16" i="25" s="1"/>
  <c r="H16" i="25"/>
  <c r="G16" i="25"/>
  <c r="F16" i="25"/>
  <c r="E16" i="25"/>
  <c r="C16" i="25"/>
  <c r="B16" i="25"/>
  <c r="U15" i="25"/>
  <c r="T15" i="25"/>
  <c r="S15" i="25"/>
  <c r="R15" i="25"/>
  <c r="Q15" i="25"/>
  <c r="P15" i="25"/>
  <c r="E15" i="25"/>
  <c r="S14" i="25"/>
  <c r="R14" i="25"/>
  <c r="Q14" i="25"/>
  <c r="P14" i="25"/>
  <c r="E14" i="25"/>
  <c r="S13" i="25"/>
  <c r="R13" i="25"/>
  <c r="Q13" i="25"/>
  <c r="P13" i="25"/>
  <c r="E13" i="25"/>
  <c r="U13" i="25" s="1"/>
  <c r="U12" i="25"/>
  <c r="S12" i="25"/>
  <c r="R12" i="25"/>
  <c r="Q12" i="25"/>
  <c r="P12" i="25"/>
  <c r="E12" i="25"/>
  <c r="T12" i="25" s="1"/>
  <c r="S11" i="25"/>
  <c r="R11" i="25"/>
  <c r="Q11" i="25"/>
  <c r="P11" i="25"/>
  <c r="E11" i="25"/>
  <c r="S10" i="25"/>
  <c r="R10" i="25"/>
  <c r="Q10" i="25"/>
  <c r="P10" i="25"/>
  <c r="E10" i="25"/>
  <c r="S9" i="25"/>
  <c r="R9" i="25"/>
  <c r="Q9" i="25"/>
  <c r="P9" i="25"/>
  <c r="E9" i="25"/>
  <c r="S93" i="24"/>
  <c r="R93" i="24"/>
  <c r="Q93" i="24"/>
  <c r="P93" i="24"/>
  <c r="E93" i="24"/>
  <c r="S92" i="24"/>
  <c r="R92" i="24"/>
  <c r="Q92" i="24"/>
  <c r="P92" i="24"/>
  <c r="E92" i="24"/>
  <c r="S91" i="24"/>
  <c r="R91" i="24"/>
  <c r="Q91" i="24"/>
  <c r="P91" i="24"/>
  <c r="E91" i="24"/>
  <c r="S90" i="24"/>
  <c r="R90" i="24"/>
  <c r="Q90" i="24"/>
  <c r="P90" i="24"/>
  <c r="E90" i="24"/>
  <c r="U90" i="24" s="1"/>
  <c r="S89" i="24"/>
  <c r="R89" i="24"/>
  <c r="Q89" i="24"/>
  <c r="P89" i="24"/>
  <c r="E89" i="24"/>
  <c r="U88" i="24"/>
  <c r="S88" i="24"/>
  <c r="R88" i="24"/>
  <c r="Q88" i="24"/>
  <c r="P88" i="24"/>
  <c r="E88" i="24"/>
  <c r="T88" i="24" s="1"/>
  <c r="S87" i="24"/>
  <c r="R87" i="24"/>
  <c r="Q87" i="24"/>
  <c r="P87" i="24"/>
  <c r="E87" i="24"/>
  <c r="S86" i="24"/>
  <c r="R86" i="24"/>
  <c r="Q86" i="24"/>
  <c r="P86" i="24"/>
  <c r="E86" i="24"/>
  <c r="U86" i="24" s="1"/>
  <c r="W72" i="24"/>
  <c r="V72" i="24"/>
  <c r="O72" i="24"/>
  <c r="N72" i="24"/>
  <c r="M72" i="24"/>
  <c r="L72" i="24"/>
  <c r="K72" i="24"/>
  <c r="J72" i="24"/>
  <c r="I72" i="24"/>
  <c r="S72" i="24" s="1"/>
  <c r="H72" i="24"/>
  <c r="G72" i="24"/>
  <c r="F72" i="24"/>
  <c r="C72" i="24"/>
  <c r="B72" i="24"/>
  <c r="W71" i="24"/>
  <c r="V71" i="24"/>
  <c r="O71" i="24"/>
  <c r="N71" i="24"/>
  <c r="M71" i="24"/>
  <c r="L71" i="24"/>
  <c r="K71" i="24"/>
  <c r="J71" i="24"/>
  <c r="I71" i="24"/>
  <c r="S71" i="24" s="1"/>
  <c r="H71" i="24"/>
  <c r="R71" i="24" s="1"/>
  <c r="G71" i="24"/>
  <c r="F71" i="24"/>
  <c r="C71" i="24"/>
  <c r="B71" i="24"/>
  <c r="W70" i="24"/>
  <c r="V70" i="24"/>
  <c r="S70" i="24"/>
  <c r="O70" i="24"/>
  <c r="N70" i="24"/>
  <c r="M70" i="24"/>
  <c r="L70" i="24"/>
  <c r="K70" i="24"/>
  <c r="J70" i="24"/>
  <c r="I70" i="24"/>
  <c r="H70" i="24"/>
  <c r="R70" i="24" s="1"/>
  <c r="G70" i="24"/>
  <c r="F70" i="24"/>
  <c r="C70" i="24"/>
  <c r="B70" i="24"/>
  <c r="E70" i="24" s="1"/>
  <c r="S69" i="24"/>
  <c r="R69" i="24"/>
  <c r="Q69" i="24"/>
  <c r="P69" i="24"/>
  <c r="E69" i="24"/>
  <c r="U69" i="24" s="1"/>
  <c r="W67" i="24"/>
  <c r="V67" i="24"/>
  <c r="O67" i="24"/>
  <c r="N67" i="24"/>
  <c r="M67" i="24"/>
  <c r="L67" i="24"/>
  <c r="K67" i="24"/>
  <c r="J67" i="24"/>
  <c r="I67" i="24"/>
  <c r="S67" i="24" s="1"/>
  <c r="H67" i="24"/>
  <c r="G67" i="24"/>
  <c r="F67" i="24"/>
  <c r="C67" i="24"/>
  <c r="B67" i="24"/>
  <c r="E67" i="24" s="1"/>
  <c r="W66" i="24"/>
  <c r="V66" i="24"/>
  <c r="O66" i="24"/>
  <c r="N66" i="24"/>
  <c r="M66" i="24"/>
  <c r="L66" i="24"/>
  <c r="K66" i="24"/>
  <c r="J66" i="24"/>
  <c r="I66" i="24"/>
  <c r="S66" i="24" s="1"/>
  <c r="H66" i="24"/>
  <c r="R66" i="24" s="1"/>
  <c r="G66" i="24"/>
  <c r="F66" i="24"/>
  <c r="C66" i="24"/>
  <c r="E66" i="24" s="1"/>
  <c r="B66" i="24"/>
  <c r="S65" i="24"/>
  <c r="R65" i="24"/>
  <c r="Q65" i="24"/>
  <c r="P65" i="24"/>
  <c r="E65" i="24"/>
  <c r="S64" i="24"/>
  <c r="R64" i="24"/>
  <c r="Q64" i="24"/>
  <c r="P64" i="24"/>
  <c r="E64" i="24"/>
  <c r="U64" i="24" s="1"/>
  <c r="U63" i="24"/>
  <c r="S63" i="24"/>
  <c r="R63" i="24"/>
  <c r="Q63" i="24"/>
  <c r="P63" i="24"/>
  <c r="E63" i="24"/>
  <c r="T63" i="24" s="1"/>
  <c r="S62" i="24"/>
  <c r="R62" i="24"/>
  <c r="Q62" i="24"/>
  <c r="P62" i="24"/>
  <c r="E62" i="24"/>
  <c r="S61" i="24"/>
  <c r="R61" i="24"/>
  <c r="Q61" i="24"/>
  <c r="P61" i="24"/>
  <c r="E61" i="24"/>
  <c r="V59" i="24"/>
  <c r="O59" i="24"/>
  <c r="N59" i="24"/>
  <c r="M59" i="24"/>
  <c r="L59" i="24"/>
  <c r="K59" i="24"/>
  <c r="J59" i="24"/>
  <c r="I59" i="24"/>
  <c r="S59" i="24" s="1"/>
  <c r="H59" i="24"/>
  <c r="G59" i="24"/>
  <c r="F59" i="24"/>
  <c r="C59" i="24"/>
  <c r="B59" i="24"/>
  <c r="E59" i="24" s="1"/>
  <c r="U58" i="24"/>
  <c r="S58" i="24"/>
  <c r="R58" i="24"/>
  <c r="Q58" i="24"/>
  <c r="P58" i="24"/>
  <c r="E58" i="24"/>
  <c r="T58" i="24" s="1"/>
  <c r="S57" i="24"/>
  <c r="R57" i="24"/>
  <c r="Q57" i="24"/>
  <c r="P57" i="24"/>
  <c r="E57" i="24"/>
  <c r="S56" i="24"/>
  <c r="R56" i="24"/>
  <c r="Q56" i="24"/>
  <c r="P56" i="24"/>
  <c r="E56" i="24"/>
  <c r="U56" i="24" s="1"/>
  <c r="S55" i="24"/>
  <c r="R55" i="24"/>
  <c r="Q55" i="24"/>
  <c r="P55" i="24"/>
  <c r="E55" i="24"/>
  <c r="T55" i="24" s="1"/>
  <c r="W53" i="24"/>
  <c r="V53" i="24"/>
  <c r="O53" i="24"/>
  <c r="N53" i="24"/>
  <c r="M53" i="24"/>
  <c r="L53" i="24"/>
  <c r="K53" i="24"/>
  <c r="J53" i="24"/>
  <c r="I53" i="24"/>
  <c r="S53" i="24" s="1"/>
  <c r="H53" i="24"/>
  <c r="R53" i="24" s="1"/>
  <c r="G53" i="24"/>
  <c r="F53" i="24"/>
  <c r="C53" i="24"/>
  <c r="B53" i="24"/>
  <c r="S52" i="24"/>
  <c r="R52" i="24"/>
  <c r="Q52" i="24"/>
  <c r="P52" i="24"/>
  <c r="E52" i="24"/>
  <c r="S51" i="24"/>
  <c r="R51" i="24"/>
  <c r="Q51" i="24"/>
  <c r="P51" i="24"/>
  <c r="E51" i="24"/>
  <c r="U50" i="24"/>
  <c r="S50" i="24"/>
  <c r="R50" i="24"/>
  <c r="Q50" i="24"/>
  <c r="P50" i="24"/>
  <c r="E50" i="24"/>
  <c r="T50" i="24" s="1"/>
  <c r="T49" i="24"/>
  <c r="S49" i="24"/>
  <c r="R49" i="24"/>
  <c r="Q49" i="24"/>
  <c r="P49" i="24"/>
  <c r="E49" i="24"/>
  <c r="U49" i="24" s="1"/>
  <c r="S48" i="24"/>
  <c r="R48" i="24"/>
  <c r="Q48" i="24"/>
  <c r="P48" i="24"/>
  <c r="E48" i="24"/>
  <c r="S47" i="24"/>
  <c r="R47" i="24"/>
  <c r="Q47" i="24"/>
  <c r="P47" i="24"/>
  <c r="E47" i="24"/>
  <c r="U47" i="24" s="1"/>
  <c r="U46" i="24"/>
  <c r="S46" i="24"/>
  <c r="R46" i="24"/>
  <c r="Q46" i="24"/>
  <c r="P46" i="24"/>
  <c r="E46" i="24"/>
  <c r="T46" i="24" s="1"/>
  <c r="U45" i="24"/>
  <c r="T45" i="24"/>
  <c r="S45" i="24"/>
  <c r="R45" i="24"/>
  <c r="Q45" i="24"/>
  <c r="P45" i="24"/>
  <c r="E45" i="24"/>
  <c r="S44" i="24"/>
  <c r="R44" i="24"/>
  <c r="Q44" i="24"/>
  <c r="P44" i="24"/>
  <c r="E44" i="24"/>
  <c r="S43" i="24"/>
  <c r="R43" i="24"/>
  <c r="Q43" i="24"/>
  <c r="P43" i="24"/>
  <c r="E43" i="24"/>
  <c r="U42" i="24"/>
  <c r="S42" i="24"/>
  <c r="R42" i="24"/>
  <c r="Q42" i="24"/>
  <c r="P42" i="24"/>
  <c r="E42" i="24"/>
  <c r="T42" i="24" s="1"/>
  <c r="W40" i="24"/>
  <c r="V40" i="24"/>
  <c r="O40" i="24"/>
  <c r="N40" i="24"/>
  <c r="M40" i="24"/>
  <c r="L40" i="24"/>
  <c r="K40" i="24"/>
  <c r="J40" i="24"/>
  <c r="I40" i="24"/>
  <c r="S40" i="24" s="1"/>
  <c r="H40" i="24"/>
  <c r="R40" i="24" s="1"/>
  <c r="G40" i="24"/>
  <c r="F40" i="24"/>
  <c r="C40" i="24"/>
  <c r="B40" i="24"/>
  <c r="S39" i="24"/>
  <c r="R39" i="24"/>
  <c r="Q39" i="24"/>
  <c r="P39" i="24"/>
  <c r="E39" i="24"/>
  <c r="S38" i="24"/>
  <c r="R38" i="24"/>
  <c r="Q38" i="24"/>
  <c r="P38" i="24"/>
  <c r="E38" i="24"/>
  <c r="S37" i="24"/>
  <c r="R37" i="24"/>
  <c r="Q37" i="24"/>
  <c r="P37" i="24"/>
  <c r="E37" i="24"/>
  <c r="S36" i="24"/>
  <c r="R36" i="24"/>
  <c r="Q36" i="24"/>
  <c r="P36" i="24"/>
  <c r="E36" i="24"/>
  <c r="S35" i="24"/>
  <c r="R35" i="24"/>
  <c r="Q35" i="24"/>
  <c r="P35" i="24"/>
  <c r="E35" i="24"/>
  <c r="W33" i="24"/>
  <c r="V33" i="24"/>
  <c r="O33" i="24"/>
  <c r="N33" i="24"/>
  <c r="M33" i="24"/>
  <c r="L33" i="24"/>
  <c r="K33" i="24"/>
  <c r="J33" i="24"/>
  <c r="I33" i="24"/>
  <c r="Q33" i="24" s="1"/>
  <c r="H33" i="24"/>
  <c r="R33" i="24" s="1"/>
  <c r="G33" i="24"/>
  <c r="F33" i="24"/>
  <c r="C33" i="24"/>
  <c r="B33" i="24"/>
  <c r="E33" i="24" s="1"/>
  <c r="S32" i="24"/>
  <c r="R32" i="24"/>
  <c r="Q32" i="24"/>
  <c r="P32" i="24"/>
  <c r="E32" i="24"/>
  <c r="T32" i="24" s="1"/>
  <c r="W30" i="24"/>
  <c r="V30" i="24"/>
  <c r="O30" i="24"/>
  <c r="N30" i="24"/>
  <c r="M30" i="24"/>
  <c r="L30" i="24"/>
  <c r="K30" i="24"/>
  <c r="J30" i="24"/>
  <c r="I30" i="24"/>
  <c r="S30" i="24" s="1"/>
  <c r="H30" i="24"/>
  <c r="R30" i="24" s="1"/>
  <c r="G30" i="24"/>
  <c r="F30" i="24"/>
  <c r="C30" i="24"/>
  <c r="B30" i="24"/>
  <c r="S29" i="24"/>
  <c r="R29" i="24"/>
  <c r="Q29" i="24"/>
  <c r="P29" i="24"/>
  <c r="E29" i="24"/>
  <c r="S28" i="24"/>
  <c r="R28" i="24"/>
  <c r="Q28" i="24"/>
  <c r="P28" i="24"/>
  <c r="E28" i="24"/>
  <c r="U28" i="24" s="1"/>
  <c r="S27" i="24"/>
  <c r="R27" i="24"/>
  <c r="Q27" i="24"/>
  <c r="P27" i="24"/>
  <c r="E27" i="24"/>
  <c r="S26" i="24"/>
  <c r="R26" i="24"/>
  <c r="Q26" i="24"/>
  <c r="P26" i="24"/>
  <c r="E26" i="24"/>
  <c r="W24" i="24"/>
  <c r="V24" i="24"/>
  <c r="S24" i="24"/>
  <c r="O24" i="24"/>
  <c r="N24" i="24"/>
  <c r="M24" i="24"/>
  <c r="L24" i="24"/>
  <c r="K24" i="24"/>
  <c r="J24" i="24"/>
  <c r="I24" i="24"/>
  <c r="H24" i="24"/>
  <c r="R24" i="24" s="1"/>
  <c r="G24" i="24"/>
  <c r="F24" i="24"/>
  <c r="C24" i="24"/>
  <c r="B24" i="24"/>
  <c r="E24" i="24" s="1"/>
  <c r="S23" i="24"/>
  <c r="R23" i="24"/>
  <c r="Q23" i="24"/>
  <c r="P23" i="24"/>
  <c r="E23" i="24"/>
  <c r="U23" i="24" s="1"/>
  <c r="U22" i="24"/>
  <c r="S22" i="24"/>
  <c r="R22" i="24"/>
  <c r="Q22" i="24"/>
  <c r="P22" i="24"/>
  <c r="E22" i="24"/>
  <c r="T22" i="24" s="1"/>
  <c r="S21" i="24"/>
  <c r="R21" i="24"/>
  <c r="Q21" i="24"/>
  <c r="P21" i="24"/>
  <c r="E21" i="24"/>
  <c r="S20" i="24"/>
  <c r="R20" i="24"/>
  <c r="Q20" i="24"/>
  <c r="P20" i="24"/>
  <c r="E20" i="24"/>
  <c r="S19" i="24"/>
  <c r="R19" i="24"/>
  <c r="Q19" i="24"/>
  <c r="P19" i="24"/>
  <c r="E19" i="24"/>
  <c r="U19" i="24" s="1"/>
  <c r="U18" i="24"/>
  <c r="S18" i="24"/>
  <c r="R18" i="24"/>
  <c r="Q18" i="24"/>
  <c r="P18" i="24"/>
  <c r="E18" i="24"/>
  <c r="T18" i="24" s="1"/>
  <c r="W16" i="24"/>
  <c r="V16" i="24"/>
  <c r="O16" i="24"/>
  <c r="N16" i="24"/>
  <c r="M16" i="24"/>
  <c r="L16" i="24"/>
  <c r="K16" i="24"/>
  <c r="J16" i="24"/>
  <c r="I16" i="24"/>
  <c r="S16" i="24" s="1"/>
  <c r="H16" i="24"/>
  <c r="R16" i="24" s="1"/>
  <c r="G16" i="24"/>
  <c r="F16" i="24"/>
  <c r="C16" i="24"/>
  <c r="B16" i="24"/>
  <c r="S15" i="24"/>
  <c r="R15" i="24"/>
  <c r="Q15" i="24"/>
  <c r="P15" i="24"/>
  <c r="E15" i="24"/>
  <c r="S14" i="24"/>
  <c r="R14" i="24"/>
  <c r="Q14" i="24"/>
  <c r="P14" i="24"/>
  <c r="E14" i="24"/>
  <c r="U14" i="24" s="1"/>
  <c r="S13" i="24"/>
  <c r="R13" i="24"/>
  <c r="Q13" i="24"/>
  <c r="P13" i="24"/>
  <c r="E13" i="24"/>
  <c r="S12" i="24"/>
  <c r="R12" i="24"/>
  <c r="Q12" i="24"/>
  <c r="P12" i="24"/>
  <c r="E12" i="24"/>
  <c r="S11" i="24"/>
  <c r="R11" i="24"/>
  <c r="Q11" i="24"/>
  <c r="P11" i="24"/>
  <c r="E11" i="24"/>
  <c r="S10" i="24"/>
  <c r="R10" i="24"/>
  <c r="Q10" i="24"/>
  <c r="P10" i="24"/>
  <c r="T10" i="24" s="1"/>
  <c r="E10" i="24"/>
  <c r="S9" i="24"/>
  <c r="R9" i="24"/>
  <c r="Q9" i="24"/>
  <c r="P9" i="24"/>
  <c r="E9" i="24"/>
  <c r="U93" i="23"/>
  <c r="T93" i="23"/>
  <c r="S93" i="23"/>
  <c r="R93" i="23"/>
  <c r="Q93" i="23"/>
  <c r="P93" i="23"/>
  <c r="E93" i="23"/>
  <c r="S92" i="23"/>
  <c r="R92" i="23"/>
  <c r="Q92" i="23"/>
  <c r="P92" i="23"/>
  <c r="E92" i="23"/>
  <c r="U92" i="23" s="1"/>
  <c r="S91" i="23"/>
  <c r="R91" i="23"/>
  <c r="Q91" i="23"/>
  <c r="P91" i="23"/>
  <c r="E91" i="23"/>
  <c r="U91" i="23" s="1"/>
  <c r="S90" i="23"/>
  <c r="R90" i="23"/>
  <c r="Q90" i="23"/>
  <c r="P90" i="23"/>
  <c r="E90" i="23"/>
  <c r="T90" i="23" s="1"/>
  <c r="S89" i="23"/>
  <c r="R89" i="23"/>
  <c r="Q89" i="23"/>
  <c r="P89" i="23"/>
  <c r="E89" i="23"/>
  <c r="U89" i="23" s="1"/>
  <c r="U88" i="23"/>
  <c r="S88" i="23"/>
  <c r="R88" i="23"/>
  <c r="Q88" i="23"/>
  <c r="P88" i="23"/>
  <c r="E88" i="23"/>
  <c r="T88" i="23" s="1"/>
  <c r="S87" i="23"/>
  <c r="R87" i="23"/>
  <c r="Q87" i="23"/>
  <c r="P87" i="23"/>
  <c r="E87" i="23"/>
  <c r="U87" i="23" s="1"/>
  <c r="S86" i="23"/>
  <c r="R86" i="23"/>
  <c r="Q86" i="23"/>
  <c r="P86" i="23"/>
  <c r="E86" i="23"/>
  <c r="U86" i="23" s="1"/>
  <c r="W72" i="23"/>
  <c r="V72" i="23"/>
  <c r="O72" i="23"/>
  <c r="N72" i="23"/>
  <c r="M72" i="23"/>
  <c r="L72" i="23"/>
  <c r="K72" i="23"/>
  <c r="J72" i="23"/>
  <c r="I72" i="23"/>
  <c r="H72" i="23"/>
  <c r="G72" i="23"/>
  <c r="F72" i="23"/>
  <c r="E72" i="23"/>
  <c r="C72" i="23"/>
  <c r="B72" i="23"/>
  <c r="W71" i="23"/>
  <c r="V71" i="23"/>
  <c r="O71" i="23"/>
  <c r="N71" i="23"/>
  <c r="M71" i="23"/>
  <c r="L71" i="23"/>
  <c r="K71" i="23"/>
  <c r="J71" i="23"/>
  <c r="I71" i="23"/>
  <c r="S71" i="23" s="1"/>
  <c r="H71" i="23"/>
  <c r="G71" i="23"/>
  <c r="F71" i="23"/>
  <c r="C71" i="23"/>
  <c r="B71" i="23"/>
  <c r="W70" i="23"/>
  <c r="V70" i="23"/>
  <c r="O70" i="23"/>
  <c r="N70" i="23"/>
  <c r="M70" i="23"/>
  <c r="L70" i="23"/>
  <c r="K70" i="23"/>
  <c r="S70" i="23" s="1"/>
  <c r="J70" i="23"/>
  <c r="I70" i="23"/>
  <c r="H70" i="23"/>
  <c r="G70" i="23"/>
  <c r="F70" i="23"/>
  <c r="C70" i="23"/>
  <c r="B70" i="23"/>
  <c r="E70" i="23" s="1"/>
  <c r="S69" i="23"/>
  <c r="R69" i="23"/>
  <c r="Q69" i="23"/>
  <c r="P69" i="23"/>
  <c r="E69" i="23"/>
  <c r="U69" i="23" s="1"/>
  <c r="W67" i="23"/>
  <c r="V67" i="23"/>
  <c r="O67" i="23"/>
  <c r="N67" i="23"/>
  <c r="M67" i="23"/>
  <c r="L67" i="23"/>
  <c r="K67" i="23"/>
  <c r="J67" i="23"/>
  <c r="I67" i="23"/>
  <c r="H67" i="23"/>
  <c r="G67" i="23"/>
  <c r="F67" i="23"/>
  <c r="E67" i="23"/>
  <c r="C67" i="23"/>
  <c r="B67" i="23"/>
  <c r="W66" i="23"/>
  <c r="V66" i="23"/>
  <c r="O66" i="23"/>
  <c r="N66" i="23"/>
  <c r="M66" i="23"/>
  <c r="L66" i="23"/>
  <c r="K66" i="23"/>
  <c r="J66" i="23"/>
  <c r="I66" i="23"/>
  <c r="S66" i="23" s="1"/>
  <c r="H66" i="23"/>
  <c r="G66" i="23"/>
  <c r="F66" i="23"/>
  <c r="C66" i="23"/>
  <c r="B66" i="23"/>
  <c r="S65" i="23"/>
  <c r="R65" i="23"/>
  <c r="Q65" i="23"/>
  <c r="P65" i="23"/>
  <c r="E65" i="23"/>
  <c r="U65" i="23" s="1"/>
  <c r="S64" i="23"/>
  <c r="R64" i="23"/>
  <c r="Q64" i="23"/>
  <c r="P64" i="23"/>
  <c r="E64" i="23"/>
  <c r="U64" i="23" s="1"/>
  <c r="S63" i="23"/>
  <c r="R63" i="23"/>
  <c r="Q63" i="23"/>
  <c r="P63" i="23"/>
  <c r="E63" i="23"/>
  <c r="S62" i="23"/>
  <c r="R62" i="23"/>
  <c r="Q62" i="23"/>
  <c r="P62" i="23"/>
  <c r="E62" i="23"/>
  <c r="S61" i="23"/>
  <c r="R61" i="23"/>
  <c r="Q61" i="23"/>
  <c r="P61" i="23"/>
  <c r="E61" i="23"/>
  <c r="U61" i="23" s="1"/>
  <c r="V59" i="23"/>
  <c r="O59" i="23"/>
  <c r="N59" i="23"/>
  <c r="M59" i="23"/>
  <c r="L59" i="23"/>
  <c r="K59" i="23"/>
  <c r="J59" i="23"/>
  <c r="I59" i="23"/>
  <c r="Q59" i="23" s="1"/>
  <c r="H59" i="23"/>
  <c r="G59" i="23"/>
  <c r="F59" i="23"/>
  <c r="C59" i="23"/>
  <c r="E59" i="23" s="1"/>
  <c r="B59" i="23"/>
  <c r="S58" i="23"/>
  <c r="R58" i="23"/>
  <c r="Q58" i="23"/>
  <c r="P58" i="23"/>
  <c r="E58" i="23"/>
  <c r="S57" i="23"/>
  <c r="R57" i="23"/>
  <c r="Q57" i="23"/>
  <c r="P57" i="23"/>
  <c r="E57" i="23"/>
  <c r="U57" i="23" s="1"/>
  <c r="S56" i="23"/>
  <c r="R56" i="23"/>
  <c r="Q56" i="23"/>
  <c r="P56" i="23"/>
  <c r="E56" i="23"/>
  <c r="U56" i="23" s="1"/>
  <c r="S55" i="23"/>
  <c r="R55" i="23"/>
  <c r="Q55" i="23"/>
  <c r="P55" i="23"/>
  <c r="E55" i="23"/>
  <c r="W53" i="23"/>
  <c r="V53" i="23"/>
  <c r="O53" i="23"/>
  <c r="N53" i="23"/>
  <c r="M53" i="23"/>
  <c r="L53" i="23"/>
  <c r="K53" i="23"/>
  <c r="J53" i="23"/>
  <c r="I53" i="23"/>
  <c r="S53" i="23" s="1"/>
  <c r="H53" i="23"/>
  <c r="G53" i="23"/>
  <c r="F53" i="23"/>
  <c r="C53" i="23"/>
  <c r="E53" i="23" s="1"/>
  <c r="B53" i="23"/>
  <c r="S52" i="23"/>
  <c r="R52" i="23"/>
  <c r="Q52" i="23"/>
  <c r="P52" i="23"/>
  <c r="E52" i="23"/>
  <c r="U52" i="23" s="1"/>
  <c r="S51" i="23"/>
  <c r="R51" i="23"/>
  <c r="Q51" i="23"/>
  <c r="P51" i="23"/>
  <c r="E51" i="23"/>
  <c r="U51" i="23" s="1"/>
  <c r="U50" i="23"/>
  <c r="S50" i="23"/>
  <c r="R50" i="23"/>
  <c r="Q50" i="23"/>
  <c r="P50" i="23"/>
  <c r="E50" i="23"/>
  <c r="T50" i="23" s="1"/>
  <c r="T49" i="23"/>
  <c r="S49" i="23"/>
  <c r="R49" i="23"/>
  <c r="Q49" i="23"/>
  <c r="P49" i="23"/>
  <c r="E49" i="23"/>
  <c r="U49" i="23" s="1"/>
  <c r="S48" i="23"/>
  <c r="R48" i="23"/>
  <c r="Q48" i="23"/>
  <c r="P48" i="23"/>
  <c r="E48" i="23"/>
  <c r="U48" i="23" s="1"/>
  <c r="S47" i="23"/>
  <c r="R47" i="23"/>
  <c r="Q47" i="23"/>
  <c r="P47" i="23"/>
  <c r="E47" i="23"/>
  <c r="U47" i="23" s="1"/>
  <c r="U46" i="23"/>
  <c r="S46" i="23"/>
  <c r="R46" i="23"/>
  <c r="Q46" i="23"/>
  <c r="P46" i="23"/>
  <c r="E46" i="23"/>
  <c r="T46" i="23" s="1"/>
  <c r="S45" i="23"/>
  <c r="R45" i="23"/>
  <c r="Q45" i="23"/>
  <c r="P45" i="23"/>
  <c r="E45" i="23"/>
  <c r="U45" i="23" s="1"/>
  <c r="S44" i="23"/>
  <c r="R44" i="23"/>
  <c r="Q44" i="23"/>
  <c r="P44" i="23"/>
  <c r="E44" i="23"/>
  <c r="U44" i="23" s="1"/>
  <c r="S43" i="23"/>
  <c r="R43" i="23"/>
  <c r="Q43" i="23"/>
  <c r="P43" i="23"/>
  <c r="E43" i="23"/>
  <c r="S42" i="23"/>
  <c r="R42" i="23"/>
  <c r="Q42" i="23"/>
  <c r="P42" i="23"/>
  <c r="E42" i="23"/>
  <c r="T42" i="23" s="1"/>
  <c r="W40" i="23"/>
  <c r="V40" i="23"/>
  <c r="O40" i="23"/>
  <c r="N40" i="23"/>
  <c r="M40" i="23"/>
  <c r="L40" i="23"/>
  <c r="K40" i="23"/>
  <c r="J40" i="23"/>
  <c r="I40" i="23"/>
  <c r="S40" i="23" s="1"/>
  <c r="H40" i="23"/>
  <c r="G40" i="23"/>
  <c r="F40" i="23"/>
  <c r="C40" i="23"/>
  <c r="E40" i="23" s="1"/>
  <c r="B40" i="23"/>
  <c r="S39" i="23"/>
  <c r="R39" i="23"/>
  <c r="Q39" i="23"/>
  <c r="P39" i="23"/>
  <c r="E39" i="23"/>
  <c r="U39" i="23" s="1"/>
  <c r="S38" i="23"/>
  <c r="R38" i="23"/>
  <c r="Q38" i="23"/>
  <c r="P38" i="23"/>
  <c r="E38" i="23"/>
  <c r="U38" i="23" s="1"/>
  <c r="U37" i="23"/>
  <c r="S37" i="23"/>
  <c r="R37" i="23"/>
  <c r="Q37" i="23"/>
  <c r="P37" i="23"/>
  <c r="E37" i="23"/>
  <c r="T37" i="23" s="1"/>
  <c r="S36" i="23"/>
  <c r="R36" i="23"/>
  <c r="Q36" i="23"/>
  <c r="U36" i="23" s="1"/>
  <c r="P36" i="23"/>
  <c r="T36" i="23" s="1"/>
  <c r="E36" i="23"/>
  <c r="S35" i="23"/>
  <c r="R35" i="23"/>
  <c r="Q35" i="23"/>
  <c r="P35" i="23"/>
  <c r="E35" i="23"/>
  <c r="U35" i="23" s="1"/>
  <c r="W33" i="23"/>
  <c r="V33" i="23"/>
  <c r="O33" i="23"/>
  <c r="N33" i="23"/>
  <c r="M33" i="23"/>
  <c r="L33" i="23"/>
  <c r="K33" i="23"/>
  <c r="J33" i="23"/>
  <c r="I33" i="23"/>
  <c r="H33" i="23"/>
  <c r="P33" i="23" s="1"/>
  <c r="G33" i="23"/>
  <c r="F33" i="23"/>
  <c r="C33" i="23"/>
  <c r="B33" i="23"/>
  <c r="E33" i="23" s="1"/>
  <c r="U32" i="23"/>
  <c r="S32" i="23"/>
  <c r="R32" i="23"/>
  <c r="Q32" i="23"/>
  <c r="P32" i="23"/>
  <c r="E32" i="23"/>
  <c r="T32" i="23" s="1"/>
  <c r="W30" i="23"/>
  <c r="V30" i="23"/>
  <c r="O30" i="23"/>
  <c r="N30" i="23"/>
  <c r="M30" i="23"/>
  <c r="L30" i="23"/>
  <c r="K30" i="23"/>
  <c r="J30" i="23"/>
  <c r="I30" i="23"/>
  <c r="S30" i="23" s="1"/>
  <c r="H30" i="23"/>
  <c r="P30" i="23" s="1"/>
  <c r="G30" i="23"/>
  <c r="F30" i="23"/>
  <c r="C30" i="23"/>
  <c r="B30" i="23"/>
  <c r="S29" i="23"/>
  <c r="R29" i="23"/>
  <c r="Q29" i="23"/>
  <c r="P29" i="23"/>
  <c r="E29" i="23"/>
  <c r="U29" i="23" s="1"/>
  <c r="S28" i="23"/>
  <c r="R28" i="23"/>
  <c r="Q28" i="23"/>
  <c r="P28" i="23"/>
  <c r="E28" i="23"/>
  <c r="U28" i="23" s="1"/>
  <c r="S27" i="23"/>
  <c r="R27" i="23"/>
  <c r="Q27" i="23"/>
  <c r="P27" i="23"/>
  <c r="E27" i="23"/>
  <c r="S26" i="23"/>
  <c r="R26" i="23"/>
  <c r="Q26" i="23"/>
  <c r="P26" i="23"/>
  <c r="E26" i="23"/>
  <c r="W24" i="23"/>
  <c r="V24" i="23"/>
  <c r="O24" i="23"/>
  <c r="N24" i="23"/>
  <c r="M24" i="23"/>
  <c r="L24" i="23"/>
  <c r="K24" i="23"/>
  <c r="J24" i="23"/>
  <c r="I24" i="23"/>
  <c r="S24" i="23" s="1"/>
  <c r="H24" i="23"/>
  <c r="R24" i="23" s="1"/>
  <c r="G24" i="23"/>
  <c r="F24" i="23"/>
  <c r="C24" i="23"/>
  <c r="B24" i="23"/>
  <c r="S23" i="23"/>
  <c r="R23" i="23"/>
  <c r="Q23" i="23"/>
  <c r="P23" i="23"/>
  <c r="E23" i="23"/>
  <c r="U23" i="23" s="1"/>
  <c r="U22" i="23"/>
  <c r="S22" i="23"/>
  <c r="R22" i="23"/>
  <c r="Q22" i="23"/>
  <c r="P22" i="23"/>
  <c r="E22" i="23"/>
  <c r="T22" i="23" s="1"/>
  <c r="S21" i="23"/>
  <c r="R21" i="23"/>
  <c r="Q21" i="23"/>
  <c r="P21" i="23"/>
  <c r="E21" i="23"/>
  <c r="S20" i="23"/>
  <c r="R20" i="23"/>
  <c r="Q20" i="23"/>
  <c r="P20" i="23"/>
  <c r="E20" i="23"/>
  <c r="U20" i="23" s="1"/>
  <c r="S19" i="23"/>
  <c r="R19" i="23"/>
  <c r="Q19" i="23"/>
  <c r="P19" i="23"/>
  <c r="E19" i="23"/>
  <c r="U19" i="23" s="1"/>
  <c r="S18" i="23"/>
  <c r="R18" i="23"/>
  <c r="Q18" i="23"/>
  <c r="P18" i="23"/>
  <c r="E18" i="23"/>
  <c r="W16" i="23"/>
  <c r="V16" i="23"/>
  <c r="O16" i="23"/>
  <c r="N16" i="23"/>
  <c r="M16" i="23"/>
  <c r="L16" i="23"/>
  <c r="K16" i="23"/>
  <c r="J16" i="23"/>
  <c r="I16" i="23"/>
  <c r="S16" i="23" s="1"/>
  <c r="H16" i="23"/>
  <c r="G16" i="23"/>
  <c r="F16" i="23"/>
  <c r="C16" i="23"/>
  <c r="E16" i="23" s="1"/>
  <c r="B16" i="23"/>
  <c r="S15" i="23"/>
  <c r="R15" i="23"/>
  <c r="Q15" i="23"/>
  <c r="P15" i="23"/>
  <c r="E15" i="23"/>
  <c r="U15" i="23" s="1"/>
  <c r="S14" i="23"/>
  <c r="R14" i="23"/>
  <c r="Q14" i="23"/>
  <c r="P14" i="23"/>
  <c r="E14" i="23"/>
  <c r="U14" i="23" s="1"/>
  <c r="U13" i="23"/>
  <c r="S13" i="23"/>
  <c r="R13" i="23"/>
  <c r="Q13" i="23"/>
  <c r="P13" i="23"/>
  <c r="E13" i="23"/>
  <c r="T13" i="23" s="1"/>
  <c r="U12" i="23"/>
  <c r="T12" i="23"/>
  <c r="S12" i="23"/>
  <c r="R12" i="23"/>
  <c r="Q12" i="23"/>
  <c r="P12" i="23"/>
  <c r="E12" i="23"/>
  <c r="S11" i="23"/>
  <c r="R11" i="23"/>
  <c r="Q11" i="23"/>
  <c r="P11" i="23"/>
  <c r="E11" i="23"/>
  <c r="U11" i="23" s="1"/>
  <c r="S10" i="23"/>
  <c r="R10" i="23"/>
  <c r="Q10" i="23"/>
  <c r="P10" i="23"/>
  <c r="E10" i="23"/>
  <c r="U10" i="23" s="1"/>
  <c r="U9" i="23"/>
  <c r="S9" i="23"/>
  <c r="R9" i="23"/>
  <c r="Q9" i="23"/>
  <c r="P9" i="23"/>
  <c r="E9" i="23"/>
  <c r="T9" i="23" s="1"/>
  <c r="U93" i="22"/>
  <c r="T93" i="22"/>
  <c r="S93" i="22"/>
  <c r="R93" i="22"/>
  <c r="Q93" i="22"/>
  <c r="P93" i="22"/>
  <c r="E93" i="22"/>
  <c r="S92" i="22"/>
  <c r="R92" i="22"/>
  <c r="Q92" i="22"/>
  <c r="P92" i="22"/>
  <c r="E92" i="22"/>
  <c r="U92" i="22" s="1"/>
  <c r="S91" i="22"/>
  <c r="R91" i="22"/>
  <c r="Q91" i="22"/>
  <c r="P91" i="22"/>
  <c r="E91" i="22"/>
  <c r="U91" i="22" s="1"/>
  <c r="U90" i="22"/>
  <c r="S90" i="22"/>
  <c r="R90" i="22"/>
  <c r="Q90" i="22"/>
  <c r="P90" i="22"/>
  <c r="E90" i="22"/>
  <c r="T90" i="22" s="1"/>
  <c r="U89" i="22"/>
  <c r="T89" i="22"/>
  <c r="S89" i="22"/>
  <c r="R89" i="22"/>
  <c r="Q89" i="22"/>
  <c r="P89" i="22"/>
  <c r="E89" i="22"/>
  <c r="S88" i="22"/>
  <c r="R88" i="22"/>
  <c r="Q88" i="22"/>
  <c r="P88" i="22"/>
  <c r="E88" i="22"/>
  <c r="U88" i="22" s="1"/>
  <c r="S87" i="22"/>
  <c r="R87" i="22"/>
  <c r="Q87" i="22"/>
  <c r="P87" i="22"/>
  <c r="E87" i="22"/>
  <c r="U87" i="22" s="1"/>
  <c r="U86" i="22"/>
  <c r="S86" i="22"/>
  <c r="R86" i="22"/>
  <c r="Q86" i="22"/>
  <c r="P86" i="22"/>
  <c r="E86" i="22"/>
  <c r="T86" i="22" s="1"/>
  <c r="W72" i="22"/>
  <c r="V72" i="22"/>
  <c r="O72" i="22"/>
  <c r="N72" i="22"/>
  <c r="M72" i="22"/>
  <c r="L72" i="22"/>
  <c r="K72" i="22"/>
  <c r="J72" i="22"/>
  <c r="I72" i="22"/>
  <c r="S72" i="22" s="1"/>
  <c r="H72" i="22"/>
  <c r="G72" i="22"/>
  <c r="F72" i="22"/>
  <c r="C72" i="22"/>
  <c r="B72" i="22"/>
  <c r="W71" i="22"/>
  <c r="V71" i="22"/>
  <c r="S71" i="22"/>
  <c r="O71" i="22"/>
  <c r="N71" i="22"/>
  <c r="M71" i="22"/>
  <c r="L71" i="22"/>
  <c r="K71" i="22"/>
  <c r="J71" i="22"/>
  <c r="I71" i="22"/>
  <c r="H71" i="22"/>
  <c r="R71" i="22" s="1"/>
  <c r="G71" i="22"/>
  <c r="F71" i="22"/>
  <c r="C71" i="22"/>
  <c r="B71" i="22"/>
  <c r="E71" i="22" s="1"/>
  <c r="W70" i="22"/>
  <c r="V70" i="22"/>
  <c r="O70" i="22"/>
  <c r="N70" i="22"/>
  <c r="M70" i="22"/>
  <c r="L70" i="22"/>
  <c r="K70" i="22"/>
  <c r="J70" i="22"/>
  <c r="R70" i="22" s="1"/>
  <c r="I70" i="22"/>
  <c r="S70" i="22" s="1"/>
  <c r="H70" i="22"/>
  <c r="G70" i="22"/>
  <c r="F70" i="22"/>
  <c r="C70" i="22"/>
  <c r="B70" i="22"/>
  <c r="E70" i="22" s="1"/>
  <c r="S69" i="22"/>
  <c r="R69" i="22"/>
  <c r="Q69" i="22"/>
  <c r="P69" i="22"/>
  <c r="E69" i="22"/>
  <c r="W67" i="22"/>
  <c r="V67" i="22"/>
  <c r="O67" i="22"/>
  <c r="N67" i="22"/>
  <c r="M67" i="22"/>
  <c r="L67" i="22"/>
  <c r="K67" i="22"/>
  <c r="J67" i="22"/>
  <c r="I67" i="22"/>
  <c r="S67" i="22" s="1"/>
  <c r="H67" i="22"/>
  <c r="G67" i="22"/>
  <c r="F67" i="22"/>
  <c r="C67" i="22"/>
  <c r="B67" i="22"/>
  <c r="W66" i="22"/>
  <c r="V66" i="22"/>
  <c r="O66" i="22"/>
  <c r="N66" i="22"/>
  <c r="M66" i="22"/>
  <c r="L66" i="22"/>
  <c r="K66" i="22"/>
  <c r="J66" i="22"/>
  <c r="I66" i="22"/>
  <c r="H66" i="22"/>
  <c r="R66" i="22" s="1"/>
  <c r="G66" i="22"/>
  <c r="F66" i="22"/>
  <c r="C66" i="22"/>
  <c r="B66" i="22"/>
  <c r="E66" i="22" s="1"/>
  <c r="S65" i="22"/>
  <c r="R65" i="22"/>
  <c r="Q65" i="22"/>
  <c r="P65" i="22"/>
  <c r="E65" i="22"/>
  <c r="U65" i="22" s="1"/>
  <c r="S64" i="22"/>
  <c r="R64" i="22"/>
  <c r="Q64" i="22"/>
  <c r="P64" i="22"/>
  <c r="E64" i="22"/>
  <c r="U63" i="22"/>
  <c r="T63" i="22"/>
  <c r="S63" i="22"/>
  <c r="R63" i="22"/>
  <c r="Q63" i="22"/>
  <c r="P63" i="22"/>
  <c r="E63" i="22"/>
  <c r="S62" i="22"/>
  <c r="R62" i="22"/>
  <c r="Q62" i="22"/>
  <c r="P62" i="22"/>
  <c r="E62" i="22"/>
  <c r="U62" i="22" s="1"/>
  <c r="S61" i="22"/>
  <c r="R61" i="22"/>
  <c r="Q61" i="22"/>
  <c r="P61" i="22"/>
  <c r="E61" i="22"/>
  <c r="V59" i="22"/>
  <c r="O59" i="22"/>
  <c r="N59" i="22"/>
  <c r="M59" i="22"/>
  <c r="L59" i="22"/>
  <c r="K59" i="22"/>
  <c r="J59" i="22"/>
  <c r="I59" i="22"/>
  <c r="S59" i="22" s="1"/>
  <c r="H59" i="22"/>
  <c r="G59" i="22"/>
  <c r="F59" i="22"/>
  <c r="C59" i="22"/>
  <c r="E59" i="22" s="1"/>
  <c r="B59" i="22"/>
  <c r="S58" i="22"/>
  <c r="R58" i="22"/>
  <c r="Q58" i="22"/>
  <c r="P58" i="22"/>
  <c r="E58" i="22"/>
  <c r="U58" i="22" s="1"/>
  <c r="S57" i="22"/>
  <c r="R57" i="22"/>
  <c r="Q57" i="22"/>
  <c r="P57" i="22"/>
  <c r="E57" i="22"/>
  <c r="U57" i="22" s="1"/>
  <c r="U56" i="22"/>
  <c r="S56" i="22"/>
  <c r="R56" i="22"/>
  <c r="Q56" i="22"/>
  <c r="P56" i="22"/>
  <c r="E56" i="22"/>
  <c r="T56" i="22" s="1"/>
  <c r="S55" i="22"/>
  <c r="R55" i="22"/>
  <c r="Q55" i="22"/>
  <c r="P55" i="22"/>
  <c r="E55" i="22"/>
  <c r="U55" i="22" s="1"/>
  <c r="W53" i="22"/>
  <c r="V53" i="22"/>
  <c r="S53" i="22"/>
  <c r="O53" i="22"/>
  <c r="N53" i="22"/>
  <c r="M53" i="22"/>
  <c r="L53" i="22"/>
  <c r="K53" i="22"/>
  <c r="J53" i="22"/>
  <c r="I53" i="22"/>
  <c r="H53" i="22"/>
  <c r="R53" i="22" s="1"/>
  <c r="G53" i="22"/>
  <c r="F53" i="22"/>
  <c r="C53" i="22"/>
  <c r="B53" i="22"/>
  <c r="E53" i="22" s="1"/>
  <c r="S52" i="22"/>
  <c r="R52" i="22"/>
  <c r="Q52" i="22"/>
  <c r="P52" i="22"/>
  <c r="E52" i="22"/>
  <c r="U52" i="22" s="1"/>
  <c r="S51" i="22"/>
  <c r="R51" i="22"/>
  <c r="Q51" i="22"/>
  <c r="U51" i="22" s="1"/>
  <c r="P51" i="22"/>
  <c r="E51" i="22"/>
  <c r="T50" i="22"/>
  <c r="S50" i="22"/>
  <c r="R50" i="22"/>
  <c r="Q50" i="22"/>
  <c r="P50" i="22"/>
  <c r="E50" i="22"/>
  <c r="U50" i="22" s="1"/>
  <c r="S49" i="22"/>
  <c r="R49" i="22"/>
  <c r="Q49" i="22"/>
  <c r="P49" i="22"/>
  <c r="E49" i="22"/>
  <c r="U49" i="22" s="1"/>
  <c r="S48" i="22"/>
  <c r="R48" i="22"/>
  <c r="Q48" i="22"/>
  <c r="P48" i="22"/>
  <c r="E48" i="22"/>
  <c r="U48" i="22" s="1"/>
  <c r="S47" i="22"/>
  <c r="R47" i="22"/>
  <c r="Q47" i="22"/>
  <c r="P47" i="22"/>
  <c r="E47" i="22"/>
  <c r="T47" i="22" s="1"/>
  <c r="U46" i="22"/>
  <c r="T46" i="22"/>
  <c r="S46" i="22"/>
  <c r="R46" i="22"/>
  <c r="Q46" i="22"/>
  <c r="P46" i="22"/>
  <c r="E46" i="22"/>
  <c r="S45" i="22"/>
  <c r="R45" i="22"/>
  <c r="Q45" i="22"/>
  <c r="P45" i="22"/>
  <c r="E45" i="22"/>
  <c r="U45" i="22" s="1"/>
  <c r="S44" i="22"/>
  <c r="R44" i="22"/>
  <c r="Q44" i="22"/>
  <c r="P44" i="22"/>
  <c r="E44" i="22"/>
  <c r="U44" i="22" s="1"/>
  <c r="U43" i="22"/>
  <c r="S43" i="22"/>
  <c r="R43" i="22"/>
  <c r="Q43" i="22"/>
  <c r="P43" i="22"/>
  <c r="E43" i="22"/>
  <c r="U42" i="22"/>
  <c r="T42" i="22"/>
  <c r="S42" i="22"/>
  <c r="R42" i="22"/>
  <c r="Q42" i="22"/>
  <c r="P42" i="22"/>
  <c r="E42" i="22"/>
  <c r="W40" i="22"/>
  <c r="V40" i="22"/>
  <c r="S40" i="22"/>
  <c r="O40" i="22"/>
  <c r="N40" i="22"/>
  <c r="M40" i="22"/>
  <c r="L40" i="22"/>
  <c r="K40" i="22"/>
  <c r="J40" i="22"/>
  <c r="I40" i="22"/>
  <c r="H40" i="22"/>
  <c r="R40" i="22" s="1"/>
  <c r="G40" i="22"/>
  <c r="F40" i="22"/>
  <c r="C40" i="22"/>
  <c r="B40" i="22"/>
  <c r="S39" i="22"/>
  <c r="R39" i="22"/>
  <c r="Q39" i="22"/>
  <c r="P39" i="22"/>
  <c r="E39" i="22"/>
  <c r="U39" i="22" s="1"/>
  <c r="S38" i="22"/>
  <c r="R38" i="22"/>
  <c r="Q38" i="22"/>
  <c r="P38" i="22"/>
  <c r="E38" i="22"/>
  <c r="T38" i="22" s="1"/>
  <c r="U37" i="22"/>
  <c r="T37" i="22"/>
  <c r="S37" i="22"/>
  <c r="R37" i="22"/>
  <c r="Q37" i="22"/>
  <c r="P37" i="22"/>
  <c r="E37" i="22"/>
  <c r="S36" i="22"/>
  <c r="R36" i="22"/>
  <c r="Q36" i="22"/>
  <c r="P36" i="22"/>
  <c r="E36" i="22"/>
  <c r="U36" i="22" s="1"/>
  <c r="S35" i="22"/>
  <c r="R35" i="22"/>
  <c r="Q35" i="22"/>
  <c r="P35" i="22"/>
  <c r="E35" i="22"/>
  <c r="W33" i="22"/>
  <c r="V33" i="22"/>
  <c r="O33" i="22"/>
  <c r="N33" i="22"/>
  <c r="M33" i="22"/>
  <c r="L33" i="22"/>
  <c r="K33" i="22"/>
  <c r="J33" i="22"/>
  <c r="R33" i="22" s="1"/>
  <c r="I33" i="22"/>
  <c r="H33" i="22"/>
  <c r="G33" i="22"/>
  <c r="F33" i="22"/>
  <c r="C33" i="22"/>
  <c r="B33" i="22"/>
  <c r="E33" i="22" s="1"/>
  <c r="S32" i="22"/>
  <c r="R32" i="22"/>
  <c r="Q32" i="22"/>
  <c r="P32" i="22"/>
  <c r="E32" i="22"/>
  <c r="W30" i="22"/>
  <c r="V30" i="22"/>
  <c r="S30" i="22"/>
  <c r="O30" i="22"/>
  <c r="N30" i="22"/>
  <c r="M30" i="22"/>
  <c r="L30" i="22"/>
  <c r="K30" i="22"/>
  <c r="J30" i="22"/>
  <c r="I30" i="22"/>
  <c r="H30" i="22"/>
  <c r="R30" i="22" s="1"/>
  <c r="G30" i="22"/>
  <c r="F30" i="22"/>
  <c r="C30" i="22"/>
  <c r="B30" i="22"/>
  <c r="E30" i="22" s="1"/>
  <c r="S29" i="22"/>
  <c r="R29" i="22"/>
  <c r="Q29" i="22"/>
  <c r="P29" i="22"/>
  <c r="E29" i="22"/>
  <c r="U29" i="22" s="1"/>
  <c r="U28" i="22"/>
  <c r="S28" i="22"/>
  <c r="R28" i="22"/>
  <c r="Q28" i="22"/>
  <c r="P28" i="22"/>
  <c r="E28" i="22"/>
  <c r="T28" i="22" s="1"/>
  <c r="U27" i="22"/>
  <c r="T27" i="22"/>
  <c r="S27" i="22"/>
  <c r="R27" i="22"/>
  <c r="Q27" i="22"/>
  <c r="P27" i="22"/>
  <c r="E27" i="22"/>
  <c r="S26" i="22"/>
  <c r="R26" i="22"/>
  <c r="Q26" i="22"/>
  <c r="P26" i="22"/>
  <c r="E26" i="22"/>
  <c r="U26" i="22" s="1"/>
  <c r="W24" i="22"/>
  <c r="V24" i="22"/>
  <c r="O24" i="22"/>
  <c r="N24" i="22"/>
  <c r="M24" i="22"/>
  <c r="L24" i="22"/>
  <c r="K24" i="22"/>
  <c r="J24" i="22"/>
  <c r="I24" i="22"/>
  <c r="H24" i="22"/>
  <c r="G24" i="22"/>
  <c r="F24" i="22"/>
  <c r="C24" i="22"/>
  <c r="B24" i="22"/>
  <c r="E24" i="22" s="1"/>
  <c r="U23" i="22"/>
  <c r="S23" i="22"/>
  <c r="R23" i="22"/>
  <c r="Q23" i="22"/>
  <c r="P23" i="22"/>
  <c r="E23" i="22"/>
  <c r="T23" i="22" s="1"/>
  <c r="S22" i="22"/>
  <c r="R22" i="22"/>
  <c r="Q22" i="22"/>
  <c r="P22" i="22"/>
  <c r="E22" i="22"/>
  <c r="U22" i="22" s="1"/>
  <c r="S21" i="22"/>
  <c r="R21" i="22"/>
  <c r="Q21" i="22"/>
  <c r="P21" i="22"/>
  <c r="E21" i="22"/>
  <c r="U21" i="22" s="1"/>
  <c r="S20" i="22"/>
  <c r="R20" i="22"/>
  <c r="Q20" i="22"/>
  <c r="P20" i="22"/>
  <c r="E20" i="22"/>
  <c r="U20" i="22" s="1"/>
  <c r="S19" i="22"/>
  <c r="R19" i="22"/>
  <c r="Q19" i="22"/>
  <c r="P19" i="22"/>
  <c r="E19" i="22"/>
  <c r="T19" i="22" s="1"/>
  <c r="U18" i="22"/>
  <c r="S18" i="22"/>
  <c r="R18" i="22"/>
  <c r="Q18" i="22"/>
  <c r="P18" i="22"/>
  <c r="E18" i="22"/>
  <c r="T18" i="22" s="1"/>
  <c r="W16" i="22"/>
  <c r="V16" i="22"/>
  <c r="O16" i="22"/>
  <c r="N16" i="22"/>
  <c r="M16" i="22"/>
  <c r="L16" i="22"/>
  <c r="K16" i="22"/>
  <c r="J16" i="22"/>
  <c r="I16" i="22"/>
  <c r="H16" i="22"/>
  <c r="G16" i="22"/>
  <c r="F16" i="22"/>
  <c r="C16" i="22"/>
  <c r="B16" i="22"/>
  <c r="S15" i="22"/>
  <c r="R15" i="22"/>
  <c r="Q15" i="22"/>
  <c r="P15" i="22"/>
  <c r="E15" i="22"/>
  <c r="U15" i="22" s="1"/>
  <c r="U14" i="22"/>
  <c r="S14" i="22"/>
  <c r="R14" i="22"/>
  <c r="Q14" i="22"/>
  <c r="P14" i="22"/>
  <c r="E14" i="22"/>
  <c r="T14" i="22" s="1"/>
  <c r="S13" i="22"/>
  <c r="R13" i="22"/>
  <c r="Q13" i="22"/>
  <c r="P13" i="22"/>
  <c r="E13" i="22"/>
  <c r="U13" i="22" s="1"/>
  <c r="S12" i="22"/>
  <c r="R12" i="22"/>
  <c r="Q12" i="22"/>
  <c r="P12" i="22"/>
  <c r="E12" i="22"/>
  <c r="U12" i="22" s="1"/>
  <c r="S11" i="22"/>
  <c r="R11" i="22"/>
  <c r="Q11" i="22"/>
  <c r="P11" i="22"/>
  <c r="E11" i="22"/>
  <c r="U11" i="22" s="1"/>
  <c r="S10" i="22"/>
  <c r="R10" i="22"/>
  <c r="Q10" i="22"/>
  <c r="U10" i="22" s="1"/>
  <c r="P10" i="22"/>
  <c r="E10" i="22"/>
  <c r="U9" i="22"/>
  <c r="T9" i="22"/>
  <c r="S9" i="22"/>
  <c r="R9" i="22"/>
  <c r="Q9" i="22"/>
  <c r="P9" i="22"/>
  <c r="E9" i="22"/>
  <c r="S93" i="21"/>
  <c r="R93" i="21"/>
  <c r="Q93" i="21"/>
  <c r="P93" i="21"/>
  <c r="E93" i="21"/>
  <c r="U93" i="21" s="1"/>
  <c r="S92" i="21"/>
  <c r="R92" i="21"/>
  <c r="Q92" i="21"/>
  <c r="P92" i="21"/>
  <c r="E92" i="21"/>
  <c r="U92" i="21" s="1"/>
  <c r="U91" i="21"/>
  <c r="S91" i="21"/>
  <c r="R91" i="21"/>
  <c r="Q91" i="21"/>
  <c r="P91" i="21"/>
  <c r="E91" i="21"/>
  <c r="T91" i="21" s="1"/>
  <c r="S90" i="21"/>
  <c r="R90" i="21"/>
  <c r="Q90" i="21"/>
  <c r="P90" i="21"/>
  <c r="E90" i="21"/>
  <c r="S89" i="21"/>
  <c r="R89" i="21"/>
  <c r="Q89" i="21"/>
  <c r="P89" i="21"/>
  <c r="E89" i="21"/>
  <c r="U89" i="21" s="1"/>
  <c r="S88" i="21"/>
  <c r="R88" i="21"/>
  <c r="Q88" i="21"/>
  <c r="P88" i="21"/>
  <c r="E88" i="21"/>
  <c r="U88" i="21" s="1"/>
  <c r="S87" i="21"/>
  <c r="R87" i="21"/>
  <c r="Q87" i="21"/>
  <c r="P87" i="21"/>
  <c r="E87" i="21"/>
  <c r="S86" i="21"/>
  <c r="R86" i="21"/>
  <c r="Q86" i="21"/>
  <c r="P86" i="21"/>
  <c r="E86" i="21"/>
  <c r="W72" i="21"/>
  <c r="V72" i="21"/>
  <c r="O72" i="21"/>
  <c r="N72" i="21"/>
  <c r="M72" i="21"/>
  <c r="L72" i="21"/>
  <c r="K72" i="21"/>
  <c r="J72" i="21"/>
  <c r="I72" i="21"/>
  <c r="S72" i="21" s="1"/>
  <c r="H72" i="21"/>
  <c r="G72" i="21"/>
  <c r="F72" i="21"/>
  <c r="C72" i="21"/>
  <c r="B72" i="21"/>
  <c r="E72" i="21" s="1"/>
  <c r="W71" i="21"/>
  <c r="V71" i="21"/>
  <c r="O71" i="21"/>
  <c r="N71" i="21"/>
  <c r="M71" i="21"/>
  <c r="L71" i="21"/>
  <c r="K71" i="21"/>
  <c r="J71" i="21"/>
  <c r="R71" i="21" s="1"/>
  <c r="I71" i="21"/>
  <c r="H71" i="21"/>
  <c r="G71" i="21"/>
  <c r="F71" i="21"/>
  <c r="C71" i="21"/>
  <c r="B71" i="21"/>
  <c r="W70" i="21"/>
  <c r="V70" i="21"/>
  <c r="O70" i="21"/>
  <c r="N70" i="21"/>
  <c r="M70" i="21"/>
  <c r="L70" i="21"/>
  <c r="K70" i="21"/>
  <c r="J70" i="21"/>
  <c r="I70" i="21"/>
  <c r="H70" i="21"/>
  <c r="P70" i="21" s="1"/>
  <c r="G70" i="21"/>
  <c r="F70" i="21"/>
  <c r="C70" i="21"/>
  <c r="B70" i="21"/>
  <c r="E70" i="21" s="1"/>
  <c r="S69" i="21"/>
  <c r="R69" i="21"/>
  <c r="Q69" i="21"/>
  <c r="U69" i="21" s="1"/>
  <c r="P69" i="21"/>
  <c r="T69" i="21" s="1"/>
  <c r="E69" i="21"/>
  <c r="W67" i="21"/>
  <c r="V67" i="21"/>
  <c r="O67" i="21"/>
  <c r="N67" i="21"/>
  <c r="M67" i="21"/>
  <c r="L67" i="21"/>
  <c r="K67" i="21"/>
  <c r="J67" i="21"/>
  <c r="I67" i="21"/>
  <c r="S67" i="21" s="1"/>
  <c r="H67" i="21"/>
  <c r="G67" i="21"/>
  <c r="F67" i="21"/>
  <c r="C67" i="21"/>
  <c r="B67" i="21"/>
  <c r="W66" i="21"/>
  <c r="V66" i="21"/>
  <c r="O66" i="21"/>
  <c r="N66" i="21"/>
  <c r="M66" i="21"/>
  <c r="L66" i="21"/>
  <c r="K66" i="21"/>
  <c r="J66" i="21"/>
  <c r="I66" i="21"/>
  <c r="H66" i="21"/>
  <c r="G66" i="21"/>
  <c r="F66" i="21"/>
  <c r="C66" i="21"/>
  <c r="B66" i="21"/>
  <c r="E66" i="21" s="1"/>
  <c r="U65" i="21"/>
  <c r="S65" i="21"/>
  <c r="R65" i="21"/>
  <c r="Q65" i="21"/>
  <c r="P65" i="21"/>
  <c r="E65" i="21"/>
  <c r="T65" i="21" s="1"/>
  <c r="S64" i="21"/>
  <c r="R64" i="21"/>
  <c r="Q64" i="21"/>
  <c r="P64" i="21"/>
  <c r="E64" i="21"/>
  <c r="S63" i="21"/>
  <c r="R63" i="21"/>
  <c r="Q63" i="21"/>
  <c r="P63" i="21"/>
  <c r="E63" i="21"/>
  <c r="U63" i="21" s="1"/>
  <c r="S62" i="21"/>
  <c r="R62" i="21"/>
  <c r="Q62" i="21"/>
  <c r="P62" i="21"/>
  <c r="E62" i="21"/>
  <c r="U62" i="21" s="1"/>
  <c r="S61" i="21"/>
  <c r="R61" i="21"/>
  <c r="Q61" i="21"/>
  <c r="P61" i="21"/>
  <c r="E61" i="21"/>
  <c r="U61" i="21" s="1"/>
  <c r="V59" i="21"/>
  <c r="O59" i="21"/>
  <c r="N59" i="21"/>
  <c r="M59" i="21"/>
  <c r="L59" i="21"/>
  <c r="K59" i="21"/>
  <c r="J59" i="21"/>
  <c r="I59" i="21"/>
  <c r="Q59" i="21" s="1"/>
  <c r="H59" i="21"/>
  <c r="R59" i="21" s="1"/>
  <c r="G59" i="21"/>
  <c r="F59" i="21"/>
  <c r="C59" i="21"/>
  <c r="B59" i="21"/>
  <c r="S58" i="21"/>
  <c r="R58" i="21"/>
  <c r="Q58" i="21"/>
  <c r="P58" i="21"/>
  <c r="E58" i="21"/>
  <c r="U58" i="21" s="1"/>
  <c r="S57" i="21"/>
  <c r="R57" i="21"/>
  <c r="Q57" i="21"/>
  <c r="P57" i="21"/>
  <c r="E57" i="21"/>
  <c r="T57" i="21" s="1"/>
  <c r="U56" i="21"/>
  <c r="T56" i="21"/>
  <c r="S56" i="21"/>
  <c r="R56" i="21"/>
  <c r="Q56" i="21"/>
  <c r="P56" i="21"/>
  <c r="E56" i="21"/>
  <c r="S55" i="21"/>
  <c r="R55" i="21"/>
  <c r="Q55" i="21"/>
  <c r="P55" i="21"/>
  <c r="E55" i="21"/>
  <c r="U55" i="21" s="1"/>
  <c r="W53" i="21"/>
  <c r="V53" i="21"/>
  <c r="O53" i="21"/>
  <c r="N53" i="21"/>
  <c r="M53" i="21"/>
  <c r="L53" i="21"/>
  <c r="K53" i="21"/>
  <c r="J53" i="21"/>
  <c r="I53" i="21"/>
  <c r="H53" i="21"/>
  <c r="G53" i="21"/>
  <c r="F53" i="21"/>
  <c r="C53" i="21"/>
  <c r="B53" i="21"/>
  <c r="S52" i="21"/>
  <c r="R52" i="21"/>
  <c r="Q52" i="21"/>
  <c r="P52" i="21"/>
  <c r="E52" i="21"/>
  <c r="T52" i="21" s="1"/>
  <c r="S51" i="21"/>
  <c r="R51" i="21"/>
  <c r="Q51" i="21"/>
  <c r="P51" i="21"/>
  <c r="E51" i="21"/>
  <c r="S50" i="21"/>
  <c r="R50" i="21"/>
  <c r="Q50" i="21"/>
  <c r="P50" i="21"/>
  <c r="E50" i="21"/>
  <c r="U50" i="21" s="1"/>
  <c r="S49" i="21"/>
  <c r="R49" i="21"/>
  <c r="Q49" i="21"/>
  <c r="P49" i="21"/>
  <c r="E49" i="21"/>
  <c r="U49" i="21" s="1"/>
  <c r="S48" i="21"/>
  <c r="R48" i="21"/>
  <c r="Q48" i="21"/>
  <c r="P48" i="21"/>
  <c r="E48" i="21"/>
  <c r="S47" i="21"/>
  <c r="R47" i="21"/>
  <c r="Q47" i="21"/>
  <c r="P47" i="21"/>
  <c r="E47" i="21"/>
  <c r="T47" i="21" s="1"/>
  <c r="S46" i="21"/>
  <c r="R46" i="21"/>
  <c r="Q46" i="21"/>
  <c r="P46" i="21"/>
  <c r="E46" i="21"/>
  <c r="U46" i="21" s="1"/>
  <c r="S45" i="21"/>
  <c r="R45" i="21"/>
  <c r="Q45" i="21"/>
  <c r="P45" i="21"/>
  <c r="E45" i="21"/>
  <c r="U45" i="21" s="1"/>
  <c r="S44" i="21"/>
  <c r="R44" i="21"/>
  <c r="Q44" i="21"/>
  <c r="P44" i="21"/>
  <c r="E44" i="21"/>
  <c r="T44" i="21" s="1"/>
  <c r="U43" i="21"/>
  <c r="T43" i="21"/>
  <c r="S43" i="21"/>
  <c r="R43" i="21"/>
  <c r="Q43" i="21"/>
  <c r="P43" i="21"/>
  <c r="E43" i="21"/>
  <c r="S42" i="21"/>
  <c r="R42" i="21"/>
  <c r="Q42" i="21"/>
  <c r="P42" i="21"/>
  <c r="E42" i="21"/>
  <c r="U42" i="21" s="1"/>
  <c r="W40" i="21"/>
  <c r="V40" i="21"/>
  <c r="O40" i="21"/>
  <c r="N40" i="21"/>
  <c r="M40" i="21"/>
  <c r="L40" i="21"/>
  <c r="K40" i="21"/>
  <c r="J40" i="21"/>
  <c r="I40" i="21"/>
  <c r="H40" i="21"/>
  <c r="G40" i="21"/>
  <c r="F40" i="21"/>
  <c r="C40" i="21"/>
  <c r="B40" i="21"/>
  <c r="E40" i="21" s="1"/>
  <c r="S39" i="21"/>
  <c r="R39" i="21"/>
  <c r="Q39" i="21"/>
  <c r="P39" i="21"/>
  <c r="E39" i="21"/>
  <c r="S38" i="21"/>
  <c r="R38" i="21"/>
  <c r="Q38" i="21"/>
  <c r="P38" i="21"/>
  <c r="E38" i="21"/>
  <c r="S37" i="21"/>
  <c r="R37" i="21"/>
  <c r="Q37" i="21"/>
  <c r="P37" i="21"/>
  <c r="E37" i="21"/>
  <c r="U37" i="21" s="1"/>
  <c r="S36" i="21"/>
  <c r="R36" i="21"/>
  <c r="Q36" i="21"/>
  <c r="P36" i="21"/>
  <c r="E36" i="21"/>
  <c r="S35" i="21"/>
  <c r="R35" i="21"/>
  <c r="Q35" i="21"/>
  <c r="U35" i="21" s="1"/>
  <c r="P35" i="21"/>
  <c r="E35" i="21"/>
  <c r="W33" i="21"/>
  <c r="V33" i="21"/>
  <c r="O33" i="21"/>
  <c r="N33" i="21"/>
  <c r="M33" i="21"/>
  <c r="L33" i="21"/>
  <c r="K33" i="21"/>
  <c r="J33" i="21"/>
  <c r="I33" i="21"/>
  <c r="S33" i="21" s="1"/>
  <c r="H33" i="21"/>
  <c r="P33" i="21" s="1"/>
  <c r="G33" i="21"/>
  <c r="F33" i="21"/>
  <c r="C33" i="21"/>
  <c r="B33" i="21"/>
  <c r="S32" i="21"/>
  <c r="R32" i="21"/>
  <c r="Q32" i="21"/>
  <c r="P32" i="21"/>
  <c r="E32" i="21"/>
  <c r="W30" i="21"/>
  <c r="V30" i="21"/>
  <c r="S30" i="21"/>
  <c r="O30" i="21"/>
  <c r="N30" i="21"/>
  <c r="M30" i="21"/>
  <c r="L30" i="21"/>
  <c r="K30" i="21"/>
  <c r="J30" i="21"/>
  <c r="I30" i="21"/>
  <c r="H30" i="21"/>
  <c r="G30" i="21"/>
  <c r="F30" i="21"/>
  <c r="C30" i="21"/>
  <c r="B30" i="21"/>
  <c r="S29" i="21"/>
  <c r="R29" i="21"/>
  <c r="Q29" i="21"/>
  <c r="P29" i="21"/>
  <c r="E29" i="21"/>
  <c r="U28" i="21"/>
  <c r="S28" i="21"/>
  <c r="R28" i="21"/>
  <c r="Q28" i="21"/>
  <c r="P28" i="21"/>
  <c r="E28" i="21"/>
  <c r="T28" i="21" s="1"/>
  <c r="S27" i="21"/>
  <c r="R27" i="21"/>
  <c r="Q27" i="21"/>
  <c r="P27" i="21"/>
  <c r="E27" i="21"/>
  <c r="U27" i="21" s="1"/>
  <c r="S26" i="21"/>
  <c r="R26" i="21"/>
  <c r="Q26" i="21"/>
  <c r="P26" i="21"/>
  <c r="E26" i="21"/>
  <c r="U26" i="21" s="1"/>
  <c r="W24" i="21"/>
  <c r="V24" i="21"/>
  <c r="O24" i="21"/>
  <c r="N24" i="21"/>
  <c r="M24" i="21"/>
  <c r="L24" i="21"/>
  <c r="K24" i="21"/>
  <c r="J24" i="21"/>
  <c r="I24" i="21"/>
  <c r="H24" i="21"/>
  <c r="G24" i="21"/>
  <c r="F24" i="21"/>
  <c r="C24" i="21"/>
  <c r="B24" i="21"/>
  <c r="E24" i="21" s="1"/>
  <c r="S23" i="21"/>
  <c r="R23" i="21"/>
  <c r="Q23" i="21"/>
  <c r="P23" i="21"/>
  <c r="E23" i="21"/>
  <c r="S22" i="21"/>
  <c r="R22" i="21"/>
  <c r="Q22" i="21"/>
  <c r="P22" i="21"/>
  <c r="E22" i="21"/>
  <c r="U22" i="21" s="1"/>
  <c r="S21" i="21"/>
  <c r="R21" i="21"/>
  <c r="Q21" i="21"/>
  <c r="P21" i="21"/>
  <c r="E21" i="21"/>
  <c r="U21" i="21" s="1"/>
  <c r="S20" i="21"/>
  <c r="R20" i="21"/>
  <c r="Q20" i="21"/>
  <c r="P20" i="21"/>
  <c r="E20" i="21"/>
  <c r="U19" i="21"/>
  <c r="S19" i="21"/>
  <c r="R19" i="21"/>
  <c r="Q19" i="21"/>
  <c r="P19" i="21"/>
  <c r="E19" i="21"/>
  <c r="T19" i="21" s="1"/>
  <c r="S18" i="21"/>
  <c r="R18" i="21"/>
  <c r="Q18" i="21"/>
  <c r="P18" i="21"/>
  <c r="E18" i="21"/>
  <c r="U18" i="21" s="1"/>
  <c r="W16" i="21"/>
  <c r="V16" i="21"/>
  <c r="O16" i="21"/>
  <c r="N16" i="21"/>
  <c r="M16" i="21"/>
  <c r="L16" i="21"/>
  <c r="K16" i="21"/>
  <c r="J16" i="21"/>
  <c r="R16" i="21" s="1"/>
  <c r="I16" i="21"/>
  <c r="S16" i="21" s="1"/>
  <c r="H16" i="21"/>
  <c r="G16" i="21"/>
  <c r="F16" i="21"/>
  <c r="C16" i="21"/>
  <c r="B16" i="21"/>
  <c r="E16" i="21" s="1"/>
  <c r="S15" i="21"/>
  <c r="R15" i="21"/>
  <c r="Q15" i="21"/>
  <c r="P15" i="21"/>
  <c r="E15" i="21"/>
  <c r="S14" i="21"/>
  <c r="R14" i="21"/>
  <c r="Q14" i="21"/>
  <c r="P14" i="21"/>
  <c r="E14" i="21"/>
  <c r="S13" i="21"/>
  <c r="R13" i="21"/>
  <c r="Q13" i="21"/>
  <c r="P13" i="21"/>
  <c r="E13" i="21"/>
  <c r="U13" i="21" s="1"/>
  <c r="S12" i="21"/>
  <c r="R12" i="21"/>
  <c r="Q12" i="21"/>
  <c r="P12" i="21"/>
  <c r="E12" i="21"/>
  <c r="U12" i="21" s="1"/>
  <c r="S11" i="21"/>
  <c r="R11" i="21"/>
  <c r="Q11" i="21"/>
  <c r="P11" i="21"/>
  <c r="E11" i="21"/>
  <c r="S10" i="21"/>
  <c r="R10" i="21"/>
  <c r="Q10" i="21"/>
  <c r="P10" i="21"/>
  <c r="E10" i="21"/>
  <c r="S9" i="21"/>
  <c r="R9" i="21"/>
  <c r="Q9" i="21"/>
  <c r="P9" i="21"/>
  <c r="E9" i="21"/>
  <c r="U9" i="21" s="1"/>
  <c r="S93" i="20"/>
  <c r="R93" i="20"/>
  <c r="Q93" i="20"/>
  <c r="P93" i="20"/>
  <c r="E93" i="20"/>
  <c r="U93" i="20" s="1"/>
  <c r="U92" i="20"/>
  <c r="S92" i="20"/>
  <c r="R92" i="20"/>
  <c r="Q92" i="20"/>
  <c r="P92" i="20"/>
  <c r="E92" i="20"/>
  <c r="T92" i="20" s="1"/>
  <c r="S91" i="20"/>
  <c r="R91" i="20"/>
  <c r="Q91" i="20"/>
  <c r="P91" i="20"/>
  <c r="E91" i="20"/>
  <c r="U91" i="20" s="1"/>
  <c r="S90" i="20"/>
  <c r="R90" i="20"/>
  <c r="Q90" i="20"/>
  <c r="P90" i="20"/>
  <c r="E90" i="20"/>
  <c r="U90" i="20" s="1"/>
  <c r="S89" i="20"/>
  <c r="R89" i="20"/>
  <c r="Q89" i="20"/>
  <c r="P89" i="20"/>
  <c r="E89" i="20"/>
  <c r="U89" i="20" s="1"/>
  <c r="S88" i="20"/>
  <c r="R88" i="20"/>
  <c r="Q88" i="20"/>
  <c r="P88" i="20"/>
  <c r="E88" i="20"/>
  <c r="T88" i="20" s="1"/>
  <c r="U87" i="20"/>
  <c r="T87" i="20"/>
  <c r="S87" i="20"/>
  <c r="R87" i="20"/>
  <c r="Q87" i="20"/>
  <c r="P87" i="20"/>
  <c r="E87" i="20"/>
  <c r="S86" i="20"/>
  <c r="R86" i="20"/>
  <c r="Q86" i="20"/>
  <c r="P86" i="20"/>
  <c r="E86" i="20"/>
  <c r="U86" i="20" s="1"/>
  <c r="W72" i="20"/>
  <c r="V72" i="20"/>
  <c r="O72" i="20"/>
  <c r="N72" i="20"/>
  <c r="M72" i="20"/>
  <c r="L72" i="20"/>
  <c r="K72" i="20"/>
  <c r="J72" i="20"/>
  <c r="I72" i="20"/>
  <c r="Q72" i="20" s="1"/>
  <c r="H72" i="20"/>
  <c r="G72" i="20"/>
  <c r="F72" i="20"/>
  <c r="C72" i="20"/>
  <c r="B72" i="20"/>
  <c r="W71" i="20"/>
  <c r="V71" i="20"/>
  <c r="O71" i="20"/>
  <c r="N71" i="20"/>
  <c r="M71" i="20"/>
  <c r="L71" i="20"/>
  <c r="K71" i="20"/>
  <c r="J71" i="20"/>
  <c r="I71" i="20"/>
  <c r="Q71" i="20" s="1"/>
  <c r="H71" i="20"/>
  <c r="P71" i="20" s="1"/>
  <c r="G71" i="20"/>
  <c r="F71" i="20"/>
  <c r="C71" i="20"/>
  <c r="E71" i="20" s="1"/>
  <c r="B71" i="20"/>
  <c r="W70" i="20"/>
  <c r="V70" i="20"/>
  <c r="O70" i="20"/>
  <c r="N70" i="20"/>
  <c r="M70" i="20"/>
  <c r="L70" i="20"/>
  <c r="K70" i="20"/>
  <c r="J70" i="20"/>
  <c r="I70" i="20"/>
  <c r="H70" i="20"/>
  <c r="P70" i="20" s="1"/>
  <c r="G70" i="20"/>
  <c r="F70" i="20"/>
  <c r="C70" i="20"/>
  <c r="B70" i="20"/>
  <c r="S69" i="20"/>
  <c r="R69" i="20"/>
  <c r="Q69" i="20"/>
  <c r="P69" i="20"/>
  <c r="E69" i="20"/>
  <c r="U69" i="20" s="1"/>
  <c r="W67" i="20"/>
  <c r="V67" i="20"/>
  <c r="O67" i="20"/>
  <c r="N67" i="20"/>
  <c r="M67" i="20"/>
  <c r="L67" i="20"/>
  <c r="K67" i="20"/>
  <c r="J67" i="20"/>
  <c r="I67" i="20"/>
  <c r="H67" i="20"/>
  <c r="G67" i="20"/>
  <c r="F67" i="20"/>
  <c r="C67" i="20"/>
  <c r="B67" i="20"/>
  <c r="W66" i="20"/>
  <c r="V66" i="20"/>
  <c r="O66" i="20"/>
  <c r="N66" i="20"/>
  <c r="M66" i="20"/>
  <c r="L66" i="20"/>
  <c r="K66" i="20"/>
  <c r="J66" i="20"/>
  <c r="I66" i="20"/>
  <c r="H66" i="20"/>
  <c r="G66" i="20"/>
  <c r="F66" i="20"/>
  <c r="E66" i="20"/>
  <c r="C66" i="20"/>
  <c r="B66" i="20"/>
  <c r="U65" i="20"/>
  <c r="T65" i="20"/>
  <c r="S65" i="20"/>
  <c r="R65" i="20"/>
  <c r="Q65" i="20"/>
  <c r="P65" i="20"/>
  <c r="E65" i="20"/>
  <c r="S64" i="20"/>
  <c r="R64" i="20"/>
  <c r="Q64" i="20"/>
  <c r="P64" i="20"/>
  <c r="E64" i="20"/>
  <c r="U64" i="20" s="1"/>
  <c r="S63" i="20"/>
  <c r="R63" i="20"/>
  <c r="Q63" i="20"/>
  <c r="P63" i="20"/>
  <c r="E63" i="20"/>
  <c r="U63" i="20" s="1"/>
  <c r="U62" i="20"/>
  <c r="S62" i="20"/>
  <c r="R62" i="20"/>
  <c r="Q62" i="20"/>
  <c r="P62" i="20"/>
  <c r="E62" i="20"/>
  <c r="T62" i="20" s="1"/>
  <c r="S61" i="20"/>
  <c r="R61" i="20"/>
  <c r="Q61" i="20"/>
  <c r="P61" i="20"/>
  <c r="E61" i="20"/>
  <c r="V59" i="20"/>
  <c r="O59" i="20"/>
  <c r="N59" i="20"/>
  <c r="M59" i="20"/>
  <c r="L59" i="20"/>
  <c r="K59" i="20"/>
  <c r="J59" i="20"/>
  <c r="I59" i="20"/>
  <c r="Q59" i="20" s="1"/>
  <c r="H59" i="20"/>
  <c r="G59" i="20"/>
  <c r="F59" i="20"/>
  <c r="C59" i="20"/>
  <c r="B59" i="20"/>
  <c r="S58" i="20"/>
  <c r="R58" i="20"/>
  <c r="Q58" i="20"/>
  <c r="P58" i="20"/>
  <c r="E58" i="20"/>
  <c r="T58" i="20" s="1"/>
  <c r="U57" i="20"/>
  <c r="T57" i="20"/>
  <c r="S57" i="20"/>
  <c r="R57" i="20"/>
  <c r="Q57" i="20"/>
  <c r="P57" i="20"/>
  <c r="E57" i="20"/>
  <c r="S56" i="20"/>
  <c r="R56" i="20"/>
  <c r="Q56" i="20"/>
  <c r="P56" i="20"/>
  <c r="E56" i="20"/>
  <c r="U56" i="20" s="1"/>
  <c r="S55" i="20"/>
  <c r="R55" i="20"/>
  <c r="Q55" i="20"/>
  <c r="P55" i="20"/>
  <c r="E55" i="20"/>
  <c r="U55" i="20" s="1"/>
  <c r="W53" i="20"/>
  <c r="V53" i="20"/>
  <c r="O53" i="20"/>
  <c r="N53" i="20"/>
  <c r="M53" i="20"/>
  <c r="L53" i="20"/>
  <c r="K53" i="20"/>
  <c r="J53" i="20"/>
  <c r="I53" i="20"/>
  <c r="H53" i="20"/>
  <c r="G53" i="20"/>
  <c r="F53" i="20"/>
  <c r="E53" i="20"/>
  <c r="C53" i="20"/>
  <c r="B53" i="20"/>
  <c r="U52" i="20"/>
  <c r="T52" i="20"/>
  <c r="S52" i="20"/>
  <c r="R52" i="20"/>
  <c r="Q52" i="20"/>
  <c r="P52" i="20"/>
  <c r="E52" i="20"/>
  <c r="S51" i="20"/>
  <c r="R51" i="20"/>
  <c r="Q51" i="20"/>
  <c r="P51" i="20"/>
  <c r="E51" i="20"/>
  <c r="S50" i="20"/>
  <c r="R50" i="20"/>
  <c r="Q50" i="20"/>
  <c r="P50" i="20"/>
  <c r="E50" i="20"/>
  <c r="U50" i="20" s="1"/>
  <c r="U49" i="20"/>
  <c r="S49" i="20"/>
  <c r="R49" i="20"/>
  <c r="Q49" i="20"/>
  <c r="P49" i="20"/>
  <c r="E49" i="20"/>
  <c r="T49" i="20" s="1"/>
  <c r="S48" i="20"/>
  <c r="R48" i="20"/>
  <c r="Q48" i="20"/>
  <c r="P48" i="20"/>
  <c r="E48" i="20"/>
  <c r="U48" i="20" s="1"/>
  <c r="S47" i="20"/>
  <c r="R47" i="20"/>
  <c r="Q47" i="20"/>
  <c r="P47" i="20"/>
  <c r="E47" i="20"/>
  <c r="U47" i="20" s="1"/>
  <c r="S46" i="20"/>
  <c r="R46" i="20"/>
  <c r="Q46" i="20"/>
  <c r="P46" i="20"/>
  <c r="E46" i="20"/>
  <c r="U46" i="20" s="1"/>
  <c r="S45" i="20"/>
  <c r="R45" i="20"/>
  <c r="Q45" i="20"/>
  <c r="P45" i="20"/>
  <c r="E45" i="20"/>
  <c r="T45" i="20" s="1"/>
  <c r="S44" i="20"/>
  <c r="R44" i="20"/>
  <c r="Q44" i="20"/>
  <c r="U44" i="20" s="1"/>
  <c r="P44" i="20"/>
  <c r="T44" i="20" s="1"/>
  <c r="E44" i="20"/>
  <c r="S43" i="20"/>
  <c r="R43" i="20"/>
  <c r="Q43" i="20"/>
  <c r="P43" i="20"/>
  <c r="E43" i="20"/>
  <c r="U43" i="20" s="1"/>
  <c r="S42" i="20"/>
  <c r="R42" i="20"/>
  <c r="Q42" i="20"/>
  <c r="P42" i="20"/>
  <c r="E42" i="20"/>
  <c r="U42" i="20" s="1"/>
  <c r="W40" i="20"/>
  <c r="V40" i="20"/>
  <c r="O40" i="20"/>
  <c r="N40" i="20"/>
  <c r="M40" i="20"/>
  <c r="L40" i="20"/>
  <c r="K40" i="20"/>
  <c r="J40" i="20"/>
  <c r="I40" i="20"/>
  <c r="H40" i="20"/>
  <c r="G40" i="20"/>
  <c r="F40" i="20"/>
  <c r="C40" i="20"/>
  <c r="B40" i="20"/>
  <c r="E40" i="20" s="1"/>
  <c r="U39" i="20"/>
  <c r="S39" i="20"/>
  <c r="R39" i="20"/>
  <c r="Q39" i="20"/>
  <c r="P39" i="20"/>
  <c r="E39" i="20"/>
  <c r="T39" i="20" s="1"/>
  <c r="S38" i="20"/>
  <c r="R38" i="20"/>
  <c r="Q38" i="20"/>
  <c r="P38" i="20"/>
  <c r="E38" i="20"/>
  <c r="U38" i="20" s="1"/>
  <c r="S37" i="20"/>
  <c r="R37" i="20"/>
  <c r="Q37" i="20"/>
  <c r="P37" i="20"/>
  <c r="E37" i="20"/>
  <c r="U37" i="20" s="1"/>
  <c r="S36" i="20"/>
  <c r="R36" i="20"/>
  <c r="Q36" i="20"/>
  <c r="P36" i="20"/>
  <c r="E36" i="20"/>
  <c r="T36" i="20" s="1"/>
  <c r="S35" i="20"/>
  <c r="R35" i="20"/>
  <c r="Q35" i="20"/>
  <c r="P35" i="20"/>
  <c r="E35" i="20"/>
  <c r="W33" i="20"/>
  <c r="V33" i="20"/>
  <c r="S33" i="20"/>
  <c r="O33" i="20"/>
  <c r="N33" i="20"/>
  <c r="M33" i="20"/>
  <c r="L33" i="20"/>
  <c r="K33" i="20"/>
  <c r="J33" i="20"/>
  <c r="I33" i="20"/>
  <c r="H33" i="20"/>
  <c r="R33" i="20" s="1"/>
  <c r="G33" i="20"/>
  <c r="F33" i="20"/>
  <c r="C33" i="20"/>
  <c r="B33" i="20"/>
  <c r="E33" i="20" s="1"/>
  <c r="S32" i="20"/>
  <c r="R32" i="20"/>
  <c r="Q32" i="20"/>
  <c r="P32" i="20"/>
  <c r="E32" i="20"/>
  <c r="U32" i="20" s="1"/>
  <c r="W30" i="20"/>
  <c r="V30" i="20"/>
  <c r="O30" i="20"/>
  <c r="N30" i="20"/>
  <c r="M30" i="20"/>
  <c r="L30" i="20"/>
  <c r="K30" i="20"/>
  <c r="J30" i="20"/>
  <c r="I30" i="20"/>
  <c r="H30" i="20"/>
  <c r="G30" i="20"/>
  <c r="F30" i="20"/>
  <c r="C30" i="20"/>
  <c r="B30" i="20"/>
  <c r="E30" i="20" s="1"/>
  <c r="U29" i="20"/>
  <c r="S29" i="20"/>
  <c r="R29" i="20"/>
  <c r="Q29" i="20"/>
  <c r="P29" i="20"/>
  <c r="E29" i="20"/>
  <c r="T29" i="20" s="1"/>
  <c r="S28" i="20"/>
  <c r="R28" i="20"/>
  <c r="Q28" i="20"/>
  <c r="P28" i="20"/>
  <c r="E28" i="20"/>
  <c r="U28" i="20" s="1"/>
  <c r="S27" i="20"/>
  <c r="R27" i="20"/>
  <c r="Q27" i="20"/>
  <c r="P27" i="20"/>
  <c r="E27" i="20"/>
  <c r="U27" i="20" s="1"/>
  <c r="S26" i="20"/>
  <c r="R26" i="20"/>
  <c r="Q26" i="20"/>
  <c r="P26" i="20"/>
  <c r="E26" i="20"/>
  <c r="T26" i="20" s="1"/>
  <c r="W24" i="20"/>
  <c r="V24" i="20"/>
  <c r="O24" i="20"/>
  <c r="N24" i="20"/>
  <c r="M24" i="20"/>
  <c r="L24" i="20"/>
  <c r="K24" i="20"/>
  <c r="J24" i="20"/>
  <c r="I24" i="20"/>
  <c r="S24" i="20" s="1"/>
  <c r="H24" i="20"/>
  <c r="G24" i="20"/>
  <c r="F24" i="20"/>
  <c r="C24" i="20"/>
  <c r="B24" i="20"/>
  <c r="S23" i="20"/>
  <c r="R23" i="20"/>
  <c r="Q23" i="20"/>
  <c r="P23" i="20"/>
  <c r="E23" i="20"/>
  <c r="U23" i="20" s="1"/>
  <c r="S22" i="20"/>
  <c r="R22" i="20"/>
  <c r="Q22" i="20"/>
  <c r="P22" i="20"/>
  <c r="E22" i="20"/>
  <c r="U22" i="20" s="1"/>
  <c r="U21" i="20"/>
  <c r="S21" i="20"/>
  <c r="R21" i="20"/>
  <c r="Q21" i="20"/>
  <c r="P21" i="20"/>
  <c r="E21" i="20"/>
  <c r="T21" i="20" s="1"/>
  <c r="S20" i="20"/>
  <c r="R20" i="20"/>
  <c r="Q20" i="20"/>
  <c r="P20" i="20"/>
  <c r="E20" i="20"/>
  <c r="S19" i="20"/>
  <c r="R19" i="20"/>
  <c r="Q19" i="20"/>
  <c r="P19" i="20"/>
  <c r="E19" i="20"/>
  <c r="U19" i="20" s="1"/>
  <c r="S18" i="20"/>
  <c r="R18" i="20"/>
  <c r="Q18" i="20"/>
  <c r="P18" i="20"/>
  <c r="E18" i="20"/>
  <c r="U18" i="20" s="1"/>
  <c r="W16" i="20"/>
  <c r="V16" i="20"/>
  <c r="O16" i="20"/>
  <c r="N16" i="20"/>
  <c r="M16" i="20"/>
  <c r="L16" i="20"/>
  <c r="K16" i="20"/>
  <c r="J16" i="20"/>
  <c r="I16" i="20"/>
  <c r="H16" i="20"/>
  <c r="G16" i="20"/>
  <c r="F16" i="20"/>
  <c r="C16" i="20"/>
  <c r="B16" i="20"/>
  <c r="E16" i="20" s="1"/>
  <c r="U15" i="20"/>
  <c r="S15" i="20"/>
  <c r="R15" i="20"/>
  <c r="Q15" i="20"/>
  <c r="P15" i="20"/>
  <c r="E15" i="20"/>
  <c r="T15" i="20" s="1"/>
  <c r="S14" i="20"/>
  <c r="R14" i="20"/>
  <c r="Q14" i="20"/>
  <c r="P14" i="20"/>
  <c r="E14" i="20"/>
  <c r="U14" i="20" s="1"/>
  <c r="T13" i="20"/>
  <c r="S13" i="20"/>
  <c r="R13" i="20"/>
  <c r="Q13" i="20"/>
  <c r="P13" i="20"/>
  <c r="E13" i="20"/>
  <c r="U13" i="20" s="1"/>
  <c r="S12" i="20"/>
  <c r="R12" i="20"/>
  <c r="Q12" i="20"/>
  <c r="P12" i="20"/>
  <c r="E12" i="20"/>
  <c r="T12" i="20" s="1"/>
  <c r="U11" i="20"/>
  <c r="S11" i="20"/>
  <c r="R11" i="20"/>
  <c r="Q11" i="20"/>
  <c r="P11" i="20"/>
  <c r="E11" i="20"/>
  <c r="T11" i="20" s="1"/>
  <c r="S10" i="20"/>
  <c r="R10" i="20"/>
  <c r="Q10" i="20"/>
  <c r="P10" i="20"/>
  <c r="E10" i="20"/>
  <c r="U10" i="20" s="1"/>
  <c r="T9" i="20"/>
  <c r="S9" i="20"/>
  <c r="R9" i="20"/>
  <c r="Q9" i="20"/>
  <c r="P9" i="20"/>
  <c r="E9" i="20"/>
  <c r="S93" i="19"/>
  <c r="R93" i="19"/>
  <c r="Q93" i="19"/>
  <c r="P93" i="19"/>
  <c r="E93" i="19"/>
  <c r="T93" i="19" s="1"/>
  <c r="U92" i="19"/>
  <c r="S92" i="19"/>
  <c r="R92" i="19"/>
  <c r="Q92" i="19"/>
  <c r="P92" i="19"/>
  <c r="E92" i="19"/>
  <c r="T92" i="19" s="1"/>
  <c r="S91" i="19"/>
  <c r="R91" i="19"/>
  <c r="Q91" i="19"/>
  <c r="P91" i="19"/>
  <c r="E91" i="19"/>
  <c r="T90" i="19"/>
  <c r="S90" i="19"/>
  <c r="R90" i="19"/>
  <c r="Q90" i="19"/>
  <c r="P90" i="19"/>
  <c r="E90" i="19"/>
  <c r="U90" i="19" s="1"/>
  <c r="S89" i="19"/>
  <c r="R89" i="19"/>
  <c r="Q89" i="19"/>
  <c r="P89" i="19"/>
  <c r="E89" i="19"/>
  <c r="T89" i="19" s="1"/>
  <c r="U88" i="19"/>
  <c r="S88" i="19"/>
  <c r="R88" i="19"/>
  <c r="Q88" i="19"/>
  <c r="P88" i="19"/>
  <c r="E88" i="19"/>
  <c r="T88" i="19" s="1"/>
  <c r="S87" i="19"/>
  <c r="R87" i="19"/>
  <c r="Q87" i="19"/>
  <c r="P87" i="19"/>
  <c r="E87" i="19"/>
  <c r="T86" i="19"/>
  <c r="S86" i="19"/>
  <c r="R86" i="19"/>
  <c r="Q86" i="19"/>
  <c r="P86" i="19"/>
  <c r="E86" i="19"/>
  <c r="U86" i="19" s="1"/>
  <c r="W72" i="19"/>
  <c r="V72" i="19"/>
  <c r="O72" i="19"/>
  <c r="N72" i="19"/>
  <c r="M72" i="19"/>
  <c r="L72" i="19"/>
  <c r="K72" i="19"/>
  <c r="J72" i="19"/>
  <c r="I72" i="19"/>
  <c r="S72" i="19" s="1"/>
  <c r="H72" i="19"/>
  <c r="P72" i="19" s="1"/>
  <c r="G72" i="19"/>
  <c r="F72" i="19"/>
  <c r="C72" i="19"/>
  <c r="B72" i="19"/>
  <c r="E72" i="19" s="1"/>
  <c r="W71" i="19"/>
  <c r="V71" i="19"/>
  <c r="O71" i="19"/>
  <c r="N71" i="19"/>
  <c r="M71" i="19"/>
  <c r="L71" i="19"/>
  <c r="K71" i="19"/>
  <c r="J71" i="19"/>
  <c r="I71" i="19"/>
  <c r="S71" i="19" s="1"/>
  <c r="H71" i="19"/>
  <c r="G71" i="19"/>
  <c r="F71" i="19"/>
  <c r="C71" i="19"/>
  <c r="E71" i="19" s="1"/>
  <c r="B71" i="19"/>
  <c r="W70" i="19"/>
  <c r="V70" i="19"/>
  <c r="S70" i="19"/>
  <c r="O70" i="19"/>
  <c r="N70" i="19"/>
  <c r="M70" i="19"/>
  <c r="L70" i="19"/>
  <c r="K70" i="19"/>
  <c r="J70" i="19"/>
  <c r="I70" i="19"/>
  <c r="H70" i="19"/>
  <c r="R70" i="19" s="1"/>
  <c r="G70" i="19"/>
  <c r="F70" i="19"/>
  <c r="C70" i="19"/>
  <c r="B70" i="19"/>
  <c r="S69" i="19"/>
  <c r="R69" i="19"/>
  <c r="Q69" i="19"/>
  <c r="P69" i="19"/>
  <c r="T69" i="19" s="1"/>
  <c r="E69" i="19"/>
  <c r="W67" i="19"/>
  <c r="V67" i="19"/>
  <c r="O67" i="19"/>
  <c r="N67" i="19"/>
  <c r="M67" i="19"/>
  <c r="L67" i="19"/>
  <c r="K67" i="19"/>
  <c r="J67" i="19"/>
  <c r="I67" i="19"/>
  <c r="S67" i="19" s="1"/>
  <c r="H67" i="19"/>
  <c r="G67" i="19"/>
  <c r="F67" i="19"/>
  <c r="C67" i="19"/>
  <c r="B67" i="19"/>
  <c r="E67" i="19" s="1"/>
  <c r="W66" i="19"/>
  <c r="V66" i="19"/>
  <c r="O66" i="19"/>
  <c r="N66" i="19"/>
  <c r="M66" i="19"/>
  <c r="L66" i="19"/>
  <c r="K66" i="19"/>
  <c r="J66" i="19"/>
  <c r="I66" i="19"/>
  <c r="S66" i="19" s="1"/>
  <c r="H66" i="19"/>
  <c r="R66" i="19" s="1"/>
  <c r="G66" i="19"/>
  <c r="F66" i="19"/>
  <c r="C66" i="19"/>
  <c r="E66" i="19" s="1"/>
  <c r="B66" i="19"/>
  <c r="S65" i="19"/>
  <c r="R65" i="19"/>
  <c r="Q65" i="19"/>
  <c r="P65" i="19"/>
  <c r="E65" i="19"/>
  <c r="T64" i="19"/>
  <c r="S64" i="19"/>
  <c r="R64" i="19"/>
  <c r="Q64" i="19"/>
  <c r="P64" i="19"/>
  <c r="E64" i="19"/>
  <c r="U64" i="19" s="1"/>
  <c r="S63" i="19"/>
  <c r="R63" i="19"/>
  <c r="Q63" i="19"/>
  <c r="P63" i="19"/>
  <c r="E63" i="19"/>
  <c r="T63" i="19" s="1"/>
  <c r="U62" i="19"/>
  <c r="S62" i="19"/>
  <c r="R62" i="19"/>
  <c r="Q62" i="19"/>
  <c r="P62" i="19"/>
  <c r="E62" i="19"/>
  <c r="T62" i="19" s="1"/>
  <c r="S61" i="19"/>
  <c r="R61" i="19"/>
  <c r="Q61" i="19"/>
  <c r="P61" i="19"/>
  <c r="E61" i="19"/>
  <c r="V59" i="19"/>
  <c r="O59" i="19"/>
  <c r="N59" i="19"/>
  <c r="M59" i="19"/>
  <c r="L59" i="19"/>
  <c r="K59" i="19"/>
  <c r="J59" i="19"/>
  <c r="I59" i="19"/>
  <c r="S59" i="19" s="1"/>
  <c r="H59" i="19"/>
  <c r="P59" i="19" s="1"/>
  <c r="G59" i="19"/>
  <c r="F59" i="19"/>
  <c r="C59" i="19"/>
  <c r="B59" i="19"/>
  <c r="E59" i="19" s="1"/>
  <c r="S58" i="19"/>
  <c r="R58" i="19"/>
  <c r="Q58" i="19"/>
  <c r="P58" i="19"/>
  <c r="E58" i="19"/>
  <c r="U58" i="19" s="1"/>
  <c r="S57" i="19"/>
  <c r="R57" i="19"/>
  <c r="Q57" i="19"/>
  <c r="P57" i="19"/>
  <c r="E57" i="19"/>
  <c r="T56" i="19"/>
  <c r="S56" i="19"/>
  <c r="R56" i="19"/>
  <c r="Q56" i="19"/>
  <c r="P56" i="19"/>
  <c r="E56" i="19"/>
  <c r="U56" i="19" s="1"/>
  <c r="S55" i="19"/>
  <c r="R55" i="19"/>
  <c r="Q55" i="19"/>
  <c r="P55" i="19"/>
  <c r="E55" i="19"/>
  <c r="T55" i="19" s="1"/>
  <c r="W53" i="19"/>
  <c r="V53" i="19"/>
  <c r="O53" i="19"/>
  <c r="N53" i="19"/>
  <c r="M53" i="19"/>
  <c r="L53" i="19"/>
  <c r="K53" i="19"/>
  <c r="J53" i="19"/>
  <c r="I53" i="19"/>
  <c r="S53" i="19" s="1"/>
  <c r="H53" i="19"/>
  <c r="R53" i="19" s="1"/>
  <c r="G53" i="19"/>
  <c r="F53" i="19"/>
  <c r="C53" i="19"/>
  <c r="E53" i="19" s="1"/>
  <c r="B53" i="19"/>
  <c r="S52" i="19"/>
  <c r="R52" i="19"/>
  <c r="Q52" i="19"/>
  <c r="P52" i="19"/>
  <c r="E52" i="19"/>
  <c r="S51" i="19"/>
  <c r="R51" i="19"/>
  <c r="Q51" i="19"/>
  <c r="P51" i="19"/>
  <c r="T51" i="19" s="1"/>
  <c r="E51" i="19"/>
  <c r="S50" i="19"/>
  <c r="R50" i="19"/>
  <c r="Q50" i="19"/>
  <c r="P50" i="19"/>
  <c r="E50" i="19"/>
  <c r="S49" i="19"/>
  <c r="R49" i="19"/>
  <c r="Q49" i="19"/>
  <c r="P49" i="19"/>
  <c r="E49" i="19"/>
  <c r="S48" i="19"/>
  <c r="R48" i="19"/>
  <c r="Q48" i="19"/>
  <c r="P48" i="19"/>
  <c r="E48" i="19"/>
  <c r="S47" i="19"/>
  <c r="R47" i="19"/>
  <c r="Q47" i="19"/>
  <c r="P47" i="19"/>
  <c r="E47" i="19"/>
  <c r="U47" i="19" s="1"/>
  <c r="S46" i="19"/>
  <c r="R46" i="19"/>
  <c r="Q46" i="19"/>
  <c r="P46" i="19"/>
  <c r="E46" i="19"/>
  <c r="U45" i="19"/>
  <c r="T45" i="19"/>
  <c r="S45" i="19"/>
  <c r="R45" i="19"/>
  <c r="Q45" i="19"/>
  <c r="P45" i="19"/>
  <c r="E45" i="19"/>
  <c r="S44" i="19"/>
  <c r="R44" i="19"/>
  <c r="Q44" i="19"/>
  <c r="P44" i="19"/>
  <c r="E44" i="19"/>
  <c r="T43" i="19"/>
  <c r="S43" i="19"/>
  <c r="R43" i="19"/>
  <c r="Q43" i="19"/>
  <c r="P43" i="19"/>
  <c r="E43" i="19"/>
  <c r="S42" i="19"/>
  <c r="R42" i="19"/>
  <c r="Q42" i="19"/>
  <c r="P42" i="19"/>
  <c r="E42" i="19"/>
  <c r="W40" i="19"/>
  <c r="V40" i="19"/>
  <c r="O40" i="19"/>
  <c r="N40" i="19"/>
  <c r="M40" i="19"/>
  <c r="L40" i="19"/>
  <c r="K40" i="19"/>
  <c r="J40" i="19"/>
  <c r="I40" i="19"/>
  <c r="S40" i="19" s="1"/>
  <c r="H40" i="19"/>
  <c r="R40" i="19" s="1"/>
  <c r="G40" i="19"/>
  <c r="F40" i="19"/>
  <c r="C40" i="19"/>
  <c r="E40" i="19" s="1"/>
  <c r="B40" i="19"/>
  <c r="S39" i="19"/>
  <c r="R39" i="19"/>
  <c r="Q39" i="19"/>
  <c r="P39" i="19"/>
  <c r="E39" i="19"/>
  <c r="S38" i="19"/>
  <c r="R38" i="19"/>
  <c r="Q38" i="19"/>
  <c r="P38" i="19"/>
  <c r="E38" i="19"/>
  <c r="U37" i="19"/>
  <c r="S37" i="19"/>
  <c r="R37" i="19"/>
  <c r="Q37" i="19"/>
  <c r="P37" i="19"/>
  <c r="E37" i="19"/>
  <c r="T37" i="19" s="1"/>
  <c r="S36" i="19"/>
  <c r="R36" i="19"/>
  <c r="Q36" i="19"/>
  <c r="P36" i="19"/>
  <c r="E36" i="19"/>
  <c r="S35" i="19"/>
  <c r="R35" i="19"/>
  <c r="Q35" i="19"/>
  <c r="P35" i="19"/>
  <c r="E35" i="19"/>
  <c r="W33" i="19"/>
  <c r="V33" i="19"/>
  <c r="O33" i="19"/>
  <c r="N33" i="19"/>
  <c r="M33" i="19"/>
  <c r="L33" i="19"/>
  <c r="K33" i="19"/>
  <c r="J33" i="19"/>
  <c r="I33" i="19"/>
  <c r="H33" i="19"/>
  <c r="G33" i="19"/>
  <c r="F33" i="19"/>
  <c r="C33" i="19"/>
  <c r="B33" i="19"/>
  <c r="S32" i="19"/>
  <c r="R32" i="19"/>
  <c r="Q32" i="19"/>
  <c r="U32" i="19" s="1"/>
  <c r="P32" i="19"/>
  <c r="E32" i="19"/>
  <c r="W30" i="19"/>
  <c r="V30" i="19"/>
  <c r="O30" i="19"/>
  <c r="N30" i="19"/>
  <c r="M30" i="19"/>
  <c r="L30" i="19"/>
  <c r="K30" i="19"/>
  <c r="J30" i="19"/>
  <c r="I30" i="19"/>
  <c r="S30" i="19" s="1"/>
  <c r="H30" i="19"/>
  <c r="R30" i="19" s="1"/>
  <c r="G30" i="19"/>
  <c r="F30" i="19"/>
  <c r="C30" i="19"/>
  <c r="B30" i="19"/>
  <c r="S29" i="19"/>
  <c r="R29" i="19"/>
  <c r="Q29" i="19"/>
  <c r="P29" i="19"/>
  <c r="E29" i="19"/>
  <c r="S28" i="19"/>
  <c r="R28" i="19"/>
  <c r="Q28" i="19"/>
  <c r="P28" i="19"/>
  <c r="E28" i="19"/>
  <c r="U28" i="19" s="1"/>
  <c r="U27" i="19"/>
  <c r="S27" i="19"/>
  <c r="R27" i="19"/>
  <c r="Q27" i="19"/>
  <c r="P27" i="19"/>
  <c r="E27" i="19"/>
  <c r="T27" i="19" s="1"/>
  <c r="S26" i="19"/>
  <c r="R26" i="19"/>
  <c r="Q26" i="19"/>
  <c r="P26" i="19"/>
  <c r="E26" i="19"/>
  <c r="U26" i="19" s="1"/>
  <c r="W24" i="19"/>
  <c r="V24" i="19"/>
  <c r="O24" i="19"/>
  <c r="N24" i="19"/>
  <c r="M24" i="19"/>
  <c r="L24" i="19"/>
  <c r="K24" i="19"/>
  <c r="J24" i="19"/>
  <c r="I24" i="19"/>
  <c r="S24" i="19" s="1"/>
  <c r="H24" i="19"/>
  <c r="R24" i="19" s="1"/>
  <c r="G24" i="19"/>
  <c r="F24" i="19"/>
  <c r="C24" i="19"/>
  <c r="B24" i="19"/>
  <c r="E24" i="19" s="1"/>
  <c r="S23" i="19"/>
  <c r="R23" i="19"/>
  <c r="Q23" i="19"/>
  <c r="P23" i="19"/>
  <c r="E23" i="19"/>
  <c r="S22" i="19"/>
  <c r="R22" i="19"/>
  <c r="Q22" i="19"/>
  <c r="P22" i="19"/>
  <c r="E22" i="19"/>
  <c r="T22" i="19" s="1"/>
  <c r="U21" i="19"/>
  <c r="T21" i="19"/>
  <c r="S21" i="19"/>
  <c r="R21" i="19"/>
  <c r="Q21" i="19"/>
  <c r="P21" i="19"/>
  <c r="E21" i="19"/>
  <c r="S20" i="19"/>
  <c r="R20" i="19"/>
  <c r="Q20" i="19"/>
  <c r="P20" i="19"/>
  <c r="E20" i="19"/>
  <c r="S19" i="19"/>
  <c r="R19" i="19"/>
  <c r="Q19" i="19"/>
  <c r="P19" i="19"/>
  <c r="E19" i="19"/>
  <c r="S18" i="19"/>
  <c r="R18" i="19"/>
  <c r="Q18" i="19"/>
  <c r="P18" i="19"/>
  <c r="E18" i="19"/>
  <c r="T18" i="19" s="1"/>
  <c r="W16" i="19"/>
  <c r="V16" i="19"/>
  <c r="O16" i="19"/>
  <c r="N16" i="19"/>
  <c r="M16" i="19"/>
  <c r="L16" i="19"/>
  <c r="K16" i="19"/>
  <c r="J16" i="19"/>
  <c r="I16" i="19"/>
  <c r="S16" i="19" s="1"/>
  <c r="H16" i="19"/>
  <c r="R16" i="19" s="1"/>
  <c r="G16" i="19"/>
  <c r="F16" i="19"/>
  <c r="C16" i="19"/>
  <c r="B16" i="19"/>
  <c r="S15" i="19"/>
  <c r="R15" i="19"/>
  <c r="Q15" i="19"/>
  <c r="P15" i="19"/>
  <c r="E15" i="19"/>
  <c r="S14" i="19"/>
  <c r="R14" i="19"/>
  <c r="Q14" i="19"/>
  <c r="P14" i="19"/>
  <c r="E14" i="19"/>
  <c r="U13" i="19"/>
  <c r="S13" i="19"/>
  <c r="R13" i="19"/>
  <c r="Q13" i="19"/>
  <c r="P13" i="19"/>
  <c r="E13" i="19"/>
  <c r="T13" i="19" s="1"/>
  <c r="S12" i="19"/>
  <c r="R12" i="19"/>
  <c r="Q12" i="19"/>
  <c r="P12" i="19"/>
  <c r="E12" i="19"/>
  <c r="U12" i="19" s="1"/>
  <c r="S11" i="19"/>
  <c r="R11" i="19"/>
  <c r="Q11" i="19"/>
  <c r="P11" i="19"/>
  <c r="E11" i="19"/>
  <c r="S10" i="19"/>
  <c r="R10" i="19"/>
  <c r="Q10" i="19"/>
  <c r="P10" i="19"/>
  <c r="T10" i="19" s="1"/>
  <c r="E10" i="19"/>
  <c r="S9" i="19"/>
  <c r="R9" i="19"/>
  <c r="Q9" i="19"/>
  <c r="P9" i="19"/>
  <c r="E9" i="19"/>
  <c r="U9" i="19" s="1"/>
  <c r="S93" i="18"/>
  <c r="R93" i="18"/>
  <c r="Q93" i="18"/>
  <c r="P93" i="18"/>
  <c r="E93" i="18"/>
  <c r="U93" i="18" s="1"/>
  <c r="S92" i="18"/>
  <c r="R92" i="18"/>
  <c r="Q92" i="18"/>
  <c r="P92" i="18"/>
  <c r="E92" i="18"/>
  <c r="S91" i="18"/>
  <c r="R91" i="18"/>
  <c r="Q91" i="18"/>
  <c r="P91" i="18"/>
  <c r="E91" i="18"/>
  <c r="U91" i="18" s="1"/>
  <c r="U90" i="18"/>
  <c r="S90" i="18"/>
  <c r="R90" i="18"/>
  <c r="Q90" i="18"/>
  <c r="P90" i="18"/>
  <c r="E90" i="18"/>
  <c r="T90" i="18" s="1"/>
  <c r="S89" i="18"/>
  <c r="R89" i="18"/>
  <c r="Q89" i="18"/>
  <c r="P89" i="18"/>
  <c r="E89" i="18"/>
  <c r="U89" i="18" s="1"/>
  <c r="S88" i="18"/>
  <c r="R88" i="18"/>
  <c r="Q88" i="18"/>
  <c r="P88" i="18"/>
  <c r="E88" i="18"/>
  <c r="S87" i="18"/>
  <c r="R87" i="18"/>
  <c r="Q87" i="18"/>
  <c r="P87" i="18"/>
  <c r="E87" i="18"/>
  <c r="U87" i="18" s="1"/>
  <c r="U86" i="18"/>
  <c r="S86" i="18"/>
  <c r="R86" i="18"/>
  <c r="Q86" i="18"/>
  <c r="P86" i="18"/>
  <c r="E86" i="18"/>
  <c r="T86" i="18" s="1"/>
  <c r="W72" i="18"/>
  <c r="V72" i="18"/>
  <c r="O72" i="18"/>
  <c r="N72" i="18"/>
  <c r="M72" i="18"/>
  <c r="L72" i="18"/>
  <c r="K72" i="18"/>
  <c r="J72" i="18"/>
  <c r="I72" i="18"/>
  <c r="S72" i="18" s="1"/>
  <c r="H72" i="18"/>
  <c r="G72" i="18"/>
  <c r="F72" i="18"/>
  <c r="C72" i="18"/>
  <c r="E72" i="18" s="1"/>
  <c r="B72" i="18"/>
  <c r="W71" i="18"/>
  <c r="V71" i="18"/>
  <c r="O71" i="18"/>
  <c r="N71" i="18"/>
  <c r="M71" i="18"/>
  <c r="L71" i="18"/>
  <c r="K71" i="18"/>
  <c r="S71" i="18" s="1"/>
  <c r="J71" i="18"/>
  <c r="I71" i="18"/>
  <c r="H71" i="18"/>
  <c r="R71" i="18" s="1"/>
  <c r="G71" i="18"/>
  <c r="F71" i="18"/>
  <c r="C71" i="18"/>
  <c r="B71" i="18"/>
  <c r="W70" i="18"/>
  <c r="V70" i="18"/>
  <c r="O70" i="18"/>
  <c r="N70" i="18"/>
  <c r="M70" i="18"/>
  <c r="L70" i="18"/>
  <c r="K70" i="18"/>
  <c r="S70" i="18" s="1"/>
  <c r="J70" i="18"/>
  <c r="I70" i="18"/>
  <c r="H70" i="18"/>
  <c r="G70" i="18"/>
  <c r="F70" i="18"/>
  <c r="C70" i="18"/>
  <c r="B70" i="18"/>
  <c r="E70" i="18" s="1"/>
  <c r="S69" i="18"/>
  <c r="R69" i="18"/>
  <c r="Q69" i="18"/>
  <c r="P69" i="18"/>
  <c r="E69" i="18"/>
  <c r="T69" i="18" s="1"/>
  <c r="W67" i="18"/>
  <c r="V67" i="18"/>
  <c r="O67" i="18"/>
  <c r="N67" i="18"/>
  <c r="M67" i="18"/>
  <c r="L67" i="18"/>
  <c r="K67" i="18"/>
  <c r="J67" i="18"/>
  <c r="I67" i="18"/>
  <c r="S67" i="18" s="1"/>
  <c r="H67" i="18"/>
  <c r="G67" i="18"/>
  <c r="F67" i="18"/>
  <c r="C67" i="18"/>
  <c r="E67" i="18" s="1"/>
  <c r="B67" i="18"/>
  <c r="W66" i="18"/>
  <c r="V66" i="18"/>
  <c r="O66" i="18"/>
  <c r="N66" i="18"/>
  <c r="M66" i="18"/>
  <c r="L66" i="18"/>
  <c r="K66" i="18"/>
  <c r="J66" i="18"/>
  <c r="I66" i="18"/>
  <c r="S66" i="18" s="1"/>
  <c r="H66" i="18"/>
  <c r="R66" i="18" s="1"/>
  <c r="G66" i="18"/>
  <c r="F66" i="18"/>
  <c r="C66" i="18"/>
  <c r="B66" i="18"/>
  <c r="S65" i="18"/>
  <c r="R65" i="18"/>
  <c r="Q65" i="18"/>
  <c r="P65" i="18"/>
  <c r="E65" i="18"/>
  <c r="U64" i="18"/>
  <c r="S64" i="18"/>
  <c r="R64" i="18"/>
  <c r="Q64" i="18"/>
  <c r="P64" i="18"/>
  <c r="E64" i="18"/>
  <c r="T64" i="18" s="1"/>
  <c r="T63" i="18"/>
  <c r="S63" i="18"/>
  <c r="R63" i="18"/>
  <c r="Q63" i="18"/>
  <c r="P63" i="18"/>
  <c r="E63" i="18"/>
  <c r="U63" i="18" s="1"/>
  <c r="S62" i="18"/>
  <c r="R62" i="18"/>
  <c r="Q62" i="18"/>
  <c r="P62" i="18"/>
  <c r="E62" i="18"/>
  <c r="S61" i="18"/>
  <c r="R61" i="18"/>
  <c r="Q61" i="18"/>
  <c r="P61" i="18"/>
  <c r="E61" i="18"/>
  <c r="T61" i="18" s="1"/>
  <c r="V59" i="18"/>
  <c r="O59" i="18"/>
  <c r="N59" i="18"/>
  <c r="M59" i="18"/>
  <c r="L59" i="18"/>
  <c r="K59" i="18"/>
  <c r="J59" i="18"/>
  <c r="I59" i="18"/>
  <c r="S59" i="18" s="1"/>
  <c r="H59" i="18"/>
  <c r="R59" i="18" s="1"/>
  <c r="G59" i="18"/>
  <c r="F59" i="18"/>
  <c r="C59" i="18"/>
  <c r="B59" i="18"/>
  <c r="S58" i="18"/>
  <c r="R58" i="18"/>
  <c r="Q58" i="18"/>
  <c r="P58" i="18"/>
  <c r="E58" i="18"/>
  <c r="S57" i="18"/>
  <c r="R57" i="18"/>
  <c r="Q57" i="18"/>
  <c r="P57" i="18"/>
  <c r="E57" i="18"/>
  <c r="U57" i="18" s="1"/>
  <c r="U56" i="18"/>
  <c r="S56" i="18"/>
  <c r="R56" i="18"/>
  <c r="Q56" i="18"/>
  <c r="P56" i="18"/>
  <c r="E56" i="18"/>
  <c r="T56" i="18" s="1"/>
  <c r="U55" i="18"/>
  <c r="T55" i="18"/>
  <c r="S55" i="18"/>
  <c r="R55" i="18"/>
  <c r="Q55" i="18"/>
  <c r="P55" i="18"/>
  <c r="E55" i="18"/>
  <c r="W53" i="18"/>
  <c r="V53" i="18"/>
  <c r="O53" i="18"/>
  <c r="N53" i="18"/>
  <c r="M53" i="18"/>
  <c r="L53" i="18"/>
  <c r="K53" i="18"/>
  <c r="J53" i="18"/>
  <c r="I53" i="18"/>
  <c r="S53" i="18" s="1"/>
  <c r="H53" i="18"/>
  <c r="G53" i="18"/>
  <c r="F53" i="18"/>
  <c r="C53" i="18"/>
  <c r="B53" i="18"/>
  <c r="S52" i="18"/>
  <c r="R52" i="18"/>
  <c r="Q52" i="18"/>
  <c r="P52" i="18"/>
  <c r="E52" i="18"/>
  <c r="U51" i="18"/>
  <c r="S51" i="18"/>
  <c r="R51" i="18"/>
  <c r="Q51" i="18"/>
  <c r="P51" i="18"/>
  <c r="E51" i="18"/>
  <c r="S50" i="18"/>
  <c r="R50" i="18"/>
  <c r="Q50" i="18"/>
  <c r="P50" i="18"/>
  <c r="E50" i="18"/>
  <c r="S49" i="18"/>
  <c r="R49" i="18"/>
  <c r="Q49" i="18"/>
  <c r="P49" i="18"/>
  <c r="E49" i="18"/>
  <c r="S48" i="18"/>
  <c r="R48" i="18"/>
  <c r="Q48" i="18"/>
  <c r="P48" i="18"/>
  <c r="E48" i="18"/>
  <c r="U47" i="18"/>
  <c r="S47" i="18"/>
  <c r="R47" i="18"/>
  <c r="Q47" i="18"/>
  <c r="P47" i="18"/>
  <c r="E47" i="18"/>
  <c r="T47" i="18" s="1"/>
  <c r="T46" i="18"/>
  <c r="S46" i="18"/>
  <c r="R46" i="18"/>
  <c r="Q46" i="18"/>
  <c r="P46" i="18"/>
  <c r="E46" i="18"/>
  <c r="U46" i="18" s="1"/>
  <c r="S45" i="18"/>
  <c r="R45" i="18"/>
  <c r="Q45" i="18"/>
  <c r="P45" i="18"/>
  <c r="E45" i="18"/>
  <c r="S44" i="18"/>
  <c r="R44" i="18"/>
  <c r="Q44" i="18"/>
  <c r="P44" i="18"/>
  <c r="E44" i="18"/>
  <c r="U43" i="18"/>
  <c r="S43" i="18"/>
  <c r="R43" i="18"/>
  <c r="Q43" i="18"/>
  <c r="P43" i="18"/>
  <c r="E43" i="18"/>
  <c r="S42" i="18"/>
  <c r="R42" i="18"/>
  <c r="Q42" i="18"/>
  <c r="P42" i="18"/>
  <c r="E42" i="18"/>
  <c r="U42" i="18" s="1"/>
  <c r="W40" i="18"/>
  <c r="V40" i="18"/>
  <c r="S40" i="18"/>
  <c r="O40" i="18"/>
  <c r="N40" i="18"/>
  <c r="M40" i="18"/>
  <c r="L40" i="18"/>
  <c r="K40" i="18"/>
  <c r="J40" i="18"/>
  <c r="I40" i="18"/>
  <c r="H40" i="18"/>
  <c r="R40" i="18" s="1"/>
  <c r="G40" i="18"/>
  <c r="F40" i="18"/>
  <c r="C40" i="18"/>
  <c r="B40" i="18"/>
  <c r="E40" i="18" s="1"/>
  <c r="T39" i="18"/>
  <c r="S39" i="18"/>
  <c r="R39" i="18"/>
  <c r="Q39" i="18"/>
  <c r="P39" i="18"/>
  <c r="E39" i="18"/>
  <c r="U39" i="18" s="1"/>
  <c r="S38" i="18"/>
  <c r="R38" i="18"/>
  <c r="Q38" i="18"/>
  <c r="P38" i="18"/>
  <c r="E38" i="18"/>
  <c r="U37" i="18"/>
  <c r="S37" i="18"/>
  <c r="R37" i="18"/>
  <c r="Q37" i="18"/>
  <c r="P37" i="18"/>
  <c r="E37" i="18"/>
  <c r="T37" i="18" s="1"/>
  <c r="S36" i="18"/>
  <c r="R36" i="18"/>
  <c r="Q36" i="18"/>
  <c r="P36" i="18"/>
  <c r="E36" i="18"/>
  <c r="T35" i="18"/>
  <c r="S35" i="18"/>
  <c r="R35" i="18"/>
  <c r="Q35" i="18"/>
  <c r="P35" i="18"/>
  <c r="E35" i="18"/>
  <c r="W33" i="18"/>
  <c r="V33" i="18"/>
  <c r="O33" i="18"/>
  <c r="N33" i="18"/>
  <c r="M33" i="18"/>
  <c r="Q33" i="18" s="1"/>
  <c r="L33" i="18"/>
  <c r="K33" i="18"/>
  <c r="J33" i="18"/>
  <c r="I33" i="18"/>
  <c r="H33" i="18"/>
  <c r="G33" i="18"/>
  <c r="F33" i="18"/>
  <c r="E33" i="18"/>
  <c r="C33" i="18"/>
  <c r="B33" i="18"/>
  <c r="S32" i="18"/>
  <c r="R32" i="18"/>
  <c r="Q32" i="18"/>
  <c r="U32" i="18" s="1"/>
  <c r="P32" i="18"/>
  <c r="T32" i="18" s="1"/>
  <c r="E32" i="18"/>
  <c r="W30" i="18"/>
  <c r="V30" i="18"/>
  <c r="O30" i="18"/>
  <c r="N30" i="18"/>
  <c r="M30" i="18"/>
  <c r="L30" i="18"/>
  <c r="K30" i="18"/>
  <c r="J30" i="18"/>
  <c r="I30" i="18"/>
  <c r="S30" i="18" s="1"/>
  <c r="H30" i="18"/>
  <c r="R30" i="18" s="1"/>
  <c r="G30" i="18"/>
  <c r="F30" i="18"/>
  <c r="C30" i="18"/>
  <c r="B30" i="18"/>
  <c r="S29" i="18"/>
  <c r="R29" i="18"/>
  <c r="Q29" i="18"/>
  <c r="P29" i="18"/>
  <c r="E29" i="18"/>
  <c r="U29" i="18" s="1"/>
  <c r="U28" i="18"/>
  <c r="S28" i="18"/>
  <c r="R28" i="18"/>
  <c r="Q28" i="18"/>
  <c r="P28" i="18"/>
  <c r="E28" i="18"/>
  <c r="T28" i="18" s="1"/>
  <c r="S27" i="18"/>
  <c r="R27" i="18"/>
  <c r="Q27" i="18"/>
  <c r="P27" i="18"/>
  <c r="E27" i="18"/>
  <c r="S26" i="18"/>
  <c r="R26" i="18"/>
  <c r="Q26" i="18"/>
  <c r="P26" i="18"/>
  <c r="E26" i="18"/>
  <c r="T26" i="18" s="1"/>
  <c r="W24" i="18"/>
  <c r="V24" i="18"/>
  <c r="O24" i="18"/>
  <c r="N24" i="18"/>
  <c r="M24" i="18"/>
  <c r="L24" i="18"/>
  <c r="K24" i="18"/>
  <c r="J24" i="18"/>
  <c r="I24" i="18"/>
  <c r="H24" i="18"/>
  <c r="G24" i="18"/>
  <c r="F24" i="18"/>
  <c r="C24" i="18"/>
  <c r="B24" i="18"/>
  <c r="S23" i="18"/>
  <c r="R23" i="18"/>
  <c r="Q23" i="18"/>
  <c r="P23" i="18"/>
  <c r="E23" i="18"/>
  <c r="T23" i="18" s="1"/>
  <c r="U22" i="18"/>
  <c r="T22" i="18"/>
  <c r="S22" i="18"/>
  <c r="R22" i="18"/>
  <c r="Q22" i="18"/>
  <c r="P22" i="18"/>
  <c r="E22" i="18"/>
  <c r="S21" i="18"/>
  <c r="R21" i="18"/>
  <c r="Q21" i="18"/>
  <c r="P21" i="18"/>
  <c r="E21" i="18"/>
  <c r="T21" i="18" s="1"/>
  <c r="T20" i="18"/>
  <c r="S20" i="18"/>
  <c r="R20" i="18"/>
  <c r="Q20" i="18"/>
  <c r="P20" i="18"/>
  <c r="E20" i="18"/>
  <c r="U20" i="18" s="1"/>
  <c r="S19" i="18"/>
  <c r="R19" i="18"/>
  <c r="Q19" i="18"/>
  <c r="P19" i="18"/>
  <c r="E19" i="18"/>
  <c r="T19" i="18" s="1"/>
  <c r="T18" i="18"/>
  <c r="S18" i="18"/>
  <c r="R18" i="18"/>
  <c r="Q18" i="18"/>
  <c r="P18" i="18"/>
  <c r="E18" i="18"/>
  <c r="U18" i="18" s="1"/>
  <c r="W16" i="18"/>
  <c r="V16" i="18"/>
  <c r="O16" i="18"/>
  <c r="N16" i="18"/>
  <c r="M16" i="18"/>
  <c r="L16" i="18"/>
  <c r="K16" i="18"/>
  <c r="J16" i="18"/>
  <c r="I16" i="18"/>
  <c r="H16" i="18"/>
  <c r="R16" i="18" s="1"/>
  <c r="G16" i="18"/>
  <c r="F16" i="18"/>
  <c r="C16" i="18"/>
  <c r="B16" i="18"/>
  <c r="T15" i="18"/>
  <c r="S15" i="18"/>
  <c r="R15" i="18"/>
  <c r="Q15" i="18"/>
  <c r="P15" i="18"/>
  <c r="E15" i="18"/>
  <c r="U15" i="18" s="1"/>
  <c r="S14" i="18"/>
  <c r="R14" i="18"/>
  <c r="Q14" i="18"/>
  <c r="P14" i="18"/>
  <c r="E14" i="18"/>
  <c r="T14" i="18" s="1"/>
  <c r="U13" i="18"/>
  <c r="T13" i="18"/>
  <c r="S13" i="18"/>
  <c r="R13" i="18"/>
  <c r="Q13" i="18"/>
  <c r="P13" i="18"/>
  <c r="E13" i="18"/>
  <c r="S12" i="18"/>
  <c r="R12" i="18"/>
  <c r="Q12" i="18"/>
  <c r="P12" i="18"/>
  <c r="E12" i="18"/>
  <c r="T11" i="18"/>
  <c r="S11" i="18"/>
  <c r="R11" i="18"/>
  <c r="Q11" i="18"/>
  <c r="P11" i="18"/>
  <c r="E11" i="18"/>
  <c r="U11" i="18" s="1"/>
  <c r="S10" i="18"/>
  <c r="R10" i="18"/>
  <c r="Q10" i="18"/>
  <c r="P10" i="18"/>
  <c r="E10" i="18"/>
  <c r="S9" i="18"/>
  <c r="R9" i="18"/>
  <c r="Q9" i="18"/>
  <c r="P9" i="18"/>
  <c r="E9" i="18"/>
  <c r="U9" i="18" s="1"/>
  <c r="S93" i="17"/>
  <c r="R93" i="17"/>
  <c r="Q93" i="17"/>
  <c r="P93" i="17"/>
  <c r="E93" i="17"/>
  <c r="T93" i="17" s="1"/>
  <c r="T92" i="17"/>
  <c r="S92" i="17"/>
  <c r="R92" i="17"/>
  <c r="Q92" i="17"/>
  <c r="P92" i="17"/>
  <c r="E92" i="17"/>
  <c r="U92" i="17" s="1"/>
  <c r="S91" i="17"/>
  <c r="R91" i="17"/>
  <c r="Q91" i="17"/>
  <c r="P91" i="17"/>
  <c r="E91" i="17"/>
  <c r="T91" i="17" s="1"/>
  <c r="U90" i="17"/>
  <c r="S90" i="17"/>
  <c r="R90" i="17"/>
  <c r="Q90" i="17"/>
  <c r="P90" i="17"/>
  <c r="E90" i="17"/>
  <c r="T90" i="17" s="1"/>
  <c r="S89" i="17"/>
  <c r="R89" i="17"/>
  <c r="Q89" i="17"/>
  <c r="P89" i="17"/>
  <c r="E89" i="17"/>
  <c r="T88" i="17"/>
  <c r="S88" i="17"/>
  <c r="R88" i="17"/>
  <c r="Q88" i="17"/>
  <c r="P88" i="17"/>
  <c r="E88" i="17"/>
  <c r="U88" i="17" s="1"/>
  <c r="U87" i="17"/>
  <c r="S87" i="17"/>
  <c r="R87" i="17"/>
  <c r="Q87" i="17"/>
  <c r="P87" i="17"/>
  <c r="E87" i="17"/>
  <c r="T87" i="17" s="1"/>
  <c r="S86" i="17"/>
  <c r="R86" i="17"/>
  <c r="Q86" i="17"/>
  <c r="P86" i="17"/>
  <c r="E86" i="17"/>
  <c r="U86" i="17" s="1"/>
  <c r="W72" i="17"/>
  <c r="V72" i="17"/>
  <c r="O72" i="17"/>
  <c r="N72" i="17"/>
  <c r="M72" i="17"/>
  <c r="L72" i="17"/>
  <c r="K72" i="17"/>
  <c r="J72" i="17"/>
  <c r="I72" i="17"/>
  <c r="S72" i="17" s="1"/>
  <c r="H72" i="17"/>
  <c r="R72" i="17" s="1"/>
  <c r="G72" i="17"/>
  <c r="F72" i="17"/>
  <c r="C72" i="17"/>
  <c r="B72" i="17"/>
  <c r="W71" i="17"/>
  <c r="V71" i="17"/>
  <c r="S71" i="17"/>
  <c r="O71" i="17"/>
  <c r="N71" i="17"/>
  <c r="M71" i="17"/>
  <c r="L71" i="17"/>
  <c r="K71" i="17"/>
  <c r="J71" i="17"/>
  <c r="I71" i="17"/>
  <c r="H71" i="17"/>
  <c r="R71" i="17" s="1"/>
  <c r="G71" i="17"/>
  <c r="F71" i="17"/>
  <c r="C71" i="17"/>
  <c r="B71" i="17"/>
  <c r="W70" i="17"/>
  <c r="V70" i="17"/>
  <c r="O70" i="17"/>
  <c r="N70" i="17"/>
  <c r="M70" i="17"/>
  <c r="L70" i="17"/>
  <c r="K70" i="17"/>
  <c r="J70" i="17"/>
  <c r="I70" i="17"/>
  <c r="S70" i="17" s="1"/>
  <c r="H70" i="17"/>
  <c r="G70" i="17"/>
  <c r="F70" i="17"/>
  <c r="C70" i="17"/>
  <c r="B70" i="17"/>
  <c r="E70" i="17" s="1"/>
  <c r="S69" i="17"/>
  <c r="R69" i="17"/>
  <c r="Q69" i="17"/>
  <c r="P69" i="17"/>
  <c r="E69" i="17"/>
  <c r="W67" i="17"/>
  <c r="V67" i="17"/>
  <c r="O67" i="17"/>
  <c r="N67" i="17"/>
  <c r="M67" i="17"/>
  <c r="L67" i="17"/>
  <c r="K67" i="17"/>
  <c r="J67" i="17"/>
  <c r="I67" i="17"/>
  <c r="S67" i="17" s="1"/>
  <c r="H67" i="17"/>
  <c r="R67" i="17" s="1"/>
  <c r="G67" i="17"/>
  <c r="F67" i="17"/>
  <c r="C67" i="17"/>
  <c r="B67" i="17"/>
  <c r="W66" i="17"/>
  <c r="V66" i="17"/>
  <c r="O66" i="17"/>
  <c r="N66" i="17"/>
  <c r="M66" i="17"/>
  <c r="L66" i="17"/>
  <c r="K66" i="17"/>
  <c r="J66" i="17"/>
  <c r="I66" i="17"/>
  <c r="H66" i="17"/>
  <c r="G66" i="17"/>
  <c r="F66" i="17"/>
  <c r="C66" i="17"/>
  <c r="B66" i="17"/>
  <c r="S65" i="17"/>
  <c r="R65" i="17"/>
  <c r="Q65" i="17"/>
  <c r="P65" i="17"/>
  <c r="E65" i="17"/>
  <c r="S64" i="17"/>
  <c r="R64" i="17"/>
  <c r="Q64" i="17"/>
  <c r="P64" i="17"/>
  <c r="E64" i="17"/>
  <c r="T63" i="17"/>
  <c r="S63" i="17"/>
  <c r="R63" i="17"/>
  <c r="Q63" i="17"/>
  <c r="P63" i="17"/>
  <c r="E63" i="17"/>
  <c r="U63" i="17" s="1"/>
  <c r="T62" i="17"/>
  <c r="S62" i="17"/>
  <c r="R62" i="17"/>
  <c r="Q62" i="17"/>
  <c r="P62" i="17"/>
  <c r="E62" i="17"/>
  <c r="U62" i="17" s="1"/>
  <c r="U61" i="17"/>
  <c r="S61" i="17"/>
  <c r="R61" i="17"/>
  <c r="Q61" i="17"/>
  <c r="P61" i="17"/>
  <c r="E61" i="17"/>
  <c r="V59" i="17"/>
  <c r="O59" i="17"/>
  <c r="N59" i="17"/>
  <c r="M59" i="17"/>
  <c r="L59" i="17"/>
  <c r="K59" i="17"/>
  <c r="J59" i="17"/>
  <c r="I59" i="17"/>
  <c r="H59" i="17"/>
  <c r="R59" i="17" s="1"/>
  <c r="G59" i="17"/>
  <c r="F59" i="17"/>
  <c r="C59" i="17"/>
  <c r="B59" i="17"/>
  <c r="E59" i="17" s="1"/>
  <c r="T58" i="17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S56" i="17"/>
  <c r="R56" i="17"/>
  <c r="Q56" i="17"/>
  <c r="P56" i="17"/>
  <c r="E56" i="17"/>
  <c r="S55" i="17"/>
  <c r="R55" i="17"/>
  <c r="Q55" i="17"/>
  <c r="P55" i="17"/>
  <c r="E55" i="17"/>
  <c r="T55" i="17" s="1"/>
  <c r="W53" i="17"/>
  <c r="V53" i="17"/>
  <c r="O53" i="17"/>
  <c r="N53" i="17"/>
  <c r="M53" i="17"/>
  <c r="L53" i="17"/>
  <c r="K53" i="17"/>
  <c r="J53" i="17"/>
  <c r="I53" i="17"/>
  <c r="Q53" i="17" s="1"/>
  <c r="H53" i="17"/>
  <c r="G53" i="17"/>
  <c r="F53" i="17"/>
  <c r="C53" i="17"/>
  <c r="B53" i="17"/>
  <c r="S52" i="17"/>
  <c r="R52" i="17"/>
  <c r="Q52" i="17"/>
  <c r="P52" i="17"/>
  <c r="E52" i="17"/>
  <c r="U52" i="17" s="1"/>
  <c r="S51" i="17"/>
  <c r="R51" i="17"/>
  <c r="Q51" i="17"/>
  <c r="U51" i="17" s="1"/>
  <c r="P51" i="17"/>
  <c r="E51" i="17"/>
  <c r="U50" i="17"/>
  <c r="S50" i="17"/>
  <c r="R50" i="17"/>
  <c r="Q50" i="17"/>
  <c r="P50" i="17"/>
  <c r="E50" i="17"/>
  <c r="T50" i="17" s="1"/>
  <c r="T49" i="17"/>
  <c r="S49" i="17"/>
  <c r="R49" i="17"/>
  <c r="Q49" i="17"/>
  <c r="P49" i="17"/>
  <c r="E49" i="17"/>
  <c r="U49" i="17" s="1"/>
  <c r="S48" i="17"/>
  <c r="R48" i="17"/>
  <c r="Q48" i="17"/>
  <c r="P48" i="17"/>
  <c r="E48" i="17"/>
  <c r="U48" i="17" s="1"/>
  <c r="S47" i="17"/>
  <c r="R47" i="17"/>
  <c r="Q47" i="17"/>
  <c r="P47" i="17"/>
  <c r="E47" i="17"/>
  <c r="U47" i="17" s="1"/>
  <c r="S46" i="17"/>
  <c r="R46" i="17"/>
  <c r="Q46" i="17"/>
  <c r="P46" i="17"/>
  <c r="E46" i="17"/>
  <c r="T46" i="17" s="1"/>
  <c r="S45" i="17"/>
  <c r="R45" i="17"/>
  <c r="Q45" i="17"/>
  <c r="P45" i="17"/>
  <c r="E45" i="17"/>
  <c r="S44" i="17"/>
  <c r="R44" i="17"/>
  <c r="Q44" i="17"/>
  <c r="P44" i="17"/>
  <c r="E44" i="17"/>
  <c r="U44" i="17" s="1"/>
  <c r="T43" i="17"/>
  <c r="S43" i="17"/>
  <c r="R43" i="17"/>
  <c r="Q43" i="17"/>
  <c r="P43" i="17"/>
  <c r="E43" i="17"/>
  <c r="U43" i="17" s="1"/>
  <c r="S42" i="17"/>
  <c r="R42" i="17"/>
  <c r="Q42" i="17"/>
  <c r="P42" i="17"/>
  <c r="E42" i="17"/>
  <c r="T42" i="17" s="1"/>
  <c r="W40" i="17"/>
  <c r="V40" i="17"/>
  <c r="O40" i="17"/>
  <c r="N40" i="17"/>
  <c r="M40" i="17"/>
  <c r="L40" i="17"/>
  <c r="K40" i="17"/>
  <c r="J40" i="17"/>
  <c r="I40" i="17"/>
  <c r="H40" i="17"/>
  <c r="G40" i="17"/>
  <c r="F40" i="17"/>
  <c r="C40" i="17"/>
  <c r="B40" i="17"/>
  <c r="S39" i="17"/>
  <c r="R39" i="17"/>
  <c r="Q39" i="17"/>
  <c r="P39" i="17"/>
  <c r="E39" i="17"/>
  <c r="U39" i="17" s="1"/>
  <c r="U38" i="17"/>
  <c r="T38" i="17"/>
  <c r="S38" i="17"/>
  <c r="R38" i="17"/>
  <c r="Q38" i="17"/>
  <c r="P38" i="17"/>
  <c r="E38" i="17"/>
  <c r="S37" i="17"/>
  <c r="R37" i="17"/>
  <c r="Q37" i="17"/>
  <c r="P37" i="17"/>
  <c r="E37" i="17"/>
  <c r="T37" i="17" s="1"/>
  <c r="T36" i="17"/>
  <c r="S36" i="17"/>
  <c r="R36" i="17"/>
  <c r="Q36" i="17"/>
  <c r="P36" i="17"/>
  <c r="E36" i="17"/>
  <c r="U36" i="17" s="1"/>
  <c r="S35" i="17"/>
  <c r="R35" i="17"/>
  <c r="Q35" i="17"/>
  <c r="P35" i="17"/>
  <c r="E35" i="17"/>
  <c r="U35" i="17" s="1"/>
  <c r="W33" i="17"/>
  <c r="V33" i="17"/>
  <c r="O33" i="17"/>
  <c r="N33" i="17"/>
  <c r="M33" i="17"/>
  <c r="L33" i="17"/>
  <c r="K33" i="17"/>
  <c r="J33" i="17"/>
  <c r="I33" i="17"/>
  <c r="H33" i="17"/>
  <c r="G33" i="17"/>
  <c r="F33" i="17"/>
  <c r="C33" i="17"/>
  <c r="E33" i="17" s="1"/>
  <c r="B33" i="17"/>
  <c r="S32" i="17"/>
  <c r="R32" i="17"/>
  <c r="Q32" i="17"/>
  <c r="U32" i="17" s="1"/>
  <c r="P32" i="17"/>
  <c r="E32" i="17"/>
  <c r="W30" i="17"/>
  <c r="V30" i="17"/>
  <c r="O30" i="17"/>
  <c r="N30" i="17"/>
  <c r="M30" i="17"/>
  <c r="L30" i="17"/>
  <c r="K30" i="17"/>
  <c r="J30" i="17"/>
  <c r="I30" i="17"/>
  <c r="H30" i="17"/>
  <c r="G30" i="17"/>
  <c r="F30" i="17"/>
  <c r="C30" i="17"/>
  <c r="B30" i="17"/>
  <c r="S29" i="17"/>
  <c r="R29" i="17"/>
  <c r="Q29" i="17"/>
  <c r="P29" i="17"/>
  <c r="E29" i="17"/>
  <c r="U29" i="17" s="1"/>
  <c r="U28" i="17"/>
  <c r="T28" i="17"/>
  <c r="S28" i="17"/>
  <c r="R28" i="17"/>
  <c r="Q28" i="17"/>
  <c r="P28" i="17"/>
  <c r="E28" i="17"/>
  <c r="S27" i="17"/>
  <c r="R27" i="17"/>
  <c r="Q27" i="17"/>
  <c r="P27" i="17"/>
  <c r="E27" i="17"/>
  <c r="T27" i="17" s="1"/>
  <c r="T26" i="17"/>
  <c r="S26" i="17"/>
  <c r="R26" i="17"/>
  <c r="Q26" i="17"/>
  <c r="P26" i="17"/>
  <c r="E26" i="17"/>
  <c r="U26" i="17" s="1"/>
  <c r="W24" i="17"/>
  <c r="V24" i="17"/>
  <c r="O24" i="17"/>
  <c r="N24" i="17"/>
  <c r="M24" i="17"/>
  <c r="L24" i="17"/>
  <c r="K24" i="17"/>
  <c r="J24" i="17"/>
  <c r="I24" i="17"/>
  <c r="H24" i="17"/>
  <c r="G24" i="17"/>
  <c r="F24" i="17"/>
  <c r="C24" i="17"/>
  <c r="B24" i="17"/>
  <c r="S23" i="17"/>
  <c r="R23" i="17"/>
  <c r="Q23" i="17"/>
  <c r="P23" i="17"/>
  <c r="E23" i="17"/>
  <c r="U22" i="17"/>
  <c r="S22" i="17"/>
  <c r="R22" i="17"/>
  <c r="Q22" i="17"/>
  <c r="P22" i="17"/>
  <c r="E22" i="17"/>
  <c r="T22" i="17" s="1"/>
  <c r="T21" i="17"/>
  <c r="S21" i="17"/>
  <c r="R21" i="17"/>
  <c r="Q21" i="17"/>
  <c r="P21" i="17"/>
  <c r="E21" i="17"/>
  <c r="U21" i="17" s="1"/>
  <c r="S20" i="17"/>
  <c r="R20" i="17"/>
  <c r="Q20" i="17"/>
  <c r="P20" i="17"/>
  <c r="E20" i="17"/>
  <c r="U20" i="17" s="1"/>
  <c r="S19" i="17"/>
  <c r="R19" i="17"/>
  <c r="Q19" i="17"/>
  <c r="P19" i="17"/>
  <c r="E19" i="17"/>
  <c r="U18" i="17"/>
  <c r="S18" i="17"/>
  <c r="R18" i="17"/>
  <c r="Q18" i="17"/>
  <c r="P18" i="17"/>
  <c r="E18" i="17"/>
  <c r="T18" i="17" s="1"/>
  <c r="W16" i="17"/>
  <c r="V16" i="17"/>
  <c r="O16" i="17"/>
  <c r="N16" i="17"/>
  <c r="M16" i="17"/>
  <c r="L16" i="17"/>
  <c r="K16" i="17"/>
  <c r="J16" i="17"/>
  <c r="I16" i="17"/>
  <c r="H16" i="17"/>
  <c r="G16" i="17"/>
  <c r="F16" i="17"/>
  <c r="C16" i="17"/>
  <c r="B16" i="17"/>
  <c r="S15" i="17"/>
  <c r="R15" i="17"/>
  <c r="Q15" i="17"/>
  <c r="P15" i="17"/>
  <c r="E15" i="17"/>
  <c r="U15" i="17" s="1"/>
  <c r="T14" i="17"/>
  <c r="S14" i="17"/>
  <c r="R14" i="17"/>
  <c r="Q14" i="17"/>
  <c r="P14" i="17"/>
  <c r="E14" i="17"/>
  <c r="U14" i="17" s="1"/>
  <c r="S13" i="17"/>
  <c r="R13" i="17"/>
  <c r="Q13" i="17"/>
  <c r="P13" i="17"/>
  <c r="E13" i="17"/>
  <c r="T12" i="17"/>
  <c r="S12" i="17"/>
  <c r="R12" i="17"/>
  <c r="Q12" i="17"/>
  <c r="P12" i="17"/>
  <c r="E12" i="17"/>
  <c r="U12" i="17" s="1"/>
  <c r="S11" i="17"/>
  <c r="R11" i="17"/>
  <c r="Q11" i="17"/>
  <c r="P11" i="17"/>
  <c r="E11" i="17"/>
  <c r="U11" i="17" s="1"/>
  <c r="S10" i="17"/>
  <c r="R10" i="17"/>
  <c r="Q10" i="17"/>
  <c r="P10" i="17"/>
  <c r="E10" i="17"/>
  <c r="U9" i="17"/>
  <c r="S9" i="17"/>
  <c r="R9" i="17"/>
  <c r="Q9" i="17"/>
  <c r="P9" i="17"/>
  <c r="E9" i="17"/>
  <c r="S93" i="16"/>
  <c r="R93" i="16"/>
  <c r="Q93" i="16"/>
  <c r="P93" i="16"/>
  <c r="E93" i="16"/>
  <c r="U93" i="16" s="1"/>
  <c r="S92" i="16"/>
  <c r="R92" i="16"/>
  <c r="Q92" i="16"/>
  <c r="P92" i="16"/>
  <c r="E92" i="16"/>
  <c r="U92" i="16" s="1"/>
  <c r="S91" i="16"/>
  <c r="R91" i="16"/>
  <c r="Q91" i="16"/>
  <c r="P91" i="16"/>
  <c r="E91" i="16"/>
  <c r="U90" i="16"/>
  <c r="S90" i="16"/>
  <c r="R90" i="16"/>
  <c r="Q90" i="16"/>
  <c r="P90" i="16"/>
  <c r="E90" i="16"/>
  <c r="T90" i="16" s="1"/>
  <c r="S89" i="16"/>
  <c r="R89" i="16"/>
  <c r="Q89" i="16"/>
  <c r="P89" i="16"/>
  <c r="E89" i="16"/>
  <c r="S88" i="16"/>
  <c r="R88" i="16"/>
  <c r="Q88" i="16"/>
  <c r="P88" i="16"/>
  <c r="E88" i="16"/>
  <c r="U88" i="16" s="1"/>
  <c r="S87" i="16"/>
  <c r="R87" i="16"/>
  <c r="Q87" i="16"/>
  <c r="P87" i="16"/>
  <c r="E87" i="16"/>
  <c r="U86" i="16"/>
  <c r="S86" i="16"/>
  <c r="R86" i="16"/>
  <c r="Q86" i="16"/>
  <c r="P86" i="16"/>
  <c r="E86" i="16"/>
  <c r="T86" i="16" s="1"/>
  <c r="W72" i="16"/>
  <c r="V72" i="16"/>
  <c r="O72" i="16"/>
  <c r="N72" i="16"/>
  <c r="M72" i="16"/>
  <c r="L72" i="16"/>
  <c r="K72" i="16"/>
  <c r="J72" i="16"/>
  <c r="I72" i="16"/>
  <c r="H72" i="16"/>
  <c r="G72" i="16"/>
  <c r="F72" i="16"/>
  <c r="C72" i="16"/>
  <c r="B72" i="16"/>
  <c r="W71" i="16"/>
  <c r="V71" i="16"/>
  <c r="O71" i="16"/>
  <c r="N71" i="16"/>
  <c r="M71" i="16"/>
  <c r="L71" i="16"/>
  <c r="K71" i="16"/>
  <c r="J71" i="16"/>
  <c r="I71" i="16"/>
  <c r="H71" i="16"/>
  <c r="G71" i="16"/>
  <c r="F71" i="16"/>
  <c r="C71" i="16"/>
  <c r="B71" i="16"/>
  <c r="W70" i="16"/>
  <c r="V70" i="16"/>
  <c r="O70" i="16"/>
  <c r="N70" i="16"/>
  <c r="M70" i="16"/>
  <c r="L70" i="16"/>
  <c r="K70" i="16"/>
  <c r="J70" i="16"/>
  <c r="R70" i="16" s="1"/>
  <c r="I70" i="16"/>
  <c r="H70" i="16"/>
  <c r="G70" i="16"/>
  <c r="F70" i="16"/>
  <c r="C70" i="16"/>
  <c r="B70" i="16"/>
  <c r="S69" i="16"/>
  <c r="R69" i="16"/>
  <c r="Q69" i="16"/>
  <c r="P69" i="16"/>
  <c r="E69" i="16"/>
  <c r="T69" i="16" s="1"/>
  <c r="W67" i="16"/>
  <c r="V67" i="16"/>
  <c r="O67" i="16"/>
  <c r="N67" i="16"/>
  <c r="M67" i="16"/>
  <c r="L67" i="16"/>
  <c r="K67" i="16"/>
  <c r="J67" i="16"/>
  <c r="I67" i="16"/>
  <c r="H67" i="16"/>
  <c r="G67" i="16"/>
  <c r="F67" i="16"/>
  <c r="C67" i="16"/>
  <c r="B67" i="16"/>
  <c r="W66" i="16"/>
  <c r="V66" i="16"/>
  <c r="O66" i="16"/>
  <c r="N66" i="16"/>
  <c r="M66" i="16"/>
  <c r="L66" i="16"/>
  <c r="K66" i="16"/>
  <c r="J66" i="16"/>
  <c r="I66" i="16"/>
  <c r="H66" i="16"/>
  <c r="G66" i="16"/>
  <c r="F66" i="16"/>
  <c r="C66" i="16"/>
  <c r="B66" i="16"/>
  <c r="T65" i="16"/>
  <c r="S65" i="16"/>
  <c r="R65" i="16"/>
  <c r="Q65" i="16"/>
  <c r="P65" i="16"/>
  <c r="E65" i="16"/>
  <c r="U65" i="16" s="1"/>
  <c r="S64" i="16"/>
  <c r="R64" i="16"/>
  <c r="Q64" i="16"/>
  <c r="P64" i="16"/>
  <c r="E64" i="16"/>
  <c r="T63" i="16"/>
  <c r="S63" i="16"/>
  <c r="R63" i="16"/>
  <c r="Q63" i="16"/>
  <c r="P63" i="16"/>
  <c r="E63" i="16"/>
  <c r="U63" i="16" s="1"/>
  <c r="S62" i="16"/>
  <c r="R62" i="16"/>
  <c r="Q62" i="16"/>
  <c r="P62" i="16"/>
  <c r="E62" i="16"/>
  <c r="U62" i="16" s="1"/>
  <c r="T61" i="16"/>
  <c r="S61" i="16"/>
  <c r="R61" i="16"/>
  <c r="Q61" i="16"/>
  <c r="P61" i="16"/>
  <c r="E61" i="16"/>
  <c r="U61" i="16" s="1"/>
  <c r="V59" i="16"/>
  <c r="O59" i="16"/>
  <c r="N59" i="16"/>
  <c r="M59" i="16"/>
  <c r="L59" i="16"/>
  <c r="K59" i="16"/>
  <c r="J59" i="16"/>
  <c r="I59" i="16"/>
  <c r="H59" i="16"/>
  <c r="G59" i="16"/>
  <c r="F59" i="16"/>
  <c r="C59" i="16"/>
  <c r="B59" i="16"/>
  <c r="S58" i="16"/>
  <c r="R58" i="16"/>
  <c r="Q58" i="16"/>
  <c r="P58" i="16"/>
  <c r="E58" i="16"/>
  <c r="U58" i="16" s="1"/>
  <c r="U57" i="16"/>
  <c r="T57" i="16"/>
  <c r="S57" i="16"/>
  <c r="R57" i="16"/>
  <c r="Q57" i="16"/>
  <c r="P57" i="16"/>
  <c r="E57" i="16"/>
  <c r="S56" i="16"/>
  <c r="R56" i="16"/>
  <c r="Q56" i="16"/>
  <c r="P56" i="16"/>
  <c r="E56" i="16"/>
  <c r="T55" i="16"/>
  <c r="S55" i="16"/>
  <c r="R55" i="16"/>
  <c r="Q55" i="16"/>
  <c r="P55" i="16"/>
  <c r="E55" i="16"/>
  <c r="U55" i="16" s="1"/>
  <c r="W53" i="16"/>
  <c r="V53" i="16"/>
  <c r="O53" i="16"/>
  <c r="N53" i="16"/>
  <c r="M53" i="16"/>
  <c r="L53" i="16"/>
  <c r="K53" i="16"/>
  <c r="J53" i="16"/>
  <c r="I53" i="16"/>
  <c r="H53" i="16"/>
  <c r="G53" i="16"/>
  <c r="F53" i="16"/>
  <c r="C53" i="16"/>
  <c r="B53" i="16"/>
  <c r="E53" i="16" s="1"/>
  <c r="U52" i="16"/>
  <c r="T52" i="16"/>
  <c r="S52" i="16"/>
  <c r="R52" i="16"/>
  <c r="Q52" i="16"/>
  <c r="P52" i="16"/>
  <c r="E52" i="16"/>
  <c r="S51" i="16"/>
  <c r="R51" i="16"/>
  <c r="Q51" i="16"/>
  <c r="P51" i="16"/>
  <c r="E51" i="16"/>
  <c r="T50" i="16"/>
  <c r="S50" i="16"/>
  <c r="R50" i="16"/>
  <c r="Q50" i="16"/>
  <c r="P50" i="16"/>
  <c r="E50" i="16"/>
  <c r="U50" i="16" s="1"/>
  <c r="S49" i="16"/>
  <c r="R49" i="16"/>
  <c r="Q49" i="16"/>
  <c r="P49" i="16"/>
  <c r="E49" i="16"/>
  <c r="U49" i="16" s="1"/>
  <c r="U48" i="16"/>
  <c r="T48" i="16"/>
  <c r="S48" i="16"/>
  <c r="R48" i="16"/>
  <c r="Q48" i="16"/>
  <c r="P48" i="16"/>
  <c r="E48" i="16"/>
  <c r="S47" i="16"/>
  <c r="R47" i="16"/>
  <c r="Q47" i="16"/>
  <c r="P47" i="16"/>
  <c r="E47" i="16"/>
  <c r="T47" i="16" s="1"/>
  <c r="T46" i="16"/>
  <c r="S46" i="16"/>
  <c r="R46" i="16"/>
  <c r="Q46" i="16"/>
  <c r="P46" i="16"/>
  <c r="E46" i="16"/>
  <c r="U46" i="16" s="1"/>
  <c r="S45" i="16"/>
  <c r="R45" i="16"/>
  <c r="Q45" i="16"/>
  <c r="P45" i="16"/>
  <c r="E45" i="16"/>
  <c r="U45" i="16" s="1"/>
  <c r="T44" i="16"/>
  <c r="S44" i="16"/>
  <c r="R44" i="16"/>
  <c r="Q44" i="16"/>
  <c r="P44" i="16"/>
  <c r="E44" i="16"/>
  <c r="U44" i="16" s="1"/>
  <c r="S43" i="16"/>
  <c r="R43" i="16"/>
  <c r="Q43" i="16"/>
  <c r="U43" i="16" s="1"/>
  <c r="P43" i="16"/>
  <c r="E43" i="16"/>
  <c r="T42" i="16"/>
  <c r="S42" i="16"/>
  <c r="R42" i="16"/>
  <c r="Q42" i="16"/>
  <c r="P42" i="16"/>
  <c r="E42" i="16"/>
  <c r="U42" i="16" s="1"/>
  <c r="W40" i="16"/>
  <c r="V40" i="16"/>
  <c r="O40" i="16"/>
  <c r="N40" i="16"/>
  <c r="M40" i="16"/>
  <c r="L40" i="16"/>
  <c r="K40" i="16"/>
  <c r="J40" i="16"/>
  <c r="I40" i="16"/>
  <c r="Q40" i="16" s="1"/>
  <c r="H40" i="16"/>
  <c r="P40" i="16" s="1"/>
  <c r="G40" i="16"/>
  <c r="F40" i="16"/>
  <c r="C40" i="16"/>
  <c r="B40" i="16"/>
  <c r="E40" i="16" s="1"/>
  <c r="U39" i="16"/>
  <c r="T39" i="16"/>
  <c r="S39" i="16"/>
  <c r="R39" i="16"/>
  <c r="Q39" i="16"/>
  <c r="P39" i="16"/>
  <c r="E39" i="16"/>
  <c r="U38" i="16"/>
  <c r="S38" i="16"/>
  <c r="R38" i="16"/>
  <c r="Q38" i="16"/>
  <c r="P38" i="16"/>
  <c r="E38" i="16"/>
  <c r="T38" i="16" s="1"/>
  <c r="S37" i="16"/>
  <c r="R37" i="16"/>
  <c r="Q37" i="16"/>
  <c r="P37" i="16"/>
  <c r="E37" i="16"/>
  <c r="S36" i="16"/>
  <c r="R36" i="16"/>
  <c r="Q36" i="16"/>
  <c r="P36" i="16"/>
  <c r="E36" i="16"/>
  <c r="U36" i="16" s="1"/>
  <c r="S35" i="16"/>
  <c r="R35" i="16"/>
  <c r="Q35" i="16"/>
  <c r="U35" i="16" s="1"/>
  <c r="P35" i="16"/>
  <c r="T35" i="16" s="1"/>
  <c r="E35" i="16"/>
  <c r="W33" i="16"/>
  <c r="V33" i="16"/>
  <c r="O33" i="16"/>
  <c r="N33" i="16"/>
  <c r="M33" i="16"/>
  <c r="L33" i="16"/>
  <c r="K33" i="16"/>
  <c r="J33" i="16"/>
  <c r="I33" i="16"/>
  <c r="H33" i="16"/>
  <c r="G33" i="16"/>
  <c r="F33" i="16"/>
  <c r="C33" i="16"/>
  <c r="B33" i="16"/>
  <c r="S32" i="16"/>
  <c r="R32" i="16"/>
  <c r="Q32" i="16"/>
  <c r="P32" i="16"/>
  <c r="T32" i="16" s="1"/>
  <c r="E32" i="16"/>
  <c r="U32" i="16" s="1"/>
  <c r="W30" i="16"/>
  <c r="V30" i="16"/>
  <c r="O30" i="16"/>
  <c r="N30" i="16"/>
  <c r="M30" i="16"/>
  <c r="L30" i="16"/>
  <c r="K30" i="16"/>
  <c r="J30" i="16"/>
  <c r="I30" i="16"/>
  <c r="Q30" i="16" s="1"/>
  <c r="H30" i="16"/>
  <c r="G30" i="16"/>
  <c r="F30" i="16"/>
  <c r="C30" i="16"/>
  <c r="B30" i="16"/>
  <c r="S29" i="16"/>
  <c r="R29" i="16"/>
  <c r="Q29" i="16"/>
  <c r="P29" i="16"/>
  <c r="E29" i="16"/>
  <c r="U28" i="16"/>
  <c r="S28" i="16"/>
  <c r="R28" i="16"/>
  <c r="Q28" i="16"/>
  <c r="P28" i="16"/>
  <c r="E28" i="16"/>
  <c r="T28" i="16" s="1"/>
  <c r="S27" i="16"/>
  <c r="R27" i="16"/>
  <c r="Q27" i="16"/>
  <c r="P27" i="16"/>
  <c r="E27" i="16"/>
  <c r="S26" i="16"/>
  <c r="R26" i="16"/>
  <c r="Q26" i="16"/>
  <c r="P26" i="16"/>
  <c r="E26" i="16"/>
  <c r="U26" i="16" s="1"/>
  <c r="W24" i="16"/>
  <c r="V24" i="16"/>
  <c r="O24" i="16"/>
  <c r="N24" i="16"/>
  <c r="M24" i="16"/>
  <c r="L24" i="16"/>
  <c r="K24" i="16"/>
  <c r="J24" i="16"/>
  <c r="I24" i="16"/>
  <c r="Q24" i="16" s="1"/>
  <c r="H24" i="16"/>
  <c r="G24" i="16"/>
  <c r="F24" i="16"/>
  <c r="C24" i="16"/>
  <c r="B24" i="16"/>
  <c r="U23" i="16"/>
  <c r="S23" i="16"/>
  <c r="R23" i="16"/>
  <c r="Q23" i="16"/>
  <c r="P23" i="16"/>
  <c r="E23" i="16"/>
  <c r="T23" i="16" s="1"/>
  <c r="S22" i="16"/>
  <c r="R22" i="16"/>
  <c r="Q22" i="16"/>
  <c r="P22" i="16"/>
  <c r="E22" i="16"/>
  <c r="S21" i="16"/>
  <c r="R21" i="16"/>
  <c r="Q21" i="16"/>
  <c r="P21" i="16"/>
  <c r="E21" i="16"/>
  <c r="U21" i="16" s="1"/>
  <c r="T20" i="16"/>
  <c r="S20" i="16"/>
  <c r="R20" i="16"/>
  <c r="Q20" i="16"/>
  <c r="P20" i="16"/>
  <c r="E20" i="16"/>
  <c r="U20" i="16" s="1"/>
  <c r="U19" i="16"/>
  <c r="S19" i="16"/>
  <c r="R19" i="16"/>
  <c r="Q19" i="16"/>
  <c r="P19" i="16"/>
  <c r="E19" i="16"/>
  <c r="T19" i="16" s="1"/>
  <c r="S18" i="16"/>
  <c r="R18" i="16"/>
  <c r="Q18" i="16"/>
  <c r="P18" i="16"/>
  <c r="E18" i="16"/>
  <c r="W16" i="16"/>
  <c r="V16" i="16"/>
  <c r="O16" i="16"/>
  <c r="N16" i="16"/>
  <c r="M16" i="16"/>
  <c r="L16" i="16"/>
  <c r="K16" i="16"/>
  <c r="S16" i="16" s="1"/>
  <c r="J16" i="16"/>
  <c r="I16" i="16"/>
  <c r="H16" i="16"/>
  <c r="G16" i="16"/>
  <c r="F16" i="16"/>
  <c r="C16" i="16"/>
  <c r="B16" i="16"/>
  <c r="T15" i="16"/>
  <c r="S15" i="16"/>
  <c r="R15" i="16"/>
  <c r="Q15" i="16"/>
  <c r="P15" i="16"/>
  <c r="E15" i="16"/>
  <c r="U15" i="16" s="1"/>
  <c r="U14" i="16"/>
  <c r="S14" i="16"/>
  <c r="R14" i="16"/>
  <c r="Q14" i="16"/>
  <c r="P14" i="16"/>
  <c r="E14" i="16"/>
  <c r="T14" i="16" s="1"/>
  <c r="S13" i="16"/>
  <c r="R13" i="16"/>
  <c r="Q13" i="16"/>
  <c r="P13" i="16"/>
  <c r="E13" i="16"/>
  <c r="S12" i="16"/>
  <c r="R12" i="16"/>
  <c r="Q12" i="16"/>
  <c r="P12" i="16"/>
  <c r="E12" i="16"/>
  <c r="U12" i="16" s="1"/>
  <c r="S11" i="16"/>
  <c r="R11" i="16"/>
  <c r="Q11" i="16"/>
  <c r="P11" i="16"/>
  <c r="E11" i="16"/>
  <c r="U11" i="16" s="1"/>
  <c r="S10" i="16"/>
  <c r="R10" i="16"/>
  <c r="Q10" i="16"/>
  <c r="P10" i="16"/>
  <c r="E10" i="16"/>
  <c r="S9" i="16"/>
  <c r="R9" i="16"/>
  <c r="Q9" i="16"/>
  <c r="P9" i="16"/>
  <c r="E9" i="16"/>
  <c r="U9" i="16" s="1"/>
  <c r="S93" i="15"/>
  <c r="R93" i="15"/>
  <c r="Q93" i="15"/>
  <c r="P93" i="15"/>
  <c r="E93" i="15"/>
  <c r="U93" i="15" s="1"/>
  <c r="T92" i="15"/>
  <c r="S92" i="15"/>
  <c r="R92" i="15"/>
  <c r="Q92" i="15"/>
  <c r="P92" i="15"/>
  <c r="E92" i="15"/>
  <c r="U92" i="15" s="1"/>
  <c r="S91" i="15"/>
  <c r="R91" i="15"/>
  <c r="Q91" i="15"/>
  <c r="P91" i="15"/>
  <c r="E91" i="15"/>
  <c r="T90" i="15"/>
  <c r="S90" i="15"/>
  <c r="R90" i="15"/>
  <c r="Q90" i="15"/>
  <c r="P90" i="15"/>
  <c r="E90" i="15"/>
  <c r="U90" i="15" s="1"/>
  <c r="S89" i="15"/>
  <c r="R89" i="15"/>
  <c r="Q89" i="15"/>
  <c r="P89" i="15"/>
  <c r="E89" i="15"/>
  <c r="U89" i="15" s="1"/>
  <c r="S88" i="15"/>
  <c r="R88" i="15"/>
  <c r="Q88" i="15"/>
  <c r="P88" i="15"/>
  <c r="E88" i="15"/>
  <c r="S87" i="15"/>
  <c r="R87" i="15"/>
  <c r="Q87" i="15"/>
  <c r="P87" i="15"/>
  <c r="E87" i="15"/>
  <c r="T87" i="15" s="1"/>
  <c r="U86" i="15"/>
  <c r="T86" i="15"/>
  <c r="S86" i="15"/>
  <c r="R86" i="15"/>
  <c r="Q86" i="15"/>
  <c r="P86" i="15"/>
  <c r="E86" i="15"/>
  <c r="W72" i="15"/>
  <c r="V72" i="15"/>
  <c r="O72" i="15"/>
  <c r="N72" i="15"/>
  <c r="M72" i="15"/>
  <c r="L72" i="15"/>
  <c r="K72" i="15"/>
  <c r="S72" i="15" s="1"/>
  <c r="J72" i="15"/>
  <c r="I72" i="15"/>
  <c r="H72" i="15"/>
  <c r="R72" i="15" s="1"/>
  <c r="G72" i="15"/>
  <c r="F72" i="15"/>
  <c r="C72" i="15"/>
  <c r="B72" i="15"/>
  <c r="E72" i="15" s="1"/>
  <c r="W71" i="15"/>
  <c r="V71" i="15"/>
  <c r="O71" i="15"/>
  <c r="N71" i="15"/>
  <c r="M71" i="15"/>
  <c r="L71" i="15"/>
  <c r="K71" i="15"/>
  <c r="J71" i="15"/>
  <c r="R71" i="15" s="1"/>
  <c r="I71" i="15"/>
  <c r="S71" i="15" s="1"/>
  <c r="H71" i="15"/>
  <c r="G71" i="15"/>
  <c r="F71" i="15"/>
  <c r="C71" i="15"/>
  <c r="B71" i="15"/>
  <c r="E71" i="15" s="1"/>
  <c r="W70" i="15"/>
  <c r="V70" i="15"/>
  <c r="O70" i="15"/>
  <c r="N70" i="15"/>
  <c r="M70" i="15"/>
  <c r="L70" i="15"/>
  <c r="K70" i="15"/>
  <c r="J70" i="15"/>
  <c r="I70" i="15"/>
  <c r="H70" i="15"/>
  <c r="P70" i="15" s="1"/>
  <c r="G70" i="15"/>
  <c r="F70" i="15"/>
  <c r="E70" i="15"/>
  <c r="C70" i="15"/>
  <c r="B70" i="15"/>
  <c r="S69" i="15"/>
  <c r="R69" i="15"/>
  <c r="Q69" i="15"/>
  <c r="U69" i="15" s="1"/>
  <c r="P69" i="15"/>
  <c r="T69" i="15" s="1"/>
  <c r="E69" i="15"/>
  <c r="W67" i="15"/>
  <c r="V67" i="15"/>
  <c r="O67" i="15"/>
  <c r="N67" i="15"/>
  <c r="M67" i="15"/>
  <c r="L67" i="15"/>
  <c r="K67" i="15"/>
  <c r="J67" i="15"/>
  <c r="I67" i="15"/>
  <c r="Q67" i="15" s="1"/>
  <c r="H67" i="15"/>
  <c r="R67" i="15" s="1"/>
  <c r="G67" i="15"/>
  <c r="F67" i="15"/>
  <c r="C67" i="15"/>
  <c r="B67" i="15"/>
  <c r="W66" i="15"/>
  <c r="V66" i="15"/>
  <c r="S66" i="15"/>
  <c r="O66" i="15"/>
  <c r="N66" i="15"/>
  <c r="M66" i="15"/>
  <c r="L66" i="15"/>
  <c r="K66" i="15"/>
  <c r="J66" i="15"/>
  <c r="I66" i="15"/>
  <c r="Q66" i="15" s="1"/>
  <c r="H66" i="15"/>
  <c r="G66" i="15"/>
  <c r="F66" i="15"/>
  <c r="C66" i="15"/>
  <c r="B66" i="15"/>
  <c r="E66" i="15" s="1"/>
  <c r="U65" i="15"/>
  <c r="S65" i="15"/>
  <c r="R65" i="15"/>
  <c r="Q65" i="15"/>
  <c r="P65" i="15"/>
  <c r="E65" i="15"/>
  <c r="T65" i="15" s="1"/>
  <c r="U64" i="15"/>
  <c r="T64" i="15"/>
  <c r="S64" i="15"/>
  <c r="R64" i="15"/>
  <c r="Q64" i="15"/>
  <c r="P64" i="15"/>
  <c r="E64" i="15"/>
  <c r="S63" i="15"/>
  <c r="R63" i="15"/>
  <c r="Q63" i="15"/>
  <c r="P63" i="15"/>
  <c r="E63" i="15"/>
  <c r="U63" i="15" s="1"/>
  <c r="T62" i="15"/>
  <c r="S62" i="15"/>
  <c r="R62" i="15"/>
  <c r="Q62" i="15"/>
  <c r="P62" i="15"/>
  <c r="E62" i="15"/>
  <c r="U62" i="15" s="1"/>
  <c r="U61" i="15"/>
  <c r="S61" i="15"/>
  <c r="R61" i="15"/>
  <c r="Q61" i="15"/>
  <c r="P61" i="15"/>
  <c r="E61" i="15"/>
  <c r="V59" i="15"/>
  <c r="O59" i="15"/>
  <c r="N59" i="15"/>
  <c r="M59" i="15"/>
  <c r="L59" i="15"/>
  <c r="K59" i="15"/>
  <c r="J59" i="15"/>
  <c r="I59" i="15"/>
  <c r="H59" i="15"/>
  <c r="R59" i="15" s="1"/>
  <c r="G59" i="15"/>
  <c r="F59" i="15"/>
  <c r="C59" i="15"/>
  <c r="B59" i="15"/>
  <c r="S58" i="15"/>
  <c r="R58" i="15"/>
  <c r="Q58" i="15"/>
  <c r="P58" i="15"/>
  <c r="E58" i="15"/>
  <c r="U58" i="15" s="1"/>
  <c r="U57" i="15"/>
  <c r="S57" i="15"/>
  <c r="R57" i="15"/>
  <c r="Q57" i="15"/>
  <c r="P57" i="15"/>
  <c r="E57" i="15"/>
  <c r="T57" i="15" s="1"/>
  <c r="T56" i="15"/>
  <c r="S56" i="15"/>
  <c r="R56" i="15"/>
  <c r="Q56" i="15"/>
  <c r="P56" i="15"/>
  <c r="E56" i="15"/>
  <c r="U56" i="15" s="1"/>
  <c r="S55" i="15"/>
  <c r="R55" i="15"/>
  <c r="Q55" i="15"/>
  <c r="P55" i="15"/>
  <c r="E55" i="15"/>
  <c r="U55" i="15" s="1"/>
  <c r="W53" i="15"/>
  <c r="V53" i="15"/>
  <c r="O53" i="15"/>
  <c r="N53" i="15"/>
  <c r="M53" i="15"/>
  <c r="L53" i="15"/>
  <c r="K53" i="15"/>
  <c r="J53" i="15"/>
  <c r="I53" i="15"/>
  <c r="H53" i="15"/>
  <c r="G53" i="15"/>
  <c r="F53" i="15"/>
  <c r="C53" i="15"/>
  <c r="B53" i="15"/>
  <c r="E53" i="15" s="1"/>
  <c r="U52" i="15"/>
  <c r="S52" i="15"/>
  <c r="R52" i="15"/>
  <c r="Q52" i="15"/>
  <c r="P52" i="15"/>
  <c r="E52" i="15"/>
  <c r="T52" i="15" s="1"/>
  <c r="S51" i="15"/>
  <c r="R51" i="15"/>
  <c r="Q51" i="15"/>
  <c r="P51" i="15"/>
  <c r="E51" i="15"/>
  <c r="S50" i="15"/>
  <c r="R50" i="15"/>
  <c r="Q50" i="15"/>
  <c r="P50" i="15"/>
  <c r="E50" i="15"/>
  <c r="U50" i="15" s="1"/>
  <c r="T49" i="15"/>
  <c r="S49" i="15"/>
  <c r="R49" i="15"/>
  <c r="Q49" i="15"/>
  <c r="P49" i="15"/>
  <c r="E49" i="15"/>
  <c r="U49" i="15" s="1"/>
  <c r="S48" i="15"/>
  <c r="R48" i="15"/>
  <c r="Q48" i="15"/>
  <c r="P48" i="15"/>
  <c r="E48" i="15"/>
  <c r="S47" i="15"/>
  <c r="R47" i="15"/>
  <c r="Q47" i="15"/>
  <c r="P47" i="15"/>
  <c r="E47" i="15"/>
  <c r="S46" i="15"/>
  <c r="R46" i="15"/>
  <c r="Q46" i="15"/>
  <c r="P46" i="15"/>
  <c r="E46" i="15"/>
  <c r="U46" i="15" s="1"/>
  <c r="T45" i="15"/>
  <c r="S45" i="15"/>
  <c r="R45" i="15"/>
  <c r="Q45" i="15"/>
  <c r="P45" i="15"/>
  <c r="E45" i="15"/>
  <c r="U45" i="15" s="1"/>
  <c r="S44" i="15"/>
  <c r="R44" i="15"/>
  <c r="Q44" i="15"/>
  <c r="P44" i="15"/>
  <c r="E44" i="15"/>
  <c r="S43" i="15"/>
  <c r="R43" i="15"/>
  <c r="Q43" i="15"/>
  <c r="P43" i="15"/>
  <c r="E43" i="15"/>
  <c r="S42" i="15"/>
  <c r="R42" i="15"/>
  <c r="Q42" i="15"/>
  <c r="P42" i="15"/>
  <c r="E42" i="15"/>
  <c r="U42" i="15" s="1"/>
  <c r="W40" i="15"/>
  <c r="V40" i="15"/>
  <c r="O40" i="15"/>
  <c r="N40" i="15"/>
  <c r="M40" i="15"/>
  <c r="L40" i="15"/>
  <c r="K40" i="15"/>
  <c r="J40" i="15"/>
  <c r="I40" i="15"/>
  <c r="Q40" i="15" s="1"/>
  <c r="H40" i="15"/>
  <c r="G40" i="15"/>
  <c r="F40" i="15"/>
  <c r="C40" i="15"/>
  <c r="B40" i="15"/>
  <c r="E40" i="15" s="1"/>
  <c r="U39" i="15"/>
  <c r="S39" i="15"/>
  <c r="R39" i="15"/>
  <c r="Q39" i="15"/>
  <c r="P39" i="15"/>
  <c r="E39" i="15"/>
  <c r="T39" i="15" s="1"/>
  <c r="S38" i="15"/>
  <c r="R38" i="15"/>
  <c r="Q38" i="15"/>
  <c r="P38" i="15"/>
  <c r="E38" i="15"/>
  <c r="S37" i="15"/>
  <c r="R37" i="15"/>
  <c r="Q37" i="15"/>
  <c r="P37" i="15"/>
  <c r="E37" i="15"/>
  <c r="U37" i="15" s="1"/>
  <c r="S36" i="15"/>
  <c r="R36" i="15"/>
  <c r="Q36" i="15"/>
  <c r="P36" i="15"/>
  <c r="T36" i="15" s="1"/>
  <c r="E36" i="15"/>
  <c r="S35" i="15"/>
  <c r="R35" i="15"/>
  <c r="Q35" i="15"/>
  <c r="U35" i="15" s="1"/>
  <c r="P35" i="15"/>
  <c r="E35" i="15"/>
  <c r="W33" i="15"/>
  <c r="V33" i="15"/>
  <c r="O33" i="15"/>
  <c r="N33" i="15"/>
  <c r="M33" i="15"/>
  <c r="L33" i="15"/>
  <c r="K33" i="15"/>
  <c r="J33" i="15"/>
  <c r="I33" i="15"/>
  <c r="S33" i="15" s="1"/>
  <c r="H33" i="15"/>
  <c r="G33" i="15"/>
  <c r="F33" i="15"/>
  <c r="C33" i="15"/>
  <c r="B33" i="15"/>
  <c r="S32" i="15"/>
  <c r="R32" i="15"/>
  <c r="Q32" i="15"/>
  <c r="P32" i="15"/>
  <c r="E32" i="15"/>
  <c r="W30" i="15"/>
  <c r="V30" i="15"/>
  <c r="O30" i="15"/>
  <c r="N30" i="15"/>
  <c r="M30" i="15"/>
  <c r="L30" i="15"/>
  <c r="K30" i="15"/>
  <c r="J30" i="15"/>
  <c r="I30" i="15"/>
  <c r="Q30" i="15" s="1"/>
  <c r="H30" i="15"/>
  <c r="G30" i="15"/>
  <c r="F30" i="15"/>
  <c r="C30" i="15"/>
  <c r="B30" i="15"/>
  <c r="S29" i="15"/>
  <c r="R29" i="15"/>
  <c r="Q29" i="15"/>
  <c r="P29" i="15"/>
  <c r="E29" i="15"/>
  <c r="U28" i="15"/>
  <c r="S28" i="15"/>
  <c r="R28" i="15"/>
  <c r="Q28" i="15"/>
  <c r="P28" i="15"/>
  <c r="E28" i="15"/>
  <c r="T28" i="15" s="1"/>
  <c r="S27" i="15"/>
  <c r="R27" i="15"/>
  <c r="Q27" i="15"/>
  <c r="P27" i="15"/>
  <c r="E27" i="15"/>
  <c r="U27" i="15" s="1"/>
  <c r="T26" i="15"/>
  <c r="S26" i="15"/>
  <c r="R26" i="15"/>
  <c r="Q26" i="15"/>
  <c r="P26" i="15"/>
  <c r="E26" i="15"/>
  <c r="U26" i="15" s="1"/>
  <c r="W24" i="15"/>
  <c r="V24" i="15"/>
  <c r="O24" i="15"/>
  <c r="N24" i="15"/>
  <c r="M24" i="15"/>
  <c r="L24" i="15"/>
  <c r="K24" i="15"/>
  <c r="J24" i="15"/>
  <c r="I24" i="15"/>
  <c r="H24" i="15"/>
  <c r="G24" i="15"/>
  <c r="F24" i="15"/>
  <c r="C24" i="15"/>
  <c r="E24" i="15" s="1"/>
  <c r="B24" i="15"/>
  <c r="S23" i="15"/>
  <c r="R23" i="15"/>
  <c r="Q23" i="15"/>
  <c r="P23" i="15"/>
  <c r="E23" i="15"/>
  <c r="S22" i="15"/>
  <c r="R22" i="15"/>
  <c r="Q22" i="15"/>
  <c r="P22" i="15"/>
  <c r="E22" i="15"/>
  <c r="U22" i="15" s="1"/>
  <c r="S21" i="15"/>
  <c r="R21" i="15"/>
  <c r="Q21" i="15"/>
  <c r="P21" i="15"/>
  <c r="E21" i="15"/>
  <c r="U21" i="15" s="1"/>
  <c r="U20" i="15"/>
  <c r="S20" i="15"/>
  <c r="R20" i="15"/>
  <c r="Q20" i="15"/>
  <c r="P20" i="15"/>
  <c r="E20" i="15"/>
  <c r="T20" i="15" s="1"/>
  <c r="S19" i="15"/>
  <c r="R19" i="15"/>
  <c r="Q19" i="15"/>
  <c r="P19" i="15"/>
  <c r="E19" i="15"/>
  <c r="S18" i="15"/>
  <c r="R18" i="15"/>
  <c r="Q18" i="15"/>
  <c r="P18" i="15"/>
  <c r="E18" i="15"/>
  <c r="U18" i="15" s="1"/>
  <c r="W16" i="15"/>
  <c r="V16" i="15"/>
  <c r="O16" i="15"/>
  <c r="N16" i="15"/>
  <c r="M16" i="15"/>
  <c r="L16" i="15"/>
  <c r="K16" i="15"/>
  <c r="J16" i="15"/>
  <c r="I16" i="15"/>
  <c r="Q16" i="15" s="1"/>
  <c r="H16" i="15"/>
  <c r="G16" i="15"/>
  <c r="F16" i="15"/>
  <c r="C16" i="15"/>
  <c r="B16" i="15"/>
  <c r="E16" i="15" s="1"/>
  <c r="U15" i="15"/>
  <c r="S15" i="15"/>
  <c r="R15" i="15"/>
  <c r="Q15" i="15"/>
  <c r="P15" i="15"/>
  <c r="E15" i="15"/>
  <c r="T15" i="15" s="1"/>
  <c r="U14" i="15"/>
  <c r="T14" i="15"/>
  <c r="S14" i="15"/>
  <c r="R14" i="15"/>
  <c r="Q14" i="15"/>
  <c r="P14" i="15"/>
  <c r="E14" i="15"/>
  <c r="S13" i="15"/>
  <c r="R13" i="15"/>
  <c r="Q13" i="15"/>
  <c r="P13" i="15"/>
  <c r="E13" i="15"/>
  <c r="U13" i="15" s="1"/>
  <c r="S12" i="15"/>
  <c r="R12" i="15"/>
  <c r="Q12" i="15"/>
  <c r="P12" i="15"/>
  <c r="E12" i="15"/>
  <c r="U12" i="15" s="1"/>
  <c r="U11" i="15"/>
  <c r="S11" i="15"/>
  <c r="R11" i="15"/>
  <c r="Q11" i="15"/>
  <c r="P11" i="15"/>
  <c r="E11" i="15"/>
  <c r="T11" i="15" s="1"/>
  <c r="S10" i="15"/>
  <c r="R10" i="15"/>
  <c r="Q10" i="15"/>
  <c r="P10" i="15"/>
  <c r="E10" i="15"/>
  <c r="S9" i="15"/>
  <c r="R9" i="15"/>
  <c r="Q9" i="15"/>
  <c r="P9" i="15"/>
  <c r="E9" i="15"/>
  <c r="U9" i="15" s="1"/>
  <c r="T93" i="14"/>
  <c r="S93" i="14"/>
  <c r="R93" i="14"/>
  <c r="Q93" i="14"/>
  <c r="P93" i="14"/>
  <c r="E93" i="14"/>
  <c r="U93" i="14" s="1"/>
  <c r="S92" i="14"/>
  <c r="R92" i="14"/>
  <c r="Q92" i="14"/>
  <c r="P92" i="14"/>
  <c r="E92" i="14"/>
  <c r="S91" i="14"/>
  <c r="R91" i="14"/>
  <c r="Q91" i="14"/>
  <c r="P91" i="14"/>
  <c r="E91" i="14"/>
  <c r="S90" i="14"/>
  <c r="R90" i="14"/>
  <c r="Q90" i="14"/>
  <c r="P90" i="14"/>
  <c r="E90" i="14"/>
  <c r="U90" i="14" s="1"/>
  <c r="T89" i="14"/>
  <c r="S89" i="14"/>
  <c r="R89" i="14"/>
  <c r="Q89" i="14"/>
  <c r="P89" i="14"/>
  <c r="E89" i="14"/>
  <c r="U89" i="14" s="1"/>
  <c r="S88" i="14"/>
  <c r="R88" i="14"/>
  <c r="Q88" i="14"/>
  <c r="P88" i="14"/>
  <c r="E88" i="14"/>
  <c r="S87" i="14"/>
  <c r="R87" i="14"/>
  <c r="Q87" i="14"/>
  <c r="P87" i="14"/>
  <c r="E87" i="14"/>
  <c r="S86" i="14"/>
  <c r="R86" i="14"/>
  <c r="Q86" i="14"/>
  <c r="P86" i="14"/>
  <c r="E86" i="14"/>
  <c r="U86" i="14" s="1"/>
  <c r="W72" i="14"/>
  <c r="V72" i="14"/>
  <c r="O72" i="14"/>
  <c r="N72" i="14"/>
  <c r="M72" i="14"/>
  <c r="L72" i="14"/>
  <c r="K72" i="14"/>
  <c r="J72" i="14"/>
  <c r="R72" i="14" s="1"/>
  <c r="I72" i="14"/>
  <c r="H72" i="14"/>
  <c r="G72" i="14"/>
  <c r="F72" i="14"/>
  <c r="C72" i="14"/>
  <c r="B72" i="14"/>
  <c r="W71" i="14"/>
  <c r="V71" i="14"/>
  <c r="O71" i="14"/>
  <c r="N71" i="14"/>
  <c r="M71" i="14"/>
  <c r="L71" i="14"/>
  <c r="K71" i="14"/>
  <c r="J71" i="14"/>
  <c r="I71" i="14"/>
  <c r="H71" i="14"/>
  <c r="P71" i="14" s="1"/>
  <c r="G71" i="14"/>
  <c r="F71" i="14"/>
  <c r="C71" i="14"/>
  <c r="E71" i="14" s="1"/>
  <c r="B71" i="14"/>
  <c r="W70" i="14"/>
  <c r="V70" i="14"/>
  <c r="O70" i="14"/>
  <c r="N70" i="14"/>
  <c r="M70" i="14"/>
  <c r="L70" i="14"/>
  <c r="K70" i="14"/>
  <c r="J70" i="14"/>
  <c r="I70" i="14"/>
  <c r="S70" i="14" s="1"/>
  <c r="H70" i="14"/>
  <c r="G70" i="14"/>
  <c r="F70" i="14"/>
  <c r="C70" i="14"/>
  <c r="B70" i="14"/>
  <c r="S69" i="14"/>
  <c r="R69" i="14"/>
  <c r="Q69" i="14"/>
  <c r="P69" i="14"/>
  <c r="E69" i="14"/>
  <c r="U69" i="14" s="1"/>
  <c r="W67" i="14"/>
  <c r="V67" i="14"/>
  <c r="O67" i="14"/>
  <c r="N67" i="14"/>
  <c r="M67" i="14"/>
  <c r="L67" i="14"/>
  <c r="K67" i="14"/>
  <c r="J67" i="14"/>
  <c r="R67" i="14" s="1"/>
  <c r="I67" i="14"/>
  <c r="S67" i="14" s="1"/>
  <c r="H67" i="14"/>
  <c r="G67" i="14"/>
  <c r="F67" i="14"/>
  <c r="C67" i="14"/>
  <c r="B67" i="14"/>
  <c r="W66" i="14"/>
  <c r="V66" i="14"/>
  <c r="O66" i="14"/>
  <c r="N66" i="14"/>
  <c r="M66" i="14"/>
  <c r="L66" i="14"/>
  <c r="K66" i="14"/>
  <c r="J66" i="14"/>
  <c r="I66" i="14"/>
  <c r="Q66" i="14" s="1"/>
  <c r="H66" i="14"/>
  <c r="G66" i="14"/>
  <c r="F66" i="14"/>
  <c r="E66" i="14"/>
  <c r="C66" i="14"/>
  <c r="B66" i="14"/>
  <c r="T65" i="14"/>
  <c r="S65" i="14"/>
  <c r="R65" i="14"/>
  <c r="Q65" i="14"/>
  <c r="P65" i="14"/>
  <c r="E65" i="14"/>
  <c r="U65" i="14" s="1"/>
  <c r="S64" i="14"/>
  <c r="R64" i="14"/>
  <c r="Q64" i="14"/>
  <c r="P64" i="14"/>
  <c r="E64" i="14"/>
  <c r="U64" i="14" s="1"/>
  <c r="S63" i="14"/>
  <c r="R63" i="14"/>
  <c r="Q63" i="14"/>
  <c r="P63" i="14"/>
  <c r="E63" i="14"/>
  <c r="U63" i="14" s="1"/>
  <c r="S62" i="14"/>
  <c r="R62" i="14"/>
  <c r="Q62" i="14"/>
  <c r="P62" i="14"/>
  <c r="E62" i="14"/>
  <c r="T62" i="14" s="1"/>
  <c r="T61" i="14"/>
  <c r="S61" i="14"/>
  <c r="R61" i="14"/>
  <c r="Q61" i="14"/>
  <c r="P61" i="14"/>
  <c r="E61" i="14"/>
  <c r="U61" i="14" s="1"/>
  <c r="V59" i="14"/>
  <c r="O59" i="14"/>
  <c r="N59" i="14"/>
  <c r="M59" i="14"/>
  <c r="L59" i="14"/>
  <c r="K59" i="14"/>
  <c r="J59" i="14"/>
  <c r="I59" i="14"/>
  <c r="H59" i="14"/>
  <c r="G59" i="14"/>
  <c r="F59" i="14"/>
  <c r="C59" i="14"/>
  <c r="B59" i="14"/>
  <c r="U58" i="14"/>
  <c r="S58" i="14"/>
  <c r="R58" i="14"/>
  <c r="Q58" i="14"/>
  <c r="P58" i="14"/>
  <c r="E58" i="14"/>
  <c r="T58" i="14" s="1"/>
  <c r="U57" i="14"/>
  <c r="S57" i="14"/>
  <c r="R57" i="14"/>
  <c r="Q57" i="14"/>
  <c r="P57" i="14"/>
  <c r="E57" i="14"/>
  <c r="T57" i="14" s="1"/>
  <c r="S56" i="14"/>
  <c r="R56" i="14"/>
  <c r="Q56" i="14"/>
  <c r="P56" i="14"/>
  <c r="E56" i="14"/>
  <c r="U56" i="14" s="1"/>
  <c r="S55" i="14"/>
  <c r="R55" i="14"/>
  <c r="Q55" i="14"/>
  <c r="P55" i="14"/>
  <c r="E55" i="14"/>
  <c r="U55" i="14" s="1"/>
  <c r="W53" i="14"/>
  <c r="V53" i="14"/>
  <c r="O53" i="14"/>
  <c r="N53" i="14"/>
  <c r="M53" i="14"/>
  <c r="L53" i="14"/>
  <c r="K53" i="14"/>
  <c r="J53" i="14"/>
  <c r="I53" i="14"/>
  <c r="H53" i="14"/>
  <c r="P53" i="14" s="1"/>
  <c r="G53" i="14"/>
  <c r="F53" i="14"/>
  <c r="C53" i="14"/>
  <c r="B53" i="14"/>
  <c r="U52" i="14"/>
  <c r="S52" i="14"/>
  <c r="R52" i="14"/>
  <c r="Q52" i="14"/>
  <c r="P52" i="14"/>
  <c r="E52" i="14"/>
  <c r="T52" i="14" s="1"/>
  <c r="S51" i="14"/>
  <c r="R51" i="14"/>
  <c r="Q51" i="14"/>
  <c r="P51" i="14"/>
  <c r="E51" i="14"/>
  <c r="U51" i="14" s="1"/>
  <c r="S50" i="14"/>
  <c r="R50" i="14"/>
  <c r="Q50" i="14"/>
  <c r="P50" i="14"/>
  <c r="E50" i="14"/>
  <c r="U50" i="14" s="1"/>
  <c r="S49" i="14"/>
  <c r="R49" i="14"/>
  <c r="Q49" i="14"/>
  <c r="P49" i="14"/>
  <c r="E49" i="14"/>
  <c r="T49" i="14" s="1"/>
  <c r="T48" i="14"/>
  <c r="S48" i="14"/>
  <c r="R48" i="14"/>
  <c r="Q48" i="14"/>
  <c r="P48" i="14"/>
  <c r="E48" i="14"/>
  <c r="U48" i="14" s="1"/>
  <c r="S47" i="14"/>
  <c r="R47" i="14"/>
  <c r="Q47" i="14"/>
  <c r="P47" i="14"/>
  <c r="E47" i="14"/>
  <c r="U47" i="14" s="1"/>
  <c r="S46" i="14"/>
  <c r="R46" i="14"/>
  <c r="Q46" i="14"/>
  <c r="P46" i="14"/>
  <c r="E46" i="14"/>
  <c r="U46" i="14" s="1"/>
  <c r="U45" i="14"/>
  <c r="S45" i="14"/>
  <c r="R45" i="14"/>
  <c r="Q45" i="14"/>
  <c r="P45" i="14"/>
  <c r="E45" i="14"/>
  <c r="T45" i="14" s="1"/>
  <c r="S44" i="14"/>
  <c r="R44" i="14"/>
  <c r="Q44" i="14"/>
  <c r="P44" i="14"/>
  <c r="E44" i="14"/>
  <c r="S43" i="14"/>
  <c r="R43" i="14"/>
  <c r="Q43" i="14"/>
  <c r="P43" i="14"/>
  <c r="E43" i="14"/>
  <c r="U43" i="14" s="1"/>
  <c r="S42" i="14"/>
  <c r="R42" i="14"/>
  <c r="Q42" i="14"/>
  <c r="P42" i="14"/>
  <c r="E42" i="14"/>
  <c r="U42" i="14" s="1"/>
  <c r="W40" i="14"/>
  <c r="V40" i="14"/>
  <c r="O40" i="14"/>
  <c r="N40" i="14"/>
  <c r="M40" i="14"/>
  <c r="L40" i="14"/>
  <c r="K40" i="14"/>
  <c r="J40" i="14"/>
  <c r="I40" i="14"/>
  <c r="Q40" i="14" s="1"/>
  <c r="H40" i="14"/>
  <c r="G40" i="14"/>
  <c r="F40" i="14"/>
  <c r="E40" i="14"/>
  <c r="C40" i="14"/>
  <c r="B40" i="14"/>
  <c r="T39" i="14"/>
  <c r="S39" i="14"/>
  <c r="R39" i="14"/>
  <c r="Q39" i="14"/>
  <c r="P39" i="14"/>
  <c r="E39" i="14"/>
  <c r="U39" i="14" s="1"/>
  <c r="S38" i="14"/>
  <c r="R38" i="14"/>
  <c r="Q38" i="14"/>
  <c r="P38" i="14"/>
  <c r="E38" i="14"/>
  <c r="U38" i="14" s="1"/>
  <c r="S37" i="14"/>
  <c r="R37" i="14"/>
  <c r="Q37" i="14"/>
  <c r="P37" i="14"/>
  <c r="E37" i="14"/>
  <c r="U37" i="14" s="1"/>
  <c r="S36" i="14"/>
  <c r="R36" i="14"/>
  <c r="Q36" i="14"/>
  <c r="P36" i="14"/>
  <c r="E36" i="14"/>
  <c r="S35" i="14"/>
  <c r="R35" i="14"/>
  <c r="Q35" i="14"/>
  <c r="P35" i="14"/>
  <c r="E35" i="14"/>
  <c r="W33" i="14"/>
  <c r="V33" i="14"/>
  <c r="S33" i="14"/>
  <c r="O33" i="14"/>
  <c r="N33" i="14"/>
  <c r="M33" i="14"/>
  <c r="L33" i="14"/>
  <c r="K33" i="14"/>
  <c r="J33" i="14"/>
  <c r="I33" i="14"/>
  <c r="H33" i="14"/>
  <c r="G33" i="14"/>
  <c r="F33" i="14"/>
  <c r="C33" i="14"/>
  <c r="B33" i="14"/>
  <c r="E33" i="14" s="1"/>
  <c r="S32" i="14"/>
  <c r="R32" i="14"/>
  <c r="Q32" i="14"/>
  <c r="P32" i="14"/>
  <c r="E32" i="14"/>
  <c r="W30" i="14"/>
  <c r="V30" i="14"/>
  <c r="O30" i="14"/>
  <c r="N30" i="14"/>
  <c r="M30" i="14"/>
  <c r="L30" i="14"/>
  <c r="K30" i="14"/>
  <c r="J30" i="14"/>
  <c r="I30" i="14"/>
  <c r="H30" i="14"/>
  <c r="G30" i="14"/>
  <c r="F30" i="14"/>
  <c r="C30" i="14"/>
  <c r="B30" i="14"/>
  <c r="E30" i="14" s="1"/>
  <c r="U29" i="14"/>
  <c r="S29" i="14"/>
  <c r="R29" i="14"/>
  <c r="Q29" i="14"/>
  <c r="P29" i="14"/>
  <c r="E29" i="14"/>
  <c r="T29" i="14" s="1"/>
  <c r="S28" i="14"/>
  <c r="R28" i="14"/>
  <c r="Q28" i="14"/>
  <c r="P28" i="14"/>
  <c r="E28" i="14"/>
  <c r="U28" i="14" s="1"/>
  <c r="S27" i="14"/>
  <c r="R27" i="14"/>
  <c r="Q27" i="14"/>
  <c r="P27" i="14"/>
  <c r="E27" i="14"/>
  <c r="U27" i="14" s="1"/>
  <c r="S26" i="14"/>
  <c r="R26" i="14"/>
  <c r="Q26" i="14"/>
  <c r="P26" i="14"/>
  <c r="E26" i="14"/>
  <c r="T26" i="14" s="1"/>
  <c r="W24" i="14"/>
  <c r="V24" i="14"/>
  <c r="O24" i="14"/>
  <c r="N24" i="14"/>
  <c r="M24" i="14"/>
  <c r="L24" i="14"/>
  <c r="K24" i="14"/>
  <c r="J24" i="14"/>
  <c r="I24" i="14"/>
  <c r="S24" i="14" s="1"/>
  <c r="H24" i="14"/>
  <c r="P24" i="14" s="1"/>
  <c r="G24" i="14"/>
  <c r="F24" i="14"/>
  <c r="C24" i="14"/>
  <c r="B24" i="14"/>
  <c r="S23" i="14"/>
  <c r="R23" i="14"/>
  <c r="Q23" i="14"/>
  <c r="P23" i="14"/>
  <c r="E23" i="14"/>
  <c r="U23" i="14" s="1"/>
  <c r="S22" i="14"/>
  <c r="R22" i="14"/>
  <c r="Q22" i="14"/>
  <c r="P22" i="14"/>
  <c r="E22" i="14"/>
  <c r="U22" i="14" s="1"/>
  <c r="S21" i="14"/>
  <c r="R21" i="14"/>
  <c r="Q21" i="14"/>
  <c r="P21" i="14"/>
  <c r="E21" i="14"/>
  <c r="S20" i="14"/>
  <c r="R20" i="14"/>
  <c r="Q20" i="14"/>
  <c r="P20" i="14"/>
  <c r="E20" i="14"/>
  <c r="S19" i="14"/>
  <c r="R19" i="14"/>
  <c r="Q19" i="14"/>
  <c r="P19" i="14"/>
  <c r="E19" i="14"/>
  <c r="U19" i="14" s="1"/>
  <c r="S18" i="14"/>
  <c r="R18" i="14"/>
  <c r="Q18" i="14"/>
  <c r="P18" i="14"/>
  <c r="E18" i="14"/>
  <c r="U18" i="14" s="1"/>
  <c r="W16" i="14"/>
  <c r="V16" i="14"/>
  <c r="O16" i="14"/>
  <c r="N16" i="14"/>
  <c r="M16" i="14"/>
  <c r="L16" i="14"/>
  <c r="K16" i="14"/>
  <c r="J16" i="14"/>
  <c r="I16" i="14"/>
  <c r="H16" i="14"/>
  <c r="G16" i="14"/>
  <c r="F16" i="14"/>
  <c r="C16" i="14"/>
  <c r="B16" i="14"/>
  <c r="E16" i="14" s="1"/>
  <c r="S15" i="14"/>
  <c r="R15" i="14"/>
  <c r="Q15" i="14"/>
  <c r="P15" i="14"/>
  <c r="E15" i="14"/>
  <c r="S14" i="14"/>
  <c r="R14" i="14"/>
  <c r="Q14" i="14"/>
  <c r="P14" i="14"/>
  <c r="E14" i="14"/>
  <c r="U14" i="14" s="1"/>
  <c r="S13" i="14"/>
  <c r="R13" i="14"/>
  <c r="Q13" i="14"/>
  <c r="P13" i="14"/>
  <c r="E13" i="14"/>
  <c r="U13" i="14" s="1"/>
  <c r="S12" i="14"/>
  <c r="R12" i="14"/>
  <c r="Q12" i="14"/>
  <c r="P12" i="14"/>
  <c r="E12" i="14"/>
  <c r="U11" i="14"/>
  <c r="T11" i="14"/>
  <c r="S11" i="14"/>
  <c r="R11" i="14"/>
  <c r="Q11" i="14"/>
  <c r="P11" i="14"/>
  <c r="E11" i="14"/>
  <c r="S10" i="14"/>
  <c r="R10" i="14"/>
  <c r="Q10" i="14"/>
  <c r="P10" i="14"/>
  <c r="E10" i="14"/>
  <c r="U10" i="14" s="1"/>
  <c r="S9" i="14"/>
  <c r="R9" i="14"/>
  <c r="Q9" i="14"/>
  <c r="P9" i="14"/>
  <c r="E9" i="14"/>
  <c r="S93" i="13"/>
  <c r="R93" i="13"/>
  <c r="Q93" i="13"/>
  <c r="P93" i="13"/>
  <c r="E93" i="13"/>
  <c r="T93" i="13" s="1"/>
  <c r="U92" i="13"/>
  <c r="T92" i="13"/>
  <c r="S92" i="13"/>
  <c r="R92" i="13"/>
  <c r="Q92" i="13"/>
  <c r="P92" i="13"/>
  <c r="E92" i="13"/>
  <c r="S91" i="13"/>
  <c r="R91" i="13"/>
  <c r="Q91" i="13"/>
  <c r="P91" i="13"/>
  <c r="E91" i="13"/>
  <c r="U91" i="13" s="1"/>
  <c r="S90" i="13"/>
  <c r="R90" i="13"/>
  <c r="Q90" i="13"/>
  <c r="P90" i="13"/>
  <c r="E90" i="13"/>
  <c r="U90" i="13" s="1"/>
  <c r="U89" i="13"/>
  <c r="S89" i="13"/>
  <c r="R89" i="13"/>
  <c r="Q89" i="13"/>
  <c r="P89" i="13"/>
  <c r="E89" i="13"/>
  <c r="T89" i="13" s="1"/>
  <c r="T88" i="13"/>
  <c r="S88" i="13"/>
  <c r="R88" i="13"/>
  <c r="Q88" i="13"/>
  <c r="P88" i="13"/>
  <c r="E88" i="13"/>
  <c r="U88" i="13" s="1"/>
  <c r="S87" i="13"/>
  <c r="R87" i="13"/>
  <c r="Q87" i="13"/>
  <c r="P87" i="13"/>
  <c r="E87" i="13"/>
  <c r="U87" i="13" s="1"/>
  <c r="S86" i="13"/>
  <c r="R86" i="13"/>
  <c r="Q86" i="13"/>
  <c r="P86" i="13"/>
  <c r="E86" i="13"/>
  <c r="U86" i="13" s="1"/>
  <c r="W72" i="13"/>
  <c r="V72" i="13"/>
  <c r="O72" i="13"/>
  <c r="N72" i="13"/>
  <c r="M72" i="13"/>
  <c r="L72" i="13"/>
  <c r="K72" i="13"/>
  <c r="J72" i="13"/>
  <c r="I72" i="13"/>
  <c r="Q72" i="13" s="1"/>
  <c r="H72" i="13"/>
  <c r="G72" i="13"/>
  <c r="F72" i="13"/>
  <c r="C72" i="13"/>
  <c r="B72" i="13"/>
  <c r="W71" i="13"/>
  <c r="V71" i="13"/>
  <c r="O71" i="13"/>
  <c r="N71" i="13"/>
  <c r="M71" i="13"/>
  <c r="L71" i="13"/>
  <c r="K71" i="13"/>
  <c r="J71" i="13"/>
  <c r="I71" i="13"/>
  <c r="S71" i="13" s="1"/>
  <c r="H71" i="13"/>
  <c r="P71" i="13" s="1"/>
  <c r="G71" i="13"/>
  <c r="F71" i="13"/>
  <c r="C71" i="13"/>
  <c r="E71" i="13" s="1"/>
  <c r="B71" i="13"/>
  <c r="W70" i="13"/>
  <c r="V70" i="13"/>
  <c r="O70" i="13"/>
  <c r="N70" i="13"/>
  <c r="M70" i="13"/>
  <c r="L70" i="13"/>
  <c r="K70" i="13"/>
  <c r="J70" i="13"/>
  <c r="I70" i="13"/>
  <c r="S70" i="13" s="1"/>
  <c r="H70" i="13"/>
  <c r="G70" i="13"/>
  <c r="F70" i="13"/>
  <c r="C70" i="13"/>
  <c r="B70" i="13"/>
  <c r="E70" i="13" s="1"/>
  <c r="S69" i="13"/>
  <c r="R69" i="13"/>
  <c r="Q69" i="13"/>
  <c r="P69" i="13"/>
  <c r="E69" i="13"/>
  <c r="U69" i="13" s="1"/>
  <c r="W67" i="13"/>
  <c r="V67" i="13"/>
  <c r="O67" i="13"/>
  <c r="N67" i="13"/>
  <c r="M67" i="13"/>
  <c r="L67" i="13"/>
  <c r="K67" i="13"/>
  <c r="J67" i="13"/>
  <c r="R67" i="13" s="1"/>
  <c r="I67" i="13"/>
  <c r="H67" i="13"/>
  <c r="G67" i="13"/>
  <c r="F67" i="13"/>
  <c r="C67" i="13"/>
  <c r="B67" i="13"/>
  <c r="W66" i="13"/>
  <c r="V66" i="13"/>
  <c r="O66" i="13"/>
  <c r="N66" i="13"/>
  <c r="M66" i="13"/>
  <c r="L66" i="13"/>
  <c r="K66" i="13"/>
  <c r="J66" i="13"/>
  <c r="I66" i="13"/>
  <c r="S66" i="13" s="1"/>
  <c r="H66" i="13"/>
  <c r="P66" i="13" s="1"/>
  <c r="G66" i="13"/>
  <c r="F66" i="13"/>
  <c r="C66" i="13"/>
  <c r="E66" i="13" s="1"/>
  <c r="B66" i="13"/>
  <c r="S65" i="13"/>
  <c r="R65" i="13"/>
  <c r="Q65" i="13"/>
  <c r="P65" i="13"/>
  <c r="E65" i="13"/>
  <c r="U65" i="13" s="1"/>
  <c r="S64" i="13"/>
  <c r="R64" i="13"/>
  <c r="Q64" i="13"/>
  <c r="P64" i="13"/>
  <c r="E64" i="13"/>
  <c r="U64" i="13" s="1"/>
  <c r="U63" i="13"/>
  <c r="S63" i="13"/>
  <c r="R63" i="13"/>
  <c r="Q63" i="13"/>
  <c r="P63" i="13"/>
  <c r="E63" i="13"/>
  <c r="T63" i="13" s="1"/>
  <c r="U62" i="13"/>
  <c r="S62" i="13"/>
  <c r="R62" i="13"/>
  <c r="Q62" i="13"/>
  <c r="P62" i="13"/>
  <c r="E62" i="13"/>
  <c r="T62" i="13" s="1"/>
  <c r="S61" i="13"/>
  <c r="R61" i="13"/>
  <c r="Q61" i="13"/>
  <c r="P61" i="13"/>
  <c r="E61" i="13"/>
  <c r="U61" i="13" s="1"/>
  <c r="V59" i="13"/>
  <c r="O59" i="13"/>
  <c r="N59" i="13"/>
  <c r="M59" i="13"/>
  <c r="L59" i="13"/>
  <c r="K59" i="13"/>
  <c r="J59" i="13"/>
  <c r="I59" i="13"/>
  <c r="H59" i="13"/>
  <c r="P59" i="13" s="1"/>
  <c r="G59" i="13"/>
  <c r="F59" i="13"/>
  <c r="C59" i="13"/>
  <c r="B59" i="13"/>
  <c r="E59" i="13" s="1"/>
  <c r="S58" i="13"/>
  <c r="R58" i="13"/>
  <c r="Q58" i="13"/>
  <c r="P58" i="13"/>
  <c r="E58" i="13"/>
  <c r="U58" i="13" s="1"/>
  <c r="S57" i="13"/>
  <c r="R57" i="13"/>
  <c r="Q57" i="13"/>
  <c r="P57" i="13"/>
  <c r="E57" i="13"/>
  <c r="U57" i="13" s="1"/>
  <c r="S56" i="13"/>
  <c r="R56" i="13"/>
  <c r="Q56" i="13"/>
  <c r="P56" i="13"/>
  <c r="E56" i="13"/>
  <c r="U56" i="13" s="1"/>
  <c r="U55" i="13"/>
  <c r="S55" i="13"/>
  <c r="R55" i="13"/>
  <c r="Q55" i="13"/>
  <c r="P55" i="13"/>
  <c r="E55" i="13"/>
  <c r="T55" i="13" s="1"/>
  <c r="W53" i="13"/>
  <c r="V53" i="13"/>
  <c r="O53" i="13"/>
  <c r="N53" i="13"/>
  <c r="M53" i="13"/>
  <c r="L53" i="13"/>
  <c r="K53" i="13"/>
  <c r="J53" i="13"/>
  <c r="I53" i="13"/>
  <c r="S53" i="13" s="1"/>
  <c r="H53" i="13"/>
  <c r="G53" i="13"/>
  <c r="F53" i="13"/>
  <c r="C53" i="13"/>
  <c r="B53" i="13"/>
  <c r="S52" i="13"/>
  <c r="R52" i="13"/>
  <c r="Q52" i="13"/>
  <c r="P52" i="13"/>
  <c r="E52" i="13"/>
  <c r="U52" i="13" s="1"/>
  <c r="S51" i="13"/>
  <c r="R51" i="13"/>
  <c r="Q51" i="13"/>
  <c r="P51" i="13"/>
  <c r="E51" i="13"/>
  <c r="S50" i="13"/>
  <c r="R50" i="13"/>
  <c r="Q50" i="13"/>
  <c r="P50" i="13"/>
  <c r="E50" i="13"/>
  <c r="U49" i="13"/>
  <c r="T49" i="13"/>
  <c r="S49" i="13"/>
  <c r="R49" i="13"/>
  <c r="Q49" i="13"/>
  <c r="P49" i="13"/>
  <c r="E49" i="13"/>
  <c r="S48" i="13"/>
  <c r="R48" i="13"/>
  <c r="Q48" i="13"/>
  <c r="P48" i="13"/>
  <c r="E48" i="13"/>
  <c r="U48" i="13" s="1"/>
  <c r="S47" i="13"/>
  <c r="R47" i="13"/>
  <c r="Q47" i="13"/>
  <c r="P47" i="13"/>
  <c r="E47" i="13"/>
  <c r="U47" i="13" s="1"/>
  <c r="U46" i="13"/>
  <c r="S46" i="13"/>
  <c r="R46" i="13"/>
  <c r="Q46" i="13"/>
  <c r="P46" i="13"/>
  <c r="E46" i="13"/>
  <c r="T46" i="13" s="1"/>
  <c r="U45" i="13"/>
  <c r="T45" i="13"/>
  <c r="S45" i="13"/>
  <c r="R45" i="13"/>
  <c r="Q45" i="13"/>
  <c r="P45" i="13"/>
  <c r="E45" i="13"/>
  <c r="S44" i="13"/>
  <c r="R44" i="13"/>
  <c r="Q44" i="13"/>
  <c r="P44" i="13"/>
  <c r="E44" i="13"/>
  <c r="U44" i="13" s="1"/>
  <c r="S43" i="13"/>
  <c r="R43" i="13"/>
  <c r="Q43" i="13"/>
  <c r="P43" i="13"/>
  <c r="E43" i="13"/>
  <c r="U42" i="13"/>
  <c r="S42" i="13"/>
  <c r="R42" i="13"/>
  <c r="Q42" i="13"/>
  <c r="P42" i="13"/>
  <c r="E42" i="13"/>
  <c r="T42" i="13" s="1"/>
  <c r="W40" i="13"/>
  <c r="V40" i="13"/>
  <c r="O40" i="13"/>
  <c r="N40" i="13"/>
  <c r="M40" i="13"/>
  <c r="L40" i="13"/>
  <c r="K40" i="13"/>
  <c r="J40" i="13"/>
  <c r="I40" i="13"/>
  <c r="S40" i="13" s="1"/>
  <c r="H40" i="13"/>
  <c r="P40" i="13" s="1"/>
  <c r="G40" i="13"/>
  <c r="F40" i="13"/>
  <c r="C40" i="13"/>
  <c r="E40" i="13" s="1"/>
  <c r="B40" i="13"/>
  <c r="S39" i="13"/>
  <c r="R39" i="13"/>
  <c r="Q39" i="13"/>
  <c r="P39" i="13"/>
  <c r="E39" i="13"/>
  <c r="U39" i="13" s="1"/>
  <c r="S38" i="13"/>
  <c r="R38" i="13"/>
  <c r="Q38" i="13"/>
  <c r="P38" i="13"/>
  <c r="E38" i="13"/>
  <c r="U38" i="13" s="1"/>
  <c r="S37" i="13"/>
  <c r="R37" i="13"/>
  <c r="Q37" i="13"/>
  <c r="P37" i="13"/>
  <c r="E37" i="13"/>
  <c r="T37" i="13" s="1"/>
  <c r="U36" i="13"/>
  <c r="S36" i="13"/>
  <c r="R36" i="13"/>
  <c r="Q36" i="13"/>
  <c r="P36" i="13"/>
  <c r="E36" i="13"/>
  <c r="T36" i="13" s="1"/>
  <c r="S35" i="13"/>
  <c r="R35" i="13"/>
  <c r="Q35" i="13"/>
  <c r="P35" i="13"/>
  <c r="E35" i="13"/>
  <c r="U35" i="13" s="1"/>
  <c r="W33" i="13"/>
  <c r="V33" i="13"/>
  <c r="O33" i="13"/>
  <c r="N33" i="13"/>
  <c r="M33" i="13"/>
  <c r="L33" i="13"/>
  <c r="K33" i="13"/>
  <c r="J33" i="13"/>
  <c r="I33" i="13"/>
  <c r="H33" i="13"/>
  <c r="G33" i="13"/>
  <c r="F33" i="13"/>
  <c r="C33" i="13"/>
  <c r="B33" i="13"/>
  <c r="E33" i="13" s="1"/>
  <c r="U32" i="13"/>
  <c r="S32" i="13"/>
  <c r="R32" i="13"/>
  <c r="Q32" i="13"/>
  <c r="P32" i="13"/>
  <c r="E32" i="13"/>
  <c r="T32" i="13" s="1"/>
  <c r="W30" i="13"/>
  <c r="V30" i="13"/>
  <c r="O30" i="13"/>
  <c r="N30" i="13"/>
  <c r="M30" i="13"/>
  <c r="L30" i="13"/>
  <c r="K30" i="13"/>
  <c r="J30" i="13"/>
  <c r="I30" i="13"/>
  <c r="S30" i="13" s="1"/>
  <c r="H30" i="13"/>
  <c r="P30" i="13" s="1"/>
  <c r="G30" i="13"/>
  <c r="F30" i="13"/>
  <c r="C30" i="13"/>
  <c r="B30" i="13"/>
  <c r="S29" i="13"/>
  <c r="R29" i="13"/>
  <c r="Q29" i="13"/>
  <c r="P29" i="13"/>
  <c r="E29" i="13"/>
  <c r="U29" i="13" s="1"/>
  <c r="S28" i="13"/>
  <c r="R28" i="13"/>
  <c r="Q28" i="13"/>
  <c r="P28" i="13"/>
  <c r="E28" i="13"/>
  <c r="U28" i="13" s="1"/>
  <c r="S27" i="13"/>
  <c r="R27" i="13"/>
  <c r="Q27" i="13"/>
  <c r="P27" i="13"/>
  <c r="E27" i="13"/>
  <c r="T27" i="13" s="1"/>
  <c r="U26" i="13"/>
  <c r="S26" i="13"/>
  <c r="R26" i="13"/>
  <c r="Q26" i="13"/>
  <c r="P26" i="13"/>
  <c r="E26" i="13"/>
  <c r="T26" i="13" s="1"/>
  <c r="W24" i="13"/>
  <c r="V24" i="13"/>
  <c r="O24" i="13"/>
  <c r="N24" i="13"/>
  <c r="M24" i="13"/>
  <c r="L24" i="13"/>
  <c r="K24" i="13"/>
  <c r="J24" i="13"/>
  <c r="I24" i="13"/>
  <c r="H24" i="13"/>
  <c r="R24" i="13" s="1"/>
  <c r="G24" i="13"/>
  <c r="F24" i="13"/>
  <c r="C24" i="13"/>
  <c r="B24" i="13"/>
  <c r="S23" i="13"/>
  <c r="R23" i="13"/>
  <c r="Q23" i="13"/>
  <c r="P23" i="13"/>
  <c r="E23" i="13"/>
  <c r="U23" i="13" s="1"/>
  <c r="U22" i="13"/>
  <c r="S22" i="13"/>
  <c r="R22" i="13"/>
  <c r="Q22" i="13"/>
  <c r="P22" i="13"/>
  <c r="E22" i="13"/>
  <c r="T22" i="13" s="1"/>
  <c r="S21" i="13"/>
  <c r="R21" i="13"/>
  <c r="Q21" i="13"/>
  <c r="P21" i="13"/>
  <c r="E21" i="13"/>
  <c r="U21" i="13" s="1"/>
  <c r="S20" i="13"/>
  <c r="R20" i="13"/>
  <c r="Q20" i="13"/>
  <c r="P20" i="13"/>
  <c r="E20" i="13"/>
  <c r="U20" i="13" s="1"/>
  <c r="S19" i="13"/>
  <c r="R19" i="13"/>
  <c r="Q19" i="13"/>
  <c r="P19" i="13"/>
  <c r="E19" i="13"/>
  <c r="U19" i="13" s="1"/>
  <c r="S18" i="13"/>
  <c r="R18" i="13"/>
  <c r="Q18" i="13"/>
  <c r="P18" i="13"/>
  <c r="E18" i="13"/>
  <c r="T18" i="13" s="1"/>
  <c r="W16" i="13"/>
  <c r="V16" i="13"/>
  <c r="O16" i="13"/>
  <c r="N16" i="13"/>
  <c r="M16" i="13"/>
  <c r="L16" i="13"/>
  <c r="K16" i="13"/>
  <c r="J16" i="13"/>
  <c r="I16" i="13"/>
  <c r="S16" i="13" s="1"/>
  <c r="H16" i="13"/>
  <c r="G16" i="13"/>
  <c r="F16" i="13"/>
  <c r="C16" i="13"/>
  <c r="E16" i="13" s="1"/>
  <c r="B16" i="13"/>
  <c r="S15" i="13"/>
  <c r="R15" i="13"/>
  <c r="Q15" i="13"/>
  <c r="P15" i="13"/>
  <c r="E15" i="13"/>
  <c r="U15" i="13" s="1"/>
  <c r="S14" i="13"/>
  <c r="R14" i="13"/>
  <c r="Q14" i="13"/>
  <c r="P14" i="13"/>
  <c r="E14" i="13"/>
  <c r="U14" i="13" s="1"/>
  <c r="U13" i="13"/>
  <c r="S13" i="13"/>
  <c r="R13" i="13"/>
  <c r="Q13" i="13"/>
  <c r="P13" i="13"/>
  <c r="E13" i="13"/>
  <c r="T13" i="13" s="1"/>
  <c r="S12" i="13"/>
  <c r="R12" i="13"/>
  <c r="Q12" i="13"/>
  <c r="P12" i="13"/>
  <c r="E12" i="13"/>
  <c r="S11" i="13"/>
  <c r="R11" i="13"/>
  <c r="Q11" i="13"/>
  <c r="P11" i="13"/>
  <c r="E11" i="13"/>
  <c r="U11" i="13" s="1"/>
  <c r="S10" i="13"/>
  <c r="R10" i="13"/>
  <c r="Q10" i="13"/>
  <c r="P10" i="13"/>
  <c r="E10" i="13"/>
  <c r="S9" i="13"/>
  <c r="R9" i="13"/>
  <c r="Q9" i="13"/>
  <c r="P9" i="13"/>
  <c r="E9" i="13"/>
  <c r="U9" i="13" s="1"/>
  <c r="S93" i="12"/>
  <c r="R93" i="12"/>
  <c r="Q93" i="12"/>
  <c r="P93" i="12"/>
  <c r="E93" i="12"/>
  <c r="S92" i="12"/>
  <c r="R92" i="12"/>
  <c r="Q92" i="12"/>
  <c r="P92" i="12"/>
  <c r="E92" i="12"/>
  <c r="U92" i="12" s="1"/>
  <c r="S91" i="12"/>
  <c r="R91" i="12"/>
  <c r="Q91" i="12"/>
  <c r="P91" i="12"/>
  <c r="E91" i="12"/>
  <c r="U91" i="12" s="1"/>
  <c r="S90" i="12"/>
  <c r="R90" i="12"/>
  <c r="Q90" i="12"/>
  <c r="P90" i="12"/>
  <c r="E90" i="12"/>
  <c r="U89" i="12"/>
  <c r="T89" i="12"/>
  <c r="S89" i="12"/>
  <c r="R89" i="12"/>
  <c r="Q89" i="12"/>
  <c r="P89" i="12"/>
  <c r="E89" i="12"/>
  <c r="S88" i="12"/>
  <c r="R88" i="12"/>
  <c r="Q88" i="12"/>
  <c r="P88" i="12"/>
  <c r="E88" i="12"/>
  <c r="U88" i="12" s="1"/>
  <c r="S87" i="12"/>
  <c r="R87" i="12"/>
  <c r="Q87" i="12"/>
  <c r="P87" i="12"/>
  <c r="E87" i="12"/>
  <c r="U87" i="12" s="1"/>
  <c r="S86" i="12"/>
  <c r="R86" i="12"/>
  <c r="Q86" i="12"/>
  <c r="P86" i="12"/>
  <c r="E86" i="12"/>
  <c r="T86" i="12" s="1"/>
  <c r="W72" i="12"/>
  <c r="V72" i="12"/>
  <c r="O72" i="12"/>
  <c r="N72" i="12"/>
  <c r="M72" i="12"/>
  <c r="L72" i="12"/>
  <c r="K72" i="12"/>
  <c r="J72" i="12"/>
  <c r="I72" i="12"/>
  <c r="H72" i="12"/>
  <c r="G72" i="12"/>
  <c r="F72" i="12"/>
  <c r="C72" i="12"/>
  <c r="B72" i="12"/>
  <c r="W71" i="12"/>
  <c r="V71" i="12"/>
  <c r="S71" i="12"/>
  <c r="O71" i="12"/>
  <c r="N71" i="12"/>
  <c r="M71" i="12"/>
  <c r="L71" i="12"/>
  <c r="K71" i="12"/>
  <c r="J71" i="12"/>
  <c r="I71" i="12"/>
  <c r="H71" i="12"/>
  <c r="R71" i="12" s="1"/>
  <c r="G71" i="12"/>
  <c r="F71" i="12"/>
  <c r="C71" i="12"/>
  <c r="B71" i="12"/>
  <c r="E71" i="12" s="1"/>
  <c r="W70" i="12"/>
  <c r="V70" i="12"/>
  <c r="O70" i="12"/>
  <c r="N70" i="12"/>
  <c r="M70" i="12"/>
  <c r="L70" i="12"/>
  <c r="K70" i="12"/>
  <c r="J70" i="12"/>
  <c r="I70" i="12"/>
  <c r="H70" i="12"/>
  <c r="P70" i="12" s="1"/>
  <c r="G70" i="12"/>
  <c r="F70" i="12"/>
  <c r="C70" i="12"/>
  <c r="B70" i="12"/>
  <c r="E70" i="12" s="1"/>
  <c r="S69" i="12"/>
  <c r="R69" i="12"/>
  <c r="Q69" i="12"/>
  <c r="P69" i="12"/>
  <c r="E69" i="12"/>
  <c r="T69" i="12" s="1"/>
  <c r="W67" i="12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W66" i="12"/>
  <c r="V66" i="12"/>
  <c r="O66" i="12"/>
  <c r="N66" i="12"/>
  <c r="M66" i="12"/>
  <c r="L66" i="12"/>
  <c r="K66" i="12"/>
  <c r="J66" i="12"/>
  <c r="I66" i="12"/>
  <c r="H66" i="12"/>
  <c r="R66" i="12" s="1"/>
  <c r="G66" i="12"/>
  <c r="F66" i="12"/>
  <c r="C66" i="12"/>
  <c r="B66" i="12"/>
  <c r="S65" i="12"/>
  <c r="R65" i="12"/>
  <c r="Q65" i="12"/>
  <c r="P65" i="12"/>
  <c r="E65" i="12"/>
  <c r="U65" i="12" s="1"/>
  <c r="S64" i="12"/>
  <c r="R64" i="12"/>
  <c r="Q64" i="12"/>
  <c r="P64" i="12"/>
  <c r="E64" i="12"/>
  <c r="S63" i="12"/>
  <c r="R63" i="12"/>
  <c r="Q63" i="12"/>
  <c r="P63" i="12"/>
  <c r="E63" i="12"/>
  <c r="S62" i="12"/>
  <c r="R62" i="12"/>
  <c r="Q62" i="12"/>
  <c r="P62" i="12"/>
  <c r="E62" i="12"/>
  <c r="U62" i="12" s="1"/>
  <c r="S61" i="12"/>
  <c r="R61" i="12"/>
  <c r="Q61" i="12"/>
  <c r="P61" i="12"/>
  <c r="E61" i="12"/>
  <c r="V59" i="12"/>
  <c r="O59" i="12"/>
  <c r="N59" i="12"/>
  <c r="M59" i="12"/>
  <c r="L59" i="12"/>
  <c r="K59" i="12"/>
  <c r="J59" i="12"/>
  <c r="I59" i="12"/>
  <c r="S59" i="12" s="1"/>
  <c r="H59" i="12"/>
  <c r="G59" i="12"/>
  <c r="F59" i="12"/>
  <c r="C59" i="12"/>
  <c r="B59" i="12"/>
  <c r="S58" i="12"/>
  <c r="R58" i="12"/>
  <c r="Q58" i="12"/>
  <c r="P58" i="12"/>
  <c r="E58" i="12"/>
  <c r="U58" i="12" s="1"/>
  <c r="S57" i="12"/>
  <c r="R57" i="12"/>
  <c r="Q57" i="12"/>
  <c r="P57" i="12"/>
  <c r="E57" i="12"/>
  <c r="U57" i="12" s="1"/>
  <c r="U56" i="12"/>
  <c r="S56" i="12"/>
  <c r="R56" i="12"/>
  <c r="Q56" i="12"/>
  <c r="P56" i="12"/>
  <c r="E56" i="12"/>
  <c r="T56" i="12" s="1"/>
  <c r="U55" i="12"/>
  <c r="T55" i="12"/>
  <c r="S55" i="12"/>
  <c r="R55" i="12"/>
  <c r="Q55" i="12"/>
  <c r="P55" i="12"/>
  <c r="E55" i="12"/>
  <c r="W53" i="12"/>
  <c r="V53" i="12"/>
  <c r="S53" i="12"/>
  <c r="O53" i="12"/>
  <c r="N53" i="12"/>
  <c r="M53" i="12"/>
  <c r="L53" i="12"/>
  <c r="K53" i="12"/>
  <c r="J53" i="12"/>
  <c r="I53" i="12"/>
  <c r="H53" i="12"/>
  <c r="R53" i="12" s="1"/>
  <c r="G53" i="12"/>
  <c r="F53" i="12"/>
  <c r="C53" i="12"/>
  <c r="B53" i="12"/>
  <c r="E53" i="12" s="1"/>
  <c r="S52" i="12"/>
  <c r="R52" i="12"/>
  <c r="Q52" i="12"/>
  <c r="P52" i="12"/>
  <c r="E52" i="12"/>
  <c r="U52" i="12" s="1"/>
  <c r="S51" i="12"/>
  <c r="R51" i="12"/>
  <c r="Q51" i="12"/>
  <c r="U51" i="12" s="1"/>
  <c r="P51" i="12"/>
  <c r="E51" i="12"/>
  <c r="T51" i="12" s="1"/>
  <c r="U50" i="12"/>
  <c r="T50" i="12"/>
  <c r="S50" i="12"/>
  <c r="R50" i="12"/>
  <c r="Q50" i="12"/>
  <c r="P50" i="12"/>
  <c r="E50" i="12"/>
  <c r="S49" i="12"/>
  <c r="R49" i="12"/>
  <c r="Q49" i="12"/>
  <c r="P49" i="12"/>
  <c r="E49" i="12"/>
  <c r="U49" i="12" s="1"/>
  <c r="S48" i="12"/>
  <c r="R48" i="12"/>
  <c r="Q48" i="12"/>
  <c r="P48" i="12"/>
  <c r="E48" i="12"/>
  <c r="U48" i="12" s="1"/>
  <c r="U47" i="12"/>
  <c r="S47" i="12"/>
  <c r="R47" i="12"/>
  <c r="Q47" i="12"/>
  <c r="P47" i="12"/>
  <c r="E47" i="12"/>
  <c r="T47" i="12" s="1"/>
  <c r="T46" i="12"/>
  <c r="S46" i="12"/>
  <c r="R46" i="12"/>
  <c r="Q46" i="12"/>
  <c r="P46" i="12"/>
  <c r="E46" i="12"/>
  <c r="U46" i="12" s="1"/>
  <c r="S45" i="12"/>
  <c r="R45" i="12"/>
  <c r="Q45" i="12"/>
  <c r="P45" i="12"/>
  <c r="E45" i="12"/>
  <c r="U45" i="12" s="1"/>
  <c r="S44" i="12"/>
  <c r="R44" i="12"/>
  <c r="Q44" i="12"/>
  <c r="P44" i="12"/>
  <c r="E44" i="12"/>
  <c r="U44" i="12" s="1"/>
  <c r="U43" i="12"/>
  <c r="S43" i="12"/>
  <c r="R43" i="12"/>
  <c r="Q43" i="12"/>
  <c r="P43" i="12"/>
  <c r="E43" i="12"/>
  <c r="S42" i="12"/>
  <c r="R42" i="12"/>
  <c r="Q42" i="12"/>
  <c r="P42" i="12"/>
  <c r="E42" i="12"/>
  <c r="U42" i="12" s="1"/>
  <c r="W40" i="12"/>
  <c r="V40" i="12"/>
  <c r="S40" i="12"/>
  <c r="O40" i="12"/>
  <c r="N40" i="12"/>
  <c r="M40" i="12"/>
  <c r="L40" i="12"/>
  <c r="K40" i="12"/>
  <c r="J40" i="12"/>
  <c r="I40" i="12"/>
  <c r="H40" i="12"/>
  <c r="R40" i="12" s="1"/>
  <c r="G40" i="12"/>
  <c r="F40" i="12"/>
  <c r="C40" i="12"/>
  <c r="B40" i="12"/>
  <c r="E40" i="12" s="1"/>
  <c r="S39" i="12"/>
  <c r="R39" i="12"/>
  <c r="Q39" i="12"/>
  <c r="P39" i="12"/>
  <c r="E39" i="12"/>
  <c r="U39" i="12" s="1"/>
  <c r="S38" i="12"/>
  <c r="R38" i="12"/>
  <c r="Q38" i="12"/>
  <c r="P38" i="12"/>
  <c r="E38" i="12"/>
  <c r="T38" i="12" s="1"/>
  <c r="S37" i="12"/>
  <c r="R37" i="12"/>
  <c r="Q37" i="12"/>
  <c r="P37" i="12"/>
  <c r="E37" i="12"/>
  <c r="U37" i="12" s="1"/>
  <c r="S36" i="12"/>
  <c r="R36" i="12"/>
  <c r="Q36" i="12"/>
  <c r="P36" i="12"/>
  <c r="E36" i="12"/>
  <c r="U36" i="12" s="1"/>
  <c r="S35" i="12"/>
  <c r="R35" i="12"/>
  <c r="Q35" i="12"/>
  <c r="P35" i="12"/>
  <c r="E35" i="12"/>
  <c r="W33" i="12"/>
  <c r="V33" i="12"/>
  <c r="O33" i="12"/>
  <c r="N33" i="12"/>
  <c r="M33" i="12"/>
  <c r="L33" i="12"/>
  <c r="K33" i="12"/>
  <c r="J33" i="12"/>
  <c r="I33" i="12"/>
  <c r="Q33" i="12" s="1"/>
  <c r="H33" i="12"/>
  <c r="G33" i="12"/>
  <c r="F33" i="12"/>
  <c r="C33" i="12"/>
  <c r="E33" i="12" s="1"/>
  <c r="B33" i="12"/>
  <c r="T32" i="12"/>
  <c r="S32" i="12"/>
  <c r="R32" i="12"/>
  <c r="Q32" i="12"/>
  <c r="P32" i="12"/>
  <c r="E32" i="12"/>
  <c r="U32" i="12" s="1"/>
  <c r="W30" i="12"/>
  <c r="V30" i="12"/>
  <c r="S30" i="12"/>
  <c r="O30" i="12"/>
  <c r="N30" i="12"/>
  <c r="M30" i="12"/>
  <c r="L30" i="12"/>
  <c r="K30" i="12"/>
  <c r="J30" i="12"/>
  <c r="I30" i="12"/>
  <c r="H30" i="12"/>
  <c r="R30" i="12" s="1"/>
  <c r="G30" i="12"/>
  <c r="F30" i="12"/>
  <c r="C30" i="12"/>
  <c r="B30" i="12"/>
  <c r="E30" i="12" s="1"/>
  <c r="S29" i="12"/>
  <c r="R29" i="12"/>
  <c r="Q29" i="12"/>
  <c r="P29" i="12"/>
  <c r="E29" i="12"/>
  <c r="U29" i="12" s="1"/>
  <c r="U28" i="12"/>
  <c r="S28" i="12"/>
  <c r="R28" i="12"/>
  <c r="Q28" i="12"/>
  <c r="P28" i="12"/>
  <c r="E28" i="12"/>
  <c r="T28" i="12" s="1"/>
  <c r="U27" i="12"/>
  <c r="T27" i="12"/>
  <c r="S27" i="12"/>
  <c r="R27" i="12"/>
  <c r="Q27" i="12"/>
  <c r="P27" i="12"/>
  <c r="E27" i="12"/>
  <c r="S26" i="12"/>
  <c r="R26" i="12"/>
  <c r="Q26" i="12"/>
  <c r="P26" i="12"/>
  <c r="E26" i="12"/>
  <c r="W24" i="12"/>
  <c r="V24" i="12"/>
  <c r="O24" i="12"/>
  <c r="N24" i="12"/>
  <c r="M24" i="12"/>
  <c r="L24" i="12"/>
  <c r="K24" i="12"/>
  <c r="J24" i="12"/>
  <c r="I24" i="12"/>
  <c r="H24" i="12"/>
  <c r="G24" i="12"/>
  <c r="F24" i="12"/>
  <c r="C24" i="12"/>
  <c r="B24" i="12"/>
  <c r="E24" i="12" s="1"/>
  <c r="S23" i="12"/>
  <c r="R23" i="12"/>
  <c r="Q23" i="12"/>
  <c r="P23" i="12"/>
  <c r="E23" i="12"/>
  <c r="S22" i="12"/>
  <c r="R22" i="12"/>
  <c r="Q22" i="12"/>
  <c r="P22" i="12"/>
  <c r="E22" i="12"/>
  <c r="S21" i="12"/>
  <c r="R21" i="12"/>
  <c r="Q21" i="12"/>
  <c r="P21" i="12"/>
  <c r="E21" i="12"/>
  <c r="S20" i="12"/>
  <c r="R20" i="12"/>
  <c r="Q20" i="12"/>
  <c r="P20" i="12"/>
  <c r="E20" i="12"/>
  <c r="U20" i="12" s="1"/>
  <c r="S19" i="12"/>
  <c r="R19" i="12"/>
  <c r="Q19" i="12"/>
  <c r="P19" i="12"/>
  <c r="E19" i="12"/>
  <c r="U18" i="12"/>
  <c r="T18" i="12"/>
  <c r="S18" i="12"/>
  <c r="R18" i="12"/>
  <c r="Q18" i="12"/>
  <c r="P18" i="12"/>
  <c r="E18" i="12"/>
  <c r="W16" i="12"/>
  <c r="V16" i="12"/>
  <c r="O16" i="12"/>
  <c r="N16" i="12"/>
  <c r="M16" i="12"/>
  <c r="L16" i="12"/>
  <c r="K16" i="12"/>
  <c r="J16" i="12"/>
  <c r="I16" i="12"/>
  <c r="S16" i="12" s="1"/>
  <c r="H16" i="12"/>
  <c r="R16" i="12" s="1"/>
  <c r="G16" i="12"/>
  <c r="F16" i="12"/>
  <c r="C16" i="12"/>
  <c r="B16" i="12"/>
  <c r="S15" i="12"/>
  <c r="R15" i="12"/>
  <c r="Q15" i="12"/>
  <c r="P15" i="12"/>
  <c r="E15" i="12"/>
  <c r="U15" i="12" s="1"/>
  <c r="S14" i="12"/>
  <c r="R14" i="12"/>
  <c r="Q14" i="12"/>
  <c r="P14" i="12"/>
  <c r="E14" i="12"/>
  <c r="S13" i="12"/>
  <c r="R13" i="12"/>
  <c r="Q13" i="12"/>
  <c r="P13" i="12"/>
  <c r="E13" i="12"/>
  <c r="S12" i="12"/>
  <c r="R12" i="12"/>
  <c r="Q12" i="12"/>
  <c r="P12" i="12"/>
  <c r="E12" i="12"/>
  <c r="S11" i="12"/>
  <c r="R11" i="12"/>
  <c r="Q11" i="12"/>
  <c r="P11" i="12"/>
  <c r="E11" i="12"/>
  <c r="U11" i="12" s="1"/>
  <c r="S10" i="12"/>
  <c r="R10" i="12"/>
  <c r="Q10" i="12"/>
  <c r="U10" i="12" s="1"/>
  <c r="P10" i="12"/>
  <c r="E10" i="12"/>
  <c r="T10" i="12" s="1"/>
  <c r="U9" i="12"/>
  <c r="T9" i="12"/>
  <c r="S9" i="12"/>
  <c r="R9" i="12"/>
  <c r="Q9" i="12"/>
  <c r="P9" i="12"/>
  <c r="E9" i="12"/>
  <c r="S93" i="11"/>
  <c r="R93" i="11"/>
  <c r="Q93" i="11"/>
  <c r="P93" i="11"/>
  <c r="E93" i="11"/>
  <c r="S92" i="11"/>
  <c r="R92" i="11"/>
  <c r="Q92" i="11"/>
  <c r="P92" i="11"/>
  <c r="E92" i="11"/>
  <c r="U92" i="11" s="1"/>
  <c r="U91" i="11"/>
  <c r="S91" i="11"/>
  <c r="R91" i="11"/>
  <c r="Q91" i="11"/>
  <c r="P91" i="11"/>
  <c r="E91" i="11"/>
  <c r="T91" i="11" s="1"/>
  <c r="T90" i="11"/>
  <c r="S90" i="11"/>
  <c r="R90" i="11"/>
  <c r="Q90" i="11"/>
  <c r="P90" i="11"/>
  <c r="E90" i="11"/>
  <c r="U90" i="11" s="1"/>
  <c r="S89" i="11"/>
  <c r="R89" i="11"/>
  <c r="Q89" i="11"/>
  <c r="P89" i="11"/>
  <c r="E89" i="11"/>
  <c r="S88" i="11"/>
  <c r="R88" i="11"/>
  <c r="Q88" i="11"/>
  <c r="P88" i="11"/>
  <c r="E88" i="11"/>
  <c r="U88" i="11" s="1"/>
  <c r="U87" i="11"/>
  <c r="S87" i="11"/>
  <c r="R87" i="11"/>
  <c r="Q87" i="11"/>
  <c r="P87" i="11"/>
  <c r="E87" i="11"/>
  <c r="T87" i="11" s="1"/>
  <c r="S86" i="11"/>
  <c r="R86" i="11"/>
  <c r="Q86" i="11"/>
  <c r="P86" i="11"/>
  <c r="E86" i="11"/>
  <c r="U86" i="11" s="1"/>
  <c r="W72" i="11"/>
  <c r="V72" i="11"/>
  <c r="O72" i="11"/>
  <c r="N72" i="11"/>
  <c r="M72" i="11"/>
  <c r="L72" i="11"/>
  <c r="K72" i="11"/>
  <c r="J72" i="11"/>
  <c r="I72" i="11"/>
  <c r="S72" i="11" s="1"/>
  <c r="H72" i="11"/>
  <c r="G72" i="11"/>
  <c r="F72" i="11"/>
  <c r="C72" i="11"/>
  <c r="B72" i="11"/>
  <c r="W71" i="11"/>
  <c r="V71" i="11"/>
  <c r="S71" i="11"/>
  <c r="O71" i="11"/>
  <c r="N71" i="11"/>
  <c r="M71" i="11"/>
  <c r="L71" i="11"/>
  <c r="K71" i="11"/>
  <c r="J71" i="11"/>
  <c r="I71" i="11"/>
  <c r="Q71" i="11" s="1"/>
  <c r="H71" i="11"/>
  <c r="G71" i="11"/>
  <c r="F71" i="11"/>
  <c r="C71" i="11"/>
  <c r="B71" i="11"/>
  <c r="W70" i="11"/>
  <c r="V70" i="11"/>
  <c r="O70" i="11"/>
  <c r="N70" i="11"/>
  <c r="M70" i="11"/>
  <c r="L70" i="11"/>
  <c r="K70" i="11"/>
  <c r="J70" i="11"/>
  <c r="R70" i="11" s="1"/>
  <c r="I70" i="11"/>
  <c r="S70" i="11" s="1"/>
  <c r="H70" i="11"/>
  <c r="G70" i="11"/>
  <c r="F70" i="11"/>
  <c r="C70" i="11"/>
  <c r="B70" i="11"/>
  <c r="S69" i="11"/>
  <c r="R69" i="11"/>
  <c r="Q69" i="11"/>
  <c r="P69" i="11"/>
  <c r="T69" i="11" s="1"/>
  <c r="E69" i="11"/>
  <c r="W67" i="11"/>
  <c r="V67" i="11"/>
  <c r="O67" i="11"/>
  <c r="N67" i="11"/>
  <c r="M67" i="11"/>
  <c r="L67" i="11"/>
  <c r="K67" i="11"/>
  <c r="J67" i="11"/>
  <c r="I67" i="11"/>
  <c r="H67" i="11"/>
  <c r="R67" i="11" s="1"/>
  <c r="G67" i="11"/>
  <c r="F67" i="11"/>
  <c r="C67" i="11"/>
  <c r="B67" i="11"/>
  <c r="W66" i="11"/>
  <c r="V66" i="11"/>
  <c r="O66" i="11"/>
  <c r="N66" i="11"/>
  <c r="M66" i="11"/>
  <c r="L66" i="11"/>
  <c r="K66" i="11"/>
  <c r="J66" i="11"/>
  <c r="I66" i="11"/>
  <c r="H66" i="11"/>
  <c r="R66" i="11" s="1"/>
  <c r="G66" i="11"/>
  <c r="F66" i="11"/>
  <c r="C66" i="11"/>
  <c r="B66" i="11"/>
  <c r="E66" i="11" s="1"/>
  <c r="U65" i="11"/>
  <c r="S65" i="11"/>
  <c r="R65" i="11"/>
  <c r="Q65" i="11"/>
  <c r="P65" i="11"/>
  <c r="E65" i="11"/>
  <c r="T65" i="11" s="1"/>
  <c r="S64" i="11"/>
  <c r="R64" i="11"/>
  <c r="Q64" i="11"/>
  <c r="P64" i="11"/>
  <c r="E64" i="11"/>
  <c r="S63" i="11"/>
  <c r="R63" i="11"/>
  <c r="Q63" i="11"/>
  <c r="P63" i="11"/>
  <c r="E63" i="11"/>
  <c r="S62" i="11"/>
  <c r="R62" i="11"/>
  <c r="Q62" i="11"/>
  <c r="P62" i="11"/>
  <c r="E62" i="11"/>
  <c r="U62" i="11" s="1"/>
  <c r="S61" i="11"/>
  <c r="R61" i="11"/>
  <c r="Q61" i="11"/>
  <c r="P61" i="11"/>
  <c r="E61" i="11"/>
  <c r="U61" i="11" s="1"/>
  <c r="V59" i="11"/>
  <c r="O59" i="11"/>
  <c r="N59" i="11"/>
  <c r="M59" i="11"/>
  <c r="L59" i="11"/>
  <c r="K59" i="11"/>
  <c r="J59" i="11"/>
  <c r="I59" i="11"/>
  <c r="S59" i="11" s="1"/>
  <c r="H59" i="11"/>
  <c r="R59" i="11" s="1"/>
  <c r="G59" i="11"/>
  <c r="F59" i="11"/>
  <c r="C59" i="11"/>
  <c r="B59" i="11"/>
  <c r="E59" i="11" s="1"/>
  <c r="S58" i="11"/>
  <c r="R58" i="11"/>
  <c r="Q58" i="11"/>
  <c r="P58" i="11"/>
  <c r="E58" i="11"/>
  <c r="U58" i="11" s="1"/>
  <c r="S57" i="11"/>
  <c r="R57" i="11"/>
  <c r="Q57" i="11"/>
  <c r="P57" i="11"/>
  <c r="E57" i="11"/>
  <c r="T57" i="11" s="1"/>
  <c r="S56" i="11"/>
  <c r="R56" i="11"/>
  <c r="Q56" i="11"/>
  <c r="P56" i="11"/>
  <c r="E56" i="11"/>
  <c r="S55" i="11"/>
  <c r="R55" i="11"/>
  <c r="Q55" i="11"/>
  <c r="P55" i="11"/>
  <c r="E55" i="11"/>
  <c r="W53" i="11"/>
  <c r="V53" i="11"/>
  <c r="O53" i="11"/>
  <c r="N53" i="11"/>
  <c r="M53" i="11"/>
  <c r="L53" i="11"/>
  <c r="K53" i="11"/>
  <c r="J53" i="11"/>
  <c r="I53" i="11"/>
  <c r="H53" i="11"/>
  <c r="G53" i="11"/>
  <c r="F53" i="11"/>
  <c r="C53" i="11"/>
  <c r="B53" i="11"/>
  <c r="S52" i="11"/>
  <c r="R52" i="11"/>
  <c r="Q52" i="11"/>
  <c r="P52" i="11"/>
  <c r="E52" i="11"/>
  <c r="S51" i="11"/>
  <c r="R51" i="11"/>
  <c r="Q51" i="11"/>
  <c r="U51" i="11" s="1"/>
  <c r="P51" i="11"/>
  <c r="T51" i="11" s="1"/>
  <c r="E51" i="11"/>
  <c r="S50" i="11"/>
  <c r="R50" i="11"/>
  <c r="Q50" i="11"/>
  <c r="P50" i="11"/>
  <c r="E50" i="11"/>
  <c r="S49" i="11"/>
  <c r="R49" i="11"/>
  <c r="Q49" i="11"/>
  <c r="P49" i="11"/>
  <c r="E49" i="11"/>
  <c r="U49" i="11" s="1"/>
  <c r="U48" i="11"/>
  <c r="S48" i="11"/>
  <c r="R48" i="11"/>
  <c r="Q48" i="11"/>
  <c r="P48" i="11"/>
  <c r="E48" i="11"/>
  <c r="T48" i="11" s="1"/>
  <c r="S47" i="11"/>
  <c r="R47" i="11"/>
  <c r="Q47" i="11"/>
  <c r="P47" i="11"/>
  <c r="E47" i="11"/>
  <c r="T47" i="11" s="1"/>
  <c r="S46" i="11"/>
  <c r="R46" i="11"/>
  <c r="Q46" i="11"/>
  <c r="P46" i="11"/>
  <c r="E46" i="11"/>
  <c r="S45" i="11"/>
  <c r="R45" i="11"/>
  <c r="Q45" i="11"/>
  <c r="P45" i="11"/>
  <c r="E45" i="11"/>
  <c r="U45" i="11" s="1"/>
  <c r="S44" i="11"/>
  <c r="R44" i="11"/>
  <c r="Q44" i="11"/>
  <c r="P44" i="11"/>
  <c r="E44" i="11"/>
  <c r="T44" i="11" s="1"/>
  <c r="U43" i="11"/>
  <c r="S43" i="11"/>
  <c r="R43" i="11"/>
  <c r="Q43" i="11"/>
  <c r="P43" i="11"/>
  <c r="E43" i="11"/>
  <c r="T43" i="11" s="1"/>
  <c r="S42" i="11"/>
  <c r="R42" i="11"/>
  <c r="Q42" i="11"/>
  <c r="P42" i="11"/>
  <c r="E42" i="11"/>
  <c r="W40" i="11"/>
  <c r="V40" i="11"/>
  <c r="O40" i="11"/>
  <c r="N40" i="11"/>
  <c r="M40" i="11"/>
  <c r="L40" i="11"/>
  <c r="K40" i="11"/>
  <c r="J40" i="11"/>
  <c r="I40" i="11"/>
  <c r="H40" i="11"/>
  <c r="R40" i="11" s="1"/>
  <c r="G40" i="11"/>
  <c r="F40" i="11"/>
  <c r="C40" i="11"/>
  <c r="B40" i="11"/>
  <c r="E40" i="11" s="1"/>
  <c r="U39" i="11"/>
  <c r="S39" i="11"/>
  <c r="R39" i="11"/>
  <c r="Q39" i="11"/>
  <c r="P39" i="11"/>
  <c r="E39" i="11"/>
  <c r="T39" i="11" s="1"/>
  <c r="S38" i="11"/>
  <c r="R38" i="11"/>
  <c r="Q38" i="11"/>
  <c r="P38" i="11"/>
  <c r="E38" i="11"/>
  <c r="S37" i="11"/>
  <c r="R37" i="11"/>
  <c r="Q37" i="11"/>
  <c r="P37" i="11"/>
  <c r="E37" i="11"/>
  <c r="S36" i="11"/>
  <c r="R36" i="11"/>
  <c r="Q36" i="11"/>
  <c r="P36" i="11"/>
  <c r="E36" i="11"/>
  <c r="U36" i="11" s="1"/>
  <c r="S35" i="11"/>
  <c r="R35" i="11"/>
  <c r="Q35" i="11"/>
  <c r="P35" i="11"/>
  <c r="E35" i="11"/>
  <c r="U35" i="11" s="1"/>
  <c r="W33" i="11"/>
  <c r="V33" i="11"/>
  <c r="O33" i="11"/>
  <c r="N33" i="11"/>
  <c r="M33" i="11"/>
  <c r="L33" i="11"/>
  <c r="K33" i="11"/>
  <c r="J33" i="11"/>
  <c r="I33" i="11"/>
  <c r="S33" i="11" s="1"/>
  <c r="H33" i="11"/>
  <c r="R33" i="11" s="1"/>
  <c r="G33" i="11"/>
  <c r="F33" i="11"/>
  <c r="C33" i="11"/>
  <c r="E33" i="11" s="1"/>
  <c r="B33" i="11"/>
  <c r="S32" i="11"/>
  <c r="R32" i="11"/>
  <c r="Q32" i="11"/>
  <c r="P32" i="11"/>
  <c r="E32" i="11"/>
  <c r="W30" i="11"/>
  <c r="V30" i="11"/>
  <c r="O30" i="11"/>
  <c r="N30" i="11"/>
  <c r="M30" i="11"/>
  <c r="L30" i="11"/>
  <c r="K30" i="11"/>
  <c r="J30" i="11"/>
  <c r="I30" i="11"/>
  <c r="H30" i="11"/>
  <c r="G30" i="11"/>
  <c r="F30" i="11"/>
  <c r="C30" i="11"/>
  <c r="B30" i="11"/>
  <c r="E30" i="11" s="1"/>
  <c r="U29" i="11"/>
  <c r="S29" i="11"/>
  <c r="R29" i="11"/>
  <c r="Q29" i="11"/>
  <c r="P29" i="11"/>
  <c r="E29" i="11"/>
  <c r="T29" i="11" s="1"/>
  <c r="T28" i="11"/>
  <c r="S28" i="11"/>
  <c r="R28" i="11"/>
  <c r="Q28" i="11"/>
  <c r="P28" i="11"/>
  <c r="E28" i="11"/>
  <c r="U28" i="11" s="1"/>
  <c r="S27" i="11"/>
  <c r="R27" i="11"/>
  <c r="Q27" i="11"/>
  <c r="P27" i="11"/>
  <c r="E27" i="11"/>
  <c r="S26" i="11"/>
  <c r="R26" i="11"/>
  <c r="Q26" i="11"/>
  <c r="P26" i="11"/>
  <c r="E26" i="11"/>
  <c r="U26" i="11" s="1"/>
  <c r="W24" i="11"/>
  <c r="V24" i="11"/>
  <c r="O24" i="11"/>
  <c r="N24" i="11"/>
  <c r="M24" i="11"/>
  <c r="L24" i="11"/>
  <c r="K24" i="11"/>
  <c r="J24" i="11"/>
  <c r="I24" i="11"/>
  <c r="S24" i="11" s="1"/>
  <c r="H24" i="11"/>
  <c r="G24" i="11"/>
  <c r="F24" i="11"/>
  <c r="C24" i="11"/>
  <c r="B24" i="11"/>
  <c r="E24" i="11" s="1"/>
  <c r="U23" i="11"/>
  <c r="S23" i="11"/>
  <c r="R23" i="11"/>
  <c r="Q23" i="11"/>
  <c r="P23" i="11"/>
  <c r="E23" i="11"/>
  <c r="T23" i="11" s="1"/>
  <c r="S22" i="11"/>
  <c r="R22" i="11"/>
  <c r="Q22" i="11"/>
  <c r="P22" i="11"/>
  <c r="E22" i="11"/>
  <c r="S21" i="11"/>
  <c r="R21" i="11"/>
  <c r="Q21" i="11"/>
  <c r="P21" i="11"/>
  <c r="E21" i="11"/>
  <c r="U21" i="11" s="1"/>
  <c r="S20" i="11"/>
  <c r="R20" i="11"/>
  <c r="Q20" i="11"/>
  <c r="P20" i="11"/>
  <c r="E20" i="11"/>
  <c r="T20" i="11" s="1"/>
  <c r="U19" i="11"/>
  <c r="T19" i="11"/>
  <c r="S19" i="11"/>
  <c r="R19" i="11"/>
  <c r="Q19" i="11"/>
  <c r="P19" i="11"/>
  <c r="E19" i="11"/>
  <c r="S18" i="11"/>
  <c r="R18" i="11"/>
  <c r="Q18" i="11"/>
  <c r="P18" i="11"/>
  <c r="E18" i="11"/>
  <c r="W16" i="11"/>
  <c r="V16" i="11"/>
  <c r="O16" i="11"/>
  <c r="N16" i="11"/>
  <c r="M16" i="11"/>
  <c r="L16" i="11"/>
  <c r="K16" i="11"/>
  <c r="J16" i="11"/>
  <c r="I16" i="11"/>
  <c r="H16" i="11"/>
  <c r="G16" i="11"/>
  <c r="F16" i="11"/>
  <c r="C16" i="11"/>
  <c r="B16" i="11"/>
  <c r="E16" i="11" s="1"/>
  <c r="U15" i="11"/>
  <c r="S15" i="11"/>
  <c r="R15" i="11"/>
  <c r="Q15" i="11"/>
  <c r="P15" i="11"/>
  <c r="E15" i="11"/>
  <c r="T15" i="11" s="1"/>
  <c r="U14" i="11"/>
  <c r="T14" i="11"/>
  <c r="S14" i="11"/>
  <c r="R14" i="11"/>
  <c r="Q14" i="11"/>
  <c r="P14" i="11"/>
  <c r="E14" i="11"/>
  <c r="S13" i="11"/>
  <c r="R13" i="11"/>
  <c r="Q13" i="11"/>
  <c r="P13" i="11"/>
  <c r="E13" i="11"/>
  <c r="S12" i="11"/>
  <c r="R12" i="11"/>
  <c r="Q12" i="11"/>
  <c r="P12" i="11"/>
  <c r="E12" i="11"/>
  <c r="U12" i="11" s="1"/>
  <c r="U11" i="11"/>
  <c r="S11" i="11"/>
  <c r="R11" i="11"/>
  <c r="Q11" i="11"/>
  <c r="P11" i="11"/>
  <c r="E11" i="11"/>
  <c r="T11" i="11" s="1"/>
  <c r="S10" i="11"/>
  <c r="R10" i="11"/>
  <c r="Q10" i="11"/>
  <c r="U10" i="11" s="1"/>
  <c r="P10" i="11"/>
  <c r="T10" i="11" s="1"/>
  <c r="E10" i="11"/>
  <c r="S9" i="11"/>
  <c r="R9" i="11"/>
  <c r="Q9" i="11"/>
  <c r="P9" i="11"/>
  <c r="E9" i="11"/>
  <c r="S93" i="10"/>
  <c r="R93" i="10"/>
  <c r="Q93" i="10"/>
  <c r="P93" i="10"/>
  <c r="E93" i="10"/>
  <c r="U93" i="10" s="1"/>
  <c r="S92" i="10"/>
  <c r="R92" i="10"/>
  <c r="Q92" i="10"/>
  <c r="P92" i="10"/>
  <c r="E92" i="10"/>
  <c r="T92" i="10" s="1"/>
  <c r="T91" i="10"/>
  <c r="S91" i="10"/>
  <c r="R91" i="10"/>
  <c r="Q91" i="10"/>
  <c r="P91" i="10"/>
  <c r="E91" i="10"/>
  <c r="U91" i="10" s="1"/>
  <c r="S90" i="10"/>
  <c r="R90" i="10"/>
  <c r="Q90" i="10"/>
  <c r="P90" i="10"/>
  <c r="E90" i="10"/>
  <c r="S89" i="10"/>
  <c r="R89" i="10"/>
  <c r="Q89" i="10"/>
  <c r="P89" i="10"/>
  <c r="E89" i="10"/>
  <c r="U89" i="10" s="1"/>
  <c r="U88" i="10"/>
  <c r="S88" i="10"/>
  <c r="R88" i="10"/>
  <c r="Q88" i="10"/>
  <c r="P88" i="10"/>
  <c r="E88" i="10"/>
  <c r="T88" i="10" s="1"/>
  <c r="S87" i="10"/>
  <c r="R87" i="10"/>
  <c r="Q87" i="10"/>
  <c r="P87" i="10"/>
  <c r="E87" i="10"/>
  <c r="S86" i="10"/>
  <c r="R86" i="10"/>
  <c r="Q86" i="10"/>
  <c r="P86" i="10"/>
  <c r="E86" i="10"/>
  <c r="W72" i="10"/>
  <c r="V72" i="10"/>
  <c r="O72" i="10"/>
  <c r="N72" i="10"/>
  <c r="M72" i="10"/>
  <c r="L72" i="10"/>
  <c r="K72" i="10"/>
  <c r="J72" i="10"/>
  <c r="I72" i="10"/>
  <c r="H72" i="10"/>
  <c r="G72" i="10"/>
  <c r="F72" i="10"/>
  <c r="C72" i="10"/>
  <c r="B72" i="10"/>
  <c r="W71" i="10"/>
  <c r="V71" i="10"/>
  <c r="O71" i="10"/>
  <c r="N71" i="10"/>
  <c r="M71" i="10"/>
  <c r="L71" i="10"/>
  <c r="K71" i="10"/>
  <c r="J71" i="10"/>
  <c r="R71" i="10" s="1"/>
  <c r="I71" i="10"/>
  <c r="S71" i="10" s="1"/>
  <c r="H71" i="10"/>
  <c r="G71" i="10"/>
  <c r="F71" i="10"/>
  <c r="E71" i="10"/>
  <c r="C71" i="10"/>
  <c r="B71" i="10"/>
  <c r="W70" i="10"/>
  <c r="V70" i="10"/>
  <c r="O70" i="10"/>
  <c r="N70" i="10"/>
  <c r="M70" i="10"/>
  <c r="L70" i="10"/>
  <c r="K70" i="10"/>
  <c r="J70" i="10"/>
  <c r="I70" i="10"/>
  <c r="S70" i="10" s="1"/>
  <c r="H70" i="10"/>
  <c r="R70" i="10" s="1"/>
  <c r="G70" i="10"/>
  <c r="F70" i="10"/>
  <c r="C70" i="10"/>
  <c r="B70" i="10"/>
  <c r="S69" i="10"/>
  <c r="R69" i="10"/>
  <c r="Q69" i="10"/>
  <c r="P69" i="10"/>
  <c r="E69" i="10"/>
  <c r="W67" i="10"/>
  <c r="V67" i="10"/>
  <c r="O67" i="10"/>
  <c r="N67" i="10"/>
  <c r="M67" i="10"/>
  <c r="L67" i="10"/>
  <c r="K67" i="10"/>
  <c r="J67" i="10"/>
  <c r="I67" i="10"/>
  <c r="H67" i="10"/>
  <c r="G67" i="10"/>
  <c r="F67" i="10"/>
  <c r="C67" i="10"/>
  <c r="B67" i="10"/>
  <c r="W66" i="10"/>
  <c r="V66" i="10"/>
  <c r="O66" i="10"/>
  <c r="N66" i="10"/>
  <c r="M66" i="10"/>
  <c r="L66" i="10"/>
  <c r="K66" i="10"/>
  <c r="J66" i="10"/>
  <c r="I66" i="10"/>
  <c r="S66" i="10" s="1"/>
  <c r="H66" i="10"/>
  <c r="G66" i="10"/>
  <c r="F66" i="10"/>
  <c r="C66" i="10"/>
  <c r="B66" i="10"/>
  <c r="E66" i="10" s="1"/>
  <c r="U65" i="10"/>
  <c r="S65" i="10"/>
  <c r="R65" i="10"/>
  <c r="Q65" i="10"/>
  <c r="P65" i="10"/>
  <c r="E65" i="10"/>
  <c r="T65" i="10" s="1"/>
  <c r="S64" i="10"/>
  <c r="R64" i="10"/>
  <c r="Q64" i="10"/>
  <c r="P64" i="10"/>
  <c r="E64" i="10"/>
  <c r="S63" i="10"/>
  <c r="R63" i="10"/>
  <c r="Q63" i="10"/>
  <c r="P63" i="10"/>
  <c r="E63" i="10"/>
  <c r="U63" i="10" s="1"/>
  <c r="S62" i="10"/>
  <c r="R62" i="10"/>
  <c r="Q62" i="10"/>
  <c r="P62" i="10"/>
  <c r="E62" i="10"/>
  <c r="T62" i="10" s="1"/>
  <c r="U61" i="10"/>
  <c r="T61" i="10"/>
  <c r="S61" i="10"/>
  <c r="R61" i="10"/>
  <c r="Q61" i="10"/>
  <c r="P61" i="10"/>
  <c r="E61" i="10"/>
  <c r="V59" i="10"/>
  <c r="O59" i="10"/>
  <c r="N59" i="10"/>
  <c r="M59" i="10"/>
  <c r="L59" i="10"/>
  <c r="K59" i="10"/>
  <c r="J59" i="10"/>
  <c r="I59" i="10"/>
  <c r="H59" i="10"/>
  <c r="G59" i="10"/>
  <c r="F59" i="10"/>
  <c r="C59" i="10"/>
  <c r="B59" i="10"/>
  <c r="E59" i="10" s="1"/>
  <c r="S58" i="10"/>
  <c r="R58" i="10"/>
  <c r="Q58" i="10"/>
  <c r="P58" i="10"/>
  <c r="E58" i="10"/>
  <c r="S57" i="10"/>
  <c r="R57" i="10"/>
  <c r="Q57" i="10"/>
  <c r="P57" i="10"/>
  <c r="E57" i="10"/>
  <c r="U57" i="10" s="1"/>
  <c r="S56" i="10"/>
  <c r="R56" i="10"/>
  <c r="Q56" i="10"/>
  <c r="P56" i="10"/>
  <c r="E56" i="10"/>
  <c r="S55" i="10"/>
  <c r="R55" i="10"/>
  <c r="Q55" i="10"/>
  <c r="P55" i="10"/>
  <c r="E55" i="10"/>
  <c r="U55" i="10" s="1"/>
  <c r="W53" i="10"/>
  <c r="V53" i="10"/>
  <c r="O53" i="10"/>
  <c r="N53" i="10"/>
  <c r="M53" i="10"/>
  <c r="L53" i="10"/>
  <c r="K53" i="10"/>
  <c r="J53" i="10"/>
  <c r="I53" i="10"/>
  <c r="S53" i="10" s="1"/>
  <c r="H53" i="10"/>
  <c r="G53" i="10"/>
  <c r="F53" i="10"/>
  <c r="C53" i="10"/>
  <c r="B53" i="10"/>
  <c r="S52" i="10"/>
  <c r="R52" i="10"/>
  <c r="Q52" i="10"/>
  <c r="P52" i="10"/>
  <c r="E52" i="10"/>
  <c r="S51" i="10"/>
  <c r="R51" i="10"/>
  <c r="Q51" i="10"/>
  <c r="P51" i="10"/>
  <c r="E51" i="10"/>
  <c r="S50" i="10"/>
  <c r="R50" i="10"/>
  <c r="Q50" i="10"/>
  <c r="P50" i="10"/>
  <c r="E50" i="10"/>
  <c r="U50" i="10" s="1"/>
  <c r="S49" i="10"/>
  <c r="R49" i="10"/>
  <c r="Q49" i="10"/>
  <c r="P49" i="10"/>
  <c r="E49" i="10"/>
  <c r="S48" i="10"/>
  <c r="R48" i="10"/>
  <c r="Q48" i="10"/>
  <c r="P48" i="10"/>
  <c r="E48" i="10"/>
  <c r="S47" i="10"/>
  <c r="R47" i="10"/>
  <c r="Q47" i="10"/>
  <c r="P47" i="10"/>
  <c r="E47" i="10"/>
  <c r="S46" i="10"/>
  <c r="R46" i="10"/>
  <c r="Q46" i="10"/>
  <c r="P46" i="10"/>
  <c r="E46" i="10"/>
  <c r="U46" i="10" s="1"/>
  <c r="S45" i="10"/>
  <c r="R45" i="10"/>
  <c r="Q45" i="10"/>
  <c r="P45" i="10"/>
  <c r="E45" i="10"/>
  <c r="U44" i="10"/>
  <c r="T44" i="10"/>
  <c r="S44" i="10"/>
  <c r="R44" i="10"/>
  <c r="Q44" i="10"/>
  <c r="P44" i="10"/>
  <c r="E44" i="10"/>
  <c r="S43" i="10"/>
  <c r="R43" i="10"/>
  <c r="Q43" i="10"/>
  <c r="P43" i="10"/>
  <c r="E43" i="10"/>
  <c r="S42" i="10"/>
  <c r="R42" i="10"/>
  <c r="Q42" i="10"/>
  <c r="P42" i="10"/>
  <c r="E42" i="10"/>
  <c r="U42" i="10" s="1"/>
  <c r="W40" i="10"/>
  <c r="V40" i="10"/>
  <c r="O40" i="10"/>
  <c r="N40" i="10"/>
  <c r="M40" i="10"/>
  <c r="L40" i="10"/>
  <c r="K40" i="10"/>
  <c r="J40" i="10"/>
  <c r="I40" i="10"/>
  <c r="S40" i="10" s="1"/>
  <c r="H40" i="10"/>
  <c r="G40" i="10"/>
  <c r="F40" i="10"/>
  <c r="C40" i="10"/>
  <c r="B40" i="10"/>
  <c r="E40" i="10" s="1"/>
  <c r="S39" i="10"/>
  <c r="R39" i="10"/>
  <c r="Q39" i="10"/>
  <c r="P39" i="10"/>
  <c r="E39" i="10"/>
  <c r="S38" i="10"/>
  <c r="R38" i="10"/>
  <c r="Q38" i="10"/>
  <c r="P38" i="10"/>
  <c r="E38" i="10"/>
  <c r="S37" i="10"/>
  <c r="R37" i="10"/>
  <c r="Q37" i="10"/>
  <c r="P37" i="10"/>
  <c r="E37" i="10"/>
  <c r="U37" i="10" s="1"/>
  <c r="S36" i="10"/>
  <c r="R36" i="10"/>
  <c r="Q36" i="10"/>
  <c r="P36" i="10"/>
  <c r="E36" i="10"/>
  <c r="U35" i="10"/>
  <c r="T35" i="10"/>
  <c r="S35" i="10"/>
  <c r="R35" i="10"/>
  <c r="Q35" i="10"/>
  <c r="P35" i="10"/>
  <c r="E35" i="10"/>
  <c r="W33" i="10"/>
  <c r="V33" i="10"/>
  <c r="O33" i="10"/>
  <c r="N33" i="10"/>
  <c r="M33" i="10"/>
  <c r="L33" i="10"/>
  <c r="K33" i="10"/>
  <c r="J33" i="10"/>
  <c r="I33" i="10"/>
  <c r="S33" i="10" s="1"/>
  <c r="H33" i="10"/>
  <c r="G33" i="10"/>
  <c r="F33" i="10"/>
  <c r="C33" i="10"/>
  <c r="B33" i="10"/>
  <c r="S32" i="10"/>
  <c r="R32" i="10"/>
  <c r="Q32" i="10"/>
  <c r="P32" i="10"/>
  <c r="E32" i="10"/>
  <c r="W30" i="10"/>
  <c r="V30" i="10"/>
  <c r="O30" i="10"/>
  <c r="N30" i="10"/>
  <c r="M30" i="10"/>
  <c r="L30" i="10"/>
  <c r="K30" i="10"/>
  <c r="Q30" i="10" s="1"/>
  <c r="J30" i="10"/>
  <c r="I30" i="10"/>
  <c r="S30" i="10" s="1"/>
  <c r="H30" i="10"/>
  <c r="G30" i="10"/>
  <c r="F30" i="10"/>
  <c r="C30" i="10"/>
  <c r="B30" i="10"/>
  <c r="E30" i="10" s="1"/>
  <c r="U29" i="10"/>
  <c r="S29" i="10"/>
  <c r="R29" i="10"/>
  <c r="Q29" i="10"/>
  <c r="P29" i="10"/>
  <c r="E29" i="10"/>
  <c r="T29" i="10" s="1"/>
  <c r="S28" i="10"/>
  <c r="R28" i="10"/>
  <c r="Q28" i="10"/>
  <c r="P28" i="10"/>
  <c r="E28" i="10"/>
  <c r="S27" i="10"/>
  <c r="R27" i="10"/>
  <c r="Q27" i="10"/>
  <c r="P27" i="10"/>
  <c r="E27" i="10"/>
  <c r="U27" i="10" s="1"/>
  <c r="S26" i="10"/>
  <c r="R26" i="10"/>
  <c r="Q26" i="10"/>
  <c r="P26" i="10"/>
  <c r="E26" i="10"/>
  <c r="T26" i="10" s="1"/>
  <c r="W24" i="10"/>
  <c r="V24" i="10"/>
  <c r="O24" i="10"/>
  <c r="N24" i="10"/>
  <c r="M24" i="10"/>
  <c r="L24" i="10"/>
  <c r="K24" i="10"/>
  <c r="J24" i="10"/>
  <c r="I24" i="10"/>
  <c r="S24" i="10" s="1"/>
  <c r="H24" i="10"/>
  <c r="R24" i="10" s="1"/>
  <c r="G24" i="10"/>
  <c r="F24" i="10"/>
  <c r="C24" i="10"/>
  <c r="B24" i="10"/>
  <c r="S23" i="10"/>
  <c r="R23" i="10"/>
  <c r="Q23" i="10"/>
  <c r="P23" i="10"/>
  <c r="E23" i="10"/>
  <c r="S22" i="10"/>
  <c r="R22" i="10"/>
  <c r="Q22" i="10"/>
  <c r="P22" i="10"/>
  <c r="E22" i="10"/>
  <c r="U22" i="10" s="1"/>
  <c r="S21" i="10"/>
  <c r="R21" i="10"/>
  <c r="Q21" i="10"/>
  <c r="P21" i="10"/>
  <c r="E21" i="10"/>
  <c r="S20" i="10"/>
  <c r="R20" i="10"/>
  <c r="Q20" i="10"/>
  <c r="P20" i="10"/>
  <c r="E20" i="10"/>
  <c r="S19" i="10"/>
  <c r="R19" i="10"/>
  <c r="Q19" i="10"/>
  <c r="P19" i="10"/>
  <c r="E19" i="10"/>
  <c r="S18" i="10"/>
  <c r="R18" i="10"/>
  <c r="Q18" i="10"/>
  <c r="P18" i="10"/>
  <c r="E18" i="10"/>
  <c r="U18" i="10" s="1"/>
  <c r="W16" i="10"/>
  <c r="V16" i="10"/>
  <c r="O16" i="10"/>
  <c r="N16" i="10"/>
  <c r="M16" i="10"/>
  <c r="L16" i="10"/>
  <c r="K16" i="10"/>
  <c r="J16" i="10"/>
  <c r="I16" i="10"/>
  <c r="S16" i="10" s="1"/>
  <c r="H16" i="10"/>
  <c r="G16" i="10"/>
  <c r="F16" i="10"/>
  <c r="C16" i="10"/>
  <c r="B16" i="10"/>
  <c r="E16" i="10" s="1"/>
  <c r="S15" i="10"/>
  <c r="R15" i="10"/>
  <c r="Q15" i="10"/>
  <c r="P15" i="10"/>
  <c r="E15" i="10"/>
  <c r="S14" i="10"/>
  <c r="R14" i="10"/>
  <c r="Q14" i="10"/>
  <c r="P14" i="10"/>
  <c r="E14" i="10"/>
  <c r="S13" i="10"/>
  <c r="R13" i="10"/>
  <c r="Q13" i="10"/>
  <c r="P13" i="10"/>
  <c r="E13" i="10"/>
  <c r="U13" i="10" s="1"/>
  <c r="S12" i="10"/>
  <c r="R12" i="10"/>
  <c r="Q12" i="10"/>
  <c r="P12" i="10"/>
  <c r="E12" i="10"/>
  <c r="U11" i="10"/>
  <c r="T11" i="10"/>
  <c r="S11" i="10"/>
  <c r="R11" i="10"/>
  <c r="Q11" i="10"/>
  <c r="P11" i="10"/>
  <c r="E11" i="10"/>
  <c r="S10" i="10"/>
  <c r="R10" i="10"/>
  <c r="Q10" i="10"/>
  <c r="P10" i="10"/>
  <c r="E10" i="10"/>
  <c r="S9" i="10"/>
  <c r="R9" i="10"/>
  <c r="Q9" i="10"/>
  <c r="P9" i="10"/>
  <c r="E9" i="10"/>
  <c r="U93" i="9"/>
  <c r="S93" i="9"/>
  <c r="R93" i="9"/>
  <c r="Q93" i="9"/>
  <c r="P93" i="9"/>
  <c r="E93" i="9"/>
  <c r="T93" i="9" s="1"/>
  <c r="U92" i="9"/>
  <c r="T92" i="9"/>
  <c r="S92" i="9"/>
  <c r="R92" i="9"/>
  <c r="Q92" i="9"/>
  <c r="P92" i="9"/>
  <c r="E92" i="9"/>
  <c r="S91" i="9"/>
  <c r="R91" i="9"/>
  <c r="Q91" i="9"/>
  <c r="P91" i="9"/>
  <c r="E91" i="9"/>
  <c r="S90" i="9"/>
  <c r="R90" i="9"/>
  <c r="Q90" i="9"/>
  <c r="P90" i="9"/>
  <c r="E90" i="9"/>
  <c r="U90" i="9" s="1"/>
  <c r="U89" i="9"/>
  <c r="S89" i="9"/>
  <c r="R89" i="9"/>
  <c r="Q89" i="9"/>
  <c r="P89" i="9"/>
  <c r="E89" i="9"/>
  <c r="T89" i="9" s="1"/>
  <c r="S88" i="9"/>
  <c r="R88" i="9"/>
  <c r="Q88" i="9"/>
  <c r="P88" i="9"/>
  <c r="E88" i="9"/>
  <c r="U88" i="9" s="1"/>
  <c r="S87" i="9"/>
  <c r="R87" i="9"/>
  <c r="Q87" i="9"/>
  <c r="P87" i="9"/>
  <c r="E87" i="9"/>
  <c r="S86" i="9"/>
  <c r="R86" i="9"/>
  <c r="Q86" i="9"/>
  <c r="P86" i="9"/>
  <c r="E86" i="9"/>
  <c r="U86" i="9" s="1"/>
  <c r="W72" i="9"/>
  <c r="V72" i="9"/>
  <c r="O72" i="9"/>
  <c r="N72" i="9"/>
  <c r="M72" i="9"/>
  <c r="L72" i="9"/>
  <c r="K72" i="9"/>
  <c r="J72" i="9"/>
  <c r="I72" i="9"/>
  <c r="S72" i="9" s="1"/>
  <c r="H72" i="9"/>
  <c r="G72" i="9"/>
  <c r="F72" i="9"/>
  <c r="C72" i="9"/>
  <c r="B72" i="9"/>
  <c r="E72" i="9" s="1"/>
  <c r="W71" i="9"/>
  <c r="V71" i="9"/>
  <c r="O71" i="9"/>
  <c r="N71" i="9"/>
  <c r="M71" i="9"/>
  <c r="L71" i="9"/>
  <c r="K71" i="9"/>
  <c r="J71" i="9"/>
  <c r="I71" i="9"/>
  <c r="S71" i="9" s="1"/>
  <c r="H71" i="9"/>
  <c r="R71" i="9" s="1"/>
  <c r="G71" i="9"/>
  <c r="F71" i="9"/>
  <c r="C71" i="9"/>
  <c r="B71" i="9"/>
  <c r="W70" i="9"/>
  <c r="V70" i="9"/>
  <c r="O70" i="9"/>
  <c r="N70" i="9"/>
  <c r="M70" i="9"/>
  <c r="L70" i="9"/>
  <c r="K70" i="9"/>
  <c r="J70" i="9"/>
  <c r="I70" i="9"/>
  <c r="S70" i="9" s="1"/>
  <c r="H70" i="9"/>
  <c r="G70" i="9"/>
  <c r="F70" i="9"/>
  <c r="C70" i="9"/>
  <c r="B70" i="9"/>
  <c r="E70" i="9" s="1"/>
  <c r="S69" i="9"/>
  <c r="R69" i="9"/>
  <c r="Q69" i="9"/>
  <c r="P69" i="9"/>
  <c r="E69" i="9"/>
  <c r="U69" i="9" s="1"/>
  <c r="W67" i="9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W66" i="9"/>
  <c r="V66" i="9"/>
  <c r="O66" i="9"/>
  <c r="N66" i="9"/>
  <c r="M66" i="9"/>
  <c r="L66" i="9"/>
  <c r="K66" i="9"/>
  <c r="J66" i="9"/>
  <c r="I66" i="9"/>
  <c r="S66" i="9" s="1"/>
  <c r="H66" i="9"/>
  <c r="R66" i="9" s="1"/>
  <c r="G66" i="9"/>
  <c r="F66" i="9"/>
  <c r="C66" i="9"/>
  <c r="E66" i="9" s="1"/>
  <c r="B66" i="9"/>
  <c r="S65" i="9"/>
  <c r="R65" i="9"/>
  <c r="Q65" i="9"/>
  <c r="P65" i="9"/>
  <c r="E65" i="9"/>
  <c r="S64" i="9"/>
  <c r="R64" i="9"/>
  <c r="Q64" i="9"/>
  <c r="P64" i="9"/>
  <c r="E64" i="9"/>
  <c r="U64" i="9" s="1"/>
  <c r="S63" i="9"/>
  <c r="R63" i="9"/>
  <c r="Q63" i="9"/>
  <c r="P63" i="9"/>
  <c r="E63" i="9"/>
  <c r="T63" i="9" s="1"/>
  <c r="T62" i="9"/>
  <c r="S62" i="9"/>
  <c r="R62" i="9"/>
  <c r="Q62" i="9"/>
  <c r="P62" i="9"/>
  <c r="E62" i="9"/>
  <c r="U62" i="9" s="1"/>
  <c r="S61" i="9"/>
  <c r="R61" i="9"/>
  <c r="Q61" i="9"/>
  <c r="P61" i="9"/>
  <c r="E61" i="9"/>
  <c r="V59" i="9"/>
  <c r="O59" i="9"/>
  <c r="N59" i="9"/>
  <c r="M59" i="9"/>
  <c r="L59" i="9"/>
  <c r="K59" i="9"/>
  <c r="J59" i="9"/>
  <c r="I59" i="9"/>
  <c r="S59" i="9" s="1"/>
  <c r="H59" i="9"/>
  <c r="G59" i="9"/>
  <c r="F59" i="9"/>
  <c r="C59" i="9"/>
  <c r="B59" i="9"/>
  <c r="T58" i="9"/>
  <c r="S58" i="9"/>
  <c r="R58" i="9"/>
  <c r="Q58" i="9"/>
  <c r="P58" i="9"/>
  <c r="E58" i="9"/>
  <c r="U58" i="9" s="1"/>
  <c r="S57" i="9"/>
  <c r="R57" i="9"/>
  <c r="Q57" i="9"/>
  <c r="P57" i="9"/>
  <c r="E57" i="9"/>
  <c r="S56" i="9"/>
  <c r="R56" i="9"/>
  <c r="Q56" i="9"/>
  <c r="P56" i="9"/>
  <c r="E56" i="9"/>
  <c r="U56" i="9" s="1"/>
  <c r="U55" i="9"/>
  <c r="S55" i="9"/>
  <c r="R55" i="9"/>
  <c r="Q55" i="9"/>
  <c r="P55" i="9"/>
  <c r="E55" i="9"/>
  <c r="T55" i="9" s="1"/>
  <c r="W53" i="9"/>
  <c r="V53" i="9"/>
  <c r="O53" i="9"/>
  <c r="N53" i="9"/>
  <c r="M53" i="9"/>
  <c r="L53" i="9"/>
  <c r="K53" i="9"/>
  <c r="J53" i="9"/>
  <c r="I53" i="9"/>
  <c r="H53" i="9"/>
  <c r="G53" i="9"/>
  <c r="F53" i="9"/>
  <c r="C53" i="9"/>
  <c r="B53" i="9"/>
  <c r="S52" i="9"/>
  <c r="R52" i="9"/>
  <c r="Q52" i="9"/>
  <c r="P52" i="9"/>
  <c r="E52" i="9"/>
  <c r="S51" i="9"/>
  <c r="R51" i="9"/>
  <c r="Q51" i="9"/>
  <c r="P51" i="9"/>
  <c r="E51" i="9"/>
  <c r="S50" i="9"/>
  <c r="R50" i="9"/>
  <c r="Q50" i="9"/>
  <c r="P50" i="9"/>
  <c r="E50" i="9"/>
  <c r="T49" i="9"/>
  <c r="S49" i="9"/>
  <c r="R49" i="9"/>
  <c r="Q49" i="9"/>
  <c r="P49" i="9"/>
  <c r="E49" i="9"/>
  <c r="U49" i="9" s="1"/>
  <c r="S48" i="9"/>
  <c r="R48" i="9"/>
  <c r="Q48" i="9"/>
  <c r="P48" i="9"/>
  <c r="E48" i="9"/>
  <c r="S47" i="9"/>
  <c r="R47" i="9"/>
  <c r="Q47" i="9"/>
  <c r="P47" i="9"/>
  <c r="E47" i="9"/>
  <c r="U47" i="9" s="1"/>
  <c r="U46" i="9"/>
  <c r="S46" i="9"/>
  <c r="R46" i="9"/>
  <c r="Q46" i="9"/>
  <c r="P46" i="9"/>
  <c r="E46" i="9"/>
  <c r="T46" i="9" s="1"/>
  <c r="S45" i="9"/>
  <c r="R45" i="9"/>
  <c r="Q45" i="9"/>
  <c r="P45" i="9"/>
  <c r="E45" i="9"/>
  <c r="U45" i="9" s="1"/>
  <c r="S44" i="9"/>
  <c r="R44" i="9"/>
  <c r="Q44" i="9"/>
  <c r="P44" i="9"/>
  <c r="E44" i="9"/>
  <c r="S43" i="9"/>
  <c r="R43" i="9"/>
  <c r="Q43" i="9"/>
  <c r="P43" i="9"/>
  <c r="E43" i="9"/>
  <c r="S42" i="9"/>
  <c r="R42" i="9"/>
  <c r="Q42" i="9"/>
  <c r="P42" i="9"/>
  <c r="E42" i="9"/>
  <c r="T42" i="9" s="1"/>
  <c r="W40" i="9"/>
  <c r="V40" i="9"/>
  <c r="O40" i="9"/>
  <c r="N40" i="9"/>
  <c r="M40" i="9"/>
  <c r="L40" i="9"/>
  <c r="K40" i="9"/>
  <c r="J40" i="9"/>
  <c r="I40" i="9"/>
  <c r="S40" i="9" s="1"/>
  <c r="H40" i="9"/>
  <c r="R40" i="9" s="1"/>
  <c r="G40" i="9"/>
  <c r="F40" i="9"/>
  <c r="C40" i="9"/>
  <c r="B40" i="9"/>
  <c r="S39" i="9"/>
  <c r="R39" i="9"/>
  <c r="Q39" i="9"/>
  <c r="P39" i="9"/>
  <c r="E39" i="9"/>
  <c r="S38" i="9"/>
  <c r="R38" i="9"/>
  <c r="Q38" i="9"/>
  <c r="P38" i="9"/>
  <c r="E38" i="9"/>
  <c r="U38" i="9" s="1"/>
  <c r="U37" i="9"/>
  <c r="S37" i="9"/>
  <c r="R37" i="9"/>
  <c r="Q37" i="9"/>
  <c r="P37" i="9"/>
  <c r="E37" i="9"/>
  <c r="T37" i="9" s="1"/>
  <c r="S36" i="9"/>
  <c r="R36" i="9"/>
  <c r="Q36" i="9"/>
  <c r="P36" i="9"/>
  <c r="E36" i="9"/>
  <c r="S35" i="9"/>
  <c r="R35" i="9"/>
  <c r="Q35" i="9"/>
  <c r="P35" i="9"/>
  <c r="E35" i="9"/>
  <c r="U35" i="9" s="1"/>
  <c r="W33" i="9"/>
  <c r="V33" i="9"/>
  <c r="S33" i="9"/>
  <c r="O33" i="9"/>
  <c r="N33" i="9"/>
  <c r="M33" i="9"/>
  <c r="L33" i="9"/>
  <c r="K33" i="9"/>
  <c r="J33" i="9"/>
  <c r="I33" i="9"/>
  <c r="Q33" i="9" s="1"/>
  <c r="H33" i="9"/>
  <c r="G33" i="9"/>
  <c r="F33" i="9"/>
  <c r="C33" i="9"/>
  <c r="B33" i="9"/>
  <c r="E33" i="9" s="1"/>
  <c r="S32" i="9"/>
  <c r="R32" i="9"/>
  <c r="Q32" i="9"/>
  <c r="U32" i="9" s="1"/>
  <c r="P32" i="9"/>
  <c r="E32" i="9"/>
  <c r="W30" i="9"/>
  <c r="V30" i="9"/>
  <c r="O30" i="9"/>
  <c r="N30" i="9"/>
  <c r="M30" i="9"/>
  <c r="L30" i="9"/>
  <c r="K30" i="9"/>
  <c r="J30" i="9"/>
  <c r="I30" i="9"/>
  <c r="S30" i="9" s="1"/>
  <c r="H30" i="9"/>
  <c r="G30" i="9"/>
  <c r="F30" i="9"/>
  <c r="C30" i="9"/>
  <c r="B30" i="9"/>
  <c r="S29" i="9"/>
  <c r="R29" i="9"/>
  <c r="Q29" i="9"/>
  <c r="P29" i="9"/>
  <c r="E29" i="9"/>
  <c r="U29" i="9" s="1"/>
  <c r="S28" i="9"/>
  <c r="R28" i="9"/>
  <c r="Q28" i="9"/>
  <c r="P28" i="9"/>
  <c r="E28" i="9"/>
  <c r="U28" i="9" s="1"/>
  <c r="S27" i="9"/>
  <c r="R27" i="9"/>
  <c r="Q27" i="9"/>
  <c r="P27" i="9"/>
  <c r="E27" i="9"/>
  <c r="S26" i="9"/>
  <c r="R26" i="9"/>
  <c r="Q26" i="9"/>
  <c r="P26" i="9"/>
  <c r="E26" i="9"/>
  <c r="W24" i="9"/>
  <c r="V24" i="9"/>
  <c r="O24" i="9"/>
  <c r="N24" i="9"/>
  <c r="M24" i="9"/>
  <c r="L24" i="9"/>
  <c r="K24" i="9"/>
  <c r="J24" i="9"/>
  <c r="I24" i="9"/>
  <c r="S24" i="9" s="1"/>
  <c r="H24" i="9"/>
  <c r="R24" i="9" s="1"/>
  <c r="G24" i="9"/>
  <c r="F24" i="9"/>
  <c r="C24" i="9"/>
  <c r="B24" i="9"/>
  <c r="E24" i="9" s="1"/>
  <c r="T23" i="9"/>
  <c r="S23" i="9"/>
  <c r="R23" i="9"/>
  <c r="Q23" i="9"/>
  <c r="P23" i="9"/>
  <c r="E23" i="9"/>
  <c r="U23" i="9" s="1"/>
  <c r="S22" i="9"/>
  <c r="R22" i="9"/>
  <c r="Q22" i="9"/>
  <c r="P22" i="9"/>
  <c r="E22" i="9"/>
  <c r="T21" i="9"/>
  <c r="S21" i="9"/>
  <c r="R21" i="9"/>
  <c r="Q21" i="9"/>
  <c r="P21" i="9"/>
  <c r="E21" i="9"/>
  <c r="U21" i="9" s="1"/>
  <c r="S20" i="9"/>
  <c r="R20" i="9"/>
  <c r="Q20" i="9"/>
  <c r="P20" i="9"/>
  <c r="E20" i="9"/>
  <c r="U20" i="9" s="1"/>
  <c r="S19" i="9"/>
  <c r="R19" i="9"/>
  <c r="Q19" i="9"/>
  <c r="P19" i="9"/>
  <c r="E19" i="9"/>
  <c r="U18" i="9"/>
  <c r="S18" i="9"/>
  <c r="R18" i="9"/>
  <c r="Q18" i="9"/>
  <c r="P18" i="9"/>
  <c r="E18" i="9"/>
  <c r="T18" i="9" s="1"/>
  <c r="W16" i="9"/>
  <c r="V16" i="9"/>
  <c r="O16" i="9"/>
  <c r="N16" i="9"/>
  <c r="M16" i="9"/>
  <c r="L16" i="9"/>
  <c r="K16" i="9"/>
  <c r="J16" i="9"/>
  <c r="I16" i="9"/>
  <c r="S16" i="9" s="1"/>
  <c r="H16" i="9"/>
  <c r="P16" i="9" s="1"/>
  <c r="G16" i="9"/>
  <c r="F16" i="9"/>
  <c r="C16" i="9"/>
  <c r="B16" i="9"/>
  <c r="S15" i="9"/>
  <c r="R15" i="9"/>
  <c r="Q15" i="9"/>
  <c r="P15" i="9"/>
  <c r="E15" i="9"/>
  <c r="U15" i="9" s="1"/>
  <c r="S14" i="9"/>
  <c r="R14" i="9"/>
  <c r="Q14" i="9"/>
  <c r="P14" i="9"/>
  <c r="E14" i="9"/>
  <c r="U14" i="9" s="1"/>
  <c r="U13" i="9"/>
  <c r="S13" i="9"/>
  <c r="R13" i="9"/>
  <c r="Q13" i="9"/>
  <c r="P13" i="9"/>
  <c r="E13" i="9"/>
  <c r="T13" i="9" s="1"/>
  <c r="S12" i="9"/>
  <c r="R12" i="9"/>
  <c r="Q12" i="9"/>
  <c r="P12" i="9"/>
  <c r="E12" i="9"/>
  <c r="U12" i="9" s="1"/>
  <c r="S11" i="9"/>
  <c r="R11" i="9"/>
  <c r="Q11" i="9"/>
  <c r="P11" i="9"/>
  <c r="E11" i="9"/>
  <c r="U11" i="9" s="1"/>
  <c r="S10" i="9"/>
  <c r="R10" i="9"/>
  <c r="Q10" i="9"/>
  <c r="P10" i="9"/>
  <c r="T10" i="9" s="1"/>
  <c r="E10" i="9"/>
  <c r="S9" i="9"/>
  <c r="R9" i="9"/>
  <c r="Q9" i="9"/>
  <c r="P9" i="9"/>
  <c r="E9" i="9"/>
  <c r="U9" i="9" s="1"/>
  <c r="U93" i="8"/>
  <c r="S93" i="8"/>
  <c r="R93" i="8"/>
  <c r="Q93" i="8"/>
  <c r="P93" i="8"/>
  <c r="E93" i="8"/>
  <c r="T93" i="8" s="1"/>
  <c r="S92" i="8"/>
  <c r="R92" i="8"/>
  <c r="Q92" i="8"/>
  <c r="P92" i="8"/>
  <c r="E92" i="8"/>
  <c r="U92" i="8" s="1"/>
  <c r="T91" i="8"/>
  <c r="S91" i="8"/>
  <c r="R91" i="8"/>
  <c r="Q91" i="8"/>
  <c r="P91" i="8"/>
  <c r="E91" i="8"/>
  <c r="U91" i="8" s="1"/>
  <c r="S90" i="8"/>
  <c r="R90" i="8"/>
  <c r="Q90" i="8"/>
  <c r="P90" i="8"/>
  <c r="E90" i="8"/>
  <c r="T90" i="8" s="1"/>
  <c r="U89" i="8"/>
  <c r="T89" i="8"/>
  <c r="S89" i="8"/>
  <c r="R89" i="8"/>
  <c r="Q89" i="8"/>
  <c r="P89" i="8"/>
  <c r="E89" i="8"/>
  <c r="S88" i="8"/>
  <c r="R88" i="8"/>
  <c r="Q88" i="8"/>
  <c r="P88" i="8"/>
  <c r="E88" i="8"/>
  <c r="U88" i="8" s="1"/>
  <c r="T87" i="8"/>
  <c r="S87" i="8"/>
  <c r="R87" i="8"/>
  <c r="Q87" i="8"/>
  <c r="P87" i="8"/>
  <c r="E87" i="8"/>
  <c r="U87" i="8" s="1"/>
  <c r="S86" i="8"/>
  <c r="R86" i="8"/>
  <c r="Q86" i="8"/>
  <c r="P86" i="8"/>
  <c r="E86" i="8"/>
  <c r="T86" i="8" s="1"/>
  <c r="W72" i="8"/>
  <c r="V72" i="8"/>
  <c r="O72" i="8"/>
  <c r="N72" i="8"/>
  <c r="M72" i="8"/>
  <c r="L72" i="8"/>
  <c r="K72" i="8"/>
  <c r="J72" i="8"/>
  <c r="I72" i="8"/>
  <c r="S72" i="8" s="1"/>
  <c r="H72" i="8"/>
  <c r="G72" i="8"/>
  <c r="F72" i="8"/>
  <c r="C72" i="8"/>
  <c r="E72" i="8" s="1"/>
  <c r="B72" i="8"/>
  <c r="W71" i="8"/>
  <c r="V71" i="8"/>
  <c r="O71" i="8"/>
  <c r="N71" i="8"/>
  <c r="M71" i="8"/>
  <c r="L71" i="8"/>
  <c r="K71" i="8"/>
  <c r="S71" i="8" s="1"/>
  <c r="J71" i="8"/>
  <c r="I71" i="8"/>
  <c r="H71" i="8"/>
  <c r="R71" i="8" s="1"/>
  <c r="G71" i="8"/>
  <c r="F71" i="8"/>
  <c r="C71" i="8"/>
  <c r="B71" i="8"/>
  <c r="E71" i="8" s="1"/>
  <c r="W70" i="8"/>
  <c r="V70" i="8"/>
  <c r="O70" i="8"/>
  <c r="N70" i="8"/>
  <c r="M70" i="8"/>
  <c r="L70" i="8"/>
  <c r="K70" i="8"/>
  <c r="J70" i="8"/>
  <c r="R70" i="8" s="1"/>
  <c r="I70" i="8"/>
  <c r="Q70" i="8" s="1"/>
  <c r="H70" i="8"/>
  <c r="G70" i="8"/>
  <c r="F70" i="8"/>
  <c r="C70" i="8"/>
  <c r="B70" i="8"/>
  <c r="S69" i="8"/>
  <c r="R69" i="8"/>
  <c r="Q69" i="8"/>
  <c r="U69" i="8" s="1"/>
  <c r="P69" i="8"/>
  <c r="E69" i="8"/>
  <c r="T69" i="8" s="1"/>
  <c r="W67" i="8"/>
  <c r="V67" i="8"/>
  <c r="O67" i="8"/>
  <c r="N67" i="8"/>
  <c r="M67" i="8"/>
  <c r="L67" i="8"/>
  <c r="K67" i="8"/>
  <c r="J67" i="8"/>
  <c r="I67" i="8"/>
  <c r="H67" i="8"/>
  <c r="G67" i="8"/>
  <c r="F67" i="8"/>
  <c r="C67" i="8"/>
  <c r="B67" i="8"/>
  <c r="W66" i="8"/>
  <c r="V66" i="8"/>
  <c r="S66" i="8"/>
  <c r="O66" i="8"/>
  <c r="N66" i="8"/>
  <c r="M66" i="8"/>
  <c r="L66" i="8"/>
  <c r="K66" i="8"/>
  <c r="J66" i="8"/>
  <c r="I66" i="8"/>
  <c r="H66" i="8"/>
  <c r="R66" i="8" s="1"/>
  <c r="G66" i="8"/>
  <c r="F66" i="8"/>
  <c r="C66" i="8"/>
  <c r="B66" i="8"/>
  <c r="E66" i="8" s="1"/>
  <c r="T65" i="8"/>
  <c r="S65" i="8"/>
  <c r="R65" i="8"/>
  <c r="Q65" i="8"/>
  <c r="P65" i="8"/>
  <c r="E65" i="8"/>
  <c r="U65" i="8" s="1"/>
  <c r="S64" i="8"/>
  <c r="R64" i="8"/>
  <c r="Q64" i="8"/>
  <c r="P64" i="8"/>
  <c r="E64" i="8"/>
  <c r="T64" i="8" s="1"/>
  <c r="U63" i="8"/>
  <c r="T63" i="8"/>
  <c r="S63" i="8"/>
  <c r="R63" i="8"/>
  <c r="Q63" i="8"/>
  <c r="P63" i="8"/>
  <c r="E63" i="8"/>
  <c r="S62" i="8"/>
  <c r="R62" i="8"/>
  <c r="Q62" i="8"/>
  <c r="P62" i="8"/>
  <c r="E62" i="8"/>
  <c r="U62" i="8" s="1"/>
  <c r="T61" i="8"/>
  <c r="S61" i="8"/>
  <c r="R61" i="8"/>
  <c r="Q61" i="8"/>
  <c r="P61" i="8"/>
  <c r="E61" i="8"/>
  <c r="V59" i="8"/>
  <c r="O59" i="8"/>
  <c r="N59" i="8"/>
  <c r="M59" i="8"/>
  <c r="L59" i="8"/>
  <c r="K59" i="8"/>
  <c r="J59" i="8"/>
  <c r="I59" i="8"/>
  <c r="S59" i="8" s="1"/>
  <c r="H59" i="8"/>
  <c r="G59" i="8"/>
  <c r="F59" i="8"/>
  <c r="C59" i="8"/>
  <c r="B59" i="8"/>
  <c r="S58" i="8"/>
  <c r="R58" i="8"/>
  <c r="Q58" i="8"/>
  <c r="P58" i="8"/>
  <c r="E58" i="8"/>
  <c r="U58" i="8" s="1"/>
  <c r="T57" i="8"/>
  <c r="S57" i="8"/>
  <c r="R57" i="8"/>
  <c r="Q57" i="8"/>
  <c r="P57" i="8"/>
  <c r="E57" i="8"/>
  <c r="U57" i="8" s="1"/>
  <c r="S56" i="8"/>
  <c r="R56" i="8"/>
  <c r="Q56" i="8"/>
  <c r="P56" i="8"/>
  <c r="E56" i="8"/>
  <c r="T56" i="8" s="1"/>
  <c r="U55" i="8"/>
  <c r="T55" i="8"/>
  <c r="S55" i="8"/>
  <c r="R55" i="8"/>
  <c r="Q55" i="8"/>
  <c r="P55" i="8"/>
  <c r="E55" i="8"/>
  <c r="W53" i="8"/>
  <c r="V53" i="8"/>
  <c r="O53" i="8"/>
  <c r="N53" i="8"/>
  <c r="M53" i="8"/>
  <c r="L53" i="8"/>
  <c r="K53" i="8"/>
  <c r="J53" i="8"/>
  <c r="I53" i="8"/>
  <c r="H53" i="8"/>
  <c r="R53" i="8" s="1"/>
  <c r="G53" i="8"/>
  <c r="F53" i="8"/>
  <c r="C53" i="8"/>
  <c r="B53" i="8"/>
  <c r="E53" i="8" s="1"/>
  <c r="S52" i="8"/>
  <c r="R52" i="8"/>
  <c r="Q52" i="8"/>
  <c r="P52" i="8"/>
  <c r="E52" i="8"/>
  <c r="U52" i="8" s="1"/>
  <c r="S51" i="8"/>
  <c r="R51" i="8"/>
  <c r="Q51" i="8"/>
  <c r="P51" i="8"/>
  <c r="E51" i="8"/>
  <c r="T51" i="8" s="1"/>
  <c r="U50" i="8"/>
  <c r="T50" i="8"/>
  <c r="S50" i="8"/>
  <c r="R50" i="8"/>
  <c r="Q50" i="8"/>
  <c r="P50" i="8"/>
  <c r="E50" i="8"/>
  <c r="S49" i="8"/>
  <c r="R49" i="8"/>
  <c r="Q49" i="8"/>
  <c r="P49" i="8"/>
  <c r="E49" i="8"/>
  <c r="U49" i="8" s="1"/>
  <c r="T48" i="8"/>
  <c r="S48" i="8"/>
  <c r="R48" i="8"/>
  <c r="Q48" i="8"/>
  <c r="P48" i="8"/>
  <c r="E48" i="8"/>
  <c r="U48" i="8" s="1"/>
  <c r="S47" i="8"/>
  <c r="R47" i="8"/>
  <c r="Q47" i="8"/>
  <c r="P47" i="8"/>
  <c r="E47" i="8"/>
  <c r="T47" i="8" s="1"/>
  <c r="U46" i="8"/>
  <c r="T46" i="8"/>
  <c r="S46" i="8"/>
  <c r="R46" i="8"/>
  <c r="Q46" i="8"/>
  <c r="P46" i="8"/>
  <c r="E46" i="8"/>
  <c r="S45" i="8"/>
  <c r="R45" i="8"/>
  <c r="Q45" i="8"/>
  <c r="P45" i="8"/>
  <c r="E45" i="8"/>
  <c r="U45" i="8" s="1"/>
  <c r="T44" i="8"/>
  <c r="S44" i="8"/>
  <c r="R44" i="8"/>
  <c r="Q44" i="8"/>
  <c r="P44" i="8"/>
  <c r="E44" i="8"/>
  <c r="U44" i="8" s="1"/>
  <c r="U43" i="8"/>
  <c r="S43" i="8"/>
  <c r="R43" i="8"/>
  <c r="Q43" i="8"/>
  <c r="P43" i="8"/>
  <c r="E43" i="8"/>
  <c r="U42" i="8"/>
  <c r="T42" i="8"/>
  <c r="S42" i="8"/>
  <c r="R42" i="8"/>
  <c r="Q42" i="8"/>
  <c r="P42" i="8"/>
  <c r="E42" i="8"/>
  <c r="W40" i="8"/>
  <c r="V40" i="8"/>
  <c r="S40" i="8"/>
  <c r="O40" i="8"/>
  <c r="N40" i="8"/>
  <c r="M40" i="8"/>
  <c r="L40" i="8"/>
  <c r="K40" i="8"/>
  <c r="J40" i="8"/>
  <c r="I40" i="8"/>
  <c r="H40" i="8"/>
  <c r="R40" i="8" s="1"/>
  <c r="G40" i="8"/>
  <c r="F40" i="8"/>
  <c r="C40" i="8"/>
  <c r="B40" i="8"/>
  <c r="E40" i="8" s="1"/>
  <c r="S39" i="8"/>
  <c r="R39" i="8"/>
  <c r="Q39" i="8"/>
  <c r="P39" i="8"/>
  <c r="E39" i="8"/>
  <c r="U39" i="8" s="1"/>
  <c r="U38" i="8"/>
  <c r="S38" i="8"/>
  <c r="R38" i="8"/>
  <c r="Q38" i="8"/>
  <c r="P38" i="8"/>
  <c r="E38" i="8"/>
  <c r="T38" i="8" s="1"/>
  <c r="S37" i="8"/>
  <c r="R37" i="8"/>
  <c r="Q37" i="8"/>
  <c r="P37" i="8"/>
  <c r="E37" i="8"/>
  <c r="U37" i="8" s="1"/>
  <c r="S36" i="8"/>
  <c r="R36" i="8"/>
  <c r="Q36" i="8"/>
  <c r="P36" i="8"/>
  <c r="E36" i="8"/>
  <c r="U36" i="8" s="1"/>
  <c r="S35" i="8"/>
  <c r="R35" i="8"/>
  <c r="Q35" i="8"/>
  <c r="P35" i="8"/>
  <c r="T35" i="8" s="1"/>
  <c r="E35" i="8"/>
  <c r="W33" i="8"/>
  <c r="V33" i="8"/>
  <c r="O33" i="8"/>
  <c r="N33" i="8"/>
  <c r="M33" i="8"/>
  <c r="L33" i="8"/>
  <c r="K33" i="8"/>
  <c r="J33" i="8"/>
  <c r="I33" i="8"/>
  <c r="H33" i="8"/>
  <c r="P33" i="8" s="1"/>
  <c r="G33" i="8"/>
  <c r="F33" i="8"/>
  <c r="C33" i="8"/>
  <c r="B33" i="8"/>
  <c r="E33" i="8" s="1"/>
  <c r="S32" i="8"/>
  <c r="R32" i="8"/>
  <c r="Q32" i="8"/>
  <c r="U32" i="8" s="1"/>
  <c r="P32" i="8"/>
  <c r="T32" i="8" s="1"/>
  <c r="E32" i="8"/>
  <c r="W30" i="8"/>
  <c r="V30" i="8"/>
  <c r="S30" i="8"/>
  <c r="O30" i="8"/>
  <c r="N30" i="8"/>
  <c r="M30" i="8"/>
  <c r="L30" i="8"/>
  <c r="K30" i="8"/>
  <c r="J30" i="8"/>
  <c r="I30" i="8"/>
  <c r="H30" i="8"/>
  <c r="R30" i="8" s="1"/>
  <c r="G30" i="8"/>
  <c r="F30" i="8"/>
  <c r="C30" i="8"/>
  <c r="B30" i="8"/>
  <c r="S29" i="8"/>
  <c r="R29" i="8"/>
  <c r="Q29" i="8"/>
  <c r="P29" i="8"/>
  <c r="E29" i="8"/>
  <c r="U29" i="8" s="1"/>
  <c r="U28" i="8"/>
  <c r="S28" i="8"/>
  <c r="R28" i="8"/>
  <c r="Q28" i="8"/>
  <c r="P28" i="8"/>
  <c r="E28" i="8"/>
  <c r="T28" i="8" s="1"/>
  <c r="S27" i="8"/>
  <c r="R27" i="8"/>
  <c r="Q27" i="8"/>
  <c r="P27" i="8"/>
  <c r="E27" i="8"/>
  <c r="U27" i="8" s="1"/>
  <c r="S26" i="8"/>
  <c r="R26" i="8"/>
  <c r="Q26" i="8"/>
  <c r="P26" i="8"/>
  <c r="E26" i="8"/>
  <c r="U26" i="8" s="1"/>
  <c r="W24" i="8"/>
  <c r="V24" i="8"/>
  <c r="O24" i="8"/>
  <c r="N24" i="8"/>
  <c r="M24" i="8"/>
  <c r="L24" i="8"/>
  <c r="K24" i="8"/>
  <c r="J24" i="8"/>
  <c r="I24" i="8"/>
  <c r="H24" i="8"/>
  <c r="G24" i="8"/>
  <c r="F24" i="8"/>
  <c r="C24" i="8"/>
  <c r="B24" i="8"/>
  <c r="S23" i="8"/>
  <c r="R23" i="8"/>
  <c r="Q23" i="8"/>
  <c r="P23" i="8"/>
  <c r="E23" i="8"/>
  <c r="T23" i="8" s="1"/>
  <c r="U22" i="8"/>
  <c r="T22" i="8"/>
  <c r="S22" i="8"/>
  <c r="R22" i="8"/>
  <c r="Q22" i="8"/>
  <c r="P22" i="8"/>
  <c r="E22" i="8"/>
  <c r="S21" i="8"/>
  <c r="R21" i="8"/>
  <c r="Q21" i="8"/>
  <c r="P21" i="8"/>
  <c r="E21" i="8"/>
  <c r="U21" i="8" s="1"/>
  <c r="S20" i="8"/>
  <c r="R20" i="8"/>
  <c r="Q20" i="8"/>
  <c r="P20" i="8"/>
  <c r="E20" i="8"/>
  <c r="S19" i="8"/>
  <c r="R19" i="8"/>
  <c r="Q19" i="8"/>
  <c r="P19" i="8"/>
  <c r="E19" i="8"/>
  <c r="T19" i="8" s="1"/>
  <c r="U18" i="8"/>
  <c r="T18" i="8"/>
  <c r="S18" i="8"/>
  <c r="R18" i="8"/>
  <c r="Q18" i="8"/>
  <c r="P18" i="8"/>
  <c r="E18" i="8"/>
  <c r="W16" i="8"/>
  <c r="V16" i="8"/>
  <c r="O16" i="8"/>
  <c r="N16" i="8"/>
  <c r="M16" i="8"/>
  <c r="L16" i="8"/>
  <c r="K16" i="8"/>
  <c r="S16" i="8" s="1"/>
  <c r="J16" i="8"/>
  <c r="I16" i="8"/>
  <c r="H16" i="8"/>
  <c r="R16" i="8" s="1"/>
  <c r="G16" i="8"/>
  <c r="F16" i="8"/>
  <c r="C16" i="8"/>
  <c r="B16" i="8"/>
  <c r="E16" i="8" s="1"/>
  <c r="T15" i="8"/>
  <c r="S15" i="8"/>
  <c r="R15" i="8"/>
  <c r="Q15" i="8"/>
  <c r="P15" i="8"/>
  <c r="E15" i="8"/>
  <c r="U15" i="8" s="1"/>
  <c r="S14" i="8"/>
  <c r="R14" i="8"/>
  <c r="Q14" i="8"/>
  <c r="P14" i="8"/>
  <c r="E14" i="8"/>
  <c r="U13" i="8"/>
  <c r="S13" i="8"/>
  <c r="R13" i="8"/>
  <c r="Q13" i="8"/>
  <c r="P13" i="8"/>
  <c r="E13" i="8"/>
  <c r="T13" i="8" s="1"/>
  <c r="S12" i="8"/>
  <c r="R12" i="8"/>
  <c r="Q12" i="8"/>
  <c r="P12" i="8"/>
  <c r="E12" i="8"/>
  <c r="U12" i="8" s="1"/>
  <c r="T11" i="8"/>
  <c r="S11" i="8"/>
  <c r="R11" i="8"/>
  <c r="Q11" i="8"/>
  <c r="P11" i="8"/>
  <c r="E11" i="8"/>
  <c r="U11" i="8" s="1"/>
  <c r="S10" i="8"/>
  <c r="R10" i="8"/>
  <c r="Q10" i="8"/>
  <c r="U10" i="8" s="1"/>
  <c r="P10" i="8"/>
  <c r="E10" i="8"/>
  <c r="T10" i="8" s="1"/>
  <c r="U9" i="8"/>
  <c r="T9" i="8"/>
  <c r="S9" i="8"/>
  <c r="R9" i="8"/>
  <c r="Q9" i="8"/>
  <c r="P9" i="8"/>
  <c r="E9" i="8"/>
  <c r="S93" i="7"/>
  <c r="R93" i="7"/>
  <c r="Q93" i="7"/>
  <c r="P93" i="7"/>
  <c r="E93" i="7"/>
  <c r="U93" i="7" s="1"/>
  <c r="S92" i="7"/>
  <c r="R92" i="7"/>
  <c r="Q92" i="7"/>
  <c r="P92" i="7"/>
  <c r="E92" i="7"/>
  <c r="S91" i="7"/>
  <c r="R91" i="7"/>
  <c r="Q91" i="7"/>
  <c r="P91" i="7"/>
  <c r="E91" i="7"/>
  <c r="T91" i="7" s="1"/>
  <c r="U90" i="7"/>
  <c r="T90" i="7"/>
  <c r="S90" i="7"/>
  <c r="R90" i="7"/>
  <c r="Q90" i="7"/>
  <c r="P90" i="7"/>
  <c r="E90" i="7"/>
  <c r="S89" i="7"/>
  <c r="R89" i="7"/>
  <c r="Q89" i="7"/>
  <c r="P89" i="7"/>
  <c r="E89" i="7"/>
  <c r="U89" i="7" s="1"/>
  <c r="S88" i="7"/>
  <c r="R88" i="7"/>
  <c r="Q88" i="7"/>
  <c r="P88" i="7"/>
  <c r="E88" i="7"/>
  <c r="S87" i="7"/>
  <c r="R87" i="7"/>
  <c r="Q87" i="7"/>
  <c r="P87" i="7"/>
  <c r="E87" i="7"/>
  <c r="T87" i="7" s="1"/>
  <c r="U86" i="7"/>
  <c r="T86" i="7"/>
  <c r="S86" i="7"/>
  <c r="R86" i="7"/>
  <c r="Q86" i="7"/>
  <c r="P86" i="7"/>
  <c r="E86" i="7"/>
  <c r="W72" i="7"/>
  <c r="V72" i="7"/>
  <c r="S72" i="7"/>
  <c r="O72" i="7"/>
  <c r="N72" i="7"/>
  <c r="M72" i="7"/>
  <c r="L72" i="7"/>
  <c r="K72" i="7"/>
  <c r="J72" i="7"/>
  <c r="I72" i="7"/>
  <c r="H72" i="7"/>
  <c r="R72" i="7" s="1"/>
  <c r="G72" i="7"/>
  <c r="F72" i="7"/>
  <c r="C72" i="7"/>
  <c r="B72" i="7"/>
  <c r="E72" i="7" s="1"/>
  <c r="W71" i="7"/>
  <c r="V71" i="7"/>
  <c r="O71" i="7"/>
  <c r="N71" i="7"/>
  <c r="M71" i="7"/>
  <c r="L71" i="7"/>
  <c r="K71" i="7"/>
  <c r="J71" i="7"/>
  <c r="I71" i="7"/>
  <c r="Q71" i="7" s="1"/>
  <c r="H71" i="7"/>
  <c r="P71" i="7" s="1"/>
  <c r="G71" i="7"/>
  <c r="F71" i="7"/>
  <c r="C71" i="7"/>
  <c r="B71" i="7"/>
  <c r="E71" i="7" s="1"/>
  <c r="W70" i="7"/>
  <c r="V70" i="7"/>
  <c r="O70" i="7"/>
  <c r="N70" i="7"/>
  <c r="M70" i="7"/>
  <c r="L70" i="7"/>
  <c r="K70" i="7"/>
  <c r="J70" i="7"/>
  <c r="I70" i="7"/>
  <c r="H70" i="7"/>
  <c r="P70" i="7" s="1"/>
  <c r="G70" i="7"/>
  <c r="F70" i="7"/>
  <c r="C70" i="7"/>
  <c r="B70" i="7"/>
  <c r="E70" i="7" s="1"/>
  <c r="S69" i="7"/>
  <c r="R69" i="7"/>
  <c r="Q69" i="7"/>
  <c r="U69" i="7" s="1"/>
  <c r="P69" i="7"/>
  <c r="T69" i="7" s="1"/>
  <c r="E69" i="7"/>
  <c r="W67" i="7"/>
  <c r="V67" i="7"/>
  <c r="S67" i="7"/>
  <c r="O67" i="7"/>
  <c r="N67" i="7"/>
  <c r="M67" i="7"/>
  <c r="L67" i="7"/>
  <c r="K67" i="7"/>
  <c r="J67" i="7"/>
  <c r="I67" i="7"/>
  <c r="H67" i="7"/>
  <c r="R67" i="7" s="1"/>
  <c r="G67" i="7"/>
  <c r="F67" i="7"/>
  <c r="C67" i="7"/>
  <c r="B67" i="7"/>
  <c r="E67" i="7" s="1"/>
  <c r="W66" i="7"/>
  <c r="V66" i="7"/>
  <c r="O66" i="7"/>
  <c r="N66" i="7"/>
  <c r="M66" i="7"/>
  <c r="L66" i="7"/>
  <c r="K66" i="7"/>
  <c r="J66" i="7"/>
  <c r="I66" i="7"/>
  <c r="H66" i="7"/>
  <c r="G66" i="7"/>
  <c r="F66" i="7"/>
  <c r="C66" i="7"/>
  <c r="B66" i="7"/>
  <c r="E66" i="7" s="1"/>
  <c r="S65" i="7"/>
  <c r="R65" i="7"/>
  <c r="Q65" i="7"/>
  <c r="P65" i="7"/>
  <c r="E65" i="7"/>
  <c r="T65" i="7" s="1"/>
  <c r="U64" i="7"/>
  <c r="T64" i="7"/>
  <c r="S64" i="7"/>
  <c r="R64" i="7"/>
  <c r="Q64" i="7"/>
  <c r="P64" i="7"/>
  <c r="E64" i="7"/>
  <c r="S63" i="7"/>
  <c r="R63" i="7"/>
  <c r="Q63" i="7"/>
  <c r="P63" i="7"/>
  <c r="E63" i="7"/>
  <c r="U63" i="7" s="1"/>
  <c r="S62" i="7"/>
  <c r="R62" i="7"/>
  <c r="Q62" i="7"/>
  <c r="P62" i="7"/>
  <c r="E62" i="7"/>
  <c r="S61" i="7"/>
  <c r="R61" i="7"/>
  <c r="Q61" i="7"/>
  <c r="P61" i="7"/>
  <c r="E61" i="7"/>
  <c r="U61" i="7" s="1"/>
  <c r="V59" i="7"/>
  <c r="S59" i="7"/>
  <c r="O59" i="7"/>
  <c r="N59" i="7"/>
  <c r="M59" i="7"/>
  <c r="L59" i="7"/>
  <c r="K59" i="7"/>
  <c r="J59" i="7"/>
  <c r="I59" i="7"/>
  <c r="H59" i="7"/>
  <c r="R59" i="7" s="1"/>
  <c r="G59" i="7"/>
  <c r="F59" i="7"/>
  <c r="C59" i="7"/>
  <c r="B59" i="7"/>
  <c r="E59" i="7" s="1"/>
  <c r="T58" i="7"/>
  <c r="S58" i="7"/>
  <c r="R58" i="7"/>
  <c r="Q58" i="7"/>
  <c r="P58" i="7"/>
  <c r="E58" i="7"/>
  <c r="U58" i="7" s="1"/>
  <c r="S57" i="7"/>
  <c r="R57" i="7"/>
  <c r="Q57" i="7"/>
  <c r="P57" i="7"/>
  <c r="E57" i="7"/>
  <c r="T57" i="7" s="1"/>
  <c r="U56" i="7"/>
  <c r="S56" i="7"/>
  <c r="R56" i="7"/>
  <c r="Q56" i="7"/>
  <c r="P56" i="7"/>
  <c r="E56" i="7"/>
  <c r="T56" i="7" s="1"/>
  <c r="S55" i="7"/>
  <c r="R55" i="7"/>
  <c r="Q55" i="7"/>
  <c r="P55" i="7"/>
  <c r="E55" i="7"/>
  <c r="U55" i="7" s="1"/>
  <c r="W53" i="7"/>
  <c r="V53" i="7"/>
  <c r="O53" i="7"/>
  <c r="N53" i="7"/>
  <c r="M53" i="7"/>
  <c r="L53" i="7"/>
  <c r="K53" i="7"/>
  <c r="J53" i="7"/>
  <c r="R53" i="7" s="1"/>
  <c r="I53" i="7"/>
  <c r="H53" i="7"/>
  <c r="G53" i="7"/>
  <c r="F53" i="7"/>
  <c r="C53" i="7"/>
  <c r="B53" i="7"/>
  <c r="S52" i="7"/>
  <c r="R52" i="7"/>
  <c r="Q52" i="7"/>
  <c r="P52" i="7"/>
  <c r="E52" i="7"/>
  <c r="S51" i="7"/>
  <c r="R51" i="7"/>
  <c r="Q51" i="7"/>
  <c r="P51" i="7"/>
  <c r="E51" i="7"/>
  <c r="S50" i="7"/>
  <c r="R50" i="7"/>
  <c r="Q50" i="7"/>
  <c r="P50" i="7"/>
  <c r="E50" i="7"/>
  <c r="U50" i="7" s="1"/>
  <c r="S49" i="7"/>
  <c r="R49" i="7"/>
  <c r="Q49" i="7"/>
  <c r="P49" i="7"/>
  <c r="E49" i="7"/>
  <c r="U48" i="7"/>
  <c r="S48" i="7"/>
  <c r="R48" i="7"/>
  <c r="Q48" i="7"/>
  <c r="P48" i="7"/>
  <c r="E48" i="7"/>
  <c r="T48" i="7" s="1"/>
  <c r="S47" i="7"/>
  <c r="R47" i="7"/>
  <c r="Q47" i="7"/>
  <c r="P47" i="7"/>
  <c r="E47" i="7"/>
  <c r="U47" i="7" s="1"/>
  <c r="S46" i="7"/>
  <c r="R46" i="7"/>
  <c r="Q46" i="7"/>
  <c r="P46" i="7"/>
  <c r="E46" i="7"/>
  <c r="U46" i="7" s="1"/>
  <c r="S45" i="7"/>
  <c r="R45" i="7"/>
  <c r="Q45" i="7"/>
  <c r="P45" i="7"/>
  <c r="E45" i="7"/>
  <c r="U45" i="7" s="1"/>
  <c r="U44" i="7"/>
  <c r="S44" i="7"/>
  <c r="R44" i="7"/>
  <c r="Q44" i="7"/>
  <c r="P44" i="7"/>
  <c r="E44" i="7"/>
  <c r="T44" i="7" s="1"/>
  <c r="S43" i="7"/>
  <c r="R43" i="7"/>
  <c r="Q43" i="7"/>
  <c r="P43" i="7"/>
  <c r="E43" i="7"/>
  <c r="U43" i="7" s="1"/>
  <c r="S42" i="7"/>
  <c r="R42" i="7"/>
  <c r="Q42" i="7"/>
  <c r="P42" i="7"/>
  <c r="E42" i="7"/>
  <c r="U42" i="7" s="1"/>
  <c r="W40" i="7"/>
  <c r="V40" i="7"/>
  <c r="O40" i="7"/>
  <c r="N40" i="7"/>
  <c r="M40" i="7"/>
  <c r="L40" i="7"/>
  <c r="K40" i="7"/>
  <c r="J40" i="7"/>
  <c r="I40" i="7"/>
  <c r="H40" i="7"/>
  <c r="G40" i="7"/>
  <c r="F40" i="7"/>
  <c r="C40" i="7"/>
  <c r="B40" i="7"/>
  <c r="S39" i="7"/>
  <c r="R39" i="7"/>
  <c r="Q39" i="7"/>
  <c r="P39" i="7"/>
  <c r="E39" i="7"/>
  <c r="T39" i="7" s="1"/>
  <c r="U38" i="7"/>
  <c r="T38" i="7"/>
  <c r="S38" i="7"/>
  <c r="R38" i="7"/>
  <c r="Q38" i="7"/>
  <c r="P38" i="7"/>
  <c r="E38" i="7"/>
  <c r="S37" i="7"/>
  <c r="R37" i="7"/>
  <c r="Q37" i="7"/>
  <c r="P37" i="7"/>
  <c r="E37" i="7"/>
  <c r="U37" i="7" s="1"/>
  <c r="S36" i="7"/>
  <c r="R36" i="7"/>
  <c r="Q36" i="7"/>
  <c r="P36" i="7"/>
  <c r="E36" i="7"/>
  <c r="S35" i="7"/>
  <c r="R35" i="7"/>
  <c r="Q35" i="7"/>
  <c r="P35" i="7"/>
  <c r="E35" i="7"/>
  <c r="U35" i="7" s="1"/>
  <c r="W33" i="7"/>
  <c r="V33" i="7"/>
  <c r="O33" i="7"/>
  <c r="N33" i="7"/>
  <c r="M33" i="7"/>
  <c r="L33" i="7"/>
  <c r="K33" i="7"/>
  <c r="J33" i="7"/>
  <c r="I33" i="7"/>
  <c r="S33" i="7" s="1"/>
  <c r="H33" i="7"/>
  <c r="P33" i="7" s="1"/>
  <c r="G33" i="7"/>
  <c r="F33" i="7"/>
  <c r="C33" i="7"/>
  <c r="B33" i="7"/>
  <c r="S32" i="7"/>
  <c r="R32" i="7"/>
  <c r="Q32" i="7"/>
  <c r="P32" i="7"/>
  <c r="E32" i="7"/>
  <c r="U32" i="7" s="1"/>
  <c r="W30" i="7"/>
  <c r="V30" i="7"/>
  <c r="O30" i="7"/>
  <c r="N30" i="7"/>
  <c r="M30" i="7"/>
  <c r="L30" i="7"/>
  <c r="K30" i="7"/>
  <c r="J30" i="7"/>
  <c r="I30" i="7"/>
  <c r="H30" i="7"/>
  <c r="G30" i="7"/>
  <c r="F30" i="7"/>
  <c r="C30" i="7"/>
  <c r="B30" i="7"/>
  <c r="S29" i="7"/>
  <c r="R29" i="7"/>
  <c r="Q29" i="7"/>
  <c r="P29" i="7"/>
  <c r="E29" i="7"/>
  <c r="U28" i="7"/>
  <c r="S28" i="7"/>
  <c r="R28" i="7"/>
  <c r="Q28" i="7"/>
  <c r="P28" i="7"/>
  <c r="E28" i="7"/>
  <c r="T28" i="7" s="1"/>
  <c r="S27" i="7"/>
  <c r="R27" i="7"/>
  <c r="Q27" i="7"/>
  <c r="P27" i="7"/>
  <c r="E27" i="7"/>
  <c r="U27" i="7" s="1"/>
  <c r="T26" i="7"/>
  <c r="S26" i="7"/>
  <c r="R26" i="7"/>
  <c r="Q26" i="7"/>
  <c r="P26" i="7"/>
  <c r="E26" i="7"/>
  <c r="U26" i="7" s="1"/>
  <c r="W24" i="7"/>
  <c r="V24" i="7"/>
  <c r="O24" i="7"/>
  <c r="N24" i="7"/>
  <c r="M24" i="7"/>
  <c r="L24" i="7"/>
  <c r="K24" i="7"/>
  <c r="J24" i="7"/>
  <c r="I24" i="7"/>
  <c r="H24" i="7"/>
  <c r="G24" i="7"/>
  <c r="F24" i="7"/>
  <c r="E24" i="7"/>
  <c r="C24" i="7"/>
  <c r="B24" i="7"/>
  <c r="S23" i="7"/>
  <c r="R23" i="7"/>
  <c r="Q23" i="7"/>
  <c r="P23" i="7"/>
  <c r="E23" i="7"/>
  <c r="S22" i="7"/>
  <c r="R22" i="7"/>
  <c r="Q22" i="7"/>
  <c r="P22" i="7"/>
  <c r="E22" i="7"/>
  <c r="U22" i="7" s="1"/>
  <c r="S21" i="7"/>
  <c r="R21" i="7"/>
  <c r="Q21" i="7"/>
  <c r="P21" i="7"/>
  <c r="E21" i="7"/>
  <c r="U21" i="7" s="1"/>
  <c r="U20" i="7"/>
  <c r="S20" i="7"/>
  <c r="R20" i="7"/>
  <c r="Q20" i="7"/>
  <c r="P20" i="7"/>
  <c r="E20" i="7"/>
  <c r="T20" i="7" s="1"/>
  <c r="S19" i="7"/>
  <c r="R19" i="7"/>
  <c r="Q19" i="7"/>
  <c r="P19" i="7"/>
  <c r="E19" i="7"/>
  <c r="S18" i="7"/>
  <c r="R18" i="7"/>
  <c r="Q18" i="7"/>
  <c r="P18" i="7"/>
  <c r="E18" i="7"/>
  <c r="U18" i="7" s="1"/>
  <c r="W16" i="7"/>
  <c r="V16" i="7"/>
  <c r="O16" i="7"/>
  <c r="N16" i="7"/>
  <c r="M16" i="7"/>
  <c r="L16" i="7"/>
  <c r="K16" i="7"/>
  <c r="J16" i="7"/>
  <c r="I16" i="7"/>
  <c r="Q16" i="7" s="1"/>
  <c r="H16" i="7"/>
  <c r="G16" i="7"/>
  <c r="F16" i="7"/>
  <c r="C16" i="7"/>
  <c r="B16" i="7"/>
  <c r="S15" i="7"/>
  <c r="R15" i="7"/>
  <c r="Q15" i="7"/>
  <c r="P15" i="7"/>
  <c r="E15" i="7"/>
  <c r="T15" i="7" s="1"/>
  <c r="U14" i="7"/>
  <c r="T14" i="7"/>
  <c r="S14" i="7"/>
  <c r="R14" i="7"/>
  <c r="Q14" i="7"/>
  <c r="P14" i="7"/>
  <c r="E14" i="7"/>
  <c r="S13" i="7"/>
  <c r="R13" i="7"/>
  <c r="Q13" i="7"/>
  <c r="P13" i="7"/>
  <c r="E13" i="7"/>
  <c r="U13" i="7" s="1"/>
  <c r="T12" i="7"/>
  <c r="S12" i="7"/>
  <c r="R12" i="7"/>
  <c r="Q12" i="7"/>
  <c r="P12" i="7"/>
  <c r="E12" i="7"/>
  <c r="U12" i="7" s="1"/>
  <c r="S11" i="7"/>
  <c r="R11" i="7"/>
  <c r="Q11" i="7"/>
  <c r="P11" i="7"/>
  <c r="E11" i="7"/>
  <c r="T11" i="7" s="1"/>
  <c r="S10" i="7"/>
  <c r="R10" i="7"/>
  <c r="Q10" i="7"/>
  <c r="P10" i="7"/>
  <c r="T10" i="7" s="1"/>
  <c r="E10" i="7"/>
  <c r="S9" i="7"/>
  <c r="R9" i="7"/>
  <c r="Q9" i="7"/>
  <c r="P9" i="7"/>
  <c r="E9" i="7"/>
  <c r="U9" i="7" s="1"/>
  <c r="S93" i="6"/>
  <c r="R93" i="6"/>
  <c r="Q93" i="6"/>
  <c r="P93" i="6"/>
  <c r="E93" i="6"/>
  <c r="U93" i="6" s="1"/>
  <c r="U92" i="6"/>
  <c r="S92" i="6"/>
  <c r="R92" i="6"/>
  <c r="Q92" i="6"/>
  <c r="P92" i="6"/>
  <c r="E92" i="6"/>
  <c r="T92" i="6" s="1"/>
  <c r="S91" i="6"/>
  <c r="R91" i="6"/>
  <c r="Q91" i="6"/>
  <c r="P91" i="6"/>
  <c r="E91" i="6"/>
  <c r="S90" i="6"/>
  <c r="R90" i="6"/>
  <c r="Q90" i="6"/>
  <c r="P90" i="6"/>
  <c r="E90" i="6"/>
  <c r="U90" i="6" s="1"/>
  <c r="S89" i="6"/>
  <c r="R89" i="6"/>
  <c r="Q89" i="6"/>
  <c r="P89" i="6"/>
  <c r="E89" i="6"/>
  <c r="U89" i="6" s="1"/>
  <c r="U88" i="6"/>
  <c r="S88" i="6"/>
  <c r="R88" i="6"/>
  <c r="Q88" i="6"/>
  <c r="P88" i="6"/>
  <c r="E88" i="6"/>
  <c r="T88" i="6" s="1"/>
  <c r="S87" i="6"/>
  <c r="R87" i="6"/>
  <c r="Q87" i="6"/>
  <c r="P87" i="6"/>
  <c r="E87" i="6"/>
  <c r="S86" i="6"/>
  <c r="R86" i="6"/>
  <c r="Q86" i="6"/>
  <c r="P86" i="6"/>
  <c r="E86" i="6"/>
  <c r="U86" i="6" s="1"/>
  <c r="W72" i="6"/>
  <c r="V72" i="6"/>
  <c r="O72" i="6"/>
  <c r="N72" i="6"/>
  <c r="M72" i="6"/>
  <c r="L72" i="6"/>
  <c r="K72" i="6"/>
  <c r="S72" i="6" s="1"/>
  <c r="J72" i="6"/>
  <c r="I72" i="6"/>
  <c r="H72" i="6"/>
  <c r="G72" i="6"/>
  <c r="F72" i="6"/>
  <c r="C72" i="6"/>
  <c r="B72" i="6"/>
  <c r="E72" i="6" s="1"/>
  <c r="W71" i="6"/>
  <c r="V71" i="6"/>
  <c r="O71" i="6"/>
  <c r="N71" i="6"/>
  <c r="M71" i="6"/>
  <c r="L71" i="6"/>
  <c r="K71" i="6"/>
  <c r="J71" i="6"/>
  <c r="I71" i="6"/>
  <c r="H71" i="6"/>
  <c r="G71" i="6"/>
  <c r="F71" i="6"/>
  <c r="C71" i="6"/>
  <c r="B71" i="6"/>
  <c r="E71" i="6" s="1"/>
  <c r="W70" i="6"/>
  <c r="V70" i="6"/>
  <c r="O70" i="6"/>
  <c r="N70" i="6"/>
  <c r="M70" i="6"/>
  <c r="L70" i="6"/>
  <c r="K70" i="6"/>
  <c r="J70" i="6"/>
  <c r="I70" i="6"/>
  <c r="S70" i="6" s="1"/>
  <c r="H70" i="6"/>
  <c r="G70" i="6"/>
  <c r="F70" i="6"/>
  <c r="C70" i="6"/>
  <c r="E70" i="6" s="1"/>
  <c r="B70" i="6"/>
  <c r="S69" i="6"/>
  <c r="R69" i="6"/>
  <c r="Q69" i="6"/>
  <c r="P69" i="6"/>
  <c r="E69" i="6"/>
  <c r="U69" i="6" s="1"/>
  <c r="W67" i="6"/>
  <c r="V67" i="6"/>
  <c r="O67" i="6"/>
  <c r="N67" i="6"/>
  <c r="M67" i="6"/>
  <c r="L67" i="6"/>
  <c r="K67" i="6"/>
  <c r="J67" i="6"/>
  <c r="I67" i="6"/>
  <c r="H67" i="6"/>
  <c r="P67" i="6" s="1"/>
  <c r="G67" i="6"/>
  <c r="F67" i="6"/>
  <c r="C67" i="6"/>
  <c r="B67" i="6"/>
  <c r="W66" i="6"/>
  <c r="V66" i="6"/>
  <c r="O66" i="6"/>
  <c r="N66" i="6"/>
  <c r="M66" i="6"/>
  <c r="L66" i="6"/>
  <c r="K66" i="6"/>
  <c r="J66" i="6"/>
  <c r="I66" i="6"/>
  <c r="H66" i="6"/>
  <c r="P66" i="6" s="1"/>
  <c r="G66" i="6"/>
  <c r="F66" i="6"/>
  <c r="C66" i="6"/>
  <c r="B66" i="6"/>
  <c r="E66" i="6" s="1"/>
  <c r="S65" i="6"/>
  <c r="R65" i="6"/>
  <c r="Q65" i="6"/>
  <c r="P65" i="6"/>
  <c r="E65" i="6"/>
  <c r="U65" i="6" s="1"/>
  <c r="S64" i="6"/>
  <c r="R64" i="6"/>
  <c r="Q64" i="6"/>
  <c r="P64" i="6"/>
  <c r="E64" i="6"/>
  <c r="U64" i="6" s="1"/>
  <c r="S63" i="6"/>
  <c r="R63" i="6"/>
  <c r="Q63" i="6"/>
  <c r="P63" i="6"/>
  <c r="E63" i="6"/>
  <c r="U63" i="6" s="1"/>
  <c r="U62" i="6"/>
  <c r="S62" i="6"/>
  <c r="R62" i="6"/>
  <c r="Q62" i="6"/>
  <c r="P62" i="6"/>
  <c r="E62" i="6"/>
  <c r="T62" i="6" s="1"/>
  <c r="S61" i="6"/>
  <c r="R61" i="6"/>
  <c r="Q61" i="6"/>
  <c r="P61" i="6"/>
  <c r="E61" i="6"/>
  <c r="U61" i="6" s="1"/>
  <c r="V59" i="6"/>
  <c r="O59" i="6"/>
  <c r="N59" i="6"/>
  <c r="M59" i="6"/>
  <c r="L59" i="6"/>
  <c r="K59" i="6"/>
  <c r="J59" i="6"/>
  <c r="I59" i="6"/>
  <c r="H59" i="6"/>
  <c r="G59" i="6"/>
  <c r="F59" i="6"/>
  <c r="C59" i="6"/>
  <c r="B59" i="6"/>
  <c r="S58" i="6"/>
  <c r="R58" i="6"/>
  <c r="Q58" i="6"/>
  <c r="P58" i="6"/>
  <c r="E58" i="6"/>
  <c r="T58" i="6" s="1"/>
  <c r="U57" i="6"/>
  <c r="S57" i="6"/>
  <c r="R57" i="6"/>
  <c r="Q57" i="6"/>
  <c r="P57" i="6"/>
  <c r="E57" i="6"/>
  <c r="T57" i="6" s="1"/>
  <c r="S56" i="6"/>
  <c r="R56" i="6"/>
  <c r="Q56" i="6"/>
  <c r="P56" i="6"/>
  <c r="E56" i="6"/>
  <c r="U56" i="6" s="1"/>
  <c r="S55" i="6"/>
  <c r="R55" i="6"/>
  <c r="Q55" i="6"/>
  <c r="P55" i="6"/>
  <c r="E55" i="6"/>
  <c r="W53" i="6"/>
  <c r="V53" i="6"/>
  <c r="O53" i="6"/>
  <c r="N53" i="6"/>
  <c r="M53" i="6"/>
  <c r="L53" i="6"/>
  <c r="K53" i="6"/>
  <c r="J53" i="6"/>
  <c r="I53" i="6"/>
  <c r="Q53" i="6" s="1"/>
  <c r="H53" i="6"/>
  <c r="G53" i="6"/>
  <c r="F53" i="6"/>
  <c r="E53" i="6"/>
  <c r="C53" i="6"/>
  <c r="B53" i="6"/>
  <c r="U52" i="6"/>
  <c r="T52" i="6"/>
  <c r="S52" i="6"/>
  <c r="R52" i="6"/>
  <c r="Q52" i="6"/>
  <c r="P52" i="6"/>
  <c r="E52" i="6"/>
  <c r="S51" i="6"/>
  <c r="R51" i="6"/>
  <c r="Q51" i="6"/>
  <c r="P51" i="6"/>
  <c r="E51" i="6"/>
  <c r="U51" i="6" s="1"/>
  <c r="S50" i="6"/>
  <c r="R50" i="6"/>
  <c r="Q50" i="6"/>
  <c r="P50" i="6"/>
  <c r="E50" i="6"/>
  <c r="S49" i="6"/>
  <c r="R49" i="6"/>
  <c r="Q49" i="6"/>
  <c r="P49" i="6"/>
  <c r="E49" i="6"/>
  <c r="T49" i="6" s="1"/>
  <c r="U48" i="6"/>
  <c r="T48" i="6"/>
  <c r="S48" i="6"/>
  <c r="R48" i="6"/>
  <c r="Q48" i="6"/>
  <c r="P48" i="6"/>
  <c r="E48" i="6"/>
  <c r="S47" i="6"/>
  <c r="R47" i="6"/>
  <c r="Q47" i="6"/>
  <c r="P47" i="6"/>
  <c r="E47" i="6"/>
  <c r="U47" i="6" s="1"/>
  <c r="S46" i="6"/>
  <c r="R46" i="6"/>
  <c r="Q46" i="6"/>
  <c r="P46" i="6"/>
  <c r="E46" i="6"/>
  <c r="S45" i="6"/>
  <c r="R45" i="6"/>
  <c r="Q45" i="6"/>
  <c r="P45" i="6"/>
  <c r="E45" i="6"/>
  <c r="T45" i="6" s="1"/>
  <c r="U44" i="6"/>
  <c r="T44" i="6"/>
  <c r="S44" i="6"/>
  <c r="R44" i="6"/>
  <c r="Q44" i="6"/>
  <c r="P44" i="6"/>
  <c r="E44" i="6"/>
  <c r="S43" i="6"/>
  <c r="R43" i="6"/>
  <c r="Q43" i="6"/>
  <c r="P43" i="6"/>
  <c r="E43" i="6"/>
  <c r="U43" i="6" s="1"/>
  <c r="S42" i="6"/>
  <c r="R42" i="6"/>
  <c r="Q42" i="6"/>
  <c r="P42" i="6"/>
  <c r="E42" i="6"/>
  <c r="W40" i="6"/>
  <c r="V40" i="6"/>
  <c r="O40" i="6"/>
  <c r="N40" i="6"/>
  <c r="M40" i="6"/>
  <c r="L40" i="6"/>
  <c r="K40" i="6"/>
  <c r="J40" i="6"/>
  <c r="I40" i="6"/>
  <c r="H40" i="6"/>
  <c r="G40" i="6"/>
  <c r="F40" i="6"/>
  <c r="C40" i="6"/>
  <c r="B40" i="6"/>
  <c r="E40" i="6" s="1"/>
  <c r="S39" i="6"/>
  <c r="R39" i="6"/>
  <c r="Q39" i="6"/>
  <c r="P39" i="6"/>
  <c r="E39" i="6"/>
  <c r="S38" i="6"/>
  <c r="R38" i="6"/>
  <c r="Q38" i="6"/>
  <c r="P38" i="6"/>
  <c r="E38" i="6"/>
  <c r="U38" i="6" s="1"/>
  <c r="S37" i="6"/>
  <c r="R37" i="6"/>
  <c r="Q37" i="6"/>
  <c r="P37" i="6"/>
  <c r="E37" i="6"/>
  <c r="U37" i="6" s="1"/>
  <c r="S36" i="6"/>
  <c r="R36" i="6"/>
  <c r="Q36" i="6"/>
  <c r="P36" i="6"/>
  <c r="E36" i="6"/>
  <c r="S35" i="6"/>
  <c r="R35" i="6"/>
  <c r="Q35" i="6"/>
  <c r="P35" i="6"/>
  <c r="E35" i="6"/>
  <c r="W33" i="6"/>
  <c r="V33" i="6"/>
  <c r="O33" i="6"/>
  <c r="N33" i="6"/>
  <c r="M33" i="6"/>
  <c r="L33" i="6"/>
  <c r="K33" i="6"/>
  <c r="J33" i="6"/>
  <c r="I33" i="6"/>
  <c r="Q33" i="6" s="1"/>
  <c r="H33" i="6"/>
  <c r="G33" i="6"/>
  <c r="F33" i="6"/>
  <c r="C33" i="6"/>
  <c r="B33" i="6"/>
  <c r="S32" i="6"/>
  <c r="R32" i="6"/>
  <c r="Q32" i="6"/>
  <c r="P32" i="6"/>
  <c r="E32" i="6"/>
  <c r="W30" i="6"/>
  <c r="V30" i="6"/>
  <c r="O30" i="6"/>
  <c r="N30" i="6"/>
  <c r="M30" i="6"/>
  <c r="L30" i="6"/>
  <c r="K30" i="6"/>
  <c r="J30" i="6"/>
  <c r="I30" i="6"/>
  <c r="H30" i="6"/>
  <c r="G30" i="6"/>
  <c r="F30" i="6"/>
  <c r="E30" i="6"/>
  <c r="C30" i="6"/>
  <c r="B30" i="6"/>
  <c r="S29" i="6"/>
  <c r="R29" i="6"/>
  <c r="Q29" i="6"/>
  <c r="P29" i="6"/>
  <c r="E29" i="6"/>
  <c r="S28" i="6"/>
  <c r="R28" i="6"/>
  <c r="Q28" i="6"/>
  <c r="P28" i="6"/>
  <c r="E28" i="6"/>
  <c r="U28" i="6" s="1"/>
  <c r="S27" i="6"/>
  <c r="R27" i="6"/>
  <c r="Q27" i="6"/>
  <c r="P27" i="6"/>
  <c r="E27" i="6"/>
  <c r="U27" i="6" s="1"/>
  <c r="S26" i="6"/>
  <c r="R26" i="6"/>
  <c r="Q26" i="6"/>
  <c r="P26" i="6"/>
  <c r="E26" i="6"/>
  <c r="W24" i="6"/>
  <c r="V24" i="6"/>
  <c r="O24" i="6"/>
  <c r="N24" i="6"/>
  <c r="M24" i="6"/>
  <c r="L24" i="6"/>
  <c r="K24" i="6"/>
  <c r="J24" i="6"/>
  <c r="I24" i="6"/>
  <c r="S24" i="6" s="1"/>
  <c r="H24" i="6"/>
  <c r="G24" i="6"/>
  <c r="F24" i="6"/>
  <c r="C24" i="6"/>
  <c r="B24" i="6"/>
  <c r="S23" i="6"/>
  <c r="R23" i="6"/>
  <c r="Q23" i="6"/>
  <c r="P23" i="6"/>
  <c r="E23" i="6"/>
  <c r="U23" i="6" s="1"/>
  <c r="T22" i="6"/>
  <c r="S22" i="6"/>
  <c r="R22" i="6"/>
  <c r="Q22" i="6"/>
  <c r="P22" i="6"/>
  <c r="E22" i="6"/>
  <c r="U22" i="6" s="1"/>
  <c r="S21" i="6"/>
  <c r="R21" i="6"/>
  <c r="Q21" i="6"/>
  <c r="P21" i="6"/>
  <c r="E21" i="6"/>
  <c r="U20" i="6"/>
  <c r="S20" i="6"/>
  <c r="R20" i="6"/>
  <c r="Q20" i="6"/>
  <c r="P20" i="6"/>
  <c r="E20" i="6"/>
  <c r="T20" i="6" s="1"/>
  <c r="S19" i="6"/>
  <c r="R19" i="6"/>
  <c r="Q19" i="6"/>
  <c r="P19" i="6"/>
  <c r="E19" i="6"/>
  <c r="U19" i="6" s="1"/>
  <c r="T18" i="6"/>
  <c r="S18" i="6"/>
  <c r="R18" i="6"/>
  <c r="Q18" i="6"/>
  <c r="P18" i="6"/>
  <c r="E18" i="6"/>
  <c r="U18" i="6" s="1"/>
  <c r="W16" i="6"/>
  <c r="V16" i="6"/>
  <c r="O16" i="6"/>
  <c r="N16" i="6"/>
  <c r="M16" i="6"/>
  <c r="L16" i="6"/>
  <c r="K16" i="6"/>
  <c r="J16" i="6"/>
  <c r="I16" i="6"/>
  <c r="H16" i="6"/>
  <c r="G16" i="6"/>
  <c r="F16" i="6"/>
  <c r="C16" i="6"/>
  <c r="B16" i="6"/>
  <c r="S15" i="6"/>
  <c r="R15" i="6"/>
  <c r="Q15" i="6"/>
  <c r="P15" i="6"/>
  <c r="E15" i="6"/>
  <c r="S14" i="6"/>
  <c r="R14" i="6"/>
  <c r="Q14" i="6"/>
  <c r="P14" i="6"/>
  <c r="E14" i="6"/>
  <c r="U14" i="6" s="1"/>
  <c r="S13" i="6"/>
  <c r="R13" i="6"/>
  <c r="Q13" i="6"/>
  <c r="P13" i="6"/>
  <c r="E13" i="6"/>
  <c r="U13" i="6" s="1"/>
  <c r="S12" i="6"/>
  <c r="R12" i="6"/>
  <c r="Q12" i="6"/>
  <c r="P12" i="6"/>
  <c r="E12" i="6"/>
  <c r="S11" i="6"/>
  <c r="R11" i="6"/>
  <c r="Q11" i="6"/>
  <c r="P11" i="6"/>
  <c r="E11" i="6"/>
  <c r="S10" i="6"/>
  <c r="R10" i="6"/>
  <c r="Q10" i="6"/>
  <c r="P10" i="6"/>
  <c r="E10" i="6"/>
  <c r="U10" i="6" s="1"/>
  <c r="S9" i="6"/>
  <c r="R9" i="6"/>
  <c r="Q9" i="6"/>
  <c r="P9" i="6"/>
  <c r="E9" i="6"/>
  <c r="T9" i="6" s="1"/>
  <c r="S93" i="5"/>
  <c r="R93" i="5"/>
  <c r="Q93" i="5"/>
  <c r="P93" i="5"/>
  <c r="E93" i="5"/>
  <c r="S92" i="5"/>
  <c r="R92" i="5"/>
  <c r="Q92" i="5"/>
  <c r="P92" i="5"/>
  <c r="E92" i="5"/>
  <c r="S91" i="5"/>
  <c r="R91" i="5"/>
  <c r="Q91" i="5"/>
  <c r="P91" i="5"/>
  <c r="E91" i="5"/>
  <c r="U91" i="5" s="1"/>
  <c r="S90" i="5"/>
  <c r="R90" i="5"/>
  <c r="Q90" i="5"/>
  <c r="P90" i="5"/>
  <c r="E90" i="5"/>
  <c r="U90" i="5" s="1"/>
  <c r="S89" i="5"/>
  <c r="R89" i="5"/>
  <c r="Q89" i="5"/>
  <c r="P89" i="5"/>
  <c r="E89" i="5"/>
  <c r="S88" i="5"/>
  <c r="R88" i="5"/>
  <c r="Q88" i="5"/>
  <c r="P88" i="5"/>
  <c r="E88" i="5"/>
  <c r="S87" i="5"/>
  <c r="R87" i="5"/>
  <c r="Q87" i="5"/>
  <c r="P87" i="5"/>
  <c r="E87" i="5"/>
  <c r="U87" i="5" s="1"/>
  <c r="S86" i="5"/>
  <c r="R86" i="5"/>
  <c r="Q86" i="5"/>
  <c r="P86" i="5"/>
  <c r="E86" i="5"/>
  <c r="U86" i="5" s="1"/>
  <c r="W72" i="5"/>
  <c r="V72" i="5"/>
  <c r="O72" i="5"/>
  <c r="N72" i="5"/>
  <c r="M72" i="5"/>
  <c r="L72" i="5"/>
  <c r="K72" i="5"/>
  <c r="J72" i="5"/>
  <c r="I72" i="5"/>
  <c r="H72" i="5"/>
  <c r="G72" i="5"/>
  <c r="F72" i="5"/>
  <c r="C72" i="5"/>
  <c r="B72" i="5"/>
  <c r="W71" i="5"/>
  <c r="V71" i="5"/>
  <c r="O71" i="5"/>
  <c r="N71" i="5"/>
  <c r="M71" i="5"/>
  <c r="L71" i="5"/>
  <c r="K71" i="5"/>
  <c r="J71" i="5"/>
  <c r="I71" i="5"/>
  <c r="S71" i="5" s="1"/>
  <c r="H71" i="5"/>
  <c r="G71" i="5"/>
  <c r="F71" i="5"/>
  <c r="C71" i="5"/>
  <c r="E71" i="5" s="1"/>
  <c r="B71" i="5"/>
  <c r="W70" i="5"/>
  <c r="V70" i="5"/>
  <c r="O70" i="5"/>
  <c r="N70" i="5"/>
  <c r="M70" i="5"/>
  <c r="L70" i="5"/>
  <c r="K70" i="5"/>
  <c r="J70" i="5"/>
  <c r="I70" i="5"/>
  <c r="H70" i="5"/>
  <c r="R70" i="5" s="1"/>
  <c r="G70" i="5"/>
  <c r="F70" i="5"/>
  <c r="C70" i="5"/>
  <c r="B70" i="5"/>
  <c r="S69" i="5"/>
  <c r="R69" i="5"/>
  <c r="Q69" i="5"/>
  <c r="P69" i="5"/>
  <c r="E69" i="5"/>
  <c r="U69" i="5" s="1"/>
  <c r="W67" i="5"/>
  <c r="V67" i="5"/>
  <c r="O67" i="5"/>
  <c r="N67" i="5"/>
  <c r="M67" i="5"/>
  <c r="L67" i="5"/>
  <c r="K67" i="5"/>
  <c r="J67" i="5"/>
  <c r="I67" i="5"/>
  <c r="H67" i="5"/>
  <c r="G67" i="5"/>
  <c r="F67" i="5"/>
  <c r="C67" i="5"/>
  <c r="B67" i="5"/>
  <c r="W66" i="5"/>
  <c r="V66" i="5"/>
  <c r="O66" i="5"/>
  <c r="N66" i="5"/>
  <c r="M66" i="5"/>
  <c r="L66" i="5"/>
  <c r="K66" i="5"/>
  <c r="J66" i="5"/>
  <c r="I66" i="5"/>
  <c r="S66" i="5" s="1"/>
  <c r="H66" i="5"/>
  <c r="G66" i="5"/>
  <c r="F66" i="5"/>
  <c r="C66" i="5"/>
  <c r="B66" i="5"/>
  <c r="S65" i="5"/>
  <c r="R65" i="5"/>
  <c r="Q65" i="5"/>
  <c r="P65" i="5"/>
  <c r="E65" i="5"/>
  <c r="U65" i="5" s="1"/>
  <c r="S64" i="5"/>
  <c r="R64" i="5"/>
  <c r="Q64" i="5"/>
  <c r="P64" i="5"/>
  <c r="E64" i="5"/>
  <c r="U64" i="5" s="1"/>
  <c r="S63" i="5"/>
  <c r="R63" i="5"/>
  <c r="Q63" i="5"/>
  <c r="P63" i="5"/>
  <c r="E63" i="5"/>
  <c r="S62" i="5"/>
  <c r="R62" i="5"/>
  <c r="Q62" i="5"/>
  <c r="P62" i="5"/>
  <c r="E62" i="5"/>
  <c r="S61" i="5"/>
  <c r="R61" i="5"/>
  <c r="Q61" i="5"/>
  <c r="P61" i="5"/>
  <c r="E61" i="5"/>
  <c r="U61" i="5" s="1"/>
  <c r="V59" i="5"/>
  <c r="O59" i="5"/>
  <c r="N59" i="5"/>
  <c r="M59" i="5"/>
  <c r="L59" i="5"/>
  <c r="K59" i="5"/>
  <c r="J59" i="5"/>
  <c r="I59" i="5"/>
  <c r="H59" i="5"/>
  <c r="G59" i="5"/>
  <c r="F59" i="5"/>
  <c r="C59" i="5"/>
  <c r="E59" i="5" s="1"/>
  <c r="B59" i="5"/>
  <c r="S58" i="5"/>
  <c r="R58" i="5"/>
  <c r="Q58" i="5"/>
  <c r="P58" i="5"/>
  <c r="E58" i="5"/>
  <c r="U58" i="5" s="1"/>
  <c r="S57" i="5"/>
  <c r="R57" i="5"/>
  <c r="Q57" i="5"/>
  <c r="P57" i="5"/>
  <c r="E57" i="5"/>
  <c r="U57" i="5" s="1"/>
  <c r="T56" i="5"/>
  <c r="S56" i="5"/>
  <c r="R56" i="5"/>
  <c r="Q56" i="5"/>
  <c r="P56" i="5"/>
  <c r="E56" i="5"/>
  <c r="U56" i="5" s="1"/>
  <c r="S55" i="5"/>
  <c r="R55" i="5"/>
  <c r="Q55" i="5"/>
  <c r="P55" i="5"/>
  <c r="E55" i="5"/>
  <c r="W53" i="5"/>
  <c r="V53" i="5"/>
  <c r="O53" i="5"/>
  <c r="N53" i="5"/>
  <c r="M53" i="5"/>
  <c r="L53" i="5"/>
  <c r="K53" i="5"/>
  <c r="J53" i="5"/>
  <c r="I53" i="5"/>
  <c r="S53" i="5" s="1"/>
  <c r="H53" i="5"/>
  <c r="G53" i="5"/>
  <c r="F53" i="5"/>
  <c r="C53" i="5"/>
  <c r="E53" i="5" s="1"/>
  <c r="B53" i="5"/>
  <c r="S52" i="5"/>
  <c r="R52" i="5"/>
  <c r="Q52" i="5"/>
  <c r="P52" i="5"/>
  <c r="E52" i="5"/>
  <c r="U52" i="5" s="1"/>
  <c r="S51" i="5"/>
  <c r="R51" i="5"/>
  <c r="Q51" i="5"/>
  <c r="P51" i="5"/>
  <c r="E51" i="5"/>
  <c r="S50" i="5"/>
  <c r="R50" i="5"/>
  <c r="Q50" i="5"/>
  <c r="P50" i="5"/>
  <c r="E50" i="5"/>
  <c r="T50" i="5" s="1"/>
  <c r="T49" i="5"/>
  <c r="S49" i="5"/>
  <c r="R49" i="5"/>
  <c r="Q49" i="5"/>
  <c r="P49" i="5"/>
  <c r="E49" i="5"/>
  <c r="U49" i="5" s="1"/>
  <c r="S48" i="5"/>
  <c r="R48" i="5"/>
  <c r="Q48" i="5"/>
  <c r="P48" i="5"/>
  <c r="E48" i="5"/>
  <c r="U48" i="5" s="1"/>
  <c r="S47" i="5"/>
  <c r="R47" i="5"/>
  <c r="Q47" i="5"/>
  <c r="P47" i="5"/>
  <c r="E47" i="5"/>
  <c r="U47" i="5" s="1"/>
  <c r="U46" i="5"/>
  <c r="S46" i="5"/>
  <c r="R46" i="5"/>
  <c r="Q46" i="5"/>
  <c r="P46" i="5"/>
  <c r="E46" i="5"/>
  <c r="T46" i="5" s="1"/>
  <c r="S45" i="5"/>
  <c r="R45" i="5"/>
  <c r="Q45" i="5"/>
  <c r="P45" i="5"/>
  <c r="E45" i="5"/>
  <c r="U45" i="5" s="1"/>
  <c r="S44" i="5"/>
  <c r="R44" i="5"/>
  <c r="Q44" i="5"/>
  <c r="P44" i="5"/>
  <c r="E44" i="5"/>
  <c r="U44" i="5" s="1"/>
  <c r="S43" i="5"/>
  <c r="R43" i="5"/>
  <c r="Q43" i="5"/>
  <c r="P43" i="5"/>
  <c r="E43" i="5"/>
  <c r="T43" i="5" s="1"/>
  <c r="U42" i="5"/>
  <c r="S42" i="5"/>
  <c r="R42" i="5"/>
  <c r="Q42" i="5"/>
  <c r="P42" i="5"/>
  <c r="E42" i="5"/>
  <c r="T42" i="5" s="1"/>
  <c r="W40" i="5"/>
  <c r="V40" i="5"/>
  <c r="O40" i="5"/>
  <c r="N40" i="5"/>
  <c r="M40" i="5"/>
  <c r="L40" i="5"/>
  <c r="K40" i="5"/>
  <c r="J40" i="5"/>
  <c r="I40" i="5"/>
  <c r="S40" i="5" s="1"/>
  <c r="H40" i="5"/>
  <c r="G40" i="5"/>
  <c r="F40" i="5"/>
  <c r="C40" i="5"/>
  <c r="B40" i="5"/>
  <c r="S39" i="5"/>
  <c r="R39" i="5"/>
  <c r="Q39" i="5"/>
  <c r="P39" i="5"/>
  <c r="E39" i="5"/>
  <c r="U39" i="5" s="1"/>
  <c r="T38" i="5"/>
  <c r="S38" i="5"/>
  <c r="R38" i="5"/>
  <c r="Q38" i="5"/>
  <c r="P38" i="5"/>
  <c r="E38" i="5"/>
  <c r="U38" i="5" s="1"/>
  <c r="S37" i="5"/>
  <c r="R37" i="5"/>
  <c r="Q37" i="5"/>
  <c r="P37" i="5"/>
  <c r="E37" i="5"/>
  <c r="T37" i="5" s="1"/>
  <c r="U36" i="5"/>
  <c r="S36" i="5"/>
  <c r="R36" i="5"/>
  <c r="Q36" i="5"/>
  <c r="P36" i="5"/>
  <c r="E36" i="5"/>
  <c r="T36" i="5" s="1"/>
  <c r="S35" i="5"/>
  <c r="R35" i="5"/>
  <c r="Q35" i="5"/>
  <c r="P35" i="5"/>
  <c r="E35" i="5"/>
  <c r="U35" i="5" s="1"/>
  <c r="W33" i="5"/>
  <c r="V33" i="5"/>
  <c r="O33" i="5"/>
  <c r="N33" i="5"/>
  <c r="M33" i="5"/>
  <c r="L33" i="5"/>
  <c r="K33" i="5"/>
  <c r="J33" i="5"/>
  <c r="I33" i="5"/>
  <c r="H33" i="5"/>
  <c r="G33" i="5"/>
  <c r="F33" i="5"/>
  <c r="C33" i="5"/>
  <c r="B33" i="5"/>
  <c r="E33" i="5" s="1"/>
  <c r="U32" i="5"/>
  <c r="S32" i="5"/>
  <c r="R32" i="5"/>
  <c r="Q32" i="5"/>
  <c r="P32" i="5"/>
  <c r="E32" i="5"/>
  <c r="T32" i="5" s="1"/>
  <c r="W30" i="5"/>
  <c r="V30" i="5"/>
  <c r="O30" i="5"/>
  <c r="N30" i="5"/>
  <c r="M30" i="5"/>
  <c r="L30" i="5"/>
  <c r="K30" i="5"/>
  <c r="J30" i="5"/>
  <c r="I30" i="5"/>
  <c r="S30" i="5" s="1"/>
  <c r="H30" i="5"/>
  <c r="P30" i="5" s="1"/>
  <c r="G30" i="5"/>
  <c r="F30" i="5"/>
  <c r="C30" i="5"/>
  <c r="B30" i="5"/>
  <c r="S29" i="5"/>
  <c r="R29" i="5"/>
  <c r="Q29" i="5"/>
  <c r="P29" i="5"/>
  <c r="E29" i="5"/>
  <c r="U29" i="5" s="1"/>
  <c r="S28" i="5"/>
  <c r="R28" i="5"/>
  <c r="Q28" i="5"/>
  <c r="P28" i="5"/>
  <c r="E28" i="5"/>
  <c r="U28" i="5" s="1"/>
  <c r="U27" i="5"/>
  <c r="S27" i="5"/>
  <c r="R27" i="5"/>
  <c r="Q27" i="5"/>
  <c r="P27" i="5"/>
  <c r="E27" i="5"/>
  <c r="T27" i="5" s="1"/>
  <c r="S26" i="5"/>
  <c r="R26" i="5"/>
  <c r="Q26" i="5"/>
  <c r="P26" i="5"/>
  <c r="E26" i="5"/>
  <c r="U26" i="5" s="1"/>
  <c r="W24" i="5"/>
  <c r="V24" i="5"/>
  <c r="O24" i="5"/>
  <c r="N24" i="5"/>
  <c r="M24" i="5"/>
  <c r="L24" i="5"/>
  <c r="K24" i="5"/>
  <c r="J24" i="5"/>
  <c r="I24" i="5"/>
  <c r="S24" i="5" s="1"/>
  <c r="H24" i="5"/>
  <c r="R24" i="5" s="1"/>
  <c r="G24" i="5"/>
  <c r="F24" i="5"/>
  <c r="C24" i="5"/>
  <c r="B24" i="5"/>
  <c r="E24" i="5" s="1"/>
  <c r="S23" i="5"/>
  <c r="R23" i="5"/>
  <c r="Q23" i="5"/>
  <c r="P23" i="5"/>
  <c r="E23" i="5"/>
  <c r="S22" i="5"/>
  <c r="R22" i="5"/>
  <c r="Q22" i="5"/>
  <c r="P22" i="5"/>
  <c r="E22" i="5"/>
  <c r="T22" i="5" s="1"/>
  <c r="U21" i="5"/>
  <c r="T21" i="5"/>
  <c r="S21" i="5"/>
  <c r="R21" i="5"/>
  <c r="Q21" i="5"/>
  <c r="P21" i="5"/>
  <c r="E21" i="5"/>
  <c r="S20" i="5"/>
  <c r="R20" i="5"/>
  <c r="Q20" i="5"/>
  <c r="P20" i="5"/>
  <c r="E20" i="5"/>
  <c r="U20" i="5" s="1"/>
  <c r="S19" i="5"/>
  <c r="R19" i="5"/>
  <c r="Q19" i="5"/>
  <c r="P19" i="5"/>
  <c r="E19" i="5"/>
  <c r="U19" i="5" s="1"/>
  <c r="U18" i="5"/>
  <c r="S18" i="5"/>
  <c r="R18" i="5"/>
  <c r="Q18" i="5"/>
  <c r="P18" i="5"/>
  <c r="E18" i="5"/>
  <c r="T18" i="5" s="1"/>
  <c r="W16" i="5"/>
  <c r="V16" i="5"/>
  <c r="O16" i="5"/>
  <c r="N16" i="5"/>
  <c r="M16" i="5"/>
  <c r="L16" i="5"/>
  <c r="K16" i="5"/>
  <c r="J16" i="5"/>
  <c r="I16" i="5"/>
  <c r="S16" i="5" s="1"/>
  <c r="H16" i="5"/>
  <c r="P16" i="5" s="1"/>
  <c r="G16" i="5"/>
  <c r="F16" i="5"/>
  <c r="C16" i="5"/>
  <c r="B16" i="5"/>
  <c r="S15" i="5"/>
  <c r="R15" i="5"/>
  <c r="Q15" i="5"/>
  <c r="P15" i="5"/>
  <c r="E15" i="5"/>
  <c r="U15" i="5" s="1"/>
  <c r="S14" i="5"/>
  <c r="R14" i="5"/>
  <c r="Q14" i="5"/>
  <c r="P14" i="5"/>
  <c r="E14" i="5"/>
  <c r="U14" i="5" s="1"/>
  <c r="U13" i="5"/>
  <c r="S13" i="5"/>
  <c r="R13" i="5"/>
  <c r="Q13" i="5"/>
  <c r="P13" i="5"/>
  <c r="E13" i="5"/>
  <c r="T13" i="5" s="1"/>
  <c r="S12" i="5"/>
  <c r="R12" i="5"/>
  <c r="Q12" i="5"/>
  <c r="P12" i="5"/>
  <c r="E12" i="5"/>
  <c r="U12" i="5" s="1"/>
  <c r="S11" i="5"/>
  <c r="R11" i="5"/>
  <c r="Q11" i="5"/>
  <c r="P11" i="5"/>
  <c r="E11" i="5"/>
  <c r="U11" i="5" s="1"/>
  <c r="S10" i="5"/>
  <c r="R10" i="5"/>
  <c r="Q10" i="5"/>
  <c r="P10" i="5"/>
  <c r="T10" i="5" s="1"/>
  <c r="E10" i="5"/>
  <c r="S9" i="5"/>
  <c r="R9" i="5"/>
  <c r="Q9" i="5"/>
  <c r="P9" i="5"/>
  <c r="E9" i="5"/>
  <c r="U9" i="5" s="1"/>
  <c r="T93" i="4"/>
  <c r="S93" i="4"/>
  <c r="R93" i="4"/>
  <c r="Q93" i="4"/>
  <c r="P93" i="4"/>
  <c r="E93" i="4"/>
  <c r="U93" i="4" s="1"/>
  <c r="S92" i="4"/>
  <c r="R92" i="4"/>
  <c r="Q92" i="4"/>
  <c r="P92" i="4"/>
  <c r="E92" i="4"/>
  <c r="U92" i="4" s="1"/>
  <c r="T91" i="4"/>
  <c r="S91" i="4"/>
  <c r="R91" i="4"/>
  <c r="Q91" i="4"/>
  <c r="P91" i="4"/>
  <c r="E91" i="4"/>
  <c r="U91" i="4" s="1"/>
  <c r="S90" i="4"/>
  <c r="R90" i="4"/>
  <c r="Q90" i="4"/>
  <c r="P90" i="4"/>
  <c r="E90" i="4"/>
  <c r="T90" i="4" s="1"/>
  <c r="U89" i="4"/>
  <c r="T89" i="4"/>
  <c r="S89" i="4"/>
  <c r="R89" i="4"/>
  <c r="Q89" i="4"/>
  <c r="P89" i="4"/>
  <c r="E89" i="4"/>
  <c r="S88" i="4"/>
  <c r="R88" i="4"/>
  <c r="Q88" i="4"/>
  <c r="P88" i="4"/>
  <c r="E88" i="4"/>
  <c r="U88" i="4" s="1"/>
  <c r="T87" i="4"/>
  <c r="S87" i="4"/>
  <c r="R87" i="4"/>
  <c r="Q87" i="4"/>
  <c r="P87" i="4"/>
  <c r="E87" i="4"/>
  <c r="U87" i="4" s="1"/>
  <c r="S86" i="4"/>
  <c r="R86" i="4"/>
  <c r="Q86" i="4"/>
  <c r="P86" i="4"/>
  <c r="E86" i="4"/>
  <c r="T86" i="4" s="1"/>
  <c r="W72" i="4"/>
  <c r="V72" i="4"/>
  <c r="O72" i="4"/>
  <c r="N72" i="4"/>
  <c r="M72" i="4"/>
  <c r="L72" i="4"/>
  <c r="K72" i="4"/>
  <c r="J72" i="4"/>
  <c r="I72" i="4"/>
  <c r="S72" i="4" s="1"/>
  <c r="H72" i="4"/>
  <c r="P72" i="4" s="1"/>
  <c r="G72" i="4"/>
  <c r="F72" i="4"/>
  <c r="C72" i="4"/>
  <c r="B72" i="4"/>
  <c r="E72" i="4" s="1"/>
  <c r="W71" i="4"/>
  <c r="V71" i="4"/>
  <c r="S71" i="4"/>
  <c r="O71" i="4"/>
  <c r="N71" i="4"/>
  <c r="M71" i="4"/>
  <c r="L71" i="4"/>
  <c r="K71" i="4"/>
  <c r="J71" i="4"/>
  <c r="I71" i="4"/>
  <c r="H71" i="4"/>
  <c r="R71" i="4" s="1"/>
  <c r="G71" i="4"/>
  <c r="F71" i="4"/>
  <c r="C71" i="4"/>
  <c r="B71" i="4"/>
  <c r="E71" i="4" s="1"/>
  <c r="W70" i="4"/>
  <c r="V70" i="4"/>
  <c r="O70" i="4"/>
  <c r="N70" i="4"/>
  <c r="M70" i="4"/>
  <c r="L70" i="4"/>
  <c r="K70" i="4"/>
  <c r="J70" i="4"/>
  <c r="I70" i="4"/>
  <c r="H70" i="4"/>
  <c r="G70" i="4"/>
  <c r="F70" i="4"/>
  <c r="C70" i="4"/>
  <c r="B70" i="4"/>
  <c r="E70" i="4" s="1"/>
  <c r="S69" i="4"/>
  <c r="R69" i="4"/>
  <c r="Q69" i="4"/>
  <c r="P69" i="4"/>
  <c r="E69" i="4"/>
  <c r="T69" i="4" s="1"/>
  <c r="W67" i="4"/>
  <c r="V67" i="4"/>
  <c r="O67" i="4"/>
  <c r="N67" i="4"/>
  <c r="M67" i="4"/>
  <c r="L67" i="4"/>
  <c r="K67" i="4"/>
  <c r="J67" i="4"/>
  <c r="I67" i="4"/>
  <c r="S67" i="4" s="1"/>
  <c r="H67" i="4"/>
  <c r="G67" i="4"/>
  <c r="F67" i="4"/>
  <c r="C67" i="4"/>
  <c r="B67" i="4"/>
  <c r="W66" i="4"/>
  <c r="V66" i="4"/>
  <c r="O66" i="4"/>
  <c r="N66" i="4"/>
  <c r="M66" i="4"/>
  <c r="L66" i="4"/>
  <c r="K66" i="4"/>
  <c r="J66" i="4"/>
  <c r="I66" i="4"/>
  <c r="H66" i="4"/>
  <c r="R66" i="4" s="1"/>
  <c r="G66" i="4"/>
  <c r="F66" i="4"/>
  <c r="C66" i="4"/>
  <c r="B66" i="4"/>
  <c r="S65" i="4"/>
  <c r="R65" i="4"/>
  <c r="Q65" i="4"/>
  <c r="P65" i="4"/>
  <c r="E65" i="4"/>
  <c r="S64" i="4"/>
  <c r="R64" i="4"/>
  <c r="Q64" i="4"/>
  <c r="P64" i="4"/>
  <c r="E64" i="4"/>
  <c r="T64" i="4" s="1"/>
  <c r="S63" i="4"/>
  <c r="R63" i="4"/>
  <c r="Q63" i="4"/>
  <c r="P63" i="4"/>
  <c r="E63" i="4"/>
  <c r="U63" i="4" s="1"/>
  <c r="S62" i="4"/>
  <c r="R62" i="4"/>
  <c r="Q62" i="4"/>
  <c r="P62" i="4"/>
  <c r="E62" i="4"/>
  <c r="U62" i="4" s="1"/>
  <c r="S61" i="4"/>
  <c r="R61" i="4"/>
  <c r="Q61" i="4"/>
  <c r="P61" i="4"/>
  <c r="E61" i="4"/>
  <c r="V59" i="4"/>
  <c r="O59" i="4"/>
  <c r="N59" i="4"/>
  <c r="M59" i="4"/>
  <c r="L59" i="4"/>
  <c r="K59" i="4"/>
  <c r="J59" i="4"/>
  <c r="I59" i="4"/>
  <c r="S59" i="4" s="1"/>
  <c r="H59" i="4"/>
  <c r="G59" i="4"/>
  <c r="F59" i="4"/>
  <c r="C59" i="4"/>
  <c r="B59" i="4"/>
  <c r="S58" i="4"/>
  <c r="R58" i="4"/>
  <c r="Q58" i="4"/>
  <c r="P58" i="4"/>
  <c r="E58" i="4"/>
  <c r="U58" i="4" s="1"/>
  <c r="S57" i="4"/>
  <c r="R57" i="4"/>
  <c r="Q57" i="4"/>
  <c r="P57" i="4"/>
  <c r="E57" i="4"/>
  <c r="S56" i="4"/>
  <c r="R56" i="4"/>
  <c r="Q56" i="4"/>
  <c r="P56" i="4"/>
  <c r="E56" i="4"/>
  <c r="T56" i="4" s="1"/>
  <c r="S55" i="4"/>
  <c r="R55" i="4"/>
  <c r="Q55" i="4"/>
  <c r="P55" i="4"/>
  <c r="E55" i="4"/>
  <c r="U55" i="4" s="1"/>
  <c r="W53" i="4"/>
  <c r="V53" i="4"/>
  <c r="O53" i="4"/>
  <c r="N53" i="4"/>
  <c r="M53" i="4"/>
  <c r="L53" i="4"/>
  <c r="K53" i="4"/>
  <c r="J53" i="4"/>
  <c r="I53" i="4"/>
  <c r="H53" i="4"/>
  <c r="G53" i="4"/>
  <c r="F53" i="4"/>
  <c r="C53" i="4"/>
  <c r="B53" i="4"/>
  <c r="E53" i="4" s="1"/>
  <c r="S52" i="4"/>
  <c r="R52" i="4"/>
  <c r="Q52" i="4"/>
  <c r="P52" i="4"/>
  <c r="E52" i="4"/>
  <c r="S51" i="4"/>
  <c r="R51" i="4"/>
  <c r="Q51" i="4"/>
  <c r="P51" i="4"/>
  <c r="E51" i="4"/>
  <c r="T51" i="4" s="1"/>
  <c r="T50" i="4"/>
  <c r="S50" i="4"/>
  <c r="R50" i="4"/>
  <c r="Q50" i="4"/>
  <c r="P50" i="4"/>
  <c r="E50" i="4"/>
  <c r="U50" i="4" s="1"/>
  <c r="S49" i="4"/>
  <c r="R49" i="4"/>
  <c r="Q49" i="4"/>
  <c r="P49" i="4"/>
  <c r="E49" i="4"/>
  <c r="U49" i="4" s="1"/>
  <c r="S48" i="4"/>
  <c r="R48" i="4"/>
  <c r="Q48" i="4"/>
  <c r="P48" i="4"/>
  <c r="E48" i="4"/>
  <c r="S47" i="4"/>
  <c r="R47" i="4"/>
  <c r="Q47" i="4"/>
  <c r="P47" i="4"/>
  <c r="E47" i="4"/>
  <c r="T47" i="4" s="1"/>
  <c r="S46" i="4"/>
  <c r="R46" i="4"/>
  <c r="Q46" i="4"/>
  <c r="P46" i="4"/>
  <c r="E46" i="4"/>
  <c r="U46" i="4" s="1"/>
  <c r="S45" i="4"/>
  <c r="R45" i="4"/>
  <c r="Q45" i="4"/>
  <c r="P45" i="4"/>
  <c r="E45" i="4"/>
  <c r="U45" i="4" s="1"/>
  <c r="S44" i="4"/>
  <c r="R44" i="4"/>
  <c r="Q44" i="4"/>
  <c r="P44" i="4"/>
  <c r="E44" i="4"/>
  <c r="U43" i="4"/>
  <c r="S43" i="4"/>
  <c r="R43" i="4"/>
  <c r="Q43" i="4"/>
  <c r="P43" i="4"/>
  <c r="E43" i="4"/>
  <c r="S42" i="4"/>
  <c r="R42" i="4"/>
  <c r="Q42" i="4"/>
  <c r="P42" i="4"/>
  <c r="E42" i="4"/>
  <c r="U42" i="4" s="1"/>
  <c r="W40" i="4"/>
  <c r="V40" i="4"/>
  <c r="O40" i="4"/>
  <c r="N40" i="4"/>
  <c r="M40" i="4"/>
  <c r="L40" i="4"/>
  <c r="K40" i="4"/>
  <c r="J40" i="4"/>
  <c r="I40" i="4"/>
  <c r="S40" i="4" s="1"/>
  <c r="H40" i="4"/>
  <c r="R40" i="4" s="1"/>
  <c r="G40" i="4"/>
  <c r="F40" i="4"/>
  <c r="C40" i="4"/>
  <c r="B40" i="4"/>
  <c r="E40" i="4" s="1"/>
  <c r="S39" i="4"/>
  <c r="R39" i="4"/>
  <c r="Q39" i="4"/>
  <c r="P39" i="4"/>
  <c r="E39" i="4"/>
  <c r="S38" i="4"/>
  <c r="R38" i="4"/>
  <c r="Q38" i="4"/>
  <c r="P38" i="4"/>
  <c r="E38" i="4"/>
  <c r="T38" i="4" s="1"/>
  <c r="S37" i="4"/>
  <c r="R37" i="4"/>
  <c r="Q37" i="4"/>
  <c r="P37" i="4"/>
  <c r="E37" i="4"/>
  <c r="U37" i="4" s="1"/>
  <c r="S36" i="4"/>
  <c r="R36" i="4"/>
  <c r="Q36" i="4"/>
  <c r="P36" i="4"/>
  <c r="E36" i="4"/>
  <c r="U36" i="4" s="1"/>
  <c r="S35" i="4"/>
  <c r="R35" i="4"/>
  <c r="Q35" i="4"/>
  <c r="P35" i="4"/>
  <c r="E35" i="4"/>
  <c r="T35" i="4" s="1"/>
  <c r="W33" i="4"/>
  <c r="V33" i="4"/>
  <c r="O33" i="4"/>
  <c r="N33" i="4"/>
  <c r="M33" i="4"/>
  <c r="L33" i="4"/>
  <c r="K33" i="4"/>
  <c r="J33" i="4"/>
  <c r="I33" i="4"/>
  <c r="H33" i="4"/>
  <c r="G33" i="4"/>
  <c r="F33" i="4"/>
  <c r="E33" i="4"/>
  <c r="C33" i="4"/>
  <c r="B33" i="4"/>
  <c r="S32" i="4"/>
  <c r="R32" i="4"/>
  <c r="Q32" i="4"/>
  <c r="P32" i="4"/>
  <c r="E32" i="4"/>
  <c r="U32" i="4" s="1"/>
  <c r="W30" i="4"/>
  <c r="V30" i="4"/>
  <c r="O30" i="4"/>
  <c r="N30" i="4"/>
  <c r="M30" i="4"/>
  <c r="L30" i="4"/>
  <c r="K30" i="4"/>
  <c r="J30" i="4"/>
  <c r="I30" i="4"/>
  <c r="S30" i="4" s="1"/>
  <c r="H30" i="4"/>
  <c r="G30" i="4"/>
  <c r="F30" i="4"/>
  <c r="C30" i="4"/>
  <c r="B30" i="4"/>
  <c r="E30" i="4" s="1"/>
  <c r="S29" i="4"/>
  <c r="R29" i="4"/>
  <c r="Q29" i="4"/>
  <c r="P29" i="4"/>
  <c r="E29" i="4"/>
  <c r="U29" i="4" s="1"/>
  <c r="U28" i="4"/>
  <c r="S28" i="4"/>
  <c r="R28" i="4"/>
  <c r="Q28" i="4"/>
  <c r="P28" i="4"/>
  <c r="E28" i="4"/>
  <c r="T28" i="4" s="1"/>
  <c r="S27" i="4"/>
  <c r="R27" i="4"/>
  <c r="Q27" i="4"/>
  <c r="P27" i="4"/>
  <c r="E27" i="4"/>
  <c r="U27" i="4" s="1"/>
  <c r="S26" i="4"/>
  <c r="R26" i="4"/>
  <c r="Q26" i="4"/>
  <c r="P26" i="4"/>
  <c r="E26" i="4"/>
  <c r="U26" i="4" s="1"/>
  <c r="W24" i="4"/>
  <c r="V24" i="4"/>
  <c r="O24" i="4"/>
  <c r="N24" i="4"/>
  <c r="M24" i="4"/>
  <c r="L24" i="4"/>
  <c r="K24" i="4"/>
  <c r="J24" i="4"/>
  <c r="I24" i="4"/>
  <c r="H24" i="4"/>
  <c r="G24" i="4"/>
  <c r="F24" i="4"/>
  <c r="C24" i="4"/>
  <c r="B24" i="4"/>
  <c r="E24" i="4" s="1"/>
  <c r="U23" i="4"/>
  <c r="S23" i="4"/>
  <c r="R23" i="4"/>
  <c r="Q23" i="4"/>
  <c r="P23" i="4"/>
  <c r="E23" i="4"/>
  <c r="T23" i="4" s="1"/>
  <c r="S22" i="4"/>
  <c r="R22" i="4"/>
  <c r="Q22" i="4"/>
  <c r="P22" i="4"/>
  <c r="E22" i="4"/>
  <c r="U22" i="4" s="1"/>
  <c r="S21" i="4"/>
  <c r="R21" i="4"/>
  <c r="Q21" i="4"/>
  <c r="P21" i="4"/>
  <c r="E21" i="4"/>
  <c r="U21" i="4" s="1"/>
  <c r="S20" i="4"/>
  <c r="R20" i="4"/>
  <c r="Q20" i="4"/>
  <c r="P20" i="4"/>
  <c r="E20" i="4"/>
  <c r="U20" i="4" s="1"/>
  <c r="S19" i="4"/>
  <c r="R19" i="4"/>
  <c r="Q19" i="4"/>
  <c r="P19" i="4"/>
  <c r="E19" i="4"/>
  <c r="T19" i="4" s="1"/>
  <c r="U18" i="4"/>
  <c r="S18" i="4"/>
  <c r="R18" i="4"/>
  <c r="Q18" i="4"/>
  <c r="P18" i="4"/>
  <c r="E18" i="4"/>
  <c r="T18" i="4" s="1"/>
  <c r="W16" i="4"/>
  <c r="V16" i="4"/>
  <c r="O16" i="4"/>
  <c r="N16" i="4"/>
  <c r="M16" i="4"/>
  <c r="L16" i="4"/>
  <c r="K16" i="4"/>
  <c r="J16" i="4"/>
  <c r="I16" i="4"/>
  <c r="H16" i="4"/>
  <c r="G16" i="4"/>
  <c r="F16" i="4"/>
  <c r="C16" i="4"/>
  <c r="B16" i="4"/>
  <c r="S15" i="4"/>
  <c r="R15" i="4"/>
  <c r="Q15" i="4"/>
  <c r="P15" i="4"/>
  <c r="E15" i="4"/>
  <c r="U14" i="4"/>
  <c r="S14" i="4"/>
  <c r="R14" i="4"/>
  <c r="Q14" i="4"/>
  <c r="P14" i="4"/>
  <c r="E14" i="4"/>
  <c r="T14" i="4" s="1"/>
  <c r="S13" i="4"/>
  <c r="R13" i="4"/>
  <c r="Q13" i="4"/>
  <c r="P13" i="4"/>
  <c r="E13" i="4"/>
  <c r="U13" i="4" s="1"/>
  <c r="S12" i="4"/>
  <c r="R12" i="4"/>
  <c r="Q12" i="4"/>
  <c r="P12" i="4"/>
  <c r="E12" i="4"/>
  <c r="U12" i="4" s="1"/>
  <c r="S11" i="4"/>
  <c r="R11" i="4"/>
  <c r="Q11" i="4"/>
  <c r="P11" i="4"/>
  <c r="E11" i="4"/>
  <c r="S10" i="4"/>
  <c r="R10" i="4"/>
  <c r="Q10" i="4"/>
  <c r="P10" i="4"/>
  <c r="E10" i="4"/>
  <c r="T10" i="4" s="1"/>
  <c r="S9" i="4"/>
  <c r="R9" i="4"/>
  <c r="Q9" i="4"/>
  <c r="P9" i="4"/>
  <c r="E9" i="4"/>
  <c r="U9" i="4" s="1"/>
  <c r="S93" i="3"/>
  <c r="R93" i="3"/>
  <c r="Q93" i="3"/>
  <c r="P93" i="3"/>
  <c r="E93" i="3"/>
  <c r="U93" i="3" s="1"/>
  <c r="S92" i="3"/>
  <c r="R92" i="3"/>
  <c r="Q92" i="3"/>
  <c r="P92" i="3"/>
  <c r="E92" i="3"/>
  <c r="U92" i="3" s="1"/>
  <c r="U91" i="3"/>
  <c r="S91" i="3"/>
  <c r="R91" i="3"/>
  <c r="Q91" i="3"/>
  <c r="P91" i="3"/>
  <c r="E91" i="3"/>
  <c r="T91" i="3" s="1"/>
  <c r="S90" i="3"/>
  <c r="R90" i="3"/>
  <c r="Q90" i="3"/>
  <c r="P90" i="3"/>
  <c r="E90" i="3"/>
  <c r="U90" i="3" s="1"/>
  <c r="S89" i="3"/>
  <c r="R89" i="3"/>
  <c r="Q89" i="3"/>
  <c r="P89" i="3"/>
  <c r="E89" i="3"/>
  <c r="U89" i="3" s="1"/>
  <c r="S88" i="3"/>
  <c r="R88" i="3"/>
  <c r="Q88" i="3"/>
  <c r="P88" i="3"/>
  <c r="E88" i="3"/>
  <c r="U88" i="3" s="1"/>
  <c r="S87" i="3"/>
  <c r="R87" i="3"/>
  <c r="Q87" i="3"/>
  <c r="P87" i="3"/>
  <c r="E87" i="3"/>
  <c r="T87" i="3" s="1"/>
  <c r="S86" i="3"/>
  <c r="R86" i="3"/>
  <c r="Q86" i="3"/>
  <c r="P86" i="3"/>
  <c r="E86" i="3"/>
  <c r="U86" i="3" s="1"/>
  <c r="W72" i="3"/>
  <c r="V72" i="3"/>
  <c r="O72" i="3"/>
  <c r="N72" i="3"/>
  <c r="M72" i="3"/>
  <c r="L72" i="3"/>
  <c r="K72" i="3"/>
  <c r="J72" i="3"/>
  <c r="I72" i="3"/>
  <c r="H72" i="3"/>
  <c r="G72" i="3"/>
  <c r="F72" i="3"/>
  <c r="C72" i="3"/>
  <c r="B72" i="3"/>
  <c r="W71" i="3"/>
  <c r="V71" i="3"/>
  <c r="S71" i="3"/>
  <c r="O71" i="3"/>
  <c r="N71" i="3"/>
  <c r="M71" i="3"/>
  <c r="L71" i="3"/>
  <c r="K71" i="3"/>
  <c r="J71" i="3"/>
  <c r="I71" i="3"/>
  <c r="Q71" i="3" s="1"/>
  <c r="H71" i="3"/>
  <c r="G71" i="3"/>
  <c r="F71" i="3"/>
  <c r="C71" i="3"/>
  <c r="B71" i="3"/>
  <c r="W70" i="3"/>
  <c r="V70" i="3"/>
  <c r="O70" i="3"/>
  <c r="N70" i="3"/>
  <c r="M70" i="3"/>
  <c r="L70" i="3"/>
  <c r="K70" i="3"/>
  <c r="J70" i="3"/>
  <c r="I70" i="3"/>
  <c r="H70" i="3"/>
  <c r="P70" i="3" s="1"/>
  <c r="G70" i="3"/>
  <c r="F70" i="3"/>
  <c r="E70" i="3"/>
  <c r="C70" i="3"/>
  <c r="B70" i="3"/>
  <c r="S69" i="3"/>
  <c r="R69" i="3"/>
  <c r="Q69" i="3"/>
  <c r="P69" i="3"/>
  <c r="E69" i="3"/>
  <c r="W67" i="3"/>
  <c r="V67" i="3"/>
  <c r="O67" i="3"/>
  <c r="N67" i="3"/>
  <c r="M67" i="3"/>
  <c r="L67" i="3"/>
  <c r="K67" i="3"/>
  <c r="S67" i="3" s="1"/>
  <c r="J67" i="3"/>
  <c r="I67" i="3"/>
  <c r="H67" i="3"/>
  <c r="G67" i="3"/>
  <c r="F67" i="3"/>
  <c r="C67" i="3"/>
  <c r="B67" i="3"/>
  <c r="E67" i="3" s="1"/>
  <c r="W66" i="3"/>
  <c r="V66" i="3"/>
  <c r="O66" i="3"/>
  <c r="N66" i="3"/>
  <c r="M66" i="3"/>
  <c r="L66" i="3"/>
  <c r="K66" i="3"/>
  <c r="J66" i="3"/>
  <c r="I66" i="3"/>
  <c r="H66" i="3"/>
  <c r="G66" i="3"/>
  <c r="F66" i="3"/>
  <c r="C66" i="3"/>
  <c r="B66" i="3"/>
  <c r="E66" i="3" s="1"/>
  <c r="S65" i="3"/>
  <c r="R65" i="3"/>
  <c r="Q65" i="3"/>
  <c r="P65" i="3"/>
  <c r="E65" i="3"/>
  <c r="T65" i="3" s="1"/>
  <c r="S64" i="3"/>
  <c r="R64" i="3"/>
  <c r="Q64" i="3"/>
  <c r="P64" i="3"/>
  <c r="E64" i="3"/>
  <c r="U64" i="3" s="1"/>
  <c r="S63" i="3"/>
  <c r="R63" i="3"/>
  <c r="Q63" i="3"/>
  <c r="P63" i="3"/>
  <c r="E63" i="3"/>
  <c r="U63" i="3" s="1"/>
  <c r="S62" i="3"/>
  <c r="R62" i="3"/>
  <c r="Q62" i="3"/>
  <c r="P62" i="3"/>
  <c r="E62" i="3"/>
  <c r="U62" i="3" s="1"/>
  <c r="S61" i="3"/>
  <c r="R61" i="3"/>
  <c r="Q61" i="3"/>
  <c r="P61" i="3"/>
  <c r="E61" i="3"/>
  <c r="U61" i="3" s="1"/>
  <c r="V59" i="3"/>
  <c r="S59" i="3"/>
  <c r="O59" i="3"/>
  <c r="N59" i="3"/>
  <c r="M59" i="3"/>
  <c r="L59" i="3"/>
  <c r="K59" i="3"/>
  <c r="J59" i="3"/>
  <c r="I59" i="3"/>
  <c r="H59" i="3"/>
  <c r="R59" i="3" s="1"/>
  <c r="G59" i="3"/>
  <c r="F59" i="3"/>
  <c r="C59" i="3"/>
  <c r="B59" i="3"/>
  <c r="E59" i="3" s="1"/>
  <c r="S58" i="3"/>
  <c r="R58" i="3"/>
  <c r="Q58" i="3"/>
  <c r="P58" i="3"/>
  <c r="E58" i="3"/>
  <c r="S57" i="3"/>
  <c r="R57" i="3"/>
  <c r="Q57" i="3"/>
  <c r="P57" i="3"/>
  <c r="E57" i="3"/>
  <c r="T57" i="3" s="1"/>
  <c r="T56" i="3"/>
  <c r="S56" i="3"/>
  <c r="R56" i="3"/>
  <c r="Q56" i="3"/>
  <c r="P56" i="3"/>
  <c r="E56" i="3"/>
  <c r="U56" i="3" s="1"/>
  <c r="S55" i="3"/>
  <c r="R55" i="3"/>
  <c r="Q55" i="3"/>
  <c r="P55" i="3"/>
  <c r="E55" i="3"/>
  <c r="U55" i="3" s="1"/>
  <c r="W53" i="3"/>
  <c r="V53" i="3"/>
  <c r="O53" i="3"/>
  <c r="N53" i="3"/>
  <c r="M53" i="3"/>
  <c r="L53" i="3"/>
  <c r="K53" i="3"/>
  <c r="J53" i="3"/>
  <c r="I53" i="3"/>
  <c r="H53" i="3"/>
  <c r="G53" i="3"/>
  <c r="F53" i="3"/>
  <c r="C53" i="3"/>
  <c r="B53" i="3"/>
  <c r="U52" i="3"/>
  <c r="S52" i="3"/>
  <c r="R52" i="3"/>
  <c r="Q52" i="3"/>
  <c r="P52" i="3"/>
  <c r="E52" i="3"/>
  <c r="T52" i="3" s="1"/>
  <c r="T51" i="3"/>
  <c r="S51" i="3"/>
  <c r="R51" i="3"/>
  <c r="Q51" i="3"/>
  <c r="P51" i="3"/>
  <c r="E51" i="3"/>
  <c r="U51" i="3" s="1"/>
  <c r="S50" i="3"/>
  <c r="R50" i="3"/>
  <c r="Q50" i="3"/>
  <c r="P50" i="3"/>
  <c r="E50" i="3"/>
  <c r="U50" i="3" s="1"/>
  <c r="S49" i="3"/>
  <c r="R49" i="3"/>
  <c r="Q49" i="3"/>
  <c r="P49" i="3"/>
  <c r="E49" i="3"/>
  <c r="U48" i="3"/>
  <c r="S48" i="3"/>
  <c r="R48" i="3"/>
  <c r="Q48" i="3"/>
  <c r="P48" i="3"/>
  <c r="E48" i="3"/>
  <c r="T48" i="3" s="1"/>
  <c r="S47" i="3"/>
  <c r="R47" i="3"/>
  <c r="Q47" i="3"/>
  <c r="P47" i="3"/>
  <c r="E47" i="3"/>
  <c r="U47" i="3" s="1"/>
  <c r="S46" i="3"/>
  <c r="R46" i="3"/>
  <c r="Q46" i="3"/>
  <c r="P46" i="3"/>
  <c r="E46" i="3"/>
  <c r="U46" i="3" s="1"/>
  <c r="T45" i="3"/>
  <c r="S45" i="3"/>
  <c r="R45" i="3"/>
  <c r="Q45" i="3"/>
  <c r="P45" i="3"/>
  <c r="E45" i="3"/>
  <c r="U45" i="3" s="1"/>
  <c r="S44" i="3"/>
  <c r="R44" i="3"/>
  <c r="Q44" i="3"/>
  <c r="P44" i="3"/>
  <c r="E44" i="3"/>
  <c r="T44" i="3" s="1"/>
  <c r="U43" i="3"/>
  <c r="S43" i="3"/>
  <c r="R43" i="3"/>
  <c r="Q43" i="3"/>
  <c r="P43" i="3"/>
  <c r="E43" i="3"/>
  <c r="T43" i="3" s="1"/>
  <c r="S42" i="3"/>
  <c r="R42" i="3"/>
  <c r="Q42" i="3"/>
  <c r="P42" i="3"/>
  <c r="E42" i="3"/>
  <c r="U42" i="3" s="1"/>
  <c r="W40" i="3"/>
  <c r="V40" i="3"/>
  <c r="O40" i="3"/>
  <c r="N40" i="3"/>
  <c r="M40" i="3"/>
  <c r="L40" i="3"/>
  <c r="K40" i="3"/>
  <c r="J40" i="3"/>
  <c r="I40" i="3"/>
  <c r="H40" i="3"/>
  <c r="G40" i="3"/>
  <c r="F40" i="3"/>
  <c r="C40" i="3"/>
  <c r="B40" i="3"/>
  <c r="E40" i="3" s="1"/>
  <c r="U39" i="3"/>
  <c r="S39" i="3"/>
  <c r="R39" i="3"/>
  <c r="Q39" i="3"/>
  <c r="P39" i="3"/>
  <c r="E39" i="3"/>
  <c r="T39" i="3" s="1"/>
  <c r="S38" i="3"/>
  <c r="R38" i="3"/>
  <c r="Q38" i="3"/>
  <c r="P38" i="3"/>
  <c r="E38" i="3"/>
  <c r="U38" i="3" s="1"/>
  <c r="S37" i="3"/>
  <c r="R37" i="3"/>
  <c r="Q37" i="3"/>
  <c r="P37" i="3"/>
  <c r="E37" i="3"/>
  <c r="U37" i="3" s="1"/>
  <c r="S36" i="3"/>
  <c r="R36" i="3"/>
  <c r="Q36" i="3"/>
  <c r="P36" i="3"/>
  <c r="E36" i="3"/>
  <c r="U35" i="3"/>
  <c r="S35" i="3"/>
  <c r="R35" i="3"/>
  <c r="Q35" i="3"/>
  <c r="P35" i="3"/>
  <c r="E35" i="3"/>
  <c r="W33" i="3"/>
  <c r="V33" i="3"/>
  <c r="O33" i="3"/>
  <c r="N33" i="3"/>
  <c r="M33" i="3"/>
  <c r="L33" i="3"/>
  <c r="K33" i="3"/>
  <c r="J33" i="3"/>
  <c r="I33" i="3"/>
  <c r="S33" i="3" s="1"/>
  <c r="H33" i="3"/>
  <c r="R33" i="3" s="1"/>
  <c r="G33" i="3"/>
  <c r="F33" i="3"/>
  <c r="C33" i="3"/>
  <c r="B33" i="3"/>
  <c r="S32" i="3"/>
  <c r="R32" i="3"/>
  <c r="Q32" i="3"/>
  <c r="P32" i="3"/>
  <c r="E32" i="3"/>
  <c r="U32" i="3" s="1"/>
  <c r="W30" i="3"/>
  <c r="V30" i="3"/>
  <c r="S30" i="3"/>
  <c r="O30" i="3"/>
  <c r="N30" i="3"/>
  <c r="M30" i="3"/>
  <c r="L30" i="3"/>
  <c r="K30" i="3"/>
  <c r="J30" i="3"/>
  <c r="I30" i="3"/>
  <c r="H30" i="3"/>
  <c r="G30" i="3"/>
  <c r="F30" i="3"/>
  <c r="C30" i="3"/>
  <c r="B30" i="3"/>
  <c r="E30" i="3" s="1"/>
  <c r="S29" i="3"/>
  <c r="R29" i="3"/>
  <c r="Q29" i="3"/>
  <c r="P29" i="3"/>
  <c r="E29" i="3"/>
  <c r="T29" i="3" s="1"/>
  <c r="S28" i="3"/>
  <c r="R28" i="3"/>
  <c r="Q28" i="3"/>
  <c r="P28" i="3"/>
  <c r="E28" i="3"/>
  <c r="U28" i="3" s="1"/>
  <c r="S27" i="3"/>
  <c r="R27" i="3"/>
  <c r="Q27" i="3"/>
  <c r="P27" i="3"/>
  <c r="E27" i="3"/>
  <c r="U27" i="3" s="1"/>
  <c r="S26" i="3"/>
  <c r="R26" i="3"/>
  <c r="Q26" i="3"/>
  <c r="P26" i="3"/>
  <c r="E26" i="3"/>
  <c r="U26" i="3" s="1"/>
  <c r="W24" i="3"/>
  <c r="V24" i="3"/>
  <c r="O24" i="3"/>
  <c r="N24" i="3"/>
  <c r="M24" i="3"/>
  <c r="L24" i="3"/>
  <c r="K24" i="3"/>
  <c r="J24" i="3"/>
  <c r="I24" i="3"/>
  <c r="Q24" i="3" s="1"/>
  <c r="H24" i="3"/>
  <c r="P24" i="3" s="1"/>
  <c r="G24" i="3"/>
  <c r="F24" i="3"/>
  <c r="C24" i="3"/>
  <c r="E24" i="3" s="1"/>
  <c r="B24" i="3"/>
  <c r="S23" i="3"/>
  <c r="R23" i="3"/>
  <c r="Q23" i="3"/>
  <c r="P23" i="3"/>
  <c r="E23" i="3"/>
  <c r="U23" i="3" s="1"/>
  <c r="S22" i="3"/>
  <c r="R22" i="3"/>
  <c r="Q22" i="3"/>
  <c r="P22" i="3"/>
  <c r="E22" i="3"/>
  <c r="U22" i="3" s="1"/>
  <c r="S21" i="3"/>
  <c r="R21" i="3"/>
  <c r="Q21" i="3"/>
  <c r="P21" i="3"/>
  <c r="E21" i="3"/>
  <c r="U21" i="3" s="1"/>
  <c r="S20" i="3"/>
  <c r="R20" i="3"/>
  <c r="Q20" i="3"/>
  <c r="P20" i="3"/>
  <c r="E20" i="3"/>
  <c r="T20" i="3" s="1"/>
  <c r="S19" i="3"/>
  <c r="R19" i="3"/>
  <c r="Q19" i="3"/>
  <c r="U19" i="3" s="1"/>
  <c r="P19" i="3"/>
  <c r="T19" i="3" s="1"/>
  <c r="E19" i="3"/>
  <c r="S18" i="3"/>
  <c r="R18" i="3"/>
  <c r="Q18" i="3"/>
  <c r="P18" i="3"/>
  <c r="E18" i="3"/>
  <c r="U18" i="3" s="1"/>
  <c r="W16" i="3"/>
  <c r="V16" i="3"/>
  <c r="O16" i="3"/>
  <c r="N16" i="3"/>
  <c r="M16" i="3"/>
  <c r="L16" i="3"/>
  <c r="K16" i="3"/>
  <c r="J16" i="3"/>
  <c r="I16" i="3"/>
  <c r="Q16" i="3" s="1"/>
  <c r="H16" i="3"/>
  <c r="G16" i="3"/>
  <c r="F16" i="3"/>
  <c r="C16" i="3"/>
  <c r="B16" i="3"/>
  <c r="E16" i="3" s="1"/>
  <c r="S15" i="3"/>
  <c r="R15" i="3"/>
  <c r="Q15" i="3"/>
  <c r="P15" i="3"/>
  <c r="E15" i="3"/>
  <c r="T15" i="3" s="1"/>
  <c r="U14" i="3"/>
  <c r="T14" i="3"/>
  <c r="S14" i="3"/>
  <c r="R14" i="3"/>
  <c r="Q14" i="3"/>
  <c r="P14" i="3"/>
  <c r="E14" i="3"/>
  <c r="S13" i="3"/>
  <c r="R13" i="3"/>
  <c r="Q13" i="3"/>
  <c r="P13" i="3"/>
  <c r="E13" i="3"/>
  <c r="U13" i="3" s="1"/>
  <c r="S12" i="3"/>
  <c r="R12" i="3"/>
  <c r="Q12" i="3"/>
  <c r="P12" i="3"/>
  <c r="E12" i="3"/>
  <c r="U12" i="3" s="1"/>
  <c r="U11" i="3"/>
  <c r="S11" i="3"/>
  <c r="R11" i="3"/>
  <c r="Q11" i="3"/>
  <c r="P11" i="3"/>
  <c r="E11" i="3"/>
  <c r="T11" i="3" s="1"/>
  <c r="S10" i="3"/>
  <c r="R10" i="3"/>
  <c r="Q10" i="3"/>
  <c r="U10" i="3" s="1"/>
  <c r="P10" i="3"/>
  <c r="T10" i="3" s="1"/>
  <c r="E10" i="3"/>
  <c r="S9" i="3"/>
  <c r="R9" i="3"/>
  <c r="Q9" i="3"/>
  <c r="P9" i="3"/>
  <c r="E9" i="3"/>
  <c r="S93" i="2"/>
  <c r="R93" i="2"/>
  <c r="Q93" i="2"/>
  <c r="P93" i="2"/>
  <c r="E93" i="2"/>
  <c r="U93" i="2" s="1"/>
  <c r="S92" i="2"/>
  <c r="R92" i="2"/>
  <c r="Q92" i="2"/>
  <c r="P92" i="2"/>
  <c r="E92" i="2"/>
  <c r="T92" i="2" s="1"/>
  <c r="U91" i="2"/>
  <c r="T91" i="2"/>
  <c r="S91" i="2"/>
  <c r="R91" i="2"/>
  <c r="Q91" i="2"/>
  <c r="P91" i="2"/>
  <c r="E91" i="2"/>
  <c r="S90" i="2"/>
  <c r="R90" i="2"/>
  <c r="Q90" i="2"/>
  <c r="P90" i="2"/>
  <c r="E90" i="2"/>
  <c r="U90" i="2" s="1"/>
  <c r="S89" i="2"/>
  <c r="R89" i="2"/>
  <c r="Q89" i="2"/>
  <c r="P89" i="2"/>
  <c r="E89" i="2"/>
  <c r="U89" i="2" s="1"/>
  <c r="U88" i="2"/>
  <c r="S88" i="2"/>
  <c r="R88" i="2"/>
  <c r="Q88" i="2"/>
  <c r="P88" i="2"/>
  <c r="E88" i="2"/>
  <c r="T88" i="2" s="1"/>
  <c r="S87" i="2"/>
  <c r="R87" i="2"/>
  <c r="Q87" i="2"/>
  <c r="P87" i="2"/>
  <c r="E87" i="2"/>
  <c r="U87" i="2" s="1"/>
  <c r="S86" i="2"/>
  <c r="R86" i="2"/>
  <c r="Q86" i="2"/>
  <c r="P86" i="2"/>
  <c r="E86" i="2"/>
  <c r="U86" i="2" s="1"/>
  <c r="W72" i="2"/>
  <c r="V72" i="2"/>
  <c r="O72" i="2"/>
  <c r="N72" i="2"/>
  <c r="M72" i="2"/>
  <c r="L72" i="2"/>
  <c r="K72" i="2"/>
  <c r="J72" i="2"/>
  <c r="I72" i="2"/>
  <c r="H72" i="2"/>
  <c r="G72" i="2"/>
  <c r="F72" i="2"/>
  <c r="C72" i="2"/>
  <c r="B72" i="2"/>
  <c r="W71" i="2"/>
  <c r="V71" i="2"/>
  <c r="O71" i="2"/>
  <c r="N71" i="2"/>
  <c r="M71" i="2"/>
  <c r="L71" i="2"/>
  <c r="K71" i="2"/>
  <c r="J71" i="2"/>
  <c r="I71" i="2"/>
  <c r="S71" i="2" s="1"/>
  <c r="H71" i="2"/>
  <c r="G71" i="2"/>
  <c r="F71" i="2"/>
  <c r="C71" i="2"/>
  <c r="B71" i="2"/>
  <c r="E71" i="2" s="1"/>
  <c r="W70" i="2"/>
  <c r="V70" i="2"/>
  <c r="O70" i="2"/>
  <c r="N70" i="2"/>
  <c r="M70" i="2"/>
  <c r="L70" i="2"/>
  <c r="K70" i="2"/>
  <c r="J70" i="2"/>
  <c r="I70" i="2"/>
  <c r="S70" i="2" s="1"/>
  <c r="H70" i="2"/>
  <c r="R70" i="2" s="1"/>
  <c r="G70" i="2"/>
  <c r="F70" i="2"/>
  <c r="C70" i="2"/>
  <c r="E70" i="2" s="1"/>
  <c r="B70" i="2"/>
  <c r="S69" i="2"/>
  <c r="R69" i="2"/>
  <c r="Q69" i="2"/>
  <c r="P69" i="2"/>
  <c r="E69" i="2"/>
  <c r="U69" i="2" s="1"/>
  <c r="W67" i="2"/>
  <c r="V67" i="2"/>
  <c r="O67" i="2"/>
  <c r="N67" i="2"/>
  <c r="M67" i="2"/>
  <c r="L67" i="2"/>
  <c r="K67" i="2"/>
  <c r="J67" i="2"/>
  <c r="I67" i="2"/>
  <c r="H67" i="2"/>
  <c r="G67" i="2"/>
  <c r="F67" i="2"/>
  <c r="C67" i="2"/>
  <c r="B67" i="2"/>
  <c r="W66" i="2"/>
  <c r="V66" i="2"/>
  <c r="O66" i="2"/>
  <c r="N66" i="2"/>
  <c r="M66" i="2"/>
  <c r="L66" i="2"/>
  <c r="K66" i="2"/>
  <c r="J66" i="2"/>
  <c r="I66" i="2"/>
  <c r="S66" i="2" s="1"/>
  <c r="H66" i="2"/>
  <c r="G66" i="2"/>
  <c r="F66" i="2"/>
  <c r="C66" i="2"/>
  <c r="B66" i="2"/>
  <c r="E66" i="2" s="1"/>
  <c r="S65" i="2"/>
  <c r="R65" i="2"/>
  <c r="Q65" i="2"/>
  <c r="P65" i="2"/>
  <c r="E65" i="2"/>
  <c r="S64" i="2"/>
  <c r="R64" i="2"/>
  <c r="Q64" i="2"/>
  <c r="P64" i="2"/>
  <c r="E64" i="2"/>
  <c r="U64" i="2" s="1"/>
  <c r="S63" i="2"/>
  <c r="R63" i="2"/>
  <c r="Q63" i="2"/>
  <c r="P63" i="2"/>
  <c r="E63" i="2"/>
  <c r="U63" i="2" s="1"/>
  <c r="S62" i="2"/>
  <c r="R62" i="2"/>
  <c r="Q62" i="2"/>
  <c r="P62" i="2"/>
  <c r="E62" i="2"/>
  <c r="U61" i="2"/>
  <c r="S61" i="2"/>
  <c r="R61" i="2"/>
  <c r="Q61" i="2"/>
  <c r="P61" i="2"/>
  <c r="E61" i="2"/>
  <c r="T61" i="2" s="1"/>
  <c r="V59" i="2"/>
  <c r="O59" i="2"/>
  <c r="N59" i="2"/>
  <c r="M59" i="2"/>
  <c r="L59" i="2"/>
  <c r="K59" i="2"/>
  <c r="J59" i="2"/>
  <c r="I59" i="2"/>
  <c r="H59" i="2"/>
  <c r="G59" i="2"/>
  <c r="F59" i="2"/>
  <c r="C59" i="2"/>
  <c r="B59" i="2"/>
  <c r="U58" i="2"/>
  <c r="S58" i="2"/>
  <c r="R58" i="2"/>
  <c r="Q58" i="2"/>
  <c r="P58" i="2"/>
  <c r="E58" i="2"/>
  <c r="T58" i="2" s="1"/>
  <c r="S57" i="2"/>
  <c r="R57" i="2"/>
  <c r="Q57" i="2"/>
  <c r="P57" i="2"/>
  <c r="E57" i="2"/>
  <c r="U57" i="2" s="1"/>
  <c r="S56" i="2"/>
  <c r="R56" i="2"/>
  <c r="Q56" i="2"/>
  <c r="P56" i="2"/>
  <c r="E56" i="2"/>
  <c r="U56" i="2" s="1"/>
  <c r="S55" i="2"/>
  <c r="R55" i="2"/>
  <c r="Q55" i="2"/>
  <c r="P55" i="2"/>
  <c r="E55" i="2"/>
  <c r="U55" i="2" s="1"/>
  <c r="W53" i="2"/>
  <c r="V53" i="2"/>
  <c r="O53" i="2"/>
  <c r="N53" i="2"/>
  <c r="M53" i="2"/>
  <c r="L53" i="2"/>
  <c r="K53" i="2"/>
  <c r="J53" i="2"/>
  <c r="I53" i="2"/>
  <c r="S53" i="2" s="1"/>
  <c r="H53" i="2"/>
  <c r="G53" i="2"/>
  <c r="F53" i="2"/>
  <c r="C53" i="2"/>
  <c r="B53" i="2"/>
  <c r="E53" i="2" s="1"/>
  <c r="U52" i="2"/>
  <c r="T52" i="2"/>
  <c r="S52" i="2"/>
  <c r="R52" i="2"/>
  <c r="Q52" i="2"/>
  <c r="P52" i="2"/>
  <c r="E52" i="2"/>
  <c r="S51" i="2"/>
  <c r="R51" i="2"/>
  <c r="Q51" i="2"/>
  <c r="P51" i="2"/>
  <c r="E51" i="2"/>
  <c r="U51" i="2" s="1"/>
  <c r="S50" i="2"/>
  <c r="R50" i="2"/>
  <c r="Q50" i="2"/>
  <c r="P50" i="2"/>
  <c r="E50" i="2"/>
  <c r="U50" i="2" s="1"/>
  <c r="U49" i="2"/>
  <c r="S49" i="2"/>
  <c r="R49" i="2"/>
  <c r="Q49" i="2"/>
  <c r="P49" i="2"/>
  <c r="E49" i="2"/>
  <c r="T49" i="2" s="1"/>
  <c r="T48" i="2"/>
  <c r="S48" i="2"/>
  <c r="R48" i="2"/>
  <c r="Q48" i="2"/>
  <c r="P48" i="2"/>
  <c r="E48" i="2"/>
  <c r="U48" i="2" s="1"/>
  <c r="S47" i="2"/>
  <c r="R47" i="2"/>
  <c r="Q47" i="2"/>
  <c r="P47" i="2"/>
  <c r="E47" i="2"/>
  <c r="U47" i="2" s="1"/>
  <c r="S46" i="2"/>
  <c r="R46" i="2"/>
  <c r="Q46" i="2"/>
  <c r="P46" i="2"/>
  <c r="E46" i="2"/>
  <c r="U46" i="2" s="1"/>
  <c r="U45" i="2"/>
  <c r="S45" i="2"/>
  <c r="R45" i="2"/>
  <c r="Q45" i="2"/>
  <c r="P45" i="2"/>
  <c r="E45" i="2"/>
  <c r="T45" i="2" s="1"/>
  <c r="S44" i="2"/>
  <c r="R44" i="2"/>
  <c r="Q44" i="2"/>
  <c r="P44" i="2"/>
  <c r="E44" i="2"/>
  <c r="U44" i="2" s="1"/>
  <c r="S43" i="2"/>
  <c r="R43" i="2"/>
  <c r="Q43" i="2"/>
  <c r="P43" i="2"/>
  <c r="E43" i="2"/>
  <c r="U43" i="2" s="1"/>
  <c r="S42" i="2"/>
  <c r="R42" i="2"/>
  <c r="Q42" i="2"/>
  <c r="P42" i="2"/>
  <c r="E42" i="2"/>
  <c r="U42" i="2" s="1"/>
  <c r="W40" i="2"/>
  <c r="V40" i="2"/>
  <c r="O40" i="2"/>
  <c r="N40" i="2"/>
  <c r="M40" i="2"/>
  <c r="L40" i="2"/>
  <c r="K40" i="2"/>
  <c r="J40" i="2"/>
  <c r="I40" i="2"/>
  <c r="Q40" i="2" s="1"/>
  <c r="H40" i="2"/>
  <c r="P40" i="2" s="1"/>
  <c r="G40" i="2"/>
  <c r="F40" i="2"/>
  <c r="C40" i="2"/>
  <c r="E40" i="2" s="1"/>
  <c r="B40" i="2"/>
  <c r="S39" i="2"/>
  <c r="R39" i="2"/>
  <c r="Q39" i="2"/>
  <c r="P39" i="2"/>
  <c r="E39" i="2"/>
  <c r="U39" i="2" s="1"/>
  <c r="S38" i="2"/>
  <c r="R38" i="2"/>
  <c r="Q38" i="2"/>
  <c r="P38" i="2"/>
  <c r="E38" i="2"/>
  <c r="U38" i="2" s="1"/>
  <c r="S37" i="2"/>
  <c r="R37" i="2"/>
  <c r="Q37" i="2"/>
  <c r="P37" i="2"/>
  <c r="E37" i="2"/>
  <c r="U37" i="2" s="1"/>
  <c r="S36" i="2"/>
  <c r="R36" i="2"/>
  <c r="Q36" i="2"/>
  <c r="P36" i="2"/>
  <c r="E36" i="2"/>
  <c r="T36" i="2" s="1"/>
  <c r="S35" i="2"/>
  <c r="R35" i="2"/>
  <c r="Q35" i="2"/>
  <c r="P35" i="2"/>
  <c r="E35" i="2"/>
  <c r="U35" i="2" s="1"/>
  <c r="W33" i="2"/>
  <c r="V33" i="2"/>
  <c r="O33" i="2"/>
  <c r="N33" i="2"/>
  <c r="M33" i="2"/>
  <c r="L33" i="2"/>
  <c r="K33" i="2"/>
  <c r="J33" i="2"/>
  <c r="I33" i="2"/>
  <c r="S33" i="2" s="1"/>
  <c r="H33" i="2"/>
  <c r="R33" i="2" s="1"/>
  <c r="G33" i="2"/>
  <c r="F33" i="2"/>
  <c r="C33" i="2"/>
  <c r="B33" i="2"/>
  <c r="E33" i="2" s="1"/>
  <c r="S32" i="2"/>
  <c r="R32" i="2"/>
  <c r="Q32" i="2"/>
  <c r="P32" i="2"/>
  <c r="E32" i="2"/>
  <c r="U32" i="2" s="1"/>
  <c r="W30" i="2"/>
  <c r="V30" i="2"/>
  <c r="O30" i="2"/>
  <c r="N30" i="2"/>
  <c r="M30" i="2"/>
  <c r="L30" i="2"/>
  <c r="K30" i="2"/>
  <c r="J30" i="2"/>
  <c r="R30" i="2" s="1"/>
  <c r="I30" i="2"/>
  <c r="S30" i="2" s="1"/>
  <c r="H30" i="2"/>
  <c r="G30" i="2"/>
  <c r="F30" i="2"/>
  <c r="E30" i="2"/>
  <c r="C30" i="2"/>
  <c r="B30" i="2"/>
  <c r="S29" i="2"/>
  <c r="R29" i="2"/>
  <c r="Q29" i="2"/>
  <c r="P29" i="2"/>
  <c r="T29" i="2" s="1"/>
  <c r="E29" i="2"/>
  <c r="S28" i="2"/>
  <c r="R28" i="2"/>
  <c r="Q28" i="2"/>
  <c r="P28" i="2"/>
  <c r="E28" i="2"/>
  <c r="U28" i="2" s="1"/>
  <c r="S27" i="2"/>
  <c r="R27" i="2"/>
  <c r="Q27" i="2"/>
  <c r="P27" i="2"/>
  <c r="E27" i="2"/>
  <c r="U27" i="2" s="1"/>
  <c r="S26" i="2"/>
  <c r="R26" i="2"/>
  <c r="Q26" i="2"/>
  <c r="P26" i="2"/>
  <c r="E26" i="2"/>
  <c r="T26" i="2" s="1"/>
  <c r="W24" i="2"/>
  <c r="V24" i="2"/>
  <c r="O24" i="2"/>
  <c r="N24" i="2"/>
  <c r="M24" i="2"/>
  <c r="L24" i="2"/>
  <c r="K24" i="2"/>
  <c r="J24" i="2"/>
  <c r="I24" i="2"/>
  <c r="S24" i="2" s="1"/>
  <c r="H24" i="2"/>
  <c r="R24" i="2" s="1"/>
  <c r="G24" i="2"/>
  <c r="F24" i="2"/>
  <c r="C24" i="2"/>
  <c r="E24" i="2" s="1"/>
  <c r="B24" i="2"/>
  <c r="S23" i="2"/>
  <c r="R23" i="2"/>
  <c r="Q23" i="2"/>
  <c r="P23" i="2"/>
  <c r="E23" i="2"/>
  <c r="U23" i="2" s="1"/>
  <c r="S22" i="2"/>
  <c r="R22" i="2"/>
  <c r="Q22" i="2"/>
  <c r="P22" i="2"/>
  <c r="E22" i="2"/>
  <c r="U22" i="2" s="1"/>
  <c r="U21" i="2"/>
  <c r="S21" i="2"/>
  <c r="R21" i="2"/>
  <c r="Q21" i="2"/>
  <c r="P21" i="2"/>
  <c r="E21" i="2"/>
  <c r="T21" i="2" s="1"/>
  <c r="S20" i="2"/>
  <c r="R20" i="2"/>
  <c r="Q20" i="2"/>
  <c r="P20" i="2"/>
  <c r="E20" i="2"/>
  <c r="S19" i="2"/>
  <c r="R19" i="2"/>
  <c r="Q19" i="2"/>
  <c r="P19" i="2"/>
  <c r="E19" i="2"/>
  <c r="S18" i="2"/>
  <c r="R18" i="2"/>
  <c r="Q18" i="2"/>
  <c r="P18" i="2"/>
  <c r="E18" i="2"/>
  <c r="U18" i="2" s="1"/>
  <c r="W16" i="2"/>
  <c r="V16" i="2"/>
  <c r="O16" i="2"/>
  <c r="N16" i="2"/>
  <c r="M16" i="2"/>
  <c r="L16" i="2"/>
  <c r="K16" i="2"/>
  <c r="J16" i="2"/>
  <c r="I16" i="2"/>
  <c r="H16" i="2"/>
  <c r="G16" i="2"/>
  <c r="F16" i="2"/>
  <c r="C16" i="2"/>
  <c r="E16" i="2" s="1"/>
  <c r="B16" i="2"/>
  <c r="S15" i="2"/>
  <c r="R15" i="2"/>
  <c r="Q15" i="2"/>
  <c r="P15" i="2"/>
  <c r="E15" i="2"/>
  <c r="U15" i="2" s="1"/>
  <c r="S14" i="2"/>
  <c r="R14" i="2"/>
  <c r="Q14" i="2"/>
  <c r="P14" i="2"/>
  <c r="E14" i="2"/>
  <c r="U14" i="2" s="1"/>
  <c r="S13" i="2"/>
  <c r="R13" i="2"/>
  <c r="Q13" i="2"/>
  <c r="P13" i="2"/>
  <c r="E13" i="2"/>
  <c r="U13" i="2" s="1"/>
  <c r="S12" i="2"/>
  <c r="R12" i="2"/>
  <c r="Q12" i="2"/>
  <c r="P12" i="2"/>
  <c r="E12" i="2"/>
  <c r="T12" i="2" s="1"/>
  <c r="S11" i="2"/>
  <c r="R11" i="2"/>
  <c r="Q11" i="2"/>
  <c r="U11" i="2" s="1"/>
  <c r="P11" i="2"/>
  <c r="E11" i="2"/>
  <c r="S10" i="2"/>
  <c r="R10" i="2"/>
  <c r="Q10" i="2"/>
  <c r="P10" i="2"/>
  <c r="E10" i="2"/>
  <c r="S9" i="2"/>
  <c r="R9" i="2"/>
  <c r="Q9" i="2"/>
  <c r="P9" i="2"/>
  <c r="E9" i="2"/>
  <c r="U93" i="1"/>
  <c r="S93" i="1"/>
  <c r="R93" i="1"/>
  <c r="Q93" i="1"/>
  <c r="P93" i="1"/>
  <c r="E93" i="1"/>
  <c r="T93" i="1" s="1"/>
  <c r="U92" i="1"/>
  <c r="T92" i="1"/>
  <c r="S92" i="1"/>
  <c r="R92" i="1"/>
  <c r="Q92" i="1"/>
  <c r="P92" i="1"/>
  <c r="E92" i="1"/>
  <c r="S91" i="1"/>
  <c r="R91" i="1"/>
  <c r="Q91" i="1"/>
  <c r="P91" i="1"/>
  <c r="E91" i="1"/>
  <c r="U91" i="1" s="1"/>
  <c r="S90" i="1"/>
  <c r="R90" i="1"/>
  <c r="Q90" i="1"/>
  <c r="P90" i="1"/>
  <c r="E90" i="1"/>
  <c r="U90" i="1" s="1"/>
  <c r="U89" i="1"/>
  <c r="S89" i="1"/>
  <c r="R89" i="1"/>
  <c r="Q89" i="1"/>
  <c r="P89" i="1"/>
  <c r="E89" i="1"/>
  <c r="T89" i="1" s="1"/>
  <c r="S88" i="1"/>
  <c r="R88" i="1"/>
  <c r="Q88" i="1"/>
  <c r="P88" i="1"/>
  <c r="E88" i="1"/>
  <c r="U88" i="1" s="1"/>
  <c r="S87" i="1"/>
  <c r="R87" i="1"/>
  <c r="Q87" i="1"/>
  <c r="P87" i="1"/>
  <c r="E87" i="1"/>
  <c r="U87" i="1" s="1"/>
  <c r="S86" i="1"/>
  <c r="R86" i="1"/>
  <c r="Q86" i="1"/>
  <c r="P86" i="1"/>
  <c r="E86" i="1"/>
  <c r="U86" i="1" s="1"/>
  <c r="W72" i="1"/>
  <c r="V72" i="1"/>
  <c r="O72" i="1"/>
  <c r="N72" i="1"/>
  <c r="M72" i="1"/>
  <c r="L72" i="1"/>
  <c r="K72" i="1"/>
  <c r="J72" i="1"/>
  <c r="I72" i="1"/>
  <c r="S72" i="1" s="1"/>
  <c r="H72" i="1"/>
  <c r="G72" i="1"/>
  <c r="F72" i="1"/>
  <c r="C72" i="1"/>
  <c r="B72" i="1"/>
  <c r="E72" i="1" s="1"/>
  <c r="W71" i="1"/>
  <c r="V71" i="1"/>
  <c r="O71" i="1"/>
  <c r="N71" i="1"/>
  <c r="M71" i="1"/>
  <c r="L71" i="1"/>
  <c r="K71" i="1"/>
  <c r="J71" i="1"/>
  <c r="I71" i="1"/>
  <c r="H71" i="1"/>
  <c r="G71" i="1"/>
  <c r="F71" i="1"/>
  <c r="C71" i="1"/>
  <c r="B71" i="1"/>
  <c r="W70" i="1"/>
  <c r="V70" i="1"/>
  <c r="O70" i="1"/>
  <c r="N70" i="1"/>
  <c r="M70" i="1"/>
  <c r="L70" i="1"/>
  <c r="K70" i="1"/>
  <c r="J70" i="1"/>
  <c r="I70" i="1"/>
  <c r="S70" i="1" s="1"/>
  <c r="H70" i="1"/>
  <c r="R70" i="1" s="1"/>
  <c r="G70" i="1"/>
  <c r="F70" i="1"/>
  <c r="C70" i="1"/>
  <c r="B70" i="1"/>
  <c r="S69" i="1"/>
  <c r="R69" i="1"/>
  <c r="Q69" i="1"/>
  <c r="P69" i="1"/>
  <c r="E69" i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E67" i="1" s="1"/>
  <c r="W66" i="1"/>
  <c r="V66" i="1"/>
  <c r="O66" i="1"/>
  <c r="N66" i="1"/>
  <c r="M66" i="1"/>
  <c r="L66" i="1"/>
  <c r="K66" i="1"/>
  <c r="J66" i="1"/>
  <c r="I66" i="1"/>
  <c r="S66" i="1" s="1"/>
  <c r="H66" i="1"/>
  <c r="R66" i="1" s="1"/>
  <c r="G66" i="1"/>
  <c r="F66" i="1"/>
  <c r="C66" i="1"/>
  <c r="E66" i="1" s="1"/>
  <c r="B66" i="1"/>
  <c r="S65" i="1"/>
  <c r="R65" i="1"/>
  <c r="Q65" i="1"/>
  <c r="P65" i="1"/>
  <c r="E65" i="1"/>
  <c r="U65" i="1" s="1"/>
  <c r="S64" i="1"/>
  <c r="R64" i="1"/>
  <c r="Q64" i="1"/>
  <c r="P64" i="1"/>
  <c r="E64" i="1"/>
  <c r="U64" i="1" s="1"/>
  <c r="S63" i="1"/>
  <c r="R63" i="1"/>
  <c r="Q63" i="1"/>
  <c r="P63" i="1"/>
  <c r="E63" i="1"/>
  <c r="T63" i="1" s="1"/>
  <c r="S62" i="1"/>
  <c r="R62" i="1"/>
  <c r="Q62" i="1"/>
  <c r="P62" i="1"/>
  <c r="E62" i="1"/>
  <c r="U62" i="1" s="1"/>
  <c r="S61" i="1"/>
  <c r="R61" i="1"/>
  <c r="Q61" i="1"/>
  <c r="P61" i="1"/>
  <c r="E61" i="1"/>
  <c r="T61" i="1" s="1"/>
  <c r="V59" i="1"/>
  <c r="O59" i="1"/>
  <c r="N59" i="1"/>
  <c r="M59" i="1"/>
  <c r="L59" i="1"/>
  <c r="K59" i="1"/>
  <c r="J59" i="1"/>
  <c r="I59" i="1"/>
  <c r="H59" i="1"/>
  <c r="P59" i="1" s="1"/>
  <c r="G59" i="1"/>
  <c r="F59" i="1"/>
  <c r="C59" i="1"/>
  <c r="B59" i="1"/>
  <c r="S58" i="1"/>
  <c r="R58" i="1"/>
  <c r="Q58" i="1"/>
  <c r="P58" i="1"/>
  <c r="E58" i="1"/>
  <c r="U58" i="1" s="1"/>
  <c r="S57" i="1"/>
  <c r="R57" i="1"/>
  <c r="Q57" i="1"/>
  <c r="P57" i="1"/>
  <c r="E57" i="1"/>
  <c r="U57" i="1" s="1"/>
  <c r="S56" i="1"/>
  <c r="R56" i="1"/>
  <c r="Q56" i="1"/>
  <c r="P56" i="1"/>
  <c r="E56" i="1"/>
  <c r="U56" i="1" s="1"/>
  <c r="S55" i="1"/>
  <c r="R55" i="1"/>
  <c r="Q55" i="1"/>
  <c r="P55" i="1"/>
  <c r="E55" i="1"/>
  <c r="T55" i="1" s="1"/>
  <c r="W53" i="1"/>
  <c r="V53" i="1"/>
  <c r="O53" i="1"/>
  <c r="N53" i="1"/>
  <c r="M53" i="1"/>
  <c r="L53" i="1"/>
  <c r="K53" i="1"/>
  <c r="J53" i="1"/>
  <c r="I53" i="1"/>
  <c r="S53" i="1" s="1"/>
  <c r="H53" i="1"/>
  <c r="G53" i="1"/>
  <c r="F53" i="1"/>
  <c r="C53" i="1"/>
  <c r="E53" i="1" s="1"/>
  <c r="B53" i="1"/>
  <c r="S52" i="1"/>
  <c r="R52" i="1"/>
  <c r="Q52" i="1"/>
  <c r="P52" i="1"/>
  <c r="E52" i="1"/>
  <c r="U52" i="1" s="1"/>
  <c r="S51" i="1"/>
  <c r="R51" i="1"/>
  <c r="Q51" i="1"/>
  <c r="P51" i="1"/>
  <c r="E51" i="1"/>
  <c r="U51" i="1" s="1"/>
  <c r="U50" i="1"/>
  <c r="S50" i="1"/>
  <c r="R50" i="1"/>
  <c r="Q50" i="1"/>
  <c r="P50" i="1"/>
  <c r="E50" i="1"/>
  <c r="T50" i="1" s="1"/>
  <c r="T49" i="1"/>
  <c r="S49" i="1"/>
  <c r="R49" i="1"/>
  <c r="Q49" i="1"/>
  <c r="P49" i="1"/>
  <c r="E49" i="1"/>
  <c r="U49" i="1" s="1"/>
  <c r="S48" i="1"/>
  <c r="R48" i="1"/>
  <c r="Q48" i="1"/>
  <c r="P48" i="1"/>
  <c r="E48" i="1"/>
  <c r="U48" i="1" s="1"/>
  <c r="S47" i="1"/>
  <c r="R47" i="1"/>
  <c r="Q47" i="1"/>
  <c r="P47" i="1"/>
  <c r="E47" i="1"/>
  <c r="U47" i="1" s="1"/>
  <c r="U46" i="1"/>
  <c r="S46" i="1"/>
  <c r="R46" i="1"/>
  <c r="Q46" i="1"/>
  <c r="P46" i="1"/>
  <c r="E46" i="1"/>
  <c r="T46" i="1" s="1"/>
  <c r="S45" i="1"/>
  <c r="R45" i="1"/>
  <c r="Q45" i="1"/>
  <c r="P45" i="1"/>
  <c r="E45" i="1"/>
  <c r="U45" i="1" s="1"/>
  <c r="S44" i="1"/>
  <c r="R44" i="1"/>
  <c r="Q44" i="1"/>
  <c r="P44" i="1"/>
  <c r="E44" i="1"/>
  <c r="U44" i="1" s="1"/>
  <c r="S43" i="1"/>
  <c r="R43" i="1"/>
  <c r="Q43" i="1"/>
  <c r="P43" i="1"/>
  <c r="E43" i="1"/>
  <c r="S42" i="1"/>
  <c r="R42" i="1"/>
  <c r="Q42" i="1"/>
  <c r="P42" i="1"/>
  <c r="E42" i="1"/>
  <c r="T42" i="1" s="1"/>
  <c r="W40" i="1"/>
  <c r="V40" i="1"/>
  <c r="O40" i="1"/>
  <c r="N40" i="1"/>
  <c r="M40" i="1"/>
  <c r="L40" i="1"/>
  <c r="K40" i="1"/>
  <c r="J40" i="1"/>
  <c r="I40" i="1"/>
  <c r="S40" i="1" s="1"/>
  <c r="H40" i="1"/>
  <c r="R40" i="1" s="1"/>
  <c r="G40" i="1"/>
  <c r="F40" i="1"/>
  <c r="C40" i="1"/>
  <c r="E40" i="1" s="1"/>
  <c r="B40" i="1"/>
  <c r="S39" i="1"/>
  <c r="R39" i="1"/>
  <c r="Q39" i="1"/>
  <c r="P39" i="1"/>
  <c r="E39" i="1"/>
  <c r="U39" i="1" s="1"/>
  <c r="S38" i="1"/>
  <c r="R38" i="1"/>
  <c r="Q38" i="1"/>
  <c r="P38" i="1"/>
  <c r="E38" i="1"/>
  <c r="U38" i="1" s="1"/>
  <c r="U37" i="1"/>
  <c r="S37" i="1"/>
  <c r="R37" i="1"/>
  <c r="Q37" i="1"/>
  <c r="P37" i="1"/>
  <c r="E37" i="1"/>
  <c r="T37" i="1" s="1"/>
  <c r="S36" i="1"/>
  <c r="R36" i="1"/>
  <c r="Q36" i="1"/>
  <c r="U36" i="1" s="1"/>
  <c r="P36" i="1"/>
  <c r="T36" i="1" s="1"/>
  <c r="E36" i="1"/>
  <c r="S35" i="1"/>
  <c r="R35" i="1"/>
  <c r="Q35" i="1"/>
  <c r="P35" i="1"/>
  <c r="E35" i="1"/>
  <c r="T35" i="1" s="1"/>
  <c r="W33" i="1"/>
  <c r="V33" i="1"/>
  <c r="O33" i="1"/>
  <c r="N33" i="1"/>
  <c r="M33" i="1"/>
  <c r="L33" i="1"/>
  <c r="K33" i="1"/>
  <c r="J33" i="1"/>
  <c r="I33" i="1"/>
  <c r="H33" i="1"/>
  <c r="G33" i="1"/>
  <c r="F33" i="1"/>
  <c r="C33" i="1"/>
  <c r="B33" i="1"/>
  <c r="E33" i="1" s="1"/>
  <c r="S32" i="1"/>
  <c r="R32" i="1"/>
  <c r="Q32" i="1"/>
  <c r="P32" i="1"/>
  <c r="E32" i="1"/>
  <c r="T32" i="1" s="1"/>
  <c r="W30" i="1"/>
  <c r="V30" i="1"/>
  <c r="O30" i="1"/>
  <c r="N30" i="1"/>
  <c r="M30" i="1"/>
  <c r="L30" i="1"/>
  <c r="K30" i="1"/>
  <c r="J30" i="1"/>
  <c r="I30" i="1"/>
  <c r="S30" i="1" s="1"/>
  <c r="H30" i="1"/>
  <c r="G30" i="1"/>
  <c r="F30" i="1"/>
  <c r="C30" i="1"/>
  <c r="E30" i="1" s="1"/>
  <c r="B30" i="1"/>
  <c r="S29" i="1"/>
  <c r="R29" i="1"/>
  <c r="Q29" i="1"/>
  <c r="P29" i="1"/>
  <c r="E29" i="1"/>
  <c r="S28" i="1"/>
  <c r="R28" i="1"/>
  <c r="Q28" i="1"/>
  <c r="P28" i="1"/>
  <c r="E28" i="1"/>
  <c r="U28" i="1" s="1"/>
  <c r="S27" i="1"/>
  <c r="R27" i="1"/>
  <c r="Q27" i="1"/>
  <c r="P27" i="1"/>
  <c r="E27" i="1"/>
  <c r="T27" i="1" s="1"/>
  <c r="T26" i="1"/>
  <c r="S26" i="1"/>
  <c r="R26" i="1"/>
  <c r="Q26" i="1"/>
  <c r="P26" i="1"/>
  <c r="E26" i="1"/>
  <c r="U26" i="1" s="1"/>
  <c r="W24" i="1"/>
  <c r="V24" i="1"/>
  <c r="S24" i="1"/>
  <c r="O24" i="1"/>
  <c r="N24" i="1"/>
  <c r="M24" i="1"/>
  <c r="L24" i="1"/>
  <c r="K24" i="1"/>
  <c r="J24" i="1"/>
  <c r="I24" i="1"/>
  <c r="H24" i="1"/>
  <c r="R24" i="1" s="1"/>
  <c r="G24" i="1"/>
  <c r="F24" i="1"/>
  <c r="C24" i="1"/>
  <c r="B24" i="1"/>
  <c r="E24" i="1" s="1"/>
  <c r="S23" i="1"/>
  <c r="R23" i="1"/>
  <c r="Q23" i="1"/>
  <c r="P23" i="1"/>
  <c r="E23" i="1"/>
  <c r="U23" i="1" s="1"/>
  <c r="S22" i="1"/>
  <c r="R22" i="1"/>
  <c r="Q22" i="1"/>
  <c r="P22" i="1"/>
  <c r="E22" i="1"/>
  <c r="T22" i="1" s="1"/>
  <c r="U21" i="1"/>
  <c r="S21" i="1"/>
  <c r="R21" i="1"/>
  <c r="Q21" i="1"/>
  <c r="P21" i="1"/>
  <c r="E21" i="1"/>
  <c r="T21" i="1" s="1"/>
  <c r="S20" i="1"/>
  <c r="R20" i="1"/>
  <c r="Q20" i="1"/>
  <c r="P20" i="1"/>
  <c r="E20" i="1"/>
  <c r="S19" i="1"/>
  <c r="R19" i="1"/>
  <c r="Q19" i="1"/>
  <c r="P19" i="1"/>
  <c r="E19" i="1"/>
  <c r="U19" i="1" s="1"/>
  <c r="S18" i="1"/>
  <c r="R18" i="1"/>
  <c r="Q18" i="1"/>
  <c r="P18" i="1"/>
  <c r="E18" i="1"/>
  <c r="T18" i="1" s="1"/>
  <c r="W16" i="1"/>
  <c r="V16" i="1"/>
  <c r="O16" i="1"/>
  <c r="N16" i="1"/>
  <c r="M16" i="1"/>
  <c r="L16" i="1"/>
  <c r="K16" i="1"/>
  <c r="J16" i="1"/>
  <c r="I16" i="1"/>
  <c r="H16" i="1"/>
  <c r="R16" i="1" s="1"/>
  <c r="G16" i="1"/>
  <c r="F16" i="1"/>
  <c r="C16" i="1"/>
  <c r="B16" i="1"/>
  <c r="S15" i="1"/>
  <c r="R15" i="1"/>
  <c r="Q15" i="1"/>
  <c r="P15" i="1"/>
  <c r="E15" i="1"/>
  <c r="S14" i="1"/>
  <c r="R14" i="1"/>
  <c r="Q14" i="1"/>
  <c r="P14" i="1"/>
  <c r="E14" i="1"/>
  <c r="U14" i="1" s="1"/>
  <c r="S13" i="1"/>
  <c r="R13" i="1"/>
  <c r="Q13" i="1"/>
  <c r="U13" i="1" s="1"/>
  <c r="P13" i="1"/>
  <c r="E13" i="1"/>
  <c r="T13" i="1" s="1"/>
  <c r="U12" i="1"/>
  <c r="T12" i="1"/>
  <c r="S12" i="1"/>
  <c r="R12" i="1"/>
  <c r="Q12" i="1"/>
  <c r="P12" i="1"/>
  <c r="E12" i="1"/>
  <c r="S11" i="1"/>
  <c r="R11" i="1"/>
  <c r="Q11" i="1"/>
  <c r="P11" i="1"/>
  <c r="E11" i="1"/>
  <c r="S10" i="1"/>
  <c r="R10" i="1"/>
  <c r="Q10" i="1"/>
  <c r="P10" i="1"/>
  <c r="E10" i="1"/>
  <c r="U10" i="1" s="1"/>
  <c r="U9" i="1"/>
  <c r="S9" i="1"/>
  <c r="R9" i="1"/>
  <c r="Q9" i="1"/>
  <c r="P9" i="1"/>
  <c r="E9" i="1"/>
  <c r="U55" i="6" l="1"/>
  <c r="T55" i="6"/>
  <c r="R71" i="7"/>
  <c r="U11" i="1"/>
  <c r="S16" i="1"/>
  <c r="Q24" i="1"/>
  <c r="U24" i="1" s="1"/>
  <c r="P33" i="1"/>
  <c r="R33" i="1"/>
  <c r="U42" i="1"/>
  <c r="T45" i="1"/>
  <c r="U49" i="3"/>
  <c r="T49" i="3"/>
  <c r="R70" i="3"/>
  <c r="U65" i="4"/>
  <c r="T65" i="4"/>
  <c r="U51" i="5"/>
  <c r="T51" i="5"/>
  <c r="T55" i="5"/>
  <c r="U55" i="5"/>
  <c r="U88" i="5"/>
  <c r="T88" i="5"/>
  <c r="U11" i="6"/>
  <c r="T11" i="6"/>
  <c r="T21" i="6"/>
  <c r="U21" i="6"/>
  <c r="U39" i="6"/>
  <c r="T39" i="6"/>
  <c r="U23" i="7"/>
  <c r="T23" i="7"/>
  <c r="U36" i="7"/>
  <c r="T36" i="7"/>
  <c r="T52" i="7"/>
  <c r="U52" i="7"/>
  <c r="R70" i="7"/>
  <c r="S71" i="7"/>
  <c r="U20" i="8"/>
  <c r="T20" i="8"/>
  <c r="U38" i="11"/>
  <c r="T38" i="11"/>
  <c r="S40" i="16"/>
  <c r="U29" i="25"/>
  <c r="T29" i="25"/>
  <c r="U107" i="1"/>
  <c r="T107" i="1"/>
  <c r="U20" i="2"/>
  <c r="T20" i="2"/>
  <c r="R40" i="2"/>
  <c r="U62" i="5"/>
  <c r="T62" i="5"/>
  <c r="T29" i="15"/>
  <c r="U29" i="15"/>
  <c r="U32" i="1"/>
  <c r="Q33" i="1"/>
  <c r="R67" i="1"/>
  <c r="U69" i="1"/>
  <c r="R71" i="1"/>
  <c r="T88" i="1"/>
  <c r="P16" i="3"/>
  <c r="U65" i="3"/>
  <c r="Q33" i="4"/>
  <c r="T37" i="4"/>
  <c r="U48" i="4"/>
  <c r="T48" i="4"/>
  <c r="Q70" i="5"/>
  <c r="S70" i="5"/>
  <c r="T93" i="5"/>
  <c r="U93" i="5"/>
  <c r="E16" i="6"/>
  <c r="T36" i="6"/>
  <c r="U36" i="6"/>
  <c r="U46" i="6"/>
  <c r="T46" i="6"/>
  <c r="U91" i="6"/>
  <c r="T91" i="6"/>
  <c r="U49" i="7"/>
  <c r="T49" i="7"/>
  <c r="E30" i="8"/>
  <c r="U39" i="10"/>
  <c r="T39" i="10"/>
  <c r="T49" i="10"/>
  <c r="U49" i="10"/>
  <c r="U87" i="10"/>
  <c r="T87" i="10"/>
  <c r="U29" i="16"/>
  <c r="T29" i="16"/>
  <c r="T26" i="25"/>
  <c r="U26" i="25"/>
  <c r="R24" i="3"/>
  <c r="U50" i="6"/>
  <c r="T50" i="6"/>
  <c r="Q24" i="17"/>
  <c r="S24" i="17"/>
  <c r="U63" i="1"/>
  <c r="S71" i="1"/>
  <c r="R72" i="1"/>
  <c r="U36" i="2"/>
  <c r="T39" i="2"/>
  <c r="U20" i="3"/>
  <c r="T23" i="3"/>
  <c r="U87" i="3"/>
  <c r="U15" i="4"/>
  <c r="T15" i="4"/>
  <c r="T63" i="4"/>
  <c r="Q66" i="4"/>
  <c r="S66" i="4"/>
  <c r="T27" i="9"/>
  <c r="U27" i="9"/>
  <c r="T36" i="10"/>
  <c r="U36" i="10"/>
  <c r="T58" i="10"/>
  <c r="U58" i="10"/>
  <c r="U18" i="16"/>
  <c r="T18" i="16"/>
  <c r="R40" i="16"/>
  <c r="S33" i="1"/>
  <c r="T62" i="1"/>
  <c r="Q70" i="1"/>
  <c r="T11" i="2"/>
  <c r="P16" i="2"/>
  <c r="U65" i="2"/>
  <c r="T65" i="2"/>
  <c r="T13" i="4"/>
  <c r="U61" i="4"/>
  <c r="T61" i="4"/>
  <c r="U42" i="6"/>
  <c r="T42" i="6"/>
  <c r="S16" i="7"/>
  <c r="U19" i="7"/>
  <c r="T19" i="7"/>
  <c r="T14" i="8"/>
  <c r="U14" i="8"/>
  <c r="U13" i="16"/>
  <c r="T13" i="16"/>
  <c r="Q71" i="21"/>
  <c r="U71" i="21" s="1"/>
  <c r="S71" i="21"/>
  <c r="U39" i="4"/>
  <c r="T39" i="4"/>
  <c r="R66" i="6"/>
  <c r="U19" i="17"/>
  <c r="T19" i="17"/>
  <c r="E16" i="1"/>
  <c r="U20" i="1"/>
  <c r="U29" i="1"/>
  <c r="U55" i="1"/>
  <c r="E59" i="1"/>
  <c r="U12" i="2"/>
  <c r="T15" i="2"/>
  <c r="T62" i="2"/>
  <c r="U62" i="2"/>
  <c r="U58" i="3"/>
  <c r="T58" i="3"/>
  <c r="U11" i="4"/>
  <c r="T11" i="4"/>
  <c r="Q16" i="4"/>
  <c r="S16" i="4"/>
  <c r="T57" i="4"/>
  <c r="U57" i="4"/>
  <c r="T63" i="5"/>
  <c r="U63" i="5"/>
  <c r="U92" i="5"/>
  <c r="T92" i="5"/>
  <c r="U15" i="6"/>
  <c r="T15" i="6"/>
  <c r="U35" i="6"/>
  <c r="T35" i="6"/>
  <c r="U87" i="6"/>
  <c r="T87" i="6"/>
  <c r="U62" i="7"/>
  <c r="T62" i="7"/>
  <c r="U92" i="7"/>
  <c r="T92" i="7"/>
  <c r="U19" i="9"/>
  <c r="T19" i="9"/>
  <c r="T36" i="14"/>
  <c r="T48" i="15"/>
  <c r="U48" i="15"/>
  <c r="U61" i="20"/>
  <c r="T61" i="20"/>
  <c r="U64" i="21"/>
  <c r="T64" i="21"/>
  <c r="U22" i="1"/>
  <c r="P30" i="1"/>
  <c r="T30" i="1" s="1"/>
  <c r="R53" i="1"/>
  <c r="U10" i="2"/>
  <c r="T87" i="2"/>
  <c r="T38" i="3"/>
  <c r="U44" i="4"/>
  <c r="T44" i="4"/>
  <c r="U23" i="5"/>
  <c r="T23" i="5"/>
  <c r="T89" i="5"/>
  <c r="U89" i="5"/>
  <c r="T12" i="6"/>
  <c r="U12" i="6"/>
  <c r="T29" i="7"/>
  <c r="U29" i="7"/>
  <c r="T50" i="19"/>
  <c r="U50" i="19"/>
  <c r="T15" i="21"/>
  <c r="U15" i="21"/>
  <c r="T29" i="21"/>
  <c r="U29" i="21"/>
  <c r="U113" i="24"/>
  <c r="T113" i="24"/>
  <c r="T15" i="1"/>
  <c r="U18" i="1"/>
  <c r="U27" i="1"/>
  <c r="E70" i="1"/>
  <c r="E71" i="1"/>
  <c r="U36" i="3"/>
  <c r="T36" i="3"/>
  <c r="U69" i="3"/>
  <c r="T69" i="3"/>
  <c r="U52" i="4"/>
  <c r="T52" i="4"/>
  <c r="T55" i="4"/>
  <c r="U69" i="4"/>
  <c r="T26" i="6"/>
  <c r="U26" i="6"/>
  <c r="E40" i="7"/>
  <c r="U88" i="7"/>
  <c r="T88" i="7"/>
  <c r="E24" i="8"/>
  <c r="T14" i="12"/>
  <c r="U14" i="12"/>
  <c r="U64" i="17"/>
  <c r="T64" i="17"/>
  <c r="U26" i="2"/>
  <c r="T35" i="2"/>
  <c r="T44" i="2"/>
  <c r="R16" i="3"/>
  <c r="T28" i="3"/>
  <c r="U44" i="3"/>
  <c r="T64" i="3"/>
  <c r="T86" i="3"/>
  <c r="T90" i="3"/>
  <c r="T9" i="4"/>
  <c r="T22" i="4"/>
  <c r="T27" i="4"/>
  <c r="T29" i="4"/>
  <c r="R30" i="4"/>
  <c r="T42" i="4"/>
  <c r="T46" i="4"/>
  <c r="P53" i="4"/>
  <c r="T12" i="5"/>
  <c r="T19" i="5"/>
  <c r="T26" i="5"/>
  <c r="U37" i="5"/>
  <c r="P40" i="5"/>
  <c r="T45" i="5"/>
  <c r="E66" i="5"/>
  <c r="T69" i="5"/>
  <c r="T29" i="6"/>
  <c r="S33" i="6"/>
  <c r="T61" i="6"/>
  <c r="T65" i="6"/>
  <c r="Q66" i="6"/>
  <c r="P71" i="6"/>
  <c r="R71" i="6"/>
  <c r="T89" i="6"/>
  <c r="T93" i="6"/>
  <c r="U10" i="7"/>
  <c r="U11" i="7"/>
  <c r="U15" i="7"/>
  <c r="T21" i="7"/>
  <c r="T43" i="7"/>
  <c r="T47" i="7"/>
  <c r="Q70" i="7"/>
  <c r="Q16" i="8"/>
  <c r="T27" i="8"/>
  <c r="Q33" i="8"/>
  <c r="T37" i="8"/>
  <c r="U56" i="8"/>
  <c r="U64" i="8"/>
  <c r="S70" i="8"/>
  <c r="U86" i="8"/>
  <c r="U90" i="8"/>
  <c r="T12" i="9"/>
  <c r="T22" i="9"/>
  <c r="U22" i="9"/>
  <c r="U20" i="10"/>
  <c r="T20" i="10"/>
  <c r="E70" i="10"/>
  <c r="U64" i="11"/>
  <c r="T64" i="11"/>
  <c r="U63" i="12"/>
  <c r="T63" i="12"/>
  <c r="U20" i="14"/>
  <c r="T20" i="14"/>
  <c r="T88" i="14"/>
  <c r="U88" i="14"/>
  <c r="U91" i="14"/>
  <c r="T91" i="14"/>
  <c r="S30" i="15"/>
  <c r="T10" i="16"/>
  <c r="S30" i="16"/>
  <c r="E33" i="16"/>
  <c r="U37" i="16"/>
  <c r="T37" i="16"/>
  <c r="U87" i="16"/>
  <c r="T87" i="16"/>
  <c r="T12" i="18"/>
  <c r="U12" i="18"/>
  <c r="U14" i="19"/>
  <c r="T14" i="19"/>
  <c r="U20" i="20"/>
  <c r="T20" i="20"/>
  <c r="Q66" i="20"/>
  <c r="T50" i="32"/>
  <c r="U50" i="32"/>
  <c r="U19" i="2"/>
  <c r="Q33" i="2"/>
  <c r="U15" i="3"/>
  <c r="S16" i="3"/>
  <c r="P71" i="3"/>
  <c r="R71" i="3"/>
  <c r="R16" i="4"/>
  <c r="Q30" i="4"/>
  <c r="U30" i="4" s="1"/>
  <c r="Q40" i="4"/>
  <c r="Q53" i="4"/>
  <c r="U86" i="4"/>
  <c r="U90" i="4"/>
  <c r="U10" i="5"/>
  <c r="Q24" i="5"/>
  <c r="P59" i="5"/>
  <c r="T64" i="5"/>
  <c r="E70" i="5"/>
  <c r="T86" i="5"/>
  <c r="T90" i="5"/>
  <c r="T13" i="6"/>
  <c r="E24" i="6"/>
  <c r="T27" i="6"/>
  <c r="U29" i="6"/>
  <c r="P30" i="6"/>
  <c r="T30" i="6" s="1"/>
  <c r="R30" i="6"/>
  <c r="E33" i="6"/>
  <c r="T37" i="6"/>
  <c r="S67" i="6"/>
  <c r="P70" i="6"/>
  <c r="Q71" i="6"/>
  <c r="R72" i="6"/>
  <c r="E16" i="7"/>
  <c r="P30" i="7"/>
  <c r="R30" i="7"/>
  <c r="R33" i="8"/>
  <c r="E70" i="8"/>
  <c r="P72" i="8"/>
  <c r="U10" i="9"/>
  <c r="U26" i="9"/>
  <c r="T26" i="9"/>
  <c r="T50" i="9"/>
  <c r="U50" i="9"/>
  <c r="U48" i="10"/>
  <c r="T48" i="10"/>
  <c r="U13" i="12"/>
  <c r="T13" i="12"/>
  <c r="T23" i="12"/>
  <c r="U23" i="12"/>
  <c r="U93" i="12"/>
  <c r="T93" i="12"/>
  <c r="E72" i="13"/>
  <c r="U35" i="14"/>
  <c r="T35" i="14"/>
  <c r="U23" i="15"/>
  <c r="T23" i="15"/>
  <c r="Q40" i="17"/>
  <c r="S40" i="17"/>
  <c r="T12" i="19"/>
  <c r="U26" i="23"/>
  <c r="T26" i="23"/>
  <c r="U12" i="24"/>
  <c r="T12" i="24"/>
  <c r="U62" i="24"/>
  <c r="T62" i="24"/>
  <c r="Q59" i="5"/>
  <c r="P72" i="5"/>
  <c r="Q30" i="6"/>
  <c r="P24" i="7"/>
  <c r="R24" i="7"/>
  <c r="Q30" i="7"/>
  <c r="S30" i="7"/>
  <c r="P40" i="7"/>
  <c r="R40" i="7"/>
  <c r="Q53" i="7"/>
  <c r="P66" i="7"/>
  <c r="R66" i="7"/>
  <c r="P24" i="8"/>
  <c r="R24" i="8"/>
  <c r="P67" i="8"/>
  <c r="T45" i="10"/>
  <c r="U45" i="10"/>
  <c r="P72" i="12"/>
  <c r="T90" i="12"/>
  <c r="U90" i="12"/>
  <c r="T50" i="13"/>
  <c r="U50" i="13"/>
  <c r="T44" i="15"/>
  <c r="U44" i="15"/>
  <c r="U47" i="15"/>
  <c r="T47" i="15"/>
  <c r="U44" i="18"/>
  <c r="T44" i="18"/>
  <c r="U50" i="18"/>
  <c r="T50" i="18"/>
  <c r="Q66" i="22"/>
  <c r="S66" i="22"/>
  <c r="U26" i="24"/>
  <c r="T26" i="24"/>
  <c r="T65" i="29"/>
  <c r="U65" i="29"/>
  <c r="U97" i="13"/>
  <c r="T97" i="13"/>
  <c r="Q16" i="2"/>
  <c r="P66" i="2"/>
  <c r="R66" i="2"/>
  <c r="Q67" i="2"/>
  <c r="P72" i="2"/>
  <c r="P30" i="3"/>
  <c r="P40" i="3"/>
  <c r="R40" i="3"/>
  <c r="Q70" i="3"/>
  <c r="P24" i="4"/>
  <c r="R24" i="4"/>
  <c r="P33" i="5"/>
  <c r="R33" i="5"/>
  <c r="P66" i="5"/>
  <c r="Q72" i="5"/>
  <c r="P16" i="6"/>
  <c r="P40" i="6"/>
  <c r="R40" i="6"/>
  <c r="Q24" i="7"/>
  <c r="E33" i="7"/>
  <c r="Q40" i="7"/>
  <c r="S40" i="7"/>
  <c r="T51" i="7"/>
  <c r="Q66" i="7"/>
  <c r="S66" i="7"/>
  <c r="Q24" i="8"/>
  <c r="S24" i="8"/>
  <c r="Q30" i="8"/>
  <c r="Q40" i="8"/>
  <c r="U15" i="10"/>
  <c r="T15" i="10"/>
  <c r="U15" i="14"/>
  <c r="T15" i="14"/>
  <c r="U87" i="14"/>
  <c r="T87" i="14"/>
  <c r="P24" i="15"/>
  <c r="R24" i="15"/>
  <c r="U88" i="15"/>
  <c r="T88" i="15"/>
  <c r="T91" i="15"/>
  <c r="U91" i="15"/>
  <c r="P24" i="16"/>
  <c r="R24" i="16"/>
  <c r="U27" i="16"/>
  <c r="T27" i="16"/>
  <c r="Q71" i="16"/>
  <c r="T46" i="19"/>
  <c r="U46" i="19"/>
  <c r="T11" i="21"/>
  <c r="U11" i="21"/>
  <c r="Q53" i="21"/>
  <c r="T87" i="21"/>
  <c r="U87" i="21"/>
  <c r="T64" i="22"/>
  <c r="U64" i="22"/>
  <c r="Q66" i="27"/>
  <c r="S66" i="27"/>
  <c r="U48" i="28"/>
  <c r="T48" i="28"/>
  <c r="R16" i="2"/>
  <c r="P53" i="2"/>
  <c r="P71" i="2"/>
  <c r="R71" i="2"/>
  <c r="U29" i="3"/>
  <c r="Q30" i="3"/>
  <c r="E33" i="3"/>
  <c r="T33" i="3" s="1"/>
  <c r="Q40" i="3"/>
  <c r="S40" i="3"/>
  <c r="P66" i="3"/>
  <c r="R66" i="3"/>
  <c r="R67" i="3"/>
  <c r="S72" i="3"/>
  <c r="U10" i="4"/>
  <c r="Q24" i="4"/>
  <c r="T32" i="4"/>
  <c r="P70" i="4"/>
  <c r="R70" i="4"/>
  <c r="Q71" i="4"/>
  <c r="E16" i="5"/>
  <c r="E30" i="5"/>
  <c r="Q33" i="5"/>
  <c r="S33" i="5"/>
  <c r="P71" i="5"/>
  <c r="Q16" i="6"/>
  <c r="P24" i="6"/>
  <c r="U32" i="6"/>
  <c r="Q40" i="6"/>
  <c r="U51" i="7"/>
  <c r="Q66" i="8"/>
  <c r="Q71" i="8"/>
  <c r="U71" i="8" s="1"/>
  <c r="E16" i="9"/>
  <c r="P33" i="9"/>
  <c r="U36" i="9"/>
  <c r="T36" i="9"/>
  <c r="T12" i="10"/>
  <c r="U12" i="10"/>
  <c r="U22" i="12"/>
  <c r="T22" i="12"/>
  <c r="P33" i="12"/>
  <c r="R33" i="12"/>
  <c r="Q66" i="12"/>
  <c r="S66" i="12"/>
  <c r="R70" i="12"/>
  <c r="Q24" i="13"/>
  <c r="S24" i="13"/>
  <c r="T12" i="14"/>
  <c r="U12" i="14"/>
  <c r="U44" i="14"/>
  <c r="T44" i="14"/>
  <c r="P16" i="15"/>
  <c r="R16" i="15"/>
  <c r="U19" i="15"/>
  <c r="T19" i="15"/>
  <c r="P33" i="15"/>
  <c r="T33" i="15" s="1"/>
  <c r="P40" i="15"/>
  <c r="R40" i="15"/>
  <c r="U22" i="16"/>
  <c r="T22" i="16"/>
  <c r="T64" i="16"/>
  <c r="U64" i="16"/>
  <c r="Q24" i="18"/>
  <c r="S24" i="18"/>
  <c r="U23" i="21"/>
  <c r="T23" i="21"/>
  <c r="U29" i="2"/>
  <c r="P30" i="2"/>
  <c r="U92" i="2"/>
  <c r="R30" i="3"/>
  <c r="T62" i="3"/>
  <c r="Q66" i="3"/>
  <c r="S66" i="3"/>
  <c r="E71" i="3"/>
  <c r="T88" i="3"/>
  <c r="T92" i="3"/>
  <c r="E16" i="4"/>
  <c r="U19" i="4"/>
  <c r="T20" i="4"/>
  <c r="P33" i="4"/>
  <c r="T33" i="4" s="1"/>
  <c r="U38" i="4"/>
  <c r="U51" i="4"/>
  <c r="U56" i="4"/>
  <c r="U64" i="4"/>
  <c r="E66" i="4"/>
  <c r="Q70" i="4"/>
  <c r="T14" i="5"/>
  <c r="U22" i="5"/>
  <c r="T28" i="5"/>
  <c r="E40" i="5"/>
  <c r="U50" i="5"/>
  <c r="R16" i="6"/>
  <c r="T32" i="6"/>
  <c r="R33" i="6"/>
  <c r="U45" i="6"/>
  <c r="U49" i="6"/>
  <c r="U58" i="6"/>
  <c r="T63" i="6"/>
  <c r="P16" i="7"/>
  <c r="R16" i="7"/>
  <c r="E30" i="7"/>
  <c r="U39" i="7"/>
  <c r="T45" i="7"/>
  <c r="U65" i="7"/>
  <c r="U87" i="7"/>
  <c r="U91" i="7"/>
  <c r="U19" i="8"/>
  <c r="U23" i="8"/>
  <c r="T29" i="8"/>
  <c r="T39" i="8"/>
  <c r="U51" i="8"/>
  <c r="T52" i="8"/>
  <c r="S53" i="8"/>
  <c r="P70" i="8"/>
  <c r="T14" i="9"/>
  <c r="T88" i="9"/>
  <c r="T21" i="10"/>
  <c r="U21" i="10"/>
  <c r="E24" i="10"/>
  <c r="U52" i="10"/>
  <c r="T52" i="10"/>
  <c r="T52" i="11"/>
  <c r="U52" i="11"/>
  <c r="U56" i="11"/>
  <c r="T56" i="11"/>
  <c r="E70" i="11"/>
  <c r="T19" i="12"/>
  <c r="U19" i="12"/>
  <c r="T64" i="12"/>
  <c r="U64" i="12"/>
  <c r="U12" i="13"/>
  <c r="T12" i="13"/>
  <c r="T21" i="14"/>
  <c r="U21" i="14"/>
  <c r="E24" i="14"/>
  <c r="T63" i="14"/>
  <c r="T92" i="14"/>
  <c r="U92" i="14"/>
  <c r="T12" i="15"/>
  <c r="S40" i="15"/>
  <c r="U43" i="15"/>
  <c r="T43" i="15"/>
  <c r="P66" i="15"/>
  <c r="R66" i="15"/>
  <c r="T51" i="16"/>
  <c r="P53" i="16"/>
  <c r="T56" i="16"/>
  <c r="U56" i="16"/>
  <c r="U91" i="16"/>
  <c r="T91" i="16"/>
  <c r="T89" i="17"/>
  <c r="U89" i="17"/>
  <c r="T10" i="18"/>
  <c r="U10" i="18"/>
  <c r="R33" i="23"/>
  <c r="P40" i="25"/>
  <c r="R40" i="25"/>
  <c r="E30" i="9"/>
  <c r="R33" i="9"/>
  <c r="U42" i="9"/>
  <c r="T45" i="9"/>
  <c r="U63" i="9"/>
  <c r="R70" i="9"/>
  <c r="P30" i="10"/>
  <c r="P66" i="10"/>
  <c r="R66" i="10"/>
  <c r="U44" i="11"/>
  <c r="U47" i="11"/>
  <c r="P53" i="11"/>
  <c r="Q66" i="11"/>
  <c r="S66" i="11"/>
  <c r="T86" i="11"/>
  <c r="P24" i="12"/>
  <c r="R24" i="12"/>
  <c r="Q30" i="12"/>
  <c r="T37" i="12"/>
  <c r="T42" i="12"/>
  <c r="U69" i="12"/>
  <c r="Q70" i="12"/>
  <c r="S70" i="12"/>
  <c r="Q71" i="12"/>
  <c r="U18" i="13"/>
  <c r="T21" i="13"/>
  <c r="U27" i="13"/>
  <c r="U37" i="13"/>
  <c r="R70" i="13"/>
  <c r="R72" i="13"/>
  <c r="P30" i="14"/>
  <c r="R30" i="14"/>
  <c r="U36" i="14"/>
  <c r="E70" i="14"/>
  <c r="T10" i="15"/>
  <c r="T21" i="15"/>
  <c r="T38" i="15"/>
  <c r="T51" i="15"/>
  <c r="P71" i="15"/>
  <c r="U10" i="16"/>
  <c r="T11" i="16"/>
  <c r="E16" i="16"/>
  <c r="U51" i="16"/>
  <c r="P66" i="16"/>
  <c r="R66" i="16"/>
  <c r="P67" i="16"/>
  <c r="E70" i="16"/>
  <c r="Q72" i="16"/>
  <c r="Q16" i="17"/>
  <c r="S16" i="17"/>
  <c r="Q33" i="17"/>
  <c r="U33" i="17" s="1"/>
  <c r="U56" i="17"/>
  <c r="T56" i="17"/>
  <c r="E71" i="17"/>
  <c r="T42" i="18"/>
  <c r="U65" i="18"/>
  <c r="T65" i="18"/>
  <c r="P33" i="19"/>
  <c r="R33" i="19"/>
  <c r="P24" i="20"/>
  <c r="R71" i="20"/>
  <c r="T20" i="21"/>
  <c r="U20" i="21"/>
  <c r="U38" i="21"/>
  <c r="T38" i="21"/>
  <c r="T48" i="21"/>
  <c r="U48" i="21"/>
  <c r="T51" i="21"/>
  <c r="E40" i="22"/>
  <c r="T55" i="22"/>
  <c r="U21" i="23"/>
  <c r="T21" i="23"/>
  <c r="T63" i="23"/>
  <c r="U63" i="23"/>
  <c r="E66" i="23"/>
  <c r="E71" i="23"/>
  <c r="U21" i="24"/>
  <c r="T21" i="24"/>
  <c r="T37" i="24"/>
  <c r="U37" i="24"/>
  <c r="E40" i="24"/>
  <c r="U92" i="24"/>
  <c r="T92" i="24"/>
  <c r="P30" i="25"/>
  <c r="Q30" i="25"/>
  <c r="R71" i="26"/>
  <c r="T87" i="26"/>
  <c r="U87" i="26"/>
  <c r="T64" i="27"/>
  <c r="U64" i="27"/>
  <c r="S30" i="28"/>
  <c r="Q30" i="28"/>
  <c r="T45" i="28"/>
  <c r="U45" i="28"/>
  <c r="U64" i="31"/>
  <c r="T64" i="31"/>
  <c r="T46" i="32"/>
  <c r="U46" i="32"/>
  <c r="U98" i="23"/>
  <c r="T98" i="23"/>
  <c r="T28" i="9"/>
  <c r="Q70" i="9"/>
  <c r="U26" i="10"/>
  <c r="R30" i="10"/>
  <c r="E33" i="10"/>
  <c r="P53" i="10"/>
  <c r="U62" i="10"/>
  <c r="R67" i="10"/>
  <c r="P71" i="10"/>
  <c r="R72" i="10"/>
  <c r="U92" i="10"/>
  <c r="Q53" i="11"/>
  <c r="P71" i="11"/>
  <c r="R71" i="11"/>
  <c r="E16" i="12"/>
  <c r="Q24" i="12"/>
  <c r="S24" i="12"/>
  <c r="Q40" i="12"/>
  <c r="E59" i="12"/>
  <c r="E66" i="12"/>
  <c r="E67" i="12"/>
  <c r="P16" i="13"/>
  <c r="E67" i="13"/>
  <c r="Q70" i="13"/>
  <c r="U26" i="14"/>
  <c r="Q30" i="14"/>
  <c r="P40" i="14"/>
  <c r="R40" i="14"/>
  <c r="U49" i="14"/>
  <c r="U62" i="14"/>
  <c r="P66" i="14"/>
  <c r="R66" i="14"/>
  <c r="Q72" i="14"/>
  <c r="U10" i="15"/>
  <c r="S16" i="15"/>
  <c r="P30" i="15"/>
  <c r="R30" i="15"/>
  <c r="U38" i="15"/>
  <c r="U51" i="15"/>
  <c r="Q71" i="15"/>
  <c r="E30" i="16"/>
  <c r="S53" i="16"/>
  <c r="Q66" i="16"/>
  <c r="S66" i="16"/>
  <c r="Q67" i="16"/>
  <c r="P71" i="16"/>
  <c r="E16" i="18"/>
  <c r="T38" i="18"/>
  <c r="U38" i="18"/>
  <c r="U23" i="19"/>
  <c r="T23" i="19"/>
  <c r="U49" i="19"/>
  <c r="T49" i="19"/>
  <c r="E70" i="19"/>
  <c r="U86" i="21"/>
  <c r="T86" i="21"/>
  <c r="T18" i="23"/>
  <c r="U18" i="23"/>
  <c r="T89" i="24"/>
  <c r="U89" i="24"/>
  <c r="S71" i="26"/>
  <c r="U50" i="27"/>
  <c r="T50" i="27"/>
  <c r="T28" i="30"/>
  <c r="U28" i="30"/>
  <c r="U46" i="30"/>
  <c r="T46" i="30"/>
  <c r="U26" i="32"/>
  <c r="T26" i="32"/>
  <c r="U96" i="11"/>
  <c r="T96" i="11"/>
  <c r="U97" i="10"/>
  <c r="T97" i="10"/>
  <c r="P30" i="9"/>
  <c r="R53" i="9"/>
  <c r="E59" i="9"/>
  <c r="P16" i="10"/>
  <c r="P40" i="10"/>
  <c r="R40" i="10"/>
  <c r="Q16" i="11"/>
  <c r="P30" i="11"/>
  <c r="R30" i="11"/>
  <c r="U69" i="11"/>
  <c r="P70" i="11"/>
  <c r="P33" i="13"/>
  <c r="R33" i="13"/>
  <c r="P53" i="13"/>
  <c r="T53" i="13" s="1"/>
  <c r="P16" i="14"/>
  <c r="U32" i="14"/>
  <c r="E53" i="14"/>
  <c r="P70" i="14"/>
  <c r="Q71" i="14"/>
  <c r="Q24" i="15"/>
  <c r="E33" i="15"/>
  <c r="Q70" i="15"/>
  <c r="U70" i="15" s="1"/>
  <c r="E24" i="16"/>
  <c r="P33" i="16"/>
  <c r="P70" i="16"/>
  <c r="R71" i="16"/>
  <c r="U89" i="16"/>
  <c r="T89" i="16"/>
  <c r="T13" i="17"/>
  <c r="U13" i="17"/>
  <c r="U45" i="17"/>
  <c r="T45" i="17"/>
  <c r="U52" i="18"/>
  <c r="T52" i="18"/>
  <c r="U19" i="19"/>
  <c r="T19" i="19"/>
  <c r="U38" i="19"/>
  <c r="T38" i="19"/>
  <c r="T42" i="19"/>
  <c r="U42" i="19"/>
  <c r="Q53" i="20"/>
  <c r="T32" i="22"/>
  <c r="T27" i="23"/>
  <c r="U27" i="23"/>
  <c r="E30" i="23"/>
  <c r="U62" i="23"/>
  <c r="T62" i="23"/>
  <c r="P66" i="23"/>
  <c r="Q67" i="23"/>
  <c r="P71" i="23"/>
  <c r="Q72" i="23"/>
  <c r="T13" i="24"/>
  <c r="U13" i="24"/>
  <c r="S33" i="24"/>
  <c r="U36" i="24"/>
  <c r="T36" i="24"/>
  <c r="U87" i="25"/>
  <c r="T87" i="25"/>
  <c r="U63" i="27"/>
  <c r="T63" i="27"/>
  <c r="Q53" i="29"/>
  <c r="U96" i="9"/>
  <c r="T96" i="9"/>
  <c r="L112" i="6"/>
  <c r="R112" i="6" s="1"/>
  <c r="R95" i="6"/>
  <c r="U32" i="10"/>
  <c r="P59" i="10"/>
  <c r="R16" i="11"/>
  <c r="P24" i="11"/>
  <c r="Q24" i="11"/>
  <c r="Q30" i="11"/>
  <c r="S30" i="11"/>
  <c r="Q40" i="11"/>
  <c r="S40" i="11"/>
  <c r="U38" i="12"/>
  <c r="U10" i="13"/>
  <c r="E30" i="13"/>
  <c r="Q33" i="13"/>
  <c r="S33" i="13"/>
  <c r="Q16" i="14"/>
  <c r="R33" i="14"/>
  <c r="P59" i="14"/>
  <c r="R71" i="14"/>
  <c r="Q59" i="15"/>
  <c r="R70" i="15"/>
  <c r="R16" i="16"/>
  <c r="Q33" i="16"/>
  <c r="E66" i="16"/>
  <c r="U69" i="16"/>
  <c r="Q70" i="16"/>
  <c r="S71" i="16"/>
  <c r="T65" i="17"/>
  <c r="U65" i="17"/>
  <c r="E71" i="18"/>
  <c r="E33" i="19"/>
  <c r="Q30" i="21"/>
  <c r="P72" i="22"/>
  <c r="T58" i="23"/>
  <c r="U58" i="23"/>
  <c r="T27" i="24"/>
  <c r="U27" i="24"/>
  <c r="E30" i="24"/>
  <c r="U30" i="24" s="1"/>
  <c r="U11" i="25"/>
  <c r="T11" i="25"/>
  <c r="E70" i="25"/>
  <c r="T52" i="26"/>
  <c r="U52" i="26"/>
  <c r="U56" i="26"/>
  <c r="T56" i="26"/>
  <c r="T91" i="26"/>
  <c r="U91" i="26"/>
  <c r="T48" i="29"/>
  <c r="U48" i="29"/>
  <c r="T51" i="29"/>
  <c r="T38" i="30"/>
  <c r="U38" i="30"/>
  <c r="T13" i="31"/>
  <c r="U13" i="31"/>
  <c r="U93" i="31"/>
  <c r="T93" i="31"/>
  <c r="Q30" i="32"/>
  <c r="S30" i="32"/>
  <c r="T106" i="10"/>
  <c r="U106" i="10"/>
  <c r="Q24" i="9"/>
  <c r="T32" i="9"/>
  <c r="E40" i="9"/>
  <c r="U51" i="9"/>
  <c r="R16" i="10"/>
  <c r="R33" i="10"/>
  <c r="E53" i="10"/>
  <c r="S16" i="11"/>
  <c r="U20" i="11"/>
  <c r="R24" i="11"/>
  <c r="E71" i="11"/>
  <c r="S67" i="12"/>
  <c r="U86" i="12"/>
  <c r="E24" i="13"/>
  <c r="U51" i="13"/>
  <c r="U93" i="13"/>
  <c r="R16" i="14"/>
  <c r="Q33" i="14"/>
  <c r="U33" i="14" s="1"/>
  <c r="Q59" i="14"/>
  <c r="E30" i="15"/>
  <c r="U32" i="15"/>
  <c r="U36" i="15"/>
  <c r="U87" i="15"/>
  <c r="T9" i="16"/>
  <c r="Q16" i="16"/>
  <c r="P30" i="16"/>
  <c r="R30" i="16"/>
  <c r="Q59" i="16"/>
  <c r="E71" i="16"/>
  <c r="U23" i="17"/>
  <c r="T23" i="17"/>
  <c r="Q30" i="17"/>
  <c r="S30" i="17"/>
  <c r="U27" i="18"/>
  <c r="T27" i="18"/>
  <c r="P33" i="18"/>
  <c r="U48" i="18"/>
  <c r="T48" i="18"/>
  <c r="E24" i="20"/>
  <c r="U45" i="20"/>
  <c r="T48" i="20"/>
  <c r="U14" i="21"/>
  <c r="T14" i="21"/>
  <c r="T39" i="21"/>
  <c r="U39" i="21"/>
  <c r="U90" i="21"/>
  <c r="T90" i="21"/>
  <c r="Q16" i="22"/>
  <c r="S16" i="22"/>
  <c r="T55" i="23"/>
  <c r="U55" i="23"/>
  <c r="T93" i="24"/>
  <c r="U93" i="24"/>
  <c r="P66" i="28"/>
  <c r="R66" i="28"/>
  <c r="Q16" i="29"/>
  <c r="S16" i="29"/>
  <c r="Q66" i="32"/>
  <c r="S66" i="32"/>
  <c r="T93" i="16"/>
  <c r="T10" i="17"/>
  <c r="U27" i="17"/>
  <c r="U37" i="17"/>
  <c r="P66" i="17"/>
  <c r="R66" i="17"/>
  <c r="T86" i="17"/>
  <c r="T9" i="18"/>
  <c r="U23" i="18"/>
  <c r="T29" i="18"/>
  <c r="Q40" i="18"/>
  <c r="T89" i="18"/>
  <c r="T93" i="18"/>
  <c r="U10" i="19"/>
  <c r="T26" i="19"/>
  <c r="U63" i="19"/>
  <c r="U89" i="19"/>
  <c r="U93" i="19"/>
  <c r="U12" i="20"/>
  <c r="P16" i="20"/>
  <c r="R16" i="20"/>
  <c r="T18" i="20"/>
  <c r="T22" i="20"/>
  <c r="P30" i="20"/>
  <c r="R30" i="20"/>
  <c r="T35" i="20"/>
  <c r="P40" i="20"/>
  <c r="R40" i="20"/>
  <c r="S70" i="20"/>
  <c r="U88" i="20"/>
  <c r="T91" i="20"/>
  <c r="P16" i="21"/>
  <c r="P40" i="21"/>
  <c r="R40" i="21"/>
  <c r="U51" i="21"/>
  <c r="U52" i="21"/>
  <c r="Q70" i="21"/>
  <c r="T13" i="22"/>
  <c r="U19" i="22"/>
  <c r="T22" i="22"/>
  <c r="U32" i="22"/>
  <c r="P33" i="22"/>
  <c r="U38" i="22"/>
  <c r="T69" i="22"/>
  <c r="P70" i="22"/>
  <c r="Q71" i="22"/>
  <c r="E24" i="23"/>
  <c r="U24" i="23" s="1"/>
  <c r="Q33" i="23"/>
  <c r="S33" i="23"/>
  <c r="U42" i="23"/>
  <c r="T45" i="23"/>
  <c r="T89" i="23"/>
  <c r="E16" i="24"/>
  <c r="T19" i="24"/>
  <c r="U51" i="24"/>
  <c r="U35" i="25"/>
  <c r="U61" i="25"/>
  <c r="T61" i="25"/>
  <c r="P66" i="25"/>
  <c r="R66" i="25"/>
  <c r="T29" i="26"/>
  <c r="U29" i="26"/>
  <c r="T20" i="28"/>
  <c r="R30" i="29"/>
  <c r="R24" i="30"/>
  <c r="R33" i="30"/>
  <c r="T63" i="32"/>
  <c r="U63" i="32"/>
  <c r="L112" i="19"/>
  <c r="R112" i="19" s="1"/>
  <c r="R95" i="19"/>
  <c r="U102" i="14"/>
  <c r="T102" i="14"/>
  <c r="U106" i="9"/>
  <c r="T106" i="9"/>
  <c r="U10" i="17"/>
  <c r="E16" i="17"/>
  <c r="P24" i="17"/>
  <c r="R24" i="17"/>
  <c r="P30" i="17"/>
  <c r="P40" i="17"/>
  <c r="U42" i="17"/>
  <c r="U46" i="17"/>
  <c r="T51" i="17"/>
  <c r="Q66" i="17"/>
  <c r="S66" i="17"/>
  <c r="E30" i="18"/>
  <c r="T51" i="18"/>
  <c r="T32" i="19"/>
  <c r="U55" i="19"/>
  <c r="U69" i="19"/>
  <c r="R71" i="19"/>
  <c r="Q16" i="20"/>
  <c r="U26" i="20"/>
  <c r="Q30" i="20"/>
  <c r="U35" i="20"/>
  <c r="U36" i="20"/>
  <c r="Q40" i="20"/>
  <c r="P59" i="20"/>
  <c r="Q16" i="21"/>
  <c r="P30" i="21"/>
  <c r="R30" i="21"/>
  <c r="Q40" i="21"/>
  <c r="S40" i="21"/>
  <c r="E53" i="21"/>
  <c r="R70" i="21"/>
  <c r="E71" i="21"/>
  <c r="R16" i="22"/>
  <c r="Q33" i="22"/>
  <c r="T51" i="22"/>
  <c r="U69" i="22"/>
  <c r="Q70" i="22"/>
  <c r="P40" i="23"/>
  <c r="P67" i="23"/>
  <c r="P72" i="23"/>
  <c r="T14" i="24"/>
  <c r="U32" i="24"/>
  <c r="P16" i="25"/>
  <c r="T14" i="26"/>
  <c r="U9" i="27"/>
  <c r="T9" i="27"/>
  <c r="S24" i="30"/>
  <c r="U27" i="30"/>
  <c r="T27" i="30"/>
  <c r="Q40" i="30"/>
  <c r="S40" i="30"/>
  <c r="E24" i="31"/>
  <c r="T37" i="31"/>
  <c r="U37" i="31"/>
  <c r="U14" i="32"/>
  <c r="T14" i="32"/>
  <c r="U21" i="32"/>
  <c r="T21" i="32"/>
  <c r="T56" i="32"/>
  <c r="U56" i="32"/>
  <c r="U101" i="22"/>
  <c r="T101" i="22"/>
  <c r="U113" i="15"/>
  <c r="T113" i="15"/>
  <c r="T69" i="17"/>
  <c r="P70" i="17"/>
  <c r="R70" i="17"/>
  <c r="Q71" i="17"/>
  <c r="S33" i="18"/>
  <c r="P70" i="18"/>
  <c r="R70" i="18"/>
  <c r="Q71" i="18"/>
  <c r="E16" i="19"/>
  <c r="Q33" i="19"/>
  <c r="S33" i="19"/>
  <c r="Q70" i="19"/>
  <c r="T10" i="21"/>
  <c r="P24" i="21"/>
  <c r="R24" i="21"/>
  <c r="E33" i="21"/>
  <c r="P66" i="21"/>
  <c r="R66" i="21"/>
  <c r="Q40" i="22"/>
  <c r="E71" i="24"/>
  <c r="U11" i="26"/>
  <c r="T39" i="29"/>
  <c r="U39" i="29"/>
  <c r="U18" i="30"/>
  <c r="T18" i="30"/>
  <c r="U50" i="30"/>
  <c r="T50" i="30"/>
  <c r="Q71" i="30"/>
  <c r="E79" i="28"/>
  <c r="T32" i="17"/>
  <c r="U69" i="17"/>
  <c r="S16" i="18"/>
  <c r="R33" i="18"/>
  <c r="U69" i="18"/>
  <c r="Q70" i="18"/>
  <c r="E30" i="19"/>
  <c r="T36" i="19"/>
  <c r="U51" i="19"/>
  <c r="U51" i="20"/>
  <c r="E70" i="20"/>
  <c r="U10" i="21"/>
  <c r="Q24" i="21"/>
  <c r="Q66" i="21"/>
  <c r="S66" i="21"/>
  <c r="R72" i="21"/>
  <c r="T10" i="22"/>
  <c r="P24" i="22"/>
  <c r="R24" i="22"/>
  <c r="Q30" i="22"/>
  <c r="P16" i="23"/>
  <c r="R70" i="23"/>
  <c r="U38" i="24"/>
  <c r="Q33" i="25"/>
  <c r="U33" i="25" s="1"/>
  <c r="P53" i="25"/>
  <c r="Q71" i="25"/>
  <c r="E40" i="27"/>
  <c r="U92" i="27"/>
  <c r="T92" i="27"/>
  <c r="P59" i="28"/>
  <c r="T15" i="29"/>
  <c r="U15" i="29"/>
  <c r="T47" i="30"/>
  <c r="U47" i="30"/>
  <c r="Q66" i="30"/>
  <c r="S66" i="30"/>
  <c r="T100" i="20"/>
  <c r="T96" i="12"/>
  <c r="P16" i="17"/>
  <c r="E24" i="17"/>
  <c r="U24" i="17" s="1"/>
  <c r="E30" i="17"/>
  <c r="P33" i="17"/>
  <c r="R33" i="17"/>
  <c r="E40" i="17"/>
  <c r="U55" i="17"/>
  <c r="P24" i="18"/>
  <c r="R24" i="18"/>
  <c r="E66" i="18"/>
  <c r="T87" i="18"/>
  <c r="T91" i="18"/>
  <c r="U18" i="19"/>
  <c r="U22" i="19"/>
  <c r="T28" i="19"/>
  <c r="U36" i="19"/>
  <c r="Q33" i="20"/>
  <c r="E59" i="20"/>
  <c r="U59" i="20" s="1"/>
  <c r="P66" i="20"/>
  <c r="R66" i="20"/>
  <c r="E30" i="21"/>
  <c r="U32" i="21"/>
  <c r="U36" i="21"/>
  <c r="U44" i="21"/>
  <c r="U47" i="21"/>
  <c r="P53" i="21"/>
  <c r="T53" i="21" s="1"/>
  <c r="P71" i="21"/>
  <c r="E16" i="22"/>
  <c r="Q24" i="22"/>
  <c r="S24" i="22"/>
  <c r="P59" i="22"/>
  <c r="P67" i="22"/>
  <c r="Q24" i="23"/>
  <c r="P53" i="23"/>
  <c r="T53" i="23" s="1"/>
  <c r="Q70" i="23"/>
  <c r="U10" i="24"/>
  <c r="Q24" i="24"/>
  <c r="U55" i="24"/>
  <c r="Q40" i="26"/>
  <c r="U90" i="26"/>
  <c r="T90" i="26"/>
  <c r="T69" i="27"/>
  <c r="Q71" i="27"/>
  <c r="Q40" i="29"/>
  <c r="U13" i="30"/>
  <c r="T13" i="30"/>
  <c r="Q30" i="30"/>
  <c r="S30" i="30"/>
  <c r="U37" i="30"/>
  <c r="T37" i="30"/>
  <c r="U12" i="31"/>
  <c r="T12" i="31"/>
  <c r="U89" i="31"/>
  <c r="T89" i="31"/>
  <c r="U42" i="32"/>
  <c r="U109" i="8"/>
  <c r="T109" i="8"/>
  <c r="E79" i="10"/>
  <c r="T108" i="31"/>
  <c r="R95" i="23"/>
  <c r="T99" i="23"/>
  <c r="R95" i="20"/>
  <c r="T99" i="20"/>
  <c r="T104" i="17"/>
  <c r="T109" i="16"/>
  <c r="T97" i="12"/>
  <c r="T105" i="10"/>
  <c r="L112" i="9"/>
  <c r="R112" i="9" s="1"/>
  <c r="R95" i="7"/>
  <c r="T106" i="4"/>
  <c r="T11" i="26"/>
  <c r="P30" i="26"/>
  <c r="R30" i="26"/>
  <c r="U35" i="26"/>
  <c r="U39" i="26"/>
  <c r="U44" i="26"/>
  <c r="T47" i="26"/>
  <c r="E66" i="26"/>
  <c r="P70" i="26"/>
  <c r="E24" i="27"/>
  <c r="U32" i="27"/>
  <c r="P33" i="27"/>
  <c r="T33" i="27" s="1"/>
  <c r="Q53" i="27"/>
  <c r="U69" i="27"/>
  <c r="Q70" i="27"/>
  <c r="S71" i="27"/>
  <c r="E72" i="27"/>
  <c r="U10" i="28"/>
  <c r="P16" i="28"/>
  <c r="Q16" i="28"/>
  <c r="U16" i="28" s="1"/>
  <c r="U20" i="28"/>
  <c r="P40" i="28"/>
  <c r="R40" i="28"/>
  <c r="R70" i="28"/>
  <c r="T20" i="29"/>
  <c r="U51" i="29"/>
  <c r="E66" i="29"/>
  <c r="U69" i="29"/>
  <c r="P70" i="29"/>
  <c r="Q70" i="29"/>
  <c r="P71" i="29"/>
  <c r="R71" i="29"/>
  <c r="E16" i="30"/>
  <c r="P59" i="30"/>
  <c r="P30" i="31"/>
  <c r="E40" i="31"/>
  <c r="S53" i="31"/>
  <c r="E67" i="31"/>
  <c r="E24" i="32"/>
  <c r="Q40" i="32"/>
  <c r="T69" i="32"/>
  <c r="P70" i="32"/>
  <c r="R70" i="32"/>
  <c r="T98" i="26"/>
  <c r="T107" i="23"/>
  <c r="T100" i="21"/>
  <c r="T102" i="21"/>
  <c r="T107" i="20"/>
  <c r="T107" i="18"/>
  <c r="T97" i="16"/>
  <c r="T105" i="12"/>
  <c r="U110" i="10"/>
  <c r="T102" i="9"/>
  <c r="T100" i="6"/>
  <c r="E40" i="26"/>
  <c r="Q70" i="26"/>
  <c r="Q33" i="27"/>
  <c r="T51" i="27"/>
  <c r="E66" i="27"/>
  <c r="R70" i="27"/>
  <c r="E71" i="27"/>
  <c r="E67" i="28"/>
  <c r="R71" i="28"/>
  <c r="Q71" i="29"/>
  <c r="S71" i="29"/>
  <c r="U10" i="30"/>
  <c r="E30" i="30"/>
  <c r="E40" i="30"/>
  <c r="S70" i="31"/>
  <c r="U69" i="32"/>
  <c r="Q71" i="32"/>
  <c r="E79" i="23"/>
  <c r="T103" i="14"/>
  <c r="T98" i="13"/>
  <c r="T10" i="26"/>
  <c r="T20" i="26"/>
  <c r="Q16" i="27"/>
  <c r="Q40" i="27"/>
  <c r="U51" i="27"/>
  <c r="E70" i="27"/>
  <c r="Q59" i="28"/>
  <c r="R16" i="29"/>
  <c r="Q30" i="29"/>
  <c r="S30" i="29"/>
  <c r="U35" i="29"/>
  <c r="Q59" i="29"/>
  <c r="Q33" i="30"/>
  <c r="P70" i="30"/>
  <c r="Q24" i="31"/>
  <c r="P33" i="31"/>
  <c r="T36" i="31"/>
  <c r="P40" i="31"/>
  <c r="T40" i="31" s="1"/>
  <c r="P67" i="31"/>
  <c r="P72" i="31"/>
  <c r="U38" i="32"/>
  <c r="P59" i="32"/>
  <c r="E79" i="31"/>
  <c r="E79" i="12"/>
  <c r="T104" i="29"/>
  <c r="T108" i="19"/>
  <c r="T113" i="19"/>
  <c r="T103" i="18"/>
  <c r="T104" i="11"/>
  <c r="P71" i="25"/>
  <c r="U10" i="26"/>
  <c r="T15" i="26"/>
  <c r="U20" i="26"/>
  <c r="P24" i="26"/>
  <c r="T24" i="26" s="1"/>
  <c r="P33" i="26"/>
  <c r="P66" i="26"/>
  <c r="R66" i="26"/>
  <c r="P24" i="27"/>
  <c r="R24" i="27"/>
  <c r="Q30" i="27"/>
  <c r="P59" i="27"/>
  <c r="P67" i="27"/>
  <c r="T67" i="27" s="1"/>
  <c r="S72" i="27"/>
  <c r="E24" i="28"/>
  <c r="P24" i="29"/>
  <c r="R24" i="29"/>
  <c r="R16" i="30"/>
  <c r="Q53" i="30"/>
  <c r="U69" i="30"/>
  <c r="Q70" i="30"/>
  <c r="U70" i="30" s="1"/>
  <c r="S71" i="30"/>
  <c r="U32" i="31"/>
  <c r="Q33" i="31"/>
  <c r="U36" i="31"/>
  <c r="S40" i="31"/>
  <c r="E53" i="31"/>
  <c r="Q67" i="31"/>
  <c r="R71" i="31"/>
  <c r="S72" i="31"/>
  <c r="T32" i="32"/>
  <c r="E79" i="1"/>
  <c r="T106" i="23"/>
  <c r="T96" i="15"/>
  <c r="T104" i="12"/>
  <c r="T109" i="10"/>
  <c r="T101" i="8"/>
  <c r="T96" i="7"/>
  <c r="T99" i="6"/>
  <c r="T101" i="3"/>
  <c r="R70" i="25"/>
  <c r="S71" i="25"/>
  <c r="R72" i="25"/>
  <c r="U15" i="26"/>
  <c r="P16" i="26"/>
  <c r="T16" i="26" s="1"/>
  <c r="Q24" i="26"/>
  <c r="P40" i="26"/>
  <c r="R40" i="26"/>
  <c r="Q66" i="26"/>
  <c r="T10" i="27"/>
  <c r="S16" i="27"/>
  <c r="Q24" i="27"/>
  <c r="S24" i="27"/>
  <c r="U56" i="27"/>
  <c r="S67" i="27"/>
  <c r="R71" i="27"/>
  <c r="P30" i="28"/>
  <c r="P53" i="28"/>
  <c r="R53" i="28"/>
  <c r="U58" i="28"/>
  <c r="U10" i="29"/>
  <c r="U11" i="29"/>
  <c r="E16" i="29"/>
  <c r="U20" i="29"/>
  <c r="U29" i="29"/>
  <c r="E40" i="29"/>
  <c r="Q66" i="29"/>
  <c r="S66" i="29"/>
  <c r="U91" i="29"/>
  <c r="Q16" i="30"/>
  <c r="T51" i="30"/>
  <c r="E59" i="30"/>
  <c r="E66" i="30"/>
  <c r="E67" i="30"/>
  <c r="E71" i="30"/>
  <c r="U90" i="30"/>
  <c r="U10" i="31"/>
  <c r="R33" i="31"/>
  <c r="U35" i="31"/>
  <c r="U63" i="31"/>
  <c r="P66" i="31"/>
  <c r="U69" i="31"/>
  <c r="Q71" i="31"/>
  <c r="P16" i="32"/>
  <c r="E30" i="32"/>
  <c r="U30" i="32" s="1"/>
  <c r="U55" i="32"/>
  <c r="U93" i="32"/>
  <c r="E79" i="2"/>
  <c r="E53" i="32"/>
  <c r="S53" i="32"/>
  <c r="T58" i="32"/>
  <c r="P67" i="32"/>
  <c r="Q67" i="32"/>
  <c r="U67" i="32" s="1"/>
  <c r="P72" i="32"/>
  <c r="Q59" i="32"/>
  <c r="E95" i="32"/>
  <c r="E112" i="32" s="1"/>
  <c r="E72" i="31"/>
  <c r="P53" i="31"/>
  <c r="P59" i="31"/>
  <c r="R59" i="31"/>
  <c r="R67" i="31"/>
  <c r="Q59" i="31"/>
  <c r="R72" i="31"/>
  <c r="T100" i="31"/>
  <c r="S53" i="30"/>
  <c r="E53" i="30"/>
  <c r="R53" i="30"/>
  <c r="P67" i="30"/>
  <c r="E72" i="30"/>
  <c r="S72" i="30"/>
  <c r="P72" i="30"/>
  <c r="T47" i="29"/>
  <c r="E53" i="29"/>
  <c r="P53" i="29"/>
  <c r="R53" i="29"/>
  <c r="S53" i="29"/>
  <c r="E67" i="29"/>
  <c r="R67" i="29"/>
  <c r="E59" i="29"/>
  <c r="S59" i="29"/>
  <c r="Q67" i="29"/>
  <c r="E72" i="29"/>
  <c r="R72" i="29"/>
  <c r="T110" i="29"/>
  <c r="P72" i="28"/>
  <c r="Q72" i="28"/>
  <c r="Q53" i="28"/>
  <c r="S59" i="28"/>
  <c r="S72" i="28"/>
  <c r="Q67" i="28"/>
  <c r="S67" i="28"/>
  <c r="E59" i="28"/>
  <c r="R59" i="28"/>
  <c r="E72" i="28"/>
  <c r="R72" i="28"/>
  <c r="T97" i="28"/>
  <c r="T98" i="28"/>
  <c r="T105" i="28"/>
  <c r="T106" i="28"/>
  <c r="S53" i="27"/>
  <c r="U47" i="27"/>
  <c r="E53" i="27"/>
  <c r="P72" i="27"/>
  <c r="T103" i="27"/>
  <c r="P53" i="26"/>
  <c r="Q67" i="26"/>
  <c r="Q53" i="26"/>
  <c r="E59" i="26"/>
  <c r="Q59" i="26"/>
  <c r="E67" i="26"/>
  <c r="R67" i="26"/>
  <c r="S67" i="26"/>
  <c r="E72" i="26"/>
  <c r="R72" i="26"/>
  <c r="S72" i="26"/>
  <c r="U57" i="26"/>
  <c r="T108" i="26"/>
  <c r="T100" i="26"/>
  <c r="R53" i="25"/>
  <c r="Q67" i="25"/>
  <c r="T57" i="25"/>
  <c r="E59" i="25"/>
  <c r="E72" i="25"/>
  <c r="Q59" i="25"/>
  <c r="S59" i="25"/>
  <c r="Q72" i="25"/>
  <c r="E67" i="25"/>
  <c r="R67" i="25"/>
  <c r="T97" i="25"/>
  <c r="T98" i="25"/>
  <c r="T105" i="25"/>
  <c r="T106" i="25"/>
  <c r="E53" i="24"/>
  <c r="P67" i="24"/>
  <c r="E72" i="24"/>
  <c r="P72" i="24"/>
  <c r="Q72" i="24"/>
  <c r="P59" i="24"/>
  <c r="R59" i="24"/>
  <c r="Q67" i="24"/>
  <c r="R67" i="23"/>
  <c r="R72" i="23"/>
  <c r="P59" i="23"/>
  <c r="R59" i="23"/>
  <c r="E67" i="22"/>
  <c r="U47" i="22"/>
  <c r="Q53" i="22"/>
  <c r="E72" i="22"/>
  <c r="T109" i="22"/>
  <c r="T110" i="22"/>
  <c r="S53" i="21"/>
  <c r="R53" i="21"/>
  <c r="U57" i="21"/>
  <c r="Q72" i="21"/>
  <c r="E67" i="21"/>
  <c r="R67" i="21"/>
  <c r="E59" i="21"/>
  <c r="U59" i="21" s="1"/>
  <c r="S59" i="21"/>
  <c r="Q67" i="21"/>
  <c r="S95" i="21"/>
  <c r="T108" i="21"/>
  <c r="T109" i="21"/>
  <c r="S67" i="20"/>
  <c r="P53" i="20"/>
  <c r="R53" i="20"/>
  <c r="E67" i="20"/>
  <c r="P67" i="20"/>
  <c r="R59" i="20"/>
  <c r="S59" i="20"/>
  <c r="R67" i="20"/>
  <c r="Q67" i="20"/>
  <c r="S72" i="20"/>
  <c r="U58" i="20"/>
  <c r="E72" i="20"/>
  <c r="P72" i="20"/>
  <c r="R72" i="20"/>
  <c r="T47" i="19"/>
  <c r="R67" i="19"/>
  <c r="R59" i="19"/>
  <c r="T58" i="19"/>
  <c r="R72" i="19"/>
  <c r="P67" i="19"/>
  <c r="Q72" i="19"/>
  <c r="T102" i="19"/>
  <c r="T100" i="19"/>
  <c r="E95" i="19"/>
  <c r="U95" i="19" s="1"/>
  <c r="T110" i="19"/>
  <c r="E53" i="18"/>
  <c r="R53" i="18"/>
  <c r="E59" i="18"/>
  <c r="T57" i="18"/>
  <c r="R67" i="18"/>
  <c r="R72" i="18"/>
  <c r="T101" i="18"/>
  <c r="T99" i="18"/>
  <c r="E79" i="18"/>
  <c r="T47" i="17"/>
  <c r="E67" i="17"/>
  <c r="E53" i="17"/>
  <c r="P53" i="17"/>
  <c r="S53" i="17"/>
  <c r="Q59" i="17"/>
  <c r="E72" i="17"/>
  <c r="Q72" i="17"/>
  <c r="T96" i="17"/>
  <c r="T102" i="17"/>
  <c r="T106" i="17"/>
  <c r="U107" i="17"/>
  <c r="T108" i="17"/>
  <c r="R53" i="16"/>
  <c r="U47" i="16"/>
  <c r="Q53" i="16"/>
  <c r="S72" i="16"/>
  <c r="E59" i="16"/>
  <c r="P59" i="16"/>
  <c r="S59" i="16"/>
  <c r="S67" i="16"/>
  <c r="E72" i="16"/>
  <c r="P72" i="16"/>
  <c r="E67" i="16"/>
  <c r="S95" i="16"/>
  <c r="U103" i="16"/>
  <c r="T104" i="16"/>
  <c r="T105" i="16"/>
  <c r="U99" i="16"/>
  <c r="T100" i="16"/>
  <c r="T101" i="16"/>
  <c r="P53" i="15"/>
  <c r="R53" i="15"/>
  <c r="Q53" i="15"/>
  <c r="S53" i="15"/>
  <c r="Q72" i="15"/>
  <c r="T58" i="15"/>
  <c r="S67" i="15"/>
  <c r="E59" i="15"/>
  <c r="S59" i="15"/>
  <c r="E67" i="15"/>
  <c r="R95" i="15"/>
  <c r="T103" i="15"/>
  <c r="T104" i="15"/>
  <c r="R53" i="14"/>
  <c r="Q53" i="14"/>
  <c r="S59" i="14"/>
  <c r="E67" i="14"/>
  <c r="P67" i="14"/>
  <c r="T67" i="14" s="1"/>
  <c r="Q67" i="14"/>
  <c r="E72" i="14"/>
  <c r="P72" i="14"/>
  <c r="E59" i="14"/>
  <c r="R59" i="14"/>
  <c r="R95" i="14"/>
  <c r="T98" i="14"/>
  <c r="T99" i="14"/>
  <c r="T106" i="14"/>
  <c r="T107" i="14"/>
  <c r="E53" i="13"/>
  <c r="R59" i="13"/>
  <c r="T58" i="13"/>
  <c r="Q59" i="13"/>
  <c r="P67" i="13"/>
  <c r="Q67" i="13"/>
  <c r="U67" i="13" s="1"/>
  <c r="P72" i="13"/>
  <c r="S95" i="13"/>
  <c r="Q53" i="12"/>
  <c r="E72" i="12"/>
  <c r="S72" i="12"/>
  <c r="P59" i="12"/>
  <c r="P67" i="12"/>
  <c r="S95" i="12"/>
  <c r="S53" i="11"/>
  <c r="Q67" i="11"/>
  <c r="E72" i="11"/>
  <c r="E53" i="11"/>
  <c r="R53" i="11"/>
  <c r="Q59" i="11"/>
  <c r="R72" i="11"/>
  <c r="U57" i="11"/>
  <c r="S67" i="11"/>
  <c r="Q72" i="11"/>
  <c r="E67" i="11"/>
  <c r="R95" i="11"/>
  <c r="R53" i="10"/>
  <c r="E67" i="10"/>
  <c r="E72" i="10"/>
  <c r="T57" i="10"/>
  <c r="R59" i="10"/>
  <c r="Q59" i="10"/>
  <c r="S59" i="10"/>
  <c r="Q67" i="10"/>
  <c r="Q72" i="10"/>
  <c r="T103" i="10"/>
  <c r="S53" i="9"/>
  <c r="Q67" i="9"/>
  <c r="U67" i="9" s="1"/>
  <c r="E67" i="9"/>
  <c r="P67" i="9"/>
  <c r="P59" i="9"/>
  <c r="S67" i="9"/>
  <c r="P72" i="9"/>
  <c r="T98" i="9"/>
  <c r="T104" i="9"/>
  <c r="E79" i="9"/>
  <c r="Q53" i="8"/>
  <c r="U47" i="8"/>
  <c r="E67" i="8"/>
  <c r="S67" i="8"/>
  <c r="P59" i="8"/>
  <c r="E59" i="8"/>
  <c r="E95" i="8"/>
  <c r="T99" i="8"/>
  <c r="T107" i="8"/>
  <c r="E53" i="7"/>
  <c r="P53" i="7"/>
  <c r="S53" i="7"/>
  <c r="U57" i="7"/>
  <c r="Q59" i="7"/>
  <c r="Q67" i="7"/>
  <c r="Q72" i="7"/>
  <c r="T108" i="7"/>
  <c r="T109" i="7"/>
  <c r="T100" i="7"/>
  <c r="T101" i="7"/>
  <c r="P53" i="6"/>
  <c r="R53" i="6"/>
  <c r="Q59" i="6"/>
  <c r="S59" i="6"/>
  <c r="E67" i="6"/>
  <c r="Q67" i="6"/>
  <c r="P72" i="6"/>
  <c r="E59" i="6"/>
  <c r="P59" i="6"/>
  <c r="R59" i="6"/>
  <c r="R67" i="6"/>
  <c r="Q72" i="6"/>
  <c r="U72" i="6" s="1"/>
  <c r="U106" i="6"/>
  <c r="T107" i="6"/>
  <c r="T108" i="6"/>
  <c r="S95" i="6"/>
  <c r="E72" i="5"/>
  <c r="T47" i="5"/>
  <c r="P53" i="5"/>
  <c r="E67" i="5"/>
  <c r="R59" i="5"/>
  <c r="T58" i="5"/>
  <c r="P67" i="5"/>
  <c r="Q67" i="5"/>
  <c r="U109" i="5"/>
  <c r="T110" i="5"/>
  <c r="U105" i="5"/>
  <c r="T106" i="5"/>
  <c r="T107" i="5"/>
  <c r="R53" i="4"/>
  <c r="U47" i="4"/>
  <c r="S53" i="4"/>
  <c r="E59" i="4"/>
  <c r="P59" i="4"/>
  <c r="E67" i="4"/>
  <c r="P67" i="4"/>
  <c r="T67" i="4" s="1"/>
  <c r="Q59" i="4"/>
  <c r="T98" i="4"/>
  <c r="T47" i="3"/>
  <c r="E53" i="3"/>
  <c r="P53" i="3"/>
  <c r="R53" i="3"/>
  <c r="Q53" i="3"/>
  <c r="S53" i="3"/>
  <c r="U57" i="3"/>
  <c r="Q59" i="3"/>
  <c r="Q67" i="3"/>
  <c r="E72" i="3"/>
  <c r="R72" i="3"/>
  <c r="Q72" i="3"/>
  <c r="T109" i="3"/>
  <c r="S95" i="3"/>
  <c r="R67" i="2"/>
  <c r="Q72" i="2"/>
  <c r="R53" i="2"/>
  <c r="T57" i="2"/>
  <c r="E59" i="2"/>
  <c r="T59" i="2" s="1"/>
  <c r="P59" i="2"/>
  <c r="R59" i="2"/>
  <c r="S67" i="2"/>
  <c r="R72" i="2"/>
  <c r="Q59" i="2"/>
  <c r="S59" i="2"/>
  <c r="E67" i="2"/>
  <c r="P67" i="2"/>
  <c r="S72" i="2"/>
  <c r="E72" i="2"/>
  <c r="T96" i="2"/>
  <c r="U99" i="2"/>
  <c r="T100" i="2"/>
  <c r="R59" i="1"/>
  <c r="Q59" i="1"/>
  <c r="P67" i="1"/>
  <c r="T58" i="1"/>
  <c r="S67" i="1"/>
  <c r="P72" i="1"/>
  <c r="T71" i="3"/>
  <c r="U71" i="3"/>
  <c r="T70" i="4"/>
  <c r="U70" i="4"/>
  <c r="U70" i="1"/>
  <c r="T30" i="3"/>
  <c r="U30" i="3"/>
  <c r="T70" i="6"/>
  <c r="U70" i="6"/>
  <c r="U33" i="2"/>
  <c r="U24" i="4"/>
  <c r="T24" i="4"/>
  <c r="T33" i="7"/>
  <c r="U33" i="7"/>
  <c r="T33" i="9"/>
  <c r="U33" i="9"/>
  <c r="T70" i="2"/>
  <c r="U70" i="2"/>
  <c r="T33" i="1"/>
  <c r="U33" i="1"/>
  <c r="U24" i="2"/>
  <c r="T24" i="2"/>
  <c r="U59" i="3"/>
  <c r="T59" i="3"/>
  <c r="U71" i="4"/>
  <c r="T71" i="4"/>
  <c r="T33" i="5"/>
  <c r="U33" i="5"/>
  <c r="U70" i="5"/>
  <c r="T70" i="5"/>
  <c r="T71" i="5"/>
  <c r="U71" i="5"/>
  <c r="T59" i="6"/>
  <c r="U59" i="6"/>
  <c r="T59" i="4"/>
  <c r="U59" i="4"/>
  <c r="U24" i="5"/>
  <c r="T24" i="5"/>
  <c r="T30" i="5"/>
  <c r="U24" i="6"/>
  <c r="T24" i="6"/>
  <c r="U33" i="6"/>
  <c r="T30" i="7"/>
  <c r="U30" i="7"/>
  <c r="U59" i="7"/>
  <c r="T59" i="7"/>
  <c r="T71" i="7"/>
  <c r="U71" i="7"/>
  <c r="U24" i="8"/>
  <c r="T24" i="8"/>
  <c r="U30" i="8"/>
  <c r="T30" i="8"/>
  <c r="T59" i="8"/>
  <c r="U59" i="8"/>
  <c r="T70" i="8"/>
  <c r="U70" i="8"/>
  <c r="U24" i="9"/>
  <c r="T24" i="9"/>
  <c r="T30" i="9"/>
  <c r="U30" i="9"/>
  <c r="P16" i="1"/>
  <c r="P53" i="1"/>
  <c r="T59" i="1"/>
  <c r="U59" i="1"/>
  <c r="Q30" i="2"/>
  <c r="U30" i="2" s="1"/>
  <c r="Q53" i="2"/>
  <c r="Q66" i="2"/>
  <c r="P70" i="2"/>
  <c r="Q71" i="2"/>
  <c r="U72" i="3"/>
  <c r="U67" i="3"/>
  <c r="U16" i="3"/>
  <c r="T16" i="3"/>
  <c r="U33" i="4"/>
  <c r="Q16" i="1"/>
  <c r="T20" i="1"/>
  <c r="T29" i="1"/>
  <c r="Q30" i="1"/>
  <c r="U30" i="1" s="1"/>
  <c r="T39" i="1"/>
  <c r="Q40" i="1"/>
  <c r="U40" i="1" s="1"/>
  <c r="T53" i="1"/>
  <c r="T44" i="1"/>
  <c r="T48" i="1"/>
  <c r="T52" i="1"/>
  <c r="Q53" i="1"/>
  <c r="U53" i="1" s="1"/>
  <c r="T57" i="1"/>
  <c r="T65" i="1"/>
  <c r="Q66" i="1"/>
  <c r="P70" i="1"/>
  <c r="T70" i="1" s="1"/>
  <c r="Q71" i="1"/>
  <c r="U71" i="1" s="1"/>
  <c r="T87" i="1"/>
  <c r="T91" i="1"/>
  <c r="T72" i="2"/>
  <c r="T67" i="2"/>
  <c r="U72" i="2"/>
  <c r="U67" i="2"/>
  <c r="U16" i="2"/>
  <c r="T16" i="2"/>
  <c r="T10" i="2"/>
  <c r="T14" i="2"/>
  <c r="T19" i="2"/>
  <c r="T23" i="2"/>
  <c r="Q24" i="2"/>
  <c r="T28" i="2"/>
  <c r="P33" i="2"/>
  <c r="T33" i="2" s="1"/>
  <c r="T38" i="2"/>
  <c r="T43" i="2"/>
  <c r="T47" i="2"/>
  <c r="T51" i="2"/>
  <c r="T56" i="2"/>
  <c r="T64" i="2"/>
  <c r="T69" i="2"/>
  <c r="Q70" i="2"/>
  <c r="T86" i="2"/>
  <c r="T90" i="2"/>
  <c r="T9" i="3"/>
  <c r="T13" i="3"/>
  <c r="T18" i="3"/>
  <c r="T22" i="3"/>
  <c r="T27" i="3"/>
  <c r="T32" i="3"/>
  <c r="Q33" i="3"/>
  <c r="T37" i="3"/>
  <c r="T42" i="3"/>
  <c r="T46" i="3"/>
  <c r="T50" i="3"/>
  <c r="T55" i="3"/>
  <c r="P59" i="3"/>
  <c r="T63" i="3"/>
  <c r="P67" i="3"/>
  <c r="T67" i="3" s="1"/>
  <c r="P72" i="3"/>
  <c r="T72" i="3" s="1"/>
  <c r="T89" i="3"/>
  <c r="T93" i="3"/>
  <c r="T12" i="4"/>
  <c r="P16" i="4"/>
  <c r="T21" i="4"/>
  <c r="S24" i="4"/>
  <c r="T26" i="4"/>
  <c r="P30" i="4"/>
  <c r="T30" i="4" s="1"/>
  <c r="R33" i="4"/>
  <c r="U40" i="4"/>
  <c r="T40" i="4"/>
  <c r="T36" i="4"/>
  <c r="P40" i="4"/>
  <c r="T45" i="4"/>
  <c r="T49" i="4"/>
  <c r="T58" i="4"/>
  <c r="U66" i="4"/>
  <c r="T66" i="4"/>
  <c r="T62" i="4"/>
  <c r="P66" i="4"/>
  <c r="Q67" i="4"/>
  <c r="U67" i="4" s="1"/>
  <c r="S70" i="4"/>
  <c r="P71" i="4"/>
  <c r="Q72" i="4"/>
  <c r="T88" i="4"/>
  <c r="T92" i="4"/>
  <c r="T11" i="5"/>
  <c r="T15" i="5"/>
  <c r="Q16" i="5"/>
  <c r="U16" i="5" s="1"/>
  <c r="T20" i="5"/>
  <c r="P24" i="5"/>
  <c r="T29" i="5"/>
  <c r="Q30" i="5"/>
  <c r="U30" i="5" s="1"/>
  <c r="T35" i="5"/>
  <c r="T39" i="5"/>
  <c r="Q40" i="5"/>
  <c r="T53" i="5"/>
  <c r="U53" i="5"/>
  <c r="T44" i="5"/>
  <c r="T48" i="5"/>
  <c r="T52" i="5"/>
  <c r="Q53" i="5"/>
  <c r="T57" i="5"/>
  <c r="T61" i="5"/>
  <c r="T65" i="5"/>
  <c r="Q66" i="5"/>
  <c r="R67" i="5"/>
  <c r="P70" i="5"/>
  <c r="Q71" i="5"/>
  <c r="R72" i="5"/>
  <c r="T87" i="5"/>
  <c r="T91" i="5"/>
  <c r="T72" i="6"/>
  <c r="T67" i="6"/>
  <c r="U67" i="6"/>
  <c r="U16" i="6"/>
  <c r="T16" i="6"/>
  <c r="T10" i="6"/>
  <c r="T14" i="6"/>
  <c r="T19" i="6"/>
  <c r="T23" i="6"/>
  <c r="Q24" i="6"/>
  <c r="T28" i="6"/>
  <c r="P33" i="6"/>
  <c r="T33" i="6" s="1"/>
  <c r="T38" i="6"/>
  <c r="T43" i="6"/>
  <c r="T47" i="6"/>
  <c r="T51" i="6"/>
  <c r="T56" i="6"/>
  <c r="T64" i="6"/>
  <c r="T69" i="6"/>
  <c r="Q70" i="6"/>
  <c r="T86" i="6"/>
  <c r="T90" i="6"/>
  <c r="T9" i="7"/>
  <c r="T13" i="7"/>
  <c r="T18" i="7"/>
  <c r="T22" i="7"/>
  <c r="T27" i="7"/>
  <c r="T32" i="7"/>
  <c r="Q33" i="7"/>
  <c r="T37" i="7"/>
  <c r="T42" i="7"/>
  <c r="T46" i="7"/>
  <c r="T50" i="7"/>
  <c r="T55" i="7"/>
  <c r="P59" i="7"/>
  <c r="T63" i="7"/>
  <c r="P67" i="7"/>
  <c r="P72" i="7"/>
  <c r="T89" i="7"/>
  <c r="T93" i="7"/>
  <c r="T12" i="8"/>
  <c r="P16" i="8"/>
  <c r="T21" i="8"/>
  <c r="T26" i="8"/>
  <c r="P30" i="8"/>
  <c r="U40" i="8"/>
  <c r="T36" i="8"/>
  <c r="P40" i="8"/>
  <c r="T40" i="8" s="1"/>
  <c r="T45" i="8"/>
  <c r="T49" i="8"/>
  <c r="P53" i="8"/>
  <c r="T58" i="8"/>
  <c r="Q59" i="8"/>
  <c r="U66" i="8"/>
  <c r="T66" i="8"/>
  <c r="T62" i="8"/>
  <c r="P66" i="8"/>
  <c r="Q67" i="8"/>
  <c r="P71" i="8"/>
  <c r="T71" i="8" s="1"/>
  <c r="Q72" i="8"/>
  <c r="T88" i="8"/>
  <c r="T92" i="8"/>
  <c r="T11" i="9"/>
  <c r="T15" i="9"/>
  <c r="Q16" i="9"/>
  <c r="T20" i="9"/>
  <c r="P24" i="9"/>
  <c r="T29" i="9"/>
  <c r="Q30" i="9"/>
  <c r="T35" i="9"/>
  <c r="U39" i="9"/>
  <c r="T39" i="9"/>
  <c r="E53" i="9"/>
  <c r="P53" i="9"/>
  <c r="U66" i="9"/>
  <c r="T66" i="9"/>
  <c r="U61" i="9"/>
  <c r="T61" i="9"/>
  <c r="U10" i="10"/>
  <c r="T10" i="10"/>
  <c r="Q16" i="10"/>
  <c r="U19" i="10"/>
  <c r="T19" i="10"/>
  <c r="P24" i="10"/>
  <c r="U30" i="10"/>
  <c r="T30" i="10"/>
  <c r="T59" i="10"/>
  <c r="U59" i="10"/>
  <c r="U86" i="10"/>
  <c r="T86" i="10"/>
  <c r="U13" i="11"/>
  <c r="T13" i="11"/>
  <c r="U22" i="11"/>
  <c r="T22" i="11"/>
  <c r="U30" i="11"/>
  <c r="T30" i="11"/>
  <c r="U32" i="11"/>
  <c r="T32" i="11"/>
  <c r="U46" i="11"/>
  <c r="T46" i="11"/>
  <c r="U55" i="11"/>
  <c r="T55" i="11"/>
  <c r="U63" i="11"/>
  <c r="T63" i="11"/>
  <c r="Q70" i="11"/>
  <c r="U89" i="11"/>
  <c r="T89" i="11"/>
  <c r="U24" i="12"/>
  <c r="T24" i="12"/>
  <c r="U26" i="12"/>
  <c r="T26" i="12"/>
  <c r="U30" i="13"/>
  <c r="T30" i="13"/>
  <c r="U24" i="14"/>
  <c r="T24" i="14"/>
  <c r="T59" i="15"/>
  <c r="U59" i="15"/>
  <c r="U59" i="16"/>
  <c r="T59" i="16"/>
  <c r="T70" i="17"/>
  <c r="P40" i="1"/>
  <c r="T40" i="1" s="1"/>
  <c r="U66" i="1"/>
  <c r="T66" i="1"/>
  <c r="P66" i="1"/>
  <c r="Q67" i="1"/>
  <c r="U67" i="1" s="1"/>
  <c r="P71" i="1"/>
  <c r="T71" i="1" s="1"/>
  <c r="Q72" i="1"/>
  <c r="U72" i="1" s="1"/>
  <c r="P24" i="2"/>
  <c r="P33" i="3"/>
  <c r="T11" i="1"/>
  <c r="P24" i="1"/>
  <c r="T24" i="1" s="1"/>
  <c r="T67" i="1"/>
  <c r="T72" i="1"/>
  <c r="U16" i="1"/>
  <c r="T16" i="1"/>
  <c r="T10" i="1"/>
  <c r="T14" i="1"/>
  <c r="U15" i="1"/>
  <c r="T19" i="1"/>
  <c r="T23" i="1"/>
  <c r="T28" i="1"/>
  <c r="R30" i="1"/>
  <c r="U35" i="1"/>
  <c r="T38" i="1"/>
  <c r="T43" i="1"/>
  <c r="T47" i="1"/>
  <c r="T51" i="1"/>
  <c r="T56" i="1"/>
  <c r="S59" i="1"/>
  <c r="U61" i="1"/>
  <c r="T64" i="1"/>
  <c r="T69" i="1"/>
  <c r="T86" i="1"/>
  <c r="T90" i="1"/>
  <c r="T9" i="2"/>
  <c r="T13" i="2"/>
  <c r="S16" i="2"/>
  <c r="T18" i="2"/>
  <c r="T22" i="2"/>
  <c r="T27" i="2"/>
  <c r="T32" i="2"/>
  <c r="T37" i="2"/>
  <c r="S40" i="2"/>
  <c r="T42" i="2"/>
  <c r="T46" i="2"/>
  <c r="T50" i="2"/>
  <c r="T55" i="2"/>
  <c r="T63" i="2"/>
  <c r="T89" i="2"/>
  <c r="T93" i="2"/>
  <c r="U9" i="3"/>
  <c r="T12" i="3"/>
  <c r="T21" i="3"/>
  <c r="S24" i="3"/>
  <c r="T26" i="3"/>
  <c r="T40" i="3"/>
  <c r="U40" i="3"/>
  <c r="U66" i="3"/>
  <c r="T66" i="3"/>
  <c r="S70" i="3"/>
  <c r="S33" i="4"/>
  <c r="U53" i="4"/>
  <c r="T53" i="4"/>
  <c r="R59" i="4"/>
  <c r="R67" i="4"/>
  <c r="R72" i="4"/>
  <c r="T67" i="5"/>
  <c r="U72" i="5"/>
  <c r="T72" i="5"/>
  <c r="U67" i="5"/>
  <c r="T16" i="5"/>
  <c r="R16" i="5"/>
  <c r="R30" i="5"/>
  <c r="R40" i="5"/>
  <c r="R53" i="5"/>
  <c r="S59" i="5"/>
  <c r="R66" i="5"/>
  <c r="S67" i="5"/>
  <c r="R71" i="5"/>
  <c r="S72" i="5"/>
  <c r="S16" i="6"/>
  <c r="R24" i="6"/>
  <c r="S30" i="6"/>
  <c r="S40" i="6"/>
  <c r="S53" i="6"/>
  <c r="S66" i="6"/>
  <c r="R70" i="6"/>
  <c r="S71" i="6"/>
  <c r="S24" i="7"/>
  <c r="R33" i="7"/>
  <c r="T40" i="7"/>
  <c r="U40" i="7"/>
  <c r="U66" i="7"/>
  <c r="T66" i="7"/>
  <c r="S70" i="7"/>
  <c r="S33" i="8"/>
  <c r="U53" i="8"/>
  <c r="T53" i="8"/>
  <c r="R59" i="8"/>
  <c r="R67" i="8"/>
  <c r="R72" i="8"/>
  <c r="T67" i="9"/>
  <c r="T72" i="9"/>
  <c r="U16" i="9"/>
  <c r="T16" i="9"/>
  <c r="R16" i="9"/>
  <c r="R30" i="9"/>
  <c r="P40" i="9"/>
  <c r="U48" i="9"/>
  <c r="T48" i="9"/>
  <c r="U91" i="9"/>
  <c r="T91" i="9"/>
  <c r="U24" i="10"/>
  <c r="T24" i="10"/>
  <c r="Q33" i="10"/>
  <c r="U33" i="10" s="1"/>
  <c r="U38" i="10"/>
  <c r="T38" i="10"/>
  <c r="U51" i="10"/>
  <c r="T51" i="10"/>
  <c r="U64" i="10"/>
  <c r="T64" i="10"/>
  <c r="U69" i="10"/>
  <c r="T69" i="10"/>
  <c r="P72" i="10"/>
  <c r="T72" i="10" s="1"/>
  <c r="U18" i="11"/>
  <c r="T18" i="11"/>
  <c r="P33" i="11"/>
  <c r="P40" i="11"/>
  <c r="U42" i="11"/>
  <c r="T42" i="11"/>
  <c r="U70" i="11"/>
  <c r="T70" i="11"/>
  <c r="U59" i="12"/>
  <c r="T59" i="12"/>
  <c r="U24" i="13"/>
  <c r="T24" i="13"/>
  <c r="U70" i="13"/>
  <c r="T71" i="13"/>
  <c r="U71" i="13"/>
  <c r="U24" i="16"/>
  <c r="T24" i="16"/>
  <c r="T70" i="16"/>
  <c r="U70" i="16"/>
  <c r="T30" i="2"/>
  <c r="U53" i="2"/>
  <c r="T53" i="2"/>
  <c r="U71" i="2"/>
  <c r="T71" i="2"/>
  <c r="U24" i="3"/>
  <c r="T24" i="3"/>
  <c r="U70" i="3"/>
  <c r="T70" i="3"/>
  <c r="T9" i="1"/>
  <c r="U43" i="1"/>
  <c r="U9" i="2"/>
  <c r="U40" i="2"/>
  <c r="T40" i="2"/>
  <c r="U66" i="2"/>
  <c r="T66" i="2"/>
  <c r="T35" i="3"/>
  <c r="T53" i="3"/>
  <c r="U53" i="3"/>
  <c r="T61" i="3"/>
  <c r="T72" i="4"/>
  <c r="U72" i="4"/>
  <c r="U16" i="4"/>
  <c r="T16" i="4"/>
  <c r="U35" i="4"/>
  <c r="T43" i="4"/>
  <c r="T9" i="5"/>
  <c r="U43" i="5"/>
  <c r="U9" i="6"/>
  <c r="U40" i="6"/>
  <c r="T40" i="6"/>
  <c r="U66" i="6"/>
  <c r="T66" i="6"/>
  <c r="T35" i="7"/>
  <c r="T53" i="7"/>
  <c r="U53" i="7"/>
  <c r="T61" i="7"/>
  <c r="T72" i="8"/>
  <c r="T67" i="8"/>
  <c r="U72" i="8"/>
  <c r="U67" i="8"/>
  <c r="U16" i="8"/>
  <c r="T16" i="8"/>
  <c r="U35" i="8"/>
  <c r="T43" i="8"/>
  <c r="U61" i="8"/>
  <c r="T9" i="9"/>
  <c r="U57" i="9"/>
  <c r="T57" i="9"/>
  <c r="Q59" i="9"/>
  <c r="U65" i="9"/>
  <c r="T65" i="9"/>
  <c r="E71" i="9"/>
  <c r="P71" i="9"/>
  <c r="Q72" i="9"/>
  <c r="U72" i="9" s="1"/>
  <c r="U87" i="9"/>
  <c r="T87" i="9"/>
  <c r="U28" i="10"/>
  <c r="T28" i="10"/>
  <c r="Q40" i="10"/>
  <c r="U47" i="10"/>
  <c r="T47" i="10"/>
  <c r="Q53" i="10"/>
  <c r="U53" i="10" s="1"/>
  <c r="U56" i="10"/>
  <c r="T56" i="10"/>
  <c r="Q66" i="10"/>
  <c r="P67" i="10"/>
  <c r="P70" i="10"/>
  <c r="Q71" i="10"/>
  <c r="U71" i="10" s="1"/>
  <c r="U72" i="11"/>
  <c r="U67" i="11"/>
  <c r="U16" i="11"/>
  <c r="U9" i="11"/>
  <c r="T9" i="11"/>
  <c r="P16" i="11"/>
  <c r="T16" i="11" s="1"/>
  <c r="U24" i="11"/>
  <c r="T24" i="11"/>
  <c r="U27" i="11"/>
  <c r="T27" i="11"/>
  <c r="T33" i="11"/>
  <c r="U33" i="11"/>
  <c r="P66" i="11"/>
  <c r="U12" i="12"/>
  <c r="T12" i="12"/>
  <c r="Q16" i="12"/>
  <c r="U21" i="12"/>
  <c r="T21" i="12"/>
  <c r="T70" i="14"/>
  <c r="T71" i="15"/>
  <c r="U71" i="15"/>
  <c r="U71" i="16"/>
  <c r="T71" i="16"/>
  <c r="T24" i="17"/>
  <c r="U30" i="17"/>
  <c r="T30" i="17"/>
  <c r="T40" i="5"/>
  <c r="U40" i="5"/>
  <c r="U59" i="5"/>
  <c r="T59" i="5"/>
  <c r="U66" i="5"/>
  <c r="T66" i="5"/>
  <c r="U30" i="6"/>
  <c r="U53" i="6"/>
  <c r="T53" i="6"/>
  <c r="U71" i="6"/>
  <c r="T71" i="6"/>
  <c r="T67" i="7"/>
  <c r="U72" i="7"/>
  <c r="T72" i="7"/>
  <c r="U67" i="7"/>
  <c r="U16" i="7"/>
  <c r="T16" i="7"/>
  <c r="U24" i="7"/>
  <c r="T24" i="7"/>
  <c r="U70" i="7"/>
  <c r="T70" i="7"/>
  <c r="U33" i="8"/>
  <c r="T33" i="8"/>
  <c r="T40" i="9"/>
  <c r="U40" i="9"/>
  <c r="U44" i="9"/>
  <c r="T44" i="9"/>
  <c r="U52" i="9"/>
  <c r="T52" i="9"/>
  <c r="U59" i="9"/>
  <c r="T59" i="9"/>
  <c r="P66" i="9"/>
  <c r="U70" i="9"/>
  <c r="U14" i="10"/>
  <c r="T14" i="10"/>
  <c r="U23" i="10"/>
  <c r="T23" i="10"/>
  <c r="T53" i="10"/>
  <c r="U43" i="10"/>
  <c r="T43" i="10"/>
  <c r="T70" i="10"/>
  <c r="T71" i="10"/>
  <c r="U90" i="10"/>
  <c r="T90" i="10"/>
  <c r="U37" i="11"/>
  <c r="T37" i="11"/>
  <c r="U50" i="11"/>
  <c r="T50" i="11"/>
  <c r="U59" i="11"/>
  <c r="T59" i="11"/>
  <c r="T71" i="11"/>
  <c r="U71" i="11"/>
  <c r="U93" i="11"/>
  <c r="T93" i="11"/>
  <c r="U30" i="12"/>
  <c r="T30" i="12"/>
  <c r="T70" i="12"/>
  <c r="U70" i="12"/>
  <c r="U71" i="12"/>
  <c r="T71" i="12"/>
  <c r="T33" i="13"/>
  <c r="U33" i="13"/>
  <c r="U59" i="14"/>
  <c r="T59" i="14"/>
  <c r="U30" i="15"/>
  <c r="T30" i="15"/>
  <c r="U30" i="16"/>
  <c r="T30" i="16"/>
  <c r="T33" i="17"/>
  <c r="U30" i="18"/>
  <c r="T30" i="18"/>
  <c r="Q40" i="9"/>
  <c r="T53" i="9"/>
  <c r="Q53" i="9"/>
  <c r="U53" i="9" s="1"/>
  <c r="R59" i="9"/>
  <c r="Q66" i="9"/>
  <c r="R67" i="9"/>
  <c r="P70" i="9"/>
  <c r="T70" i="9" s="1"/>
  <c r="Q71" i="9"/>
  <c r="R72" i="9"/>
  <c r="T67" i="10"/>
  <c r="U72" i="10"/>
  <c r="U67" i="10"/>
  <c r="U16" i="10"/>
  <c r="T16" i="10"/>
  <c r="Q24" i="10"/>
  <c r="P33" i="10"/>
  <c r="T33" i="10" s="1"/>
  <c r="S67" i="10"/>
  <c r="Q70" i="10"/>
  <c r="U70" i="10" s="1"/>
  <c r="S72" i="10"/>
  <c r="Q33" i="11"/>
  <c r="P59" i="11"/>
  <c r="P67" i="11"/>
  <c r="T67" i="11" s="1"/>
  <c r="P72" i="11"/>
  <c r="T72" i="11" s="1"/>
  <c r="P16" i="12"/>
  <c r="P30" i="12"/>
  <c r="U40" i="12"/>
  <c r="T36" i="12"/>
  <c r="P40" i="12"/>
  <c r="T40" i="12" s="1"/>
  <c r="T45" i="12"/>
  <c r="T49" i="12"/>
  <c r="P53" i="12"/>
  <c r="T58" i="12"/>
  <c r="Q59" i="12"/>
  <c r="U66" i="12"/>
  <c r="T66" i="12"/>
  <c r="T62" i="12"/>
  <c r="P66" i="12"/>
  <c r="Q67" i="12"/>
  <c r="P71" i="12"/>
  <c r="Q72" i="12"/>
  <c r="T88" i="12"/>
  <c r="T92" i="12"/>
  <c r="T11" i="13"/>
  <c r="T15" i="13"/>
  <c r="Q16" i="13"/>
  <c r="U16" i="13" s="1"/>
  <c r="T20" i="13"/>
  <c r="P24" i="13"/>
  <c r="T29" i="13"/>
  <c r="Q30" i="13"/>
  <c r="T35" i="13"/>
  <c r="T39" i="13"/>
  <c r="Q40" i="13"/>
  <c r="U40" i="13" s="1"/>
  <c r="T44" i="13"/>
  <c r="T48" i="13"/>
  <c r="T52" i="13"/>
  <c r="Q53" i="13"/>
  <c r="U53" i="13" s="1"/>
  <c r="T57" i="13"/>
  <c r="T61" i="13"/>
  <c r="T65" i="13"/>
  <c r="Q66" i="13"/>
  <c r="P70" i="13"/>
  <c r="T70" i="13" s="1"/>
  <c r="Q71" i="13"/>
  <c r="T87" i="13"/>
  <c r="T91" i="13"/>
  <c r="T72" i="14"/>
  <c r="U67" i="14"/>
  <c r="U72" i="14"/>
  <c r="U16" i="14"/>
  <c r="T16" i="14"/>
  <c r="T10" i="14"/>
  <c r="T14" i="14"/>
  <c r="T19" i="14"/>
  <c r="T23" i="14"/>
  <c r="Q24" i="14"/>
  <c r="T28" i="14"/>
  <c r="P33" i="14"/>
  <c r="T33" i="14" s="1"/>
  <c r="T38" i="14"/>
  <c r="T43" i="14"/>
  <c r="T47" i="14"/>
  <c r="T51" i="14"/>
  <c r="T56" i="14"/>
  <c r="T64" i="14"/>
  <c r="T69" i="14"/>
  <c r="Q70" i="14"/>
  <c r="U70" i="14" s="1"/>
  <c r="S72" i="14"/>
  <c r="T86" i="14"/>
  <c r="T90" i="14"/>
  <c r="T9" i="15"/>
  <c r="T13" i="15"/>
  <c r="T18" i="15"/>
  <c r="T22" i="15"/>
  <c r="T27" i="15"/>
  <c r="T32" i="15"/>
  <c r="Q33" i="15"/>
  <c r="U33" i="15" s="1"/>
  <c r="T37" i="15"/>
  <c r="T42" i="15"/>
  <c r="T46" i="15"/>
  <c r="T50" i="15"/>
  <c r="T55" i="15"/>
  <c r="P59" i="15"/>
  <c r="T63" i="15"/>
  <c r="P67" i="15"/>
  <c r="P72" i="15"/>
  <c r="T89" i="15"/>
  <c r="T93" i="15"/>
  <c r="T12" i="16"/>
  <c r="P16" i="16"/>
  <c r="T21" i="16"/>
  <c r="S24" i="16"/>
  <c r="T26" i="16"/>
  <c r="R33" i="16"/>
  <c r="U40" i="16"/>
  <c r="T40" i="16"/>
  <c r="T36" i="16"/>
  <c r="T45" i="16"/>
  <c r="T49" i="16"/>
  <c r="T58" i="16"/>
  <c r="U66" i="16"/>
  <c r="T66" i="16"/>
  <c r="T62" i="16"/>
  <c r="S70" i="16"/>
  <c r="T88" i="16"/>
  <c r="T92" i="16"/>
  <c r="T11" i="17"/>
  <c r="T15" i="17"/>
  <c r="T20" i="17"/>
  <c r="T29" i="17"/>
  <c r="S33" i="17"/>
  <c r="T35" i="17"/>
  <c r="T39" i="17"/>
  <c r="T53" i="17"/>
  <c r="U53" i="17"/>
  <c r="T44" i="17"/>
  <c r="T48" i="17"/>
  <c r="T52" i="17"/>
  <c r="T57" i="17"/>
  <c r="S59" i="17"/>
  <c r="P67" i="17"/>
  <c r="T67" i="17" s="1"/>
  <c r="Q70" i="17"/>
  <c r="U70" i="17" s="1"/>
  <c r="U91" i="17"/>
  <c r="U93" i="17"/>
  <c r="E24" i="18"/>
  <c r="Q30" i="18"/>
  <c r="U45" i="18"/>
  <c r="T45" i="18"/>
  <c r="U49" i="18"/>
  <c r="T49" i="18"/>
  <c r="U59" i="18"/>
  <c r="T59" i="18"/>
  <c r="Q66" i="18"/>
  <c r="U88" i="18"/>
  <c r="T88" i="18"/>
  <c r="U92" i="18"/>
  <c r="T92" i="18"/>
  <c r="P16" i="19"/>
  <c r="Q24" i="19"/>
  <c r="T70" i="20"/>
  <c r="T33" i="21"/>
  <c r="T71" i="21"/>
  <c r="T70" i="22"/>
  <c r="U70" i="22"/>
  <c r="T38" i="9"/>
  <c r="T43" i="9"/>
  <c r="T47" i="9"/>
  <c r="T51" i="9"/>
  <c r="T56" i="9"/>
  <c r="T64" i="9"/>
  <c r="T69" i="9"/>
  <c r="T86" i="9"/>
  <c r="T90" i="9"/>
  <c r="T9" i="10"/>
  <c r="T13" i="10"/>
  <c r="T18" i="10"/>
  <c r="T22" i="10"/>
  <c r="T27" i="10"/>
  <c r="T32" i="10"/>
  <c r="T37" i="10"/>
  <c r="T42" i="10"/>
  <c r="T46" i="10"/>
  <c r="T50" i="10"/>
  <c r="T55" i="10"/>
  <c r="T63" i="10"/>
  <c r="T89" i="10"/>
  <c r="T93" i="10"/>
  <c r="T12" i="11"/>
  <c r="T21" i="11"/>
  <c r="T26" i="11"/>
  <c r="T40" i="11"/>
  <c r="U40" i="11"/>
  <c r="T36" i="11"/>
  <c r="T45" i="11"/>
  <c r="T49" i="11"/>
  <c r="T58" i="11"/>
  <c r="U66" i="11"/>
  <c r="T66" i="11"/>
  <c r="T62" i="11"/>
  <c r="T88" i="11"/>
  <c r="T92" i="11"/>
  <c r="T11" i="12"/>
  <c r="T15" i="12"/>
  <c r="T20" i="12"/>
  <c r="T29" i="12"/>
  <c r="S33" i="12"/>
  <c r="T35" i="12"/>
  <c r="T39" i="12"/>
  <c r="U53" i="12"/>
  <c r="T53" i="12"/>
  <c r="T44" i="12"/>
  <c r="T48" i="12"/>
  <c r="T52" i="12"/>
  <c r="T57" i="12"/>
  <c r="R59" i="12"/>
  <c r="T61" i="12"/>
  <c r="T65" i="12"/>
  <c r="R67" i="12"/>
  <c r="R72" i="12"/>
  <c r="T87" i="12"/>
  <c r="T91" i="12"/>
  <c r="T67" i="13"/>
  <c r="U72" i="13"/>
  <c r="T72" i="13"/>
  <c r="T16" i="13"/>
  <c r="T10" i="13"/>
  <c r="T14" i="13"/>
  <c r="R16" i="13"/>
  <c r="T19" i="13"/>
  <c r="T23" i="13"/>
  <c r="T28" i="13"/>
  <c r="R30" i="13"/>
  <c r="T38" i="13"/>
  <c r="R40" i="13"/>
  <c r="T43" i="13"/>
  <c r="T47" i="13"/>
  <c r="T51" i="13"/>
  <c r="R53" i="13"/>
  <c r="T56" i="13"/>
  <c r="S59" i="13"/>
  <c r="T64" i="13"/>
  <c r="R66" i="13"/>
  <c r="S67" i="13"/>
  <c r="T69" i="13"/>
  <c r="R71" i="13"/>
  <c r="S72" i="13"/>
  <c r="T86" i="13"/>
  <c r="T90" i="13"/>
  <c r="T9" i="14"/>
  <c r="T13" i="14"/>
  <c r="S16" i="14"/>
  <c r="T18" i="14"/>
  <c r="T22" i="14"/>
  <c r="R24" i="14"/>
  <c r="T27" i="14"/>
  <c r="S30" i="14"/>
  <c r="T32" i="14"/>
  <c r="T37" i="14"/>
  <c r="S40" i="14"/>
  <c r="T42" i="14"/>
  <c r="T46" i="14"/>
  <c r="T50" i="14"/>
  <c r="S53" i="14"/>
  <c r="T55" i="14"/>
  <c r="S66" i="14"/>
  <c r="R70" i="14"/>
  <c r="S71" i="14"/>
  <c r="S24" i="15"/>
  <c r="R33" i="15"/>
  <c r="T40" i="15"/>
  <c r="U40" i="15"/>
  <c r="U66" i="15"/>
  <c r="T66" i="15"/>
  <c r="S70" i="15"/>
  <c r="S33" i="16"/>
  <c r="U53" i="16"/>
  <c r="T53" i="16"/>
  <c r="R59" i="16"/>
  <c r="R67" i="16"/>
  <c r="R72" i="16"/>
  <c r="U72" i="17"/>
  <c r="U16" i="17"/>
  <c r="T16" i="17"/>
  <c r="R16" i="17"/>
  <c r="R30" i="17"/>
  <c r="R40" i="17"/>
  <c r="R53" i="17"/>
  <c r="Q67" i="17"/>
  <c r="U67" i="17" s="1"/>
  <c r="U71" i="17"/>
  <c r="P71" i="17"/>
  <c r="T71" i="17" s="1"/>
  <c r="Q53" i="18"/>
  <c r="P72" i="18"/>
  <c r="U29" i="19"/>
  <c r="T29" i="19"/>
  <c r="U52" i="19"/>
  <c r="T52" i="19"/>
  <c r="U57" i="19"/>
  <c r="T57" i="19"/>
  <c r="U66" i="19"/>
  <c r="T66" i="19"/>
  <c r="U61" i="19"/>
  <c r="T61" i="19"/>
  <c r="U65" i="19"/>
  <c r="T65" i="19"/>
  <c r="P71" i="19"/>
  <c r="T71" i="19" s="1"/>
  <c r="U43" i="9"/>
  <c r="U9" i="10"/>
  <c r="U40" i="10"/>
  <c r="T40" i="10"/>
  <c r="U66" i="10"/>
  <c r="T66" i="10"/>
  <c r="T35" i="11"/>
  <c r="T53" i="11"/>
  <c r="U53" i="11"/>
  <c r="T61" i="11"/>
  <c r="T72" i="12"/>
  <c r="T67" i="12"/>
  <c r="U72" i="12"/>
  <c r="U67" i="12"/>
  <c r="U16" i="12"/>
  <c r="T16" i="12"/>
  <c r="U35" i="12"/>
  <c r="T43" i="12"/>
  <c r="U61" i="12"/>
  <c r="T9" i="13"/>
  <c r="U43" i="13"/>
  <c r="U9" i="14"/>
  <c r="U40" i="14"/>
  <c r="T40" i="14"/>
  <c r="U66" i="14"/>
  <c r="T66" i="14"/>
  <c r="T35" i="15"/>
  <c r="T53" i="15"/>
  <c r="U53" i="15"/>
  <c r="T61" i="15"/>
  <c r="T72" i="16"/>
  <c r="T67" i="16"/>
  <c r="U72" i="16"/>
  <c r="U16" i="16"/>
  <c r="U67" i="16"/>
  <c r="T16" i="16"/>
  <c r="T43" i="16"/>
  <c r="T9" i="17"/>
  <c r="P59" i="17"/>
  <c r="U66" i="17"/>
  <c r="T66" i="17"/>
  <c r="T61" i="17"/>
  <c r="E66" i="17"/>
  <c r="U14" i="18"/>
  <c r="Q16" i="18"/>
  <c r="U16" i="18" s="1"/>
  <c r="U19" i="18"/>
  <c r="U21" i="18"/>
  <c r="U26" i="18"/>
  <c r="U33" i="18"/>
  <c r="T33" i="18"/>
  <c r="U36" i="18"/>
  <c r="T36" i="18"/>
  <c r="U58" i="18"/>
  <c r="T58" i="18"/>
  <c r="P67" i="18"/>
  <c r="T67" i="18" s="1"/>
  <c r="U71" i="18"/>
  <c r="P30" i="19"/>
  <c r="U39" i="19"/>
  <c r="T39" i="19"/>
  <c r="U44" i="19"/>
  <c r="T44" i="19"/>
  <c r="U48" i="19"/>
  <c r="T48" i="19"/>
  <c r="P53" i="19"/>
  <c r="T53" i="19" s="1"/>
  <c r="Q59" i="19"/>
  <c r="P66" i="19"/>
  <c r="Q67" i="19"/>
  <c r="U70" i="19"/>
  <c r="U87" i="19"/>
  <c r="T87" i="19"/>
  <c r="U91" i="19"/>
  <c r="T91" i="19"/>
  <c r="U24" i="20"/>
  <c r="T24" i="20"/>
  <c r="U30" i="21"/>
  <c r="T30" i="21"/>
  <c r="T59" i="21"/>
  <c r="U30" i="22"/>
  <c r="T30" i="22"/>
  <c r="U59" i="22"/>
  <c r="T59" i="22"/>
  <c r="T71" i="23"/>
  <c r="U33" i="12"/>
  <c r="T33" i="12"/>
  <c r="T40" i="13"/>
  <c r="T59" i="13"/>
  <c r="U59" i="13"/>
  <c r="U66" i="13"/>
  <c r="T66" i="13"/>
  <c r="U30" i="14"/>
  <c r="T30" i="14"/>
  <c r="U53" i="14"/>
  <c r="T53" i="14"/>
  <c r="U71" i="14"/>
  <c r="T71" i="14"/>
  <c r="T67" i="15"/>
  <c r="U72" i="15"/>
  <c r="T72" i="15"/>
  <c r="U67" i="15"/>
  <c r="U16" i="15"/>
  <c r="T16" i="15"/>
  <c r="U24" i="15"/>
  <c r="T24" i="15"/>
  <c r="T70" i="15"/>
  <c r="U33" i="16"/>
  <c r="T33" i="16"/>
  <c r="T40" i="17"/>
  <c r="U40" i="17"/>
  <c r="T59" i="17"/>
  <c r="U59" i="17"/>
  <c r="P59" i="18"/>
  <c r="U62" i="18"/>
  <c r="T62" i="18"/>
  <c r="T70" i="18"/>
  <c r="U70" i="18"/>
  <c r="U11" i="19"/>
  <c r="T11" i="19"/>
  <c r="U15" i="19"/>
  <c r="T15" i="19"/>
  <c r="U20" i="19"/>
  <c r="T20" i="19"/>
  <c r="U24" i="19"/>
  <c r="T24" i="19"/>
  <c r="U30" i="19"/>
  <c r="T30" i="19"/>
  <c r="T33" i="19"/>
  <c r="U33" i="19"/>
  <c r="T40" i="19"/>
  <c r="U40" i="19"/>
  <c r="U35" i="19"/>
  <c r="T35" i="19"/>
  <c r="P40" i="19"/>
  <c r="T59" i="19"/>
  <c r="U59" i="19"/>
  <c r="U33" i="20"/>
  <c r="T33" i="20"/>
  <c r="U24" i="22"/>
  <c r="T24" i="22"/>
  <c r="U71" i="22"/>
  <c r="U30" i="23"/>
  <c r="T30" i="23"/>
  <c r="T33" i="23"/>
  <c r="U33" i="23"/>
  <c r="U70" i="23"/>
  <c r="P72" i="17"/>
  <c r="T72" i="17" s="1"/>
  <c r="P16" i="18"/>
  <c r="T16" i="18" s="1"/>
  <c r="P30" i="18"/>
  <c r="U40" i="18"/>
  <c r="T40" i="18"/>
  <c r="P40" i="18"/>
  <c r="P53" i="18"/>
  <c r="Q59" i="18"/>
  <c r="U66" i="18"/>
  <c r="T66" i="18"/>
  <c r="P66" i="18"/>
  <c r="Q67" i="18"/>
  <c r="P71" i="18"/>
  <c r="Q72" i="18"/>
  <c r="Q16" i="19"/>
  <c r="P24" i="19"/>
  <c r="Q30" i="19"/>
  <c r="Q40" i="19"/>
  <c r="Q53" i="19"/>
  <c r="U53" i="19" s="1"/>
  <c r="Q66" i="19"/>
  <c r="P70" i="19"/>
  <c r="T70" i="19" s="1"/>
  <c r="Q71" i="19"/>
  <c r="U71" i="19" s="1"/>
  <c r="T72" i="20"/>
  <c r="T67" i="20"/>
  <c r="U72" i="20"/>
  <c r="U67" i="20"/>
  <c r="U16" i="20"/>
  <c r="T16" i="20"/>
  <c r="T10" i="20"/>
  <c r="T14" i="20"/>
  <c r="T19" i="20"/>
  <c r="T23" i="20"/>
  <c r="Q24" i="20"/>
  <c r="T28" i="20"/>
  <c r="P33" i="20"/>
  <c r="T38" i="20"/>
  <c r="T43" i="20"/>
  <c r="T47" i="20"/>
  <c r="T51" i="20"/>
  <c r="T56" i="20"/>
  <c r="T64" i="20"/>
  <c r="T69" i="20"/>
  <c r="Q70" i="20"/>
  <c r="U70" i="20" s="1"/>
  <c r="T86" i="20"/>
  <c r="T90" i="20"/>
  <c r="T9" i="21"/>
  <c r="T13" i="21"/>
  <c r="T18" i="21"/>
  <c r="T22" i="21"/>
  <c r="T27" i="21"/>
  <c r="T32" i="21"/>
  <c r="Q33" i="21"/>
  <c r="U33" i="21" s="1"/>
  <c r="T37" i="21"/>
  <c r="T42" i="21"/>
  <c r="T46" i="21"/>
  <c r="T50" i="21"/>
  <c r="T55" i="21"/>
  <c r="P59" i="21"/>
  <c r="T63" i="21"/>
  <c r="P67" i="21"/>
  <c r="P72" i="21"/>
  <c r="T89" i="21"/>
  <c r="T93" i="21"/>
  <c r="T12" i="22"/>
  <c r="P16" i="22"/>
  <c r="T21" i="22"/>
  <c r="T26" i="22"/>
  <c r="P30" i="22"/>
  <c r="U40" i="22"/>
  <c r="T40" i="22"/>
  <c r="T36" i="22"/>
  <c r="P40" i="22"/>
  <c r="T45" i="22"/>
  <c r="T49" i="22"/>
  <c r="P53" i="22"/>
  <c r="T53" i="22" s="1"/>
  <c r="T58" i="22"/>
  <c r="Q59" i="22"/>
  <c r="U66" i="22"/>
  <c r="T66" i="22"/>
  <c r="T62" i="22"/>
  <c r="P66" i="22"/>
  <c r="Q67" i="22"/>
  <c r="U67" i="22" s="1"/>
  <c r="P71" i="22"/>
  <c r="T71" i="22" s="1"/>
  <c r="Q72" i="22"/>
  <c r="T88" i="22"/>
  <c r="T92" i="22"/>
  <c r="T11" i="23"/>
  <c r="T15" i="23"/>
  <c r="Q16" i="23"/>
  <c r="U16" i="23" s="1"/>
  <c r="T20" i="23"/>
  <c r="P24" i="23"/>
  <c r="T29" i="23"/>
  <c r="Q30" i="23"/>
  <c r="T35" i="23"/>
  <c r="T39" i="23"/>
  <c r="Q40" i="23"/>
  <c r="T44" i="23"/>
  <c r="T48" i="23"/>
  <c r="T52" i="23"/>
  <c r="Q53" i="23"/>
  <c r="U53" i="23" s="1"/>
  <c r="T57" i="23"/>
  <c r="T61" i="23"/>
  <c r="T65" i="23"/>
  <c r="Q66" i="23"/>
  <c r="P70" i="23"/>
  <c r="T70" i="23" s="1"/>
  <c r="Q71" i="23"/>
  <c r="U71" i="23" s="1"/>
  <c r="T87" i="23"/>
  <c r="U90" i="23"/>
  <c r="T92" i="23"/>
  <c r="U11" i="24"/>
  <c r="T11" i="24"/>
  <c r="U15" i="24"/>
  <c r="T15" i="24"/>
  <c r="U20" i="24"/>
  <c r="T20" i="24"/>
  <c r="U29" i="24"/>
  <c r="T29" i="24"/>
  <c r="U44" i="24"/>
  <c r="T44" i="24"/>
  <c r="U65" i="24"/>
  <c r="T65" i="24"/>
  <c r="P71" i="24"/>
  <c r="T71" i="24" s="1"/>
  <c r="U87" i="24"/>
  <c r="T87" i="24"/>
  <c r="U28" i="25"/>
  <c r="T28" i="25"/>
  <c r="T53" i="25"/>
  <c r="U43" i="25"/>
  <c r="T43" i="25"/>
  <c r="T71" i="25"/>
  <c r="U71" i="25"/>
  <c r="T33" i="26"/>
  <c r="U59" i="26"/>
  <c r="T59" i="26"/>
  <c r="U24" i="27"/>
  <c r="T24" i="27"/>
  <c r="U70" i="27"/>
  <c r="T70" i="27"/>
  <c r="U53" i="18"/>
  <c r="T53" i="18"/>
  <c r="T67" i="19"/>
  <c r="U72" i="19"/>
  <c r="T72" i="19"/>
  <c r="U67" i="19"/>
  <c r="U16" i="19"/>
  <c r="T16" i="19"/>
  <c r="S16" i="20"/>
  <c r="R24" i="20"/>
  <c r="T27" i="20"/>
  <c r="S30" i="20"/>
  <c r="T32" i="20"/>
  <c r="T37" i="20"/>
  <c r="S40" i="20"/>
  <c r="T42" i="20"/>
  <c r="T46" i="20"/>
  <c r="T50" i="20"/>
  <c r="S53" i="20"/>
  <c r="T55" i="20"/>
  <c r="T63" i="20"/>
  <c r="S66" i="20"/>
  <c r="R70" i="20"/>
  <c r="S71" i="20"/>
  <c r="T89" i="20"/>
  <c r="T93" i="20"/>
  <c r="T12" i="21"/>
  <c r="T21" i="21"/>
  <c r="S24" i="21"/>
  <c r="T26" i="21"/>
  <c r="R33" i="21"/>
  <c r="T40" i="21"/>
  <c r="U40" i="21"/>
  <c r="T36" i="21"/>
  <c r="T45" i="21"/>
  <c r="T49" i="21"/>
  <c r="T58" i="21"/>
  <c r="U66" i="21"/>
  <c r="T66" i="21"/>
  <c r="T62" i="21"/>
  <c r="S70" i="21"/>
  <c r="T88" i="21"/>
  <c r="T92" i="21"/>
  <c r="T11" i="22"/>
  <c r="T15" i="22"/>
  <c r="T20" i="22"/>
  <c r="T29" i="22"/>
  <c r="S33" i="22"/>
  <c r="T35" i="22"/>
  <c r="T39" i="22"/>
  <c r="U53" i="22"/>
  <c r="T44" i="22"/>
  <c r="T48" i="22"/>
  <c r="T52" i="22"/>
  <c r="T57" i="22"/>
  <c r="R59" i="22"/>
  <c r="T61" i="22"/>
  <c r="T65" i="22"/>
  <c r="R67" i="22"/>
  <c r="R72" i="22"/>
  <c r="T87" i="22"/>
  <c r="T91" i="22"/>
  <c r="T67" i="23"/>
  <c r="U72" i="23"/>
  <c r="T72" i="23"/>
  <c r="U67" i="23"/>
  <c r="T16" i="23"/>
  <c r="T10" i="23"/>
  <c r="T14" i="23"/>
  <c r="R16" i="23"/>
  <c r="T19" i="23"/>
  <c r="T23" i="23"/>
  <c r="T28" i="23"/>
  <c r="R30" i="23"/>
  <c r="T38" i="23"/>
  <c r="R40" i="23"/>
  <c r="T43" i="23"/>
  <c r="T47" i="23"/>
  <c r="T51" i="23"/>
  <c r="R53" i="23"/>
  <c r="T56" i="23"/>
  <c r="S59" i="23"/>
  <c r="T64" i="23"/>
  <c r="R66" i="23"/>
  <c r="S67" i="23"/>
  <c r="T69" i="23"/>
  <c r="R71" i="23"/>
  <c r="S72" i="23"/>
  <c r="T86" i="23"/>
  <c r="T72" i="24"/>
  <c r="T67" i="24"/>
  <c r="U72" i="24"/>
  <c r="U67" i="24"/>
  <c r="T9" i="24"/>
  <c r="P16" i="24"/>
  <c r="T16" i="24" s="1"/>
  <c r="P30" i="24"/>
  <c r="U39" i="24"/>
  <c r="T39" i="24"/>
  <c r="U57" i="24"/>
  <c r="T57" i="24"/>
  <c r="U66" i="24"/>
  <c r="T66" i="24"/>
  <c r="U61" i="24"/>
  <c r="T61" i="24"/>
  <c r="P66" i="24"/>
  <c r="U14" i="25"/>
  <c r="T14" i="25"/>
  <c r="U23" i="25"/>
  <c r="T23" i="25"/>
  <c r="U51" i="25"/>
  <c r="T51" i="25"/>
  <c r="T59" i="25"/>
  <c r="U59" i="25"/>
  <c r="P59" i="25"/>
  <c r="U71" i="26"/>
  <c r="T71" i="26"/>
  <c r="T72" i="18"/>
  <c r="U72" i="18"/>
  <c r="U67" i="18"/>
  <c r="U35" i="18"/>
  <c r="T43" i="18"/>
  <c r="U61" i="18"/>
  <c r="T9" i="19"/>
  <c r="U43" i="19"/>
  <c r="U9" i="20"/>
  <c r="U40" i="20"/>
  <c r="T40" i="20"/>
  <c r="U66" i="20"/>
  <c r="T66" i="20"/>
  <c r="T35" i="21"/>
  <c r="U53" i="21"/>
  <c r="T61" i="21"/>
  <c r="T72" i="22"/>
  <c r="T67" i="22"/>
  <c r="U16" i="22"/>
  <c r="U72" i="22"/>
  <c r="T16" i="22"/>
  <c r="U35" i="22"/>
  <c r="T43" i="22"/>
  <c r="U61" i="22"/>
  <c r="U43" i="23"/>
  <c r="T91" i="23"/>
  <c r="U9" i="24"/>
  <c r="U33" i="24"/>
  <c r="P33" i="24"/>
  <c r="T33" i="24" s="1"/>
  <c r="U35" i="24"/>
  <c r="T35" i="24"/>
  <c r="P40" i="24"/>
  <c r="T40" i="24" s="1"/>
  <c r="U52" i="24"/>
  <c r="T52" i="24"/>
  <c r="Q59" i="24"/>
  <c r="Q70" i="24"/>
  <c r="U70" i="24" s="1"/>
  <c r="U10" i="25"/>
  <c r="T10" i="25"/>
  <c r="Q16" i="25"/>
  <c r="U19" i="25"/>
  <c r="T19" i="25"/>
  <c r="P24" i="25"/>
  <c r="U30" i="25"/>
  <c r="T30" i="25"/>
  <c r="U38" i="25"/>
  <c r="T38" i="25"/>
  <c r="U47" i="25"/>
  <c r="T47" i="25"/>
  <c r="Q53" i="25"/>
  <c r="U53" i="25" s="1"/>
  <c r="U64" i="25"/>
  <c r="T64" i="25"/>
  <c r="U69" i="25"/>
  <c r="T69" i="25"/>
  <c r="P72" i="25"/>
  <c r="T72" i="25" s="1"/>
  <c r="T59" i="27"/>
  <c r="U59" i="27"/>
  <c r="U71" i="27"/>
  <c r="U30" i="20"/>
  <c r="T30" i="20"/>
  <c r="U53" i="20"/>
  <c r="T53" i="20"/>
  <c r="U71" i="20"/>
  <c r="T71" i="20"/>
  <c r="T67" i="21"/>
  <c r="U72" i="21"/>
  <c r="T72" i="21"/>
  <c r="U67" i="21"/>
  <c r="U16" i="21"/>
  <c r="T16" i="21"/>
  <c r="U24" i="21"/>
  <c r="T24" i="21"/>
  <c r="U70" i="21"/>
  <c r="T70" i="21"/>
  <c r="U33" i="22"/>
  <c r="T33" i="22"/>
  <c r="T40" i="23"/>
  <c r="U40" i="23"/>
  <c r="T59" i="23"/>
  <c r="U59" i="23"/>
  <c r="U66" i="23"/>
  <c r="T66" i="23"/>
  <c r="U24" i="24"/>
  <c r="U48" i="24"/>
  <c r="T48" i="24"/>
  <c r="P53" i="24"/>
  <c r="T53" i="24" s="1"/>
  <c r="U59" i="24"/>
  <c r="T59" i="24"/>
  <c r="U91" i="24"/>
  <c r="T91" i="24"/>
  <c r="U24" i="25"/>
  <c r="T24" i="25"/>
  <c r="U56" i="25"/>
  <c r="T56" i="25"/>
  <c r="P70" i="25"/>
  <c r="T70" i="25" s="1"/>
  <c r="U30" i="26"/>
  <c r="T30" i="26"/>
  <c r="U30" i="27"/>
  <c r="T30" i="27"/>
  <c r="Q16" i="24"/>
  <c r="U16" i="24" s="1"/>
  <c r="P24" i="24"/>
  <c r="T24" i="24" s="1"/>
  <c r="Q30" i="24"/>
  <c r="Q40" i="24"/>
  <c r="U40" i="24" s="1"/>
  <c r="Q53" i="24"/>
  <c r="U53" i="24" s="1"/>
  <c r="Q66" i="24"/>
  <c r="R67" i="24"/>
  <c r="P70" i="24"/>
  <c r="T70" i="24" s="1"/>
  <c r="Q71" i="24"/>
  <c r="U71" i="24" s="1"/>
  <c r="R72" i="24"/>
  <c r="T67" i="25"/>
  <c r="U72" i="25"/>
  <c r="U67" i="25"/>
  <c r="U16" i="25"/>
  <c r="T16" i="25"/>
  <c r="Q24" i="25"/>
  <c r="P33" i="25"/>
  <c r="T33" i="25" s="1"/>
  <c r="S67" i="25"/>
  <c r="Q70" i="25"/>
  <c r="U70" i="25" s="1"/>
  <c r="S72" i="25"/>
  <c r="T86" i="25"/>
  <c r="T90" i="25"/>
  <c r="T9" i="26"/>
  <c r="T13" i="26"/>
  <c r="S16" i="26"/>
  <c r="T18" i="26"/>
  <c r="T22" i="26"/>
  <c r="R24" i="26"/>
  <c r="T27" i="26"/>
  <c r="S30" i="26"/>
  <c r="T32" i="26"/>
  <c r="Q33" i="26"/>
  <c r="U33" i="26" s="1"/>
  <c r="T37" i="26"/>
  <c r="S40" i="26"/>
  <c r="T42" i="26"/>
  <c r="T46" i="26"/>
  <c r="T50" i="26"/>
  <c r="S53" i="26"/>
  <c r="T55" i="26"/>
  <c r="P59" i="26"/>
  <c r="T63" i="26"/>
  <c r="S66" i="26"/>
  <c r="P67" i="26"/>
  <c r="T67" i="26" s="1"/>
  <c r="R70" i="26"/>
  <c r="P72" i="26"/>
  <c r="T89" i="26"/>
  <c r="T93" i="26"/>
  <c r="T12" i="27"/>
  <c r="P16" i="27"/>
  <c r="T21" i="27"/>
  <c r="T26" i="27"/>
  <c r="P30" i="27"/>
  <c r="U40" i="27"/>
  <c r="T36" i="27"/>
  <c r="P40" i="27"/>
  <c r="T40" i="27" s="1"/>
  <c r="T45" i="27"/>
  <c r="T49" i="27"/>
  <c r="P53" i="27"/>
  <c r="T53" i="27" s="1"/>
  <c r="T58" i="27"/>
  <c r="Q59" i="27"/>
  <c r="U66" i="27"/>
  <c r="T66" i="27"/>
  <c r="T62" i="27"/>
  <c r="P66" i="27"/>
  <c r="Q67" i="27"/>
  <c r="P71" i="27"/>
  <c r="T71" i="27" s="1"/>
  <c r="Q72" i="27"/>
  <c r="T88" i="27"/>
  <c r="T91" i="27"/>
  <c r="T10" i="28"/>
  <c r="P24" i="28"/>
  <c r="T24" i="28" s="1"/>
  <c r="U30" i="28"/>
  <c r="T30" i="28"/>
  <c r="U51" i="28"/>
  <c r="T51" i="28"/>
  <c r="U59" i="28"/>
  <c r="T59" i="28"/>
  <c r="U71" i="28"/>
  <c r="T71" i="28"/>
  <c r="U67" i="29"/>
  <c r="U16" i="29"/>
  <c r="U9" i="29"/>
  <c r="T9" i="29"/>
  <c r="P16" i="29"/>
  <c r="T16" i="29" s="1"/>
  <c r="U18" i="29"/>
  <c r="T18" i="29"/>
  <c r="Q24" i="29"/>
  <c r="U24" i="29" s="1"/>
  <c r="P33" i="29"/>
  <c r="P40" i="29"/>
  <c r="U42" i="29"/>
  <c r="T42" i="29"/>
  <c r="U70" i="29"/>
  <c r="T70" i="29"/>
  <c r="Q72" i="29"/>
  <c r="U72" i="29" s="1"/>
  <c r="T23" i="24"/>
  <c r="T28" i="24"/>
  <c r="T38" i="24"/>
  <c r="T43" i="24"/>
  <c r="T47" i="24"/>
  <c r="T51" i="24"/>
  <c r="T56" i="24"/>
  <c r="T64" i="24"/>
  <c r="T69" i="24"/>
  <c r="T86" i="24"/>
  <c r="T90" i="24"/>
  <c r="T9" i="25"/>
  <c r="T13" i="25"/>
  <c r="T18" i="25"/>
  <c r="T22" i="25"/>
  <c r="T27" i="25"/>
  <c r="T32" i="25"/>
  <c r="T37" i="25"/>
  <c r="T42" i="25"/>
  <c r="T46" i="25"/>
  <c r="T50" i="25"/>
  <c r="T55" i="25"/>
  <c r="T63" i="25"/>
  <c r="T89" i="25"/>
  <c r="T93" i="25"/>
  <c r="T12" i="26"/>
  <c r="T21" i="26"/>
  <c r="S24" i="26"/>
  <c r="T26" i="26"/>
  <c r="R33" i="26"/>
  <c r="U40" i="26"/>
  <c r="T40" i="26"/>
  <c r="T36" i="26"/>
  <c r="T45" i="26"/>
  <c r="T49" i="26"/>
  <c r="T58" i="26"/>
  <c r="U66" i="26"/>
  <c r="T66" i="26"/>
  <c r="T62" i="26"/>
  <c r="S70" i="26"/>
  <c r="T88" i="26"/>
  <c r="T92" i="26"/>
  <c r="T11" i="27"/>
  <c r="T15" i="27"/>
  <c r="T20" i="27"/>
  <c r="T29" i="27"/>
  <c r="S33" i="27"/>
  <c r="T35" i="27"/>
  <c r="T39" i="27"/>
  <c r="U53" i="27"/>
  <c r="T44" i="27"/>
  <c r="T48" i="27"/>
  <c r="T52" i="27"/>
  <c r="T57" i="27"/>
  <c r="R59" i="27"/>
  <c r="T61" i="27"/>
  <c r="T65" i="27"/>
  <c r="R67" i="27"/>
  <c r="R72" i="27"/>
  <c r="T87" i="27"/>
  <c r="U19" i="28"/>
  <c r="T19" i="28"/>
  <c r="Q33" i="28"/>
  <c r="U33" i="28" s="1"/>
  <c r="U38" i="28"/>
  <c r="T38" i="28"/>
  <c r="U47" i="28"/>
  <c r="T47" i="28"/>
  <c r="U64" i="28"/>
  <c r="T64" i="28"/>
  <c r="U90" i="28"/>
  <c r="T90" i="28"/>
  <c r="T24" i="29"/>
  <c r="U27" i="29"/>
  <c r="T27" i="29"/>
  <c r="T33" i="29"/>
  <c r="U33" i="29"/>
  <c r="P66" i="29"/>
  <c r="U30" i="30"/>
  <c r="T30" i="30"/>
  <c r="U59" i="30"/>
  <c r="T59" i="30"/>
  <c r="U71" i="30"/>
  <c r="U30" i="31"/>
  <c r="T30" i="31"/>
  <c r="U71" i="31"/>
  <c r="U43" i="24"/>
  <c r="U9" i="25"/>
  <c r="T40" i="25"/>
  <c r="U40" i="25"/>
  <c r="U66" i="25"/>
  <c r="T66" i="25"/>
  <c r="T35" i="26"/>
  <c r="U53" i="26"/>
  <c r="T53" i="26"/>
  <c r="T61" i="26"/>
  <c r="U72" i="27"/>
  <c r="T72" i="27"/>
  <c r="U67" i="27"/>
  <c r="U16" i="27"/>
  <c r="T16" i="27"/>
  <c r="U35" i="27"/>
  <c r="T43" i="27"/>
  <c r="U61" i="27"/>
  <c r="T90" i="27"/>
  <c r="T72" i="28"/>
  <c r="T67" i="28"/>
  <c r="U72" i="28"/>
  <c r="U67" i="28"/>
  <c r="T16" i="28"/>
  <c r="U9" i="28"/>
  <c r="T9" i="28"/>
  <c r="U28" i="28"/>
  <c r="T28" i="28"/>
  <c r="Q40" i="28"/>
  <c r="U56" i="28"/>
  <c r="T56" i="28"/>
  <c r="Q66" i="28"/>
  <c r="P67" i="28"/>
  <c r="U69" i="28"/>
  <c r="T69" i="28"/>
  <c r="U86" i="28"/>
  <c r="T86" i="28"/>
  <c r="U13" i="29"/>
  <c r="T13" i="29"/>
  <c r="U37" i="29"/>
  <c r="T37" i="29"/>
  <c r="U50" i="29"/>
  <c r="T50" i="29"/>
  <c r="T59" i="29"/>
  <c r="U59" i="29"/>
  <c r="U24" i="30"/>
  <c r="T24" i="30"/>
  <c r="U24" i="31"/>
  <c r="T24" i="31"/>
  <c r="U70" i="31"/>
  <c r="T72" i="26"/>
  <c r="U72" i="26"/>
  <c r="U67" i="26"/>
  <c r="U16" i="26"/>
  <c r="U24" i="26"/>
  <c r="T70" i="26"/>
  <c r="U70" i="26"/>
  <c r="U33" i="27"/>
  <c r="U14" i="28"/>
  <c r="T14" i="28"/>
  <c r="U23" i="28"/>
  <c r="T23" i="28"/>
  <c r="U53" i="28"/>
  <c r="T53" i="28"/>
  <c r="U43" i="28"/>
  <c r="T43" i="28"/>
  <c r="P70" i="28"/>
  <c r="T70" i="28" s="1"/>
  <c r="U22" i="29"/>
  <c r="T22" i="29"/>
  <c r="U30" i="29"/>
  <c r="T30" i="29"/>
  <c r="U32" i="29"/>
  <c r="T32" i="29"/>
  <c r="U46" i="29"/>
  <c r="T46" i="29"/>
  <c r="U55" i="29"/>
  <c r="T55" i="29"/>
  <c r="U63" i="29"/>
  <c r="T63" i="29"/>
  <c r="T71" i="29"/>
  <c r="U71" i="29"/>
  <c r="T70" i="30"/>
  <c r="T33" i="31"/>
  <c r="U33" i="31"/>
  <c r="Q24" i="28"/>
  <c r="U24" i="28" s="1"/>
  <c r="P33" i="28"/>
  <c r="T33" i="28" s="1"/>
  <c r="Q70" i="28"/>
  <c r="U70" i="28" s="1"/>
  <c r="Q33" i="29"/>
  <c r="P59" i="29"/>
  <c r="P67" i="29"/>
  <c r="T67" i="29" s="1"/>
  <c r="P72" i="29"/>
  <c r="T72" i="29" s="1"/>
  <c r="T89" i="29"/>
  <c r="T93" i="29"/>
  <c r="T12" i="30"/>
  <c r="P16" i="30"/>
  <c r="T16" i="30" s="1"/>
  <c r="T21" i="30"/>
  <c r="T26" i="30"/>
  <c r="P30" i="30"/>
  <c r="U40" i="30"/>
  <c r="T36" i="30"/>
  <c r="P40" i="30"/>
  <c r="T40" i="30" s="1"/>
  <c r="T45" i="30"/>
  <c r="T49" i="30"/>
  <c r="P53" i="30"/>
  <c r="T58" i="30"/>
  <c r="Q59" i="30"/>
  <c r="U66" i="30"/>
  <c r="T66" i="30"/>
  <c r="T62" i="30"/>
  <c r="P66" i="30"/>
  <c r="Q67" i="30"/>
  <c r="U67" i="30" s="1"/>
  <c r="P71" i="30"/>
  <c r="T71" i="30" s="1"/>
  <c r="Q72" i="30"/>
  <c r="U72" i="30" s="1"/>
  <c r="T88" i="30"/>
  <c r="T92" i="30"/>
  <c r="T11" i="31"/>
  <c r="T15" i="31"/>
  <c r="Q16" i="31"/>
  <c r="U16" i="31" s="1"/>
  <c r="T20" i="31"/>
  <c r="P24" i="31"/>
  <c r="T29" i="31"/>
  <c r="Q30" i="31"/>
  <c r="T35" i="31"/>
  <c r="T39" i="31"/>
  <c r="Q40" i="31"/>
  <c r="U40" i="31" s="1"/>
  <c r="T53" i="31"/>
  <c r="T44" i="31"/>
  <c r="T48" i="31"/>
  <c r="T52" i="31"/>
  <c r="Q53" i="31"/>
  <c r="U53" i="31" s="1"/>
  <c r="T57" i="31"/>
  <c r="T61" i="31"/>
  <c r="T65" i="31"/>
  <c r="Q66" i="31"/>
  <c r="P70" i="31"/>
  <c r="T70" i="31" s="1"/>
  <c r="R16" i="32"/>
  <c r="U18" i="32"/>
  <c r="U20" i="32"/>
  <c r="U22" i="32"/>
  <c r="Q24" i="32"/>
  <c r="U24" i="32" s="1"/>
  <c r="U40" i="32"/>
  <c r="T40" i="32"/>
  <c r="U35" i="32"/>
  <c r="T35" i="32"/>
  <c r="U44" i="32"/>
  <c r="T44" i="32"/>
  <c r="U48" i="32"/>
  <c r="T48" i="32"/>
  <c r="U59" i="32"/>
  <c r="T59" i="32"/>
  <c r="Q70" i="32"/>
  <c r="Q72" i="32"/>
  <c r="U72" i="32" s="1"/>
  <c r="T13" i="28"/>
  <c r="T18" i="28"/>
  <c r="T22" i="28"/>
  <c r="T27" i="28"/>
  <c r="T32" i="28"/>
  <c r="T37" i="28"/>
  <c r="T42" i="28"/>
  <c r="T46" i="28"/>
  <c r="T50" i="28"/>
  <c r="T55" i="28"/>
  <c r="T63" i="28"/>
  <c r="T89" i="28"/>
  <c r="T93" i="28"/>
  <c r="T12" i="29"/>
  <c r="T21" i="29"/>
  <c r="T26" i="29"/>
  <c r="T40" i="29"/>
  <c r="U40" i="29"/>
  <c r="T36" i="29"/>
  <c r="T45" i="29"/>
  <c r="T49" i="29"/>
  <c r="T58" i="29"/>
  <c r="U66" i="29"/>
  <c r="T66" i="29"/>
  <c r="T62" i="29"/>
  <c r="T88" i="29"/>
  <c r="T92" i="29"/>
  <c r="T11" i="30"/>
  <c r="T15" i="30"/>
  <c r="T20" i="30"/>
  <c r="T29" i="30"/>
  <c r="S33" i="30"/>
  <c r="T35" i="30"/>
  <c r="T39" i="30"/>
  <c r="U53" i="30"/>
  <c r="T53" i="30"/>
  <c r="T44" i="30"/>
  <c r="T48" i="30"/>
  <c r="T52" i="30"/>
  <c r="T57" i="30"/>
  <c r="R59" i="30"/>
  <c r="T61" i="30"/>
  <c r="T65" i="30"/>
  <c r="R67" i="30"/>
  <c r="R72" i="30"/>
  <c r="T87" i="30"/>
  <c r="T91" i="30"/>
  <c r="T67" i="31"/>
  <c r="T72" i="31"/>
  <c r="U67" i="31"/>
  <c r="T16" i="31"/>
  <c r="T10" i="31"/>
  <c r="T14" i="31"/>
  <c r="R16" i="31"/>
  <c r="T19" i="31"/>
  <c r="T23" i="31"/>
  <c r="T28" i="31"/>
  <c r="R30" i="31"/>
  <c r="T38" i="31"/>
  <c r="R40" i="31"/>
  <c r="T43" i="31"/>
  <c r="T47" i="31"/>
  <c r="T51" i="31"/>
  <c r="R53" i="31"/>
  <c r="T56" i="31"/>
  <c r="S59" i="31"/>
  <c r="R66" i="31"/>
  <c r="S67" i="31"/>
  <c r="T72" i="32"/>
  <c r="T67" i="32"/>
  <c r="T16" i="32"/>
  <c r="T9" i="32"/>
  <c r="P33" i="32"/>
  <c r="T33" i="32" s="1"/>
  <c r="U66" i="32"/>
  <c r="T66" i="32"/>
  <c r="U61" i="32"/>
  <c r="T61" i="32"/>
  <c r="U65" i="32"/>
  <c r="T65" i="32"/>
  <c r="U40" i="28"/>
  <c r="T40" i="28"/>
  <c r="U66" i="28"/>
  <c r="T66" i="28"/>
  <c r="T35" i="29"/>
  <c r="T53" i="29"/>
  <c r="U53" i="29"/>
  <c r="T61" i="29"/>
  <c r="T72" i="30"/>
  <c r="T67" i="30"/>
  <c r="U16" i="30"/>
  <c r="U35" i="30"/>
  <c r="T43" i="30"/>
  <c r="U61" i="30"/>
  <c r="T9" i="31"/>
  <c r="U43" i="31"/>
  <c r="U90" i="31"/>
  <c r="U92" i="31"/>
  <c r="U9" i="32"/>
  <c r="U11" i="32"/>
  <c r="U13" i="32"/>
  <c r="U15" i="32"/>
  <c r="U29" i="32"/>
  <c r="T29" i="32"/>
  <c r="U33" i="32"/>
  <c r="U39" i="32"/>
  <c r="T39" i="32"/>
  <c r="U52" i="32"/>
  <c r="T52" i="32"/>
  <c r="E66" i="32"/>
  <c r="P66" i="32"/>
  <c r="U33" i="30"/>
  <c r="T33" i="30"/>
  <c r="T59" i="31"/>
  <c r="U59" i="31"/>
  <c r="U66" i="31"/>
  <c r="T66" i="31"/>
  <c r="P71" i="31"/>
  <c r="T71" i="31" s="1"/>
  <c r="P30" i="32"/>
  <c r="P40" i="32"/>
  <c r="P53" i="32"/>
  <c r="T53" i="32" s="1"/>
  <c r="U57" i="32"/>
  <c r="T57" i="32"/>
  <c r="T70" i="32"/>
  <c r="U70" i="32"/>
  <c r="U71" i="32"/>
  <c r="P71" i="32"/>
  <c r="T71" i="32" s="1"/>
  <c r="Q72" i="31"/>
  <c r="U72" i="31" s="1"/>
  <c r="Q16" i="32"/>
  <c r="U16" i="32" s="1"/>
  <c r="P24" i="32"/>
  <c r="T24" i="32" s="1"/>
  <c r="S33" i="32"/>
  <c r="U53" i="32"/>
  <c r="R59" i="32"/>
  <c r="R67" i="32"/>
  <c r="R72" i="32"/>
  <c r="T87" i="32"/>
  <c r="T91" i="32"/>
  <c r="E79" i="29"/>
  <c r="E79" i="24"/>
  <c r="E79" i="21"/>
  <c r="E79" i="19"/>
  <c r="E79" i="8"/>
  <c r="E79" i="5"/>
  <c r="E79" i="3"/>
  <c r="T98" i="32"/>
  <c r="E95" i="31"/>
  <c r="E112" i="31" s="1"/>
  <c r="T96" i="31"/>
  <c r="E95" i="30"/>
  <c r="U95" i="30" s="1"/>
  <c r="T99" i="30"/>
  <c r="T102" i="29"/>
  <c r="T113" i="28"/>
  <c r="E95" i="27"/>
  <c r="U95" i="27" s="1"/>
  <c r="T101" i="27"/>
  <c r="T109" i="27"/>
  <c r="U113" i="27"/>
  <c r="S95" i="24"/>
  <c r="T99" i="24"/>
  <c r="T100" i="24"/>
  <c r="T107" i="24"/>
  <c r="T108" i="24"/>
  <c r="T86" i="32"/>
  <c r="T90" i="32"/>
  <c r="E79" i="25"/>
  <c r="E79" i="20"/>
  <c r="E79" i="17"/>
  <c r="E79" i="15"/>
  <c r="T99" i="1"/>
  <c r="T96" i="32"/>
  <c r="T102" i="32"/>
  <c r="R95" i="31"/>
  <c r="R95" i="30"/>
  <c r="T103" i="30"/>
  <c r="T100" i="29"/>
  <c r="T101" i="28"/>
  <c r="T102" i="28"/>
  <c r="T109" i="28"/>
  <c r="T110" i="28"/>
  <c r="T99" i="27"/>
  <c r="T107" i="27"/>
  <c r="T96" i="26"/>
  <c r="T104" i="26"/>
  <c r="T101" i="25"/>
  <c r="T102" i="25"/>
  <c r="T109" i="25"/>
  <c r="T113" i="25"/>
  <c r="T102" i="23"/>
  <c r="T103" i="23"/>
  <c r="T104" i="23"/>
  <c r="T97" i="21"/>
  <c r="T113" i="21"/>
  <c r="T98" i="19"/>
  <c r="T106" i="19"/>
  <c r="R95" i="17"/>
  <c r="T113" i="17"/>
  <c r="S95" i="15"/>
  <c r="M112" i="8"/>
  <c r="S112" i="8" s="1"/>
  <c r="S95" i="8"/>
  <c r="E79" i="27"/>
  <c r="E79" i="16"/>
  <c r="E79" i="13"/>
  <c r="E79" i="11"/>
  <c r="E79" i="4"/>
  <c r="R95" i="1"/>
  <c r="T103" i="1"/>
  <c r="T106" i="32"/>
  <c r="S95" i="31"/>
  <c r="T104" i="31"/>
  <c r="T113" i="31"/>
  <c r="T107" i="30"/>
  <c r="E95" i="29"/>
  <c r="T95" i="29" s="1"/>
  <c r="T98" i="29"/>
  <c r="T106" i="29"/>
  <c r="T97" i="27"/>
  <c r="T105" i="27"/>
  <c r="R95" i="26"/>
  <c r="T102" i="26"/>
  <c r="T96" i="24"/>
  <c r="T103" i="24"/>
  <c r="T104" i="24"/>
  <c r="E95" i="23"/>
  <c r="U95" i="23" s="1"/>
  <c r="T110" i="23"/>
  <c r="T97" i="22"/>
  <c r="T98" i="22"/>
  <c r="T105" i="22"/>
  <c r="T106" i="22"/>
  <c r="E95" i="21"/>
  <c r="T95" i="21" s="1"/>
  <c r="T104" i="21"/>
  <c r="T105" i="21"/>
  <c r="T106" i="21"/>
  <c r="T96" i="20"/>
  <c r="T103" i="20"/>
  <c r="T104" i="20"/>
  <c r="T96" i="19"/>
  <c r="T104" i="19"/>
  <c r="T97" i="18"/>
  <c r="T105" i="18"/>
  <c r="S95" i="17"/>
  <c r="T100" i="17"/>
  <c r="T110" i="17"/>
  <c r="T113" i="16"/>
  <c r="T99" i="15"/>
  <c r="T100" i="15"/>
  <c r="T107" i="15"/>
  <c r="T108" i="15"/>
  <c r="E95" i="14"/>
  <c r="E112" i="14" s="1"/>
  <c r="E95" i="13"/>
  <c r="E112" i="13" s="1"/>
  <c r="T101" i="13"/>
  <c r="T102" i="13"/>
  <c r="T109" i="13"/>
  <c r="T110" i="13"/>
  <c r="R95" i="12"/>
  <c r="T113" i="12"/>
  <c r="S95" i="11"/>
  <c r="T99" i="11"/>
  <c r="T100" i="11"/>
  <c r="U101" i="11"/>
  <c r="T102" i="11"/>
  <c r="S95" i="10"/>
  <c r="M112" i="10"/>
  <c r="S112" i="10" s="1"/>
  <c r="T101" i="10"/>
  <c r="U108" i="9"/>
  <c r="T108" i="9"/>
  <c r="M112" i="7"/>
  <c r="S112" i="7" s="1"/>
  <c r="S95" i="7"/>
  <c r="T100" i="12"/>
  <c r="T101" i="12"/>
  <c r="T108" i="12"/>
  <c r="T109" i="12"/>
  <c r="U107" i="11"/>
  <c r="T108" i="11"/>
  <c r="U109" i="11"/>
  <c r="T110" i="11"/>
  <c r="R95" i="10"/>
  <c r="T99" i="10"/>
  <c r="U100" i="9"/>
  <c r="T100" i="9"/>
  <c r="U103" i="8"/>
  <c r="T103" i="8"/>
  <c r="U102" i="6"/>
  <c r="T103" i="6"/>
  <c r="T104" i="6"/>
  <c r="E95" i="5"/>
  <c r="T95" i="5" s="1"/>
  <c r="T110" i="4"/>
  <c r="T97" i="3"/>
  <c r="R95" i="2"/>
  <c r="U107" i="2"/>
  <c r="T108" i="2"/>
  <c r="T107" i="10"/>
  <c r="T110" i="9"/>
  <c r="T97" i="8"/>
  <c r="T105" i="8"/>
  <c r="R95" i="5"/>
  <c r="U101" i="5"/>
  <c r="T102" i="5"/>
  <c r="T103" i="5"/>
  <c r="S95" i="2"/>
  <c r="E95" i="9"/>
  <c r="E112" i="9" s="1"/>
  <c r="T113" i="9"/>
  <c r="T104" i="7"/>
  <c r="T105" i="7"/>
  <c r="T96" i="6"/>
  <c r="U110" i="6"/>
  <c r="T113" i="6"/>
  <c r="U97" i="5"/>
  <c r="T98" i="5"/>
  <c r="T99" i="5"/>
  <c r="T102" i="4"/>
  <c r="E95" i="3"/>
  <c r="U95" i="3" s="1"/>
  <c r="T105" i="3"/>
  <c r="T104" i="2"/>
  <c r="T113" i="2"/>
  <c r="U112" i="32"/>
  <c r="T112" i="32"/>
  <c r="U112" i="31"/>
  <c r="T112" i="31"/>
  <c r="E95" i="1"/>
  <c r="U97" i="1"/>
  <c r="T98" i="1"/>
  <c r="U101" i="1"/>
  <c r="T102" i="1"/>
  <c r="U105" i="1"/>
  <c r="T106" i="1"/>
  <c r="U109" i="1"/>
  <c r="T110" i="1"/>
  <c r="T95" i="32"/>
  <c r="T97" i="32"/>
  <c r="U100" i="32"/>
  <c r="T101" i="32"/>
  <c r="U104" i="32"/>
  <c r="T105" i="32"/>
  <c r="U108" i="32"/>
  <c r="T109" i="32"/>
  <c r="U113" i="32"/>
  <c r="U99" i="31"/>
  <c r="U103" i="31"/>
  <c r="U107" i="31"/>
  <c r="U98" i="30"/>
  <c r="U102" i="30"/>
  <c r="U106" i="30"/>
  <c r="U110" i="30"/>
  <c r="M112" i="30"/>
  <c r="S112" i="30" s="1"/>
  <c r="U95" i="29"/>
  <c r="U97" i="29"/>
  <c r="U101" i="29"/>
  <c r="U105" i="29"/>
  <c r="U109" i="29"/>
  <c r="L112" i="29"/>
  <c r="R112" i="29" s="1"/>
  <c r="U96" i="28"/>
  <c r="U100" i="28"/>
  <c r="U104" i="28"/>
  <c r="U108" i="28"/>
  <c r="S95" i="27"/>
  <c r="T96" i="27"/>
  <c r="T100" i="27"/>
  <c r="T104" i="27"/>
  <c r="T108" i="27"/>
  <c r="M112" i="1"/>
  <c r="S112" i="1" s="1"/>
  <c r="U95" i="32"/>
  <c r="T110" i="32"/>
  <c r="L112" i="32"/>
  <c r="R112" i="32" s="1"/>
  <c r="T97" i="31"/>
  <c r="T101" i="31"/>
  <c r="T105" i="31"/>
  <c r="T109" i="31"/>
  <c r="T96" i="30"/>
  <c r="T100" i="30"/>
  <c r="T104" i="30"/>
  <c r="T108" i="30"/>
  <c r="T113" i="30"/>
  <c r="T99" i="29"/>
  <c r="T103" i="29"/>
  <c r="T107" i="29"/>
  <c r="E112" i="29"/>
  <c r="M112" i="29"/>
  <c r="S112" i="29" s="1"/>
  <c r="E95" i="28"/>
  <c r="L112" i="28"/>
  <c r="R112" i="28" s="1"/>
  <c r="U96" i="27"/>
  <c r="E112" i="21"/>
  <c r="U95" i="21"/>
  <c r="T96" i="1"/>
  <c r="T100" i="1"/>
  <c r="T104" i="1"/>
  <c r="T108" i="1"/>
  <c r="T113" i="1"/>
  <c r="T99" i="32"/>
  <c r="T103" i="32"/>
  <c r="T107" i="32"/>
  <c r="M112" i="32"/>
  <c r="S112" i="32" s="1"/>
  <c r="U95" i="31"/>
  <c r="T98" i="31"/>
  <c r="T102" i="31"/>
  <c r="T106" i="31"/>
  <c r="T110" i="31"/>
  <c r="T95" i="30"/>
  <c r="T97" i="30"/>
  <c r="T101" i="30"/>
  <c r="T105" i="30"/>
  <c r="T109" i="30"/>
  <c r="T96" i="29"/>
  <c r="T108" i="29"/>
  <c r="T113" i="29"/>
  <c r="T99" i="28"/>
  <c r="T103" i="28"/>
  <c r="T107" i="28"/>
  <c r="M112" i="28"/>
  <c r="S112" i="28" s="1"/>
  <c r="T98" i="27"/>
  <c r="T102" i="27"/>
  <c r="T106" i="27"/>
  <c r="T110" i="27"/>
  <c r="R95" i="27"/>
  <c r="E95" i="26"/>
  <c r="U97" i="26"/>
  <c r="U101" i="26"/>
  <c r="U105" i="26"/>
  <c r="U109" i="26"/>
  <c r="T110" i="26"/>
  <c r="U96" i="25"/>
  <c r="U100" i="25"/>
  <c r="U104" i="25"/>
  <c r="U108" i="25"/>
  <c r="M112" i="23"/>
  <c r="S112" i="23" s="1"/>
  <c r="E95" i="22"/>
  <c r="L112" i="22"/>
  <c r="R112" i="22" s="1"/>
  <c r="U96" i="21"/>
  <c r="T113" i="20"/>
  <c r="T99" i="19"/>
  <c r="T103" i="19"/>
  <c r="T107" i="19"/>
  <c r="E112" i="19"/>
  <c r="M112" i="19"/>
  <c r="S112" i="19" s="1"/>
  <c r="E95" i="18"/>
  <c r="T98" i="18"/>
  <c r="T102" i="18"/>
  <c r="T106" i="18"/>
  <c r="T110" i="18"/>
  <c r="L112" i="18"/>
  <c r="R112" i="18" s="1"/>
  <c r="T97" i="17"/>
  <c r="T101" i="17"/>
  <c r="T105" i="17"/>
  <c r="R95" i="16"/>
  <c r="L112" i="16"/>
  <c r="R112" i="16" s="1"/>
  <c r="U107" i="16"/>
  <c r="T99" i="26"/>
  <c r="T103" i="26"/>
  <c r="T107" i="26"/>
  <c r="E95" i="25"/>
  <c r="T110" i="25"/>
  <c r="L112" i="25"/>
  <c r="R112" i="25" s="1"/>
  <c r="T97" i="24"/>
  <c r="T101" i="24"/>
  <c r="T105" i="24"/>
  <c r="T109" i="24"/>
  <c r="T96" i="23"/>
  <c r="T100" i="23"/>
  <c r="T108" i="23"/>
  <c r="T113" i="23"/>
  <c r="T99" i="22"/>
  <c r="T103" i="22"/>
  <c r="T107" i="22"/>
  <c r="M112" i="22"/>
  <c r="S112" i="22" s="1"/>
  <c r="T98" i="21"/>
  <c r="T110" i="21"/>
  <c r="L112" i="21"/>
  <c r="R112" i="21" s="1"/>
  <c r="T97" i="20"/>
  <c r="T101" i="20"/>
  <c r="T105" i="20"/>
  <c r="T109" i="20"/>
  <c r="M112" i="18"/>
  <c r="S112" i="18" s="1"/>
  <c r="E95" i="17"/>
  <c r="U112" i="14"/>
  <c r="T112" i="14"/>
  <c r="U95" i="13"/>
  <c r="T95" i="13"/>
  <c r="T113" i="26"/>
  <c r="T99" i="25"/>
  <c r="T103" i="25"/>
  <c r="T107" i="25"/>
  <c r="M112" i="25"/>
  <c r="S112" i="25" s="1"/>
  <c r="E95" i="24"/>
  <c r="T98" i="24"/>
  <c r="T102" i="24"/>
  <c r="T106" i="24"/>
  <c r="T110" i="24"/>
  <c r="T95" i="23"/>
  <c r="T97" i="23"/>
  <c r="T101" i="23"/>
  <c r="T105" i="23"/>
  <c r="T109" i="23"/>
  <c r="T96" i="22"/>
  <c r="T100" i="22"/>
  <c r="T104" i="22"/>
  <c r="T108" i="22"/>
  <c r="T113" i="22"/>
  <c r="T99" i="21"/>
  <c r="T103" i="21"/>
  <c r="T107" i="21"/>
  <c r="E95" i="20"/>
  <c r="T98" i="20"/>
  <c r="T102" i="20"/>
  <c r="T106" i="20"/>
  <c r="T110" i="20"/>
  <c r="T95" i="19"/>
  <c r="T97" i="19"/>
  <c r="T101" i="19"/>
  <c r="T105" i="19"/>
  <c r="T109" i="19"/>
  <c r="T96" i="18"/>
  <c r="T100" i="18"/>
  <c r="T104" i="18"/>
  <c r="T108" i="18"/>
  <c r="T113" i="18"/>
  <c r="T99" i="17"/>
  <c r="T103" i="17"/>
  <c r="T109" i="17"/>
  <c r="E95" i="16"/>
  <c r="U96" i="16"/>
  <c r="T98" i="15"/>
  <c r="E95" i="15"/>
  <c r="T98" i="16"/>
  <c r="T102" i="16"/>
  <c r="T106" i="16"/>
  <c r="T110" i="16"/>
  <c r="T97" i="15"/>
  <c r="T101" i="15"/>
  <c r="T105" i="15"/>
  <c r="T109" i="15"/>
  <c r="S95" i="14"/>
  <c r="T96" i="14"/>
  <c r="T100" i="14"/>
  <c r="T104" i="14"/>
  <c r="T108" i="14"/>
  <c r="T113" i="14"/>
  <c r="R95" i="13"/>
  <c r="T99" i="13"/>
  <c r="T103" i="13"/>
  <c r="T107" i="13"/>
  <c r="E95" i="12"/>
  <c r="T98" i="12"/>
  <c r="T102" i="12"/>
  <c r="T106" i="12"/>
  <c r="T110" i="12"/>
  <c r="E95" i="11"/>
  <c r="T103" i="11"/>
  <c r="U102" i="10"/>
  <c r="T102" i="15"/>
  <c r="T106" i="15"/>
  <c r="T110" i="15"/>
  <c r="T95" i="14"/>
  <c r="T97" i="14"/>
  <c r="T101" i="14"/>
  <c r="T105" i="14"/>
  <c r="T109" i="14"/>
  <c r="T96" i="13"/>
  <c r="T100" i="13"/>
  <c r="T104" i="13"/>
  <c r="T108" i="13"/>
  <c r="T113" i="13"/>
  <c r="T99" i="12"/>
  <c r="T103" i="12"/>
  <c r="T107" i="12"/>
  <c r="U97" i="11"/>
  <c r="T98" i="11"/>
  <c r="U105" i="11"/>
  <c r="T106" i="11"/>
  <c r="U98" i="10"/>
  <c r="U97" i="9"/>
  <c r="E112" i="8"/>
  <c r="U95" i="8"/>
  <c r="T95" i="8"/>
  <c r="U95" i="14"/>
  <c r="U96" i="13"/>
  <c r="S95" i="9"/>
  <c r="M112" i="9"/>
  <c r="S112" i="9" s="1"/>
  <c r="E95" i="10"/>
  <c r="T101" i="9"/>
  <c r="T105" i="9"/>
  <c r="T109" i="9"/>
  <c r="T96" i="8"/>
  <c r="T100" i="8"/>
  <c r="T104" i="8"/>
  <c r="T108" i="8"/>
  <c r="T113" i="8"/>
  <c r="U102" i="7"/>
  <c r="T103" i="7"/>
  <c r="U110" i="7"/>
  <c r="T98" i="6"/>
  <c r="E95" i="6"/>
  <c r="E95" i="4"/>
  <c r="S95" i="4"/>
  <c r="M112" i="4"/>
  <c r="S112" i="4" s="1"/>
  <c r="U96" i="4"/>
  <c r="T97" i="4"/>
  <c r="U100" i="4"/>
  <c r="T101" i="4"/>
  <c r="U104" i="4"/>
  <c r="T105" i="4"/>
  <c r="U108" i="4"/>
  <c r="T109" i="4"/>
  <c r="U113" i="4"/>
  <c r="R95" i="3"/>
  <c r="L112" i="3"/>
  <c r="R112" i="3" s="1"/>
  <c r="U103" i="2"/>
  <c r="U96" i="8"/>
  <c r="T96" i="3"/>
  <c r="U99" i="3"/>
  <c r="T100" i="3"/>
  <c r="U103" i="3"/>
  <c r="T104" i="3"/>
  <c r="U107" i="3"/>
  <c r="T108" i="3"/>
  <c r="T96" i="10"/>
  <c r="T100" i="10"/>
  <c r="T104" i="10"/>
  <c r="T108" i="10"/>
  <c r="T113" i="10"/>
  <c r="T99" i="9"/>
  <c r="T103" i="9"/>
  <c r="T107" i="9"/>
  <c r="T98" i="8"/>
  <c r="T102" i="8"/>
  <c r="T106" i="8"/>
  <c r="T110" i="8"/>
  <c r="L112" i="8"/>
  <c r="R112" i="8" s="1"/>
  <c r="T97" i="7"/>
  <c r="U98" i="7"/>
  <c r="T99" i="7"/>
  <c r="U106" i="7"/>
  <c r="T107" i="7"/>
  <c r="T113" i="7"/>
  <c r="E112" i="5"/>
  <c r="M112" i="5"/>
  <c r="S112" i="5" s="1"/>
  <c r="E112" i="3"/>
  <c r="U96" i="3"/>
  <c r="E95" i="7"/>
  <c r="L112" i="4"/>
  <c r="R112" i="4" s="1"/>
  <c r="U113" i="3"/>
  <c r="T97" i="6"/>
  <c r="T101" i="6"/>
  <c r="T105" i="6"/>
  <c r="T109" i="6"/>
  <c r="T96" i="5"/>
  <c r="T100" i="5"/>
  <c r="T104" i="5"/>
  <c r="T108" i="5"/>
  <c r="T113" i="5"/>
  <c r="T99" i="4"/>
  <c r="T103" i="4"/>
  <c r="T107" i="4"/>
  <c r="T98" i="3"/>
  <c r="T102" i="3"/>
  <c r="T106" i="3"/>
  <c r="T110" i="3"/>
  <c r="T97" i="2"/>
  <c r="T101" i="2"/>
  <c r="T105" i="2"/>
  <c r="T109" i="2"/>
  <c r="E95" i="2"/>
  <c r="T98" i="2"/>
  <c r="T102" i="2"/>
  <c r="T106" i="2"/>
  <c r="T110" i="2"/>
  <c r="T24" i="23" l="1"/>
  <c r="T30" i="24"/>
  <c r="U33" i="3"/>
  <c r="T30" i="32"/>
  <c r="T59" i="20"/>
  <c r="E112" i="27"/>
  <c r="T112" i="27" s="1"/>
  <c r="U59" i="2"/>
  <c r="T71" i="18"/>
  <c r="E112" i="30"/>
  <c r="T95" i="9"/>
  <c r="U95" i="9"/>
  <c r="E112" i="23"/>
  <c r="T112" i="23" s="1"/>
  <c r="T95" i="27"/>
  <c r="T95" i="3"/>
  <c r="U95" i="5"/>
  <c r="T95" i="31"/>
  <c r="U24" i="18"/>
  <c r="T24" i="18"/>
  <c r="T71" i="9"/>
  <c r="U71" i="9"/>
  <c r="E112" i="2"/>
  <c r="U95" i="2"/>
  <c r="T95" i="2"/>
  <c r="E112" i="7"/>
  <c r="U95" i="7"/>
  <c r="T95" i="7"/>
  <c r="E112" i="4"/>
  <c r="U95" i="4"/>
  <c r="T95" i="4"/>
  <c r="U112" i="8"/>
  <c r="T112" i="8"/>
  <c r="E112" i="16"/>
  <c r="U95" i="16"/>
  <c r="T95" i="16"/>
  <c r="E112" i="24"/>
  <c r="U95" i="24"/>
  <c r="T95" i="24"/>
  <c r="U112" i="21"/>
  <c r="T112" i="21"/>
  <c r="T95" i="1"/>
  <c r="E112" i="1"/>
  <c r="U95" i="1"/>
  <c r="T112" i="5"/>
  <c r="U112" i="5"/>
  <c r="U95" i="6"/>
  <c r="T95" i="6"/>
  <c r="E112" i="6"/>
  <c r="T95" i="11"/>
  <c r="E112" i="11"/>
  <c r="U95" i="11"/>
  <c r="E112" i="15"/>
  <c r="U95" i="15"/>
  <c r="T95" i="15"/>
  <c r="T95" i="18"/>
  <c r="E112" i="18"/>
  <c r="U95" i="18"/>
  <c r="U112" i="29"/>
  <c r="T112" i="29"/>
  <c r="T95" i="10"/>
  <c r="U95" i="10"/>
  <c r="E112" i="10"/>
  <c r="T95" i="12"/>
  <c r="E112" i="12"/>
  <c r="U95" i="12"/>
  <c r="E112" i="20"/>
  <c r="U95" i="20"/>
  <c r="T95" i="20"/>
  <c r="T112" i="13"/>
  <c r="U112" i="13"/>
  <c r="E112" i="25"/>
  <c r="U95" i="25"/>
  <c r="T95" i="25"/>
  <c r="T95" i="22"/>
  <c r="E112" i="22"/>
  <c r="U95" i="22"/>
  <c r="T95" i="26"/>
  <c r="E112" i="26"/>
  <c r="U95" i="26"/>
  <c r="U112" i="3"/>
  <c r="T112" i="3"/>
  <c r="U112" i="9"/>
  <c r="T112" i="9"/>
  <c r="E112" i="17"/>
  <c r="U95" i="17"/>
  <c r="T95" i="17"/>
  <c r="T112" i="19"/>
  <c r="U112" i="19"/>
  <c r="E112" i="28"/>
  <c r="U95" i="28"/>
  <c r="T95" i="28"/>
  <c r="T112" i="30"/>
  <c r="U112" i="30"/>
  <c r="U112" i="27"/>
  <c r="U112" i="23" l="1"/>
  <c r="U112" i="22"/>
  <c r="T112" i="22"/>
  <c r="U112" i="25"/>
  <c r="T112" i="25"/>
  <c r="U112" i="16"/>
  <c r="T112" i="16"/>
  <c r="U112" i="7"/>
  <c r="T112" i="7"/>
  <c r="U112" i="20"/>
  <c r="T112" i="20"/>
  <c r="T112" i="10"/>
  <c r="U112" i="10"/>
  <c r="U112" i="11"/>
  <c r="T112" i="11"/>
  <c r="U112" i="1"/>
  <c r="T112" i="1"/>
  <c r="U112" i="24"/>
  <c r="T112" i="24"/>
  <c r="U112" i="4"/>
  <c r="T112" i="4"/>
  <c r="U112" i="26"/>
  <c r="T112" i="26"/>
  <c r="U112" i="28"/>
  <c r="T112" i="28"/>
  <c r="U112" i="17"/>
  <c r="T112" i="17"/>
  <c r="T112" i="12"/>
  <c r="U112" i="12"/>
  <c r="U112" i="18"/>
  <c r="T112" i="18"/>
  <c r="U112" i="15"/>
  <c r="T112" i="15"/>
  <c r="T112" i="6"/>
  <c r="U112" i="6"/>
  <c r="U112" i="2"/>
  <c r="T112" i="2"/>
</calcChain>
</file>

<file path=xl/sharedStrings.xml><?xml version="1.0" encoding="utf-8"?>
<sst xmlns="http://schemas.openxmlformats.org/spreadsheetml/2006/main" count="6336" uniqueCount="156">
  <si>
    <t>Figures Finalised as at 2022/01/29</t>
  </si>
  <si>
    <t/>
  </si>
  <si>
    <t>2nd Quarter Ended 31 December 2021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</si>
  <si>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</si>
  <si>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</si>
  <si>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</si>
  <si>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</si>
  <si>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</si>
  <si>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</si>
  <si>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</si>
  <si>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</si>
  <si>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</si>
  <si>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</si>
  <si>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</si>
  <si>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</si>
  <si>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</si>
  <si>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</si>
  <si>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</si>
  <si>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</si>
  <si>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</si>
  <si>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</si>
  <si>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</si>
  <si>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</si>
  <si>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</si>
  <si>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</si>
  <si>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</si>
  <si>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</si>
  <si>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</si>
  <si>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</si>
  <si>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</si>
  <si>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</si>
  <si>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</si>
  <si>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</si>
  <si>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</si>
  <si>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</si>
  <si>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</si>
  <si>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</si>
  <si>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</si>
  <si>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</si>
  <si>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</si>
  <si>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</si>
  <si>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</si>
  <si>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</si>
  <si>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</si>
  <si>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</si>
  <si>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</si>
  <si>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</si>
  <si>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</si>
  <si>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</si>
  <si>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</si>
  <si>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</si>
  <si>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</si>
  <si>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</si>
  <si>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</si>
  <si>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</si>
  <si>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</si>
  <si>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</si>
  <si>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</si>
  <si>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</si>
  <si>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</si>
  <si>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</si>
  <si>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</si>
  <si>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</si>
  <si>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</si>
  <si>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</si>
  <si>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</si>
  <si>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</si>
  <si>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</si>
  <si>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</si>
  <si>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</si>
  <si>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</si>
  <si>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</si>
  <si>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</si>
  <si>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</si>
  <si>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</si>
  <si>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</si>
  <si>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</si>
  <si>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</si>
  <si>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</si>
  <si>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</si>
  <si>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</si>
  <si>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</si>
  <si>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</si>
  <si>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</si>
  <si>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</si>
  <si>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</si>
  <si>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</si>
  <si>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</si>
  <si>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</si>
  <si>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</si>
  <si>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</si>
  <si>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</si>
  <si>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</si>
  <si>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</si>
  <si>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</si>
  <si>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</si>
  <si>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</si>
  <si>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</si>
  <si>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</si>
  <si>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</si>
  <si>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</si>
  <si>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</si>
  <si>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</si>
  <si>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</si>
  <si>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</si>
  <si>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</si>
  <si>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</si>
  <si>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</si>
  <si>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</si>
  <si>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</si>
  <si>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</si>
  <si>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NORTHERN CAPE: JOHN TAOLO GAETSEWE (DC45)</t>
  </si>
  <si>
    <t>NORTHERN CAPE: NAMAKWA (DC6)</t>
  </si>
  <si>
    <t>NORTHERN CAPE: PIXLEY KA SEME (NC) (DC7)</t>
  </si>
  <si>
    <t>NORTHERN CAPE: Z F MGCAWU (DC8)</t>
  </si>
  <si>
    <t>NORTHERN CAPE: FRANCES BAARD (DC9)</t>
  </si>
  <si>
    <t>NORTHERN CAPE: RICHTERSVELD (NC061)</t>
  </si>
  <si>
    <t>NORTHERN CAPE: NAMA KHOI (NC062)</t>
  </si>
  <si>
    <t>NORTHERN CAPE: KAMIESBERG (NC064)</t>
  </si>
  <si>
    <t>NORTHERN CAPE: HANTAM (NC065)</t>
  </si>
  <si>
    <t>NORTHERN CAPE: KAROO HOOGLAND (NC066)</t>
  </si>
  <si>
    <t>NORTHERN CAPE: KHAI-MA (NC067)</t>
  </si>
  <si>
    <t>NORTHERN CAPE: UBUNTU (NC071)</t>
  </si>
  <si>
    <t>NORTHERN CAPE: UMSOBOMVU (NC072)</t>
  </si>
  <si>
    <t>NORTHERN CAPE: EMTHANJENI (NC073)</t>
  </si>
  <si>
    <t>NORTHERN CAPE: KAREEBERG (NC074)</t>
  </si>
  <si>
    <t>NORTHERN CAPE: RENOSTERBERG (NC075)</t>
  </si>
  <si>
    <t>NORTHERN CAPE: THEMBELIHLE (NC076)</t>
  </si>
  <si>
    <t>NORTHERN CAPE: SIYATHEMBA (NC077)</t>
  </si>
  <si>
    <t>NORTHERN CAPE: SIYANCUMA (NC078)</t>
  </si>
  <si>
    <t>NORTHERN CAPE: !KAI! GARIB (NC082)</t>
  </si>
  <si>
    <t>NORTHERN CAPE: !KHEIS (NC084)</t>
  </si>
  <si>
    <t>NORTHERN CAPE: TSANTSABANE (NC085)</t>
  </si>
  <si>
    <t>NORTHERN CAPE: KGATELOPELE (NC086)</t>
  </si>
  <si>
    <t>NORTHERN CAPE: DAWID KRUIPER (NC087)</t>
  </si>
  <si>
    <t>NORTHERN CAPE: SOL PLAATJE (NC091)</t>
  </si>
  <si>
    <t>NORTHERN CAPE: DIKGATLONG (NC092)</t>
  </si>
  <si>
    <t>NORTHERN CAPE: MAGARENG (NC093)</t>
  </si>
  <si>
    <t>NORTHERN CAPE: PHOKWANE (NC094)</t>
  </si>
  <si>
    <t>NORTHERN CAPE: JOE MOROLONG (NC451)</t>
  </si>
  <si>
    <t>NORTHERN CAPE: GA-SEGONYANA (NC452)</t>
  </si>
  <si>
    <t>NORTHERN CAPE: GAMAGARA (NC453)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</si>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</sst>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77590000</v>
      </c>
      <c r="C10" s="92">
        <v>0</v>
      </c>
      <c r="D10" s="92"/>
      <c r="E10" s="92">
        <f t="shared" ref="E10:E16" si="0">$B10      +$C10      +$D10</f>
        <v>77590000</v>
      </c>
      <c r="F10" s="93">
        <v>77590000</v>
      </c>
      <c r="G10" s="94">
        <v>77590000</v>
      </c>
      <c r="H10" s="93">
        <v>11459000</v>
      </c>
      <c r="I10" s="94">
        <v>10473056</v>
      </c>
      <c r="J10" s="93">
        <v>19239000</v>
      </c>
      <c r="K10" s="94">
        <v>11196315</v>
      </c>
      <c r="L10" s="93"/>
      <c r="M10" s="94"/>
      <c r="N10" s="93"/>
      <c r="O10" s="94"/>
      <c r="P10" s="93">
        <f t="shared" ref="P10:P16" si="1">$H10      +$J10      +$L10      +$N10</f>
        <v>30698000</v>
      </c>
      <c r="Q10" s="94">
        <f t="shared" ref="Q10:Q16" si="2">$I10      +$K10      +$M10      +$O10</f>
        <v>21669371</v>
      </c>
      <c r="R10" s="48">
        <f t="shared" ref="R10:R16" si="3">IF(($H10      =0),0,((($J10      -$H10      )/$H10      )*100))</f>
        <v>67.894231608342793</v>
      </c>
      <c r="S10" s="49">
        <f t="shared" ref="S10:S16" si="4">IF(($I10      =0),0,((($K10      -$I10      )/$I10      )*100))</f>
        <v>6.9059021550156903</v>
      </c>
      <c r="T10" s="48">
        <f t="shared" ref="T10:T15" si="5">IF(($E10      =0),0,(($P10      /$E10      )*100))</f>
        <v>39.564376852687197</v>
      </c>
      <c r="U10" s="50">
        <f t="shared" ref="U10:U15" si="6">IF(($E10      =0),0,(($Q10      /$E10      )*100))</f>
        <v>27.92804613996649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11000000</v>
      </c>
      <c r="C11" s="92">
        <v>0</v>
      </c>
      <c r="D11" s="92"/>
      <c r="E11" s="92">
        <f t="shared" si="0"/>
        <v>11000000</v>
      </c>
      <c r="F11" s="93">
        <v>11000000</v>
      </c>
      <c r="G11" s="94">
        <v>6000000</v>
      </c>
      <c r="H11" s="93">
        <v>1684000</v>
      </c>
      <c r="I11" s="94">
        <v>625366</v>
      </c>
      <c r="J11" s="93"/>
      <c r="K11" s="94">
        <v>811965</v>
      </c>
      <c r="L11" s="93"/>
      <c r="M11" s="94"/>
      <c r="N11" s="93"/>
      <c r="O11" s="94"/>
      <c r="P11" s="93">
        <f t="shared" si="1"/>
        <v>1684000</v>
      </c>
      <c r="Q11" s="94">
        <f t="shared" si="2"/>
        <v>1437331</v>
      </c>
      <c r="R11" s="48">
        <f t="shared" si="3"/>
        <v>-100</v>
      </c>
      <c r="S11" s="49">
        <f t="shared" si="4"/>
        <v>29.8383666524883</v>
      </c>
      <c r="T11" s="48">
        <f t="shared" si="5"/>
        <v>15.309090909090909</v>
      </c>
      <c r="U11" s="50">
        <f t="shared" si="6"/>
        <v>13.066645454545455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19598000</v>
      </c>
      <c r="C13" s="92">
        <v>0</v>
      </c>
      <c r="D13" s="92"/>
      <c r="E13" s="92">
        <f t="shared" si="0"/>
        <v>19598000</v>
      </c>
      <c r="F13" s="93">
        <v>19598000</v>
      </c>
      <c r="G13" s="94">
        <v>5146000</v>
      </c>
      <c r="H13" s="93">
        <v>5166000</v>
      </c>
      <c r="I13" s="94"/>
      <c r="J13" s="93">
        <v>4432000</v>
      </c>
      <c r="K13" s="94">
        <v>3894361</v>
      </c>
      <c r="L13" s="93"/>
      <c r="M13" s="94"/>
      <c r="N13" s="93"/>
      <c r="O13" s="94"/>
      <c r="P13" s="93">
        <f t="shared" si="1"/>
        <v>9598000</v>
      </c>
      <c r="Q13" s="94">
        <f t="shared" si="2"/>
        <v>3894361</v>
      </c>
      <c r="R13" s="48">
        <f t="shared" si="3"/>
        <v>-14.208284939992257</v>
      </c>
      <c r="S13" s="49">
        <f t="shared" si="4"/>
        <v>0</v>
      </c>
      <c r="T13" s="48">
        <f t="shared" si="5"/>
        <v>48.974385141340953</v>
      </c>
      <c r="U13" s="50">
        <f t="shared" si="6"/>
        <v>19.871216450658231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465000</v>
      </c>
      <c r="C14" s="92">
        <v>0</v>
      </c>
      <c r="D14" s="92"/>
      <c r="E14" s="92">
        <f t="shared" si="0"/>
        <v>465000</v>
      </c>
      <c r="F14" s="93">
        <v>465000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66266000</v>
      </c>
      <c r="C15" s="92">
        <v>0</v>
      </c>
      <c r="D15" s="92"/>
      <c r="E15" s="92">
        <f t="shared" si="0"/>
        <v>66266000</v>
      </c>
      <c r="F15" s="93">
        <v>66266000</v>
      </c>
      <c r="G15" s="94">
        <v>33133000</v>
      </c>
      <c r="H15" s="93">
        <v>6392000</v>
      </c>
      <c r="I15" s="94"/>
      <c r="J15" s="93">
        <v>11669000</v>
      </c>
      <c r="K15" s="94"/>
      <c r="L15" s="93"/>
      <c r="M15" s="94"/>
      <c r="N15" s="93"/>
      <c r="O15" s="94"/>
      <c r="P15" s="93">
        <f t="shared" si="1"/>
        <v>18061000</v>
      </c>
      <c r="Q15" s="94">
        <f t="shared" si="2"/>
        <v>0</v>
      </c>
      <c r="R15" s="48">
        <f t="shared" si="3"/>
        <v>82.556320400500624</v>
      </c>
      <c r="S15" s="49">
        <f t="shared" si="4"/>
        <v>0</v>
      </c>
      <c r="T15" s="48">
        <f t="shared" si="5"/>
        <v>27.255304379319711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174919000</v>
      </c>
      <c r="C16" s="95">
        <f>SUM(C9:C15)</f>
        <v>0</v>
      </c>
      <c r="D16" s="95"/>
      <c r="E16" s="95">
        <f t="shared" si="0"/>
        <v>174919000</v>
      </c>
      <c r="F16" s="96">
        <f t="shared" ref="F16:O16" si="7">SUM(F9:F15)</f>
        <v>174919000</v>
      </c>
      <c r="G16" s="97">
        <f t="shared" si="7"/>
        <v>121869000</v>
      </c>
      <c r="H16" s="96">
        <f t="shared" si="7"/>
        <v>24701000</v>
      </c>
      <c r="I16" s="97">
        <f t="shared" si="7"/>
        <v>11098422</v>
      </c>
      <c r="J16" s="96">
        <f t="shared" si="7"/>
        <v>35340000</v>
      </c>
      <c r="K16" s="97">
        <f t="shared" si="7"/>
        <v>15902641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60041000</v>
      </c>
      <c r="Q16" s="97">
        <f t="shared" si="2"/>
        <v>27001063</v>
      </c>
      <c r="R16" s="52">
        <f t="shared" si="3"/>
        <v>43.071130723452491</v>
      </c>
      <c r="S16" s="53">
        <f t="shared" si="4"/>
        <v>43.287406083495469</v>
      </c>
      <c r="T16" s="52">
        <f>IF((SUM($E9:$E13)+$E15)=0,0,(P16/(SUM($E9:$E13)+$E15)*100))</f>
        <v>34.416522407052867</v>
      </c>
      <c r="U16" s="54">
        <f>IF((SUM($E9:$E13)+$E15)=0,0,(Q16/(SUM($E9:$E13)+$E15)*100))</f>
        <v>15.477468559047084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11500000</v>
      </c>
      <c r="C19" s="92">
        <v>0</v>
      </c>
      <c r="D19" s="92"/>
      <c r="E19" s="92">
        <f t="shared" si="8"/>
        <v>11500000</v>
      </c>
      <c r="F19" s="93">
        <v>11500000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22751000</v>
      </c>
      <c r="C20" s="92">
        <v>0</v>
      </c>
      <c r="D20" s="92"/>
      <c r="E20" s="92">
        <f t="shared" si="8"/>
        <v>22751000</v>
      </c>
      <c r="F20" s="93">
        <v>22751000</v>
      </c>
      <c r="G20" s="94">
        <v>22751000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34251000</v>
      </c>
      <c r="C24" s="95">
        <f>SUM(C18:C23)</f>
        <v>0</v>
      </c>
      <c r="D24" s="95"/>
      <c r="E24" s="95">
        <f t="shared" si="8"/>
        <v>34251000</v>
      </c>
      <c r="F24" s="96">
        <f t="shared" ref="F24:O24" si="15">SUM(F18:F23)</f>
        <v>34251000</v>
      </c>
      <c r="G24" s="97">
        <f t="shared" si="15"/>
        <v>22751000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13576000</v>
      </c>
      <c r="C29" s="92">
        <v>0</v>
      </c>
      <c r="D29" s="92"/>
      <c r="E29" s="92">
        <f>$B29      +$C29      +$D29</f>
        <v>13576000</v>
      </c>
      <c r="F29" s="93">
        <v>13576000</v>
      </c>
      <c r="G29" s="94">
        <v>9503000</v>
      </c>
      <c r="H29" s="93">
        <v>1242000</v>
      </c>
      <c r="I29" s="94">
        <v>212321</v>
      </c>
      <c r="J29" s="93">
        <v>1333000</v>
      </c>
      <c r="K29" s="94">
        <v>388803</v>
      </c>
      <c r="L29" s="93"/>
      <c r="M29" s="94"/>
      <c r="N29" s="93"/>
      <c r="O29" s="94"/>
      <c r="P29" s="93">
        <f>$H29      +$J29      +$L29      +$N29</f>
        <v>2575000</v>
      </c>
      <c r="Q29" s="94">
        <f>$I29      +$K29      +$M29      +$O29</f>
        <v>601124</v>
      </c>
      <c r="R29" s="48">
        <f>IF(($H29      =0),0,((($J29      -$H29      )/$H29      )*100))</f>
        <v>7.3268921095008057</v>
      </c>
      <c r="S29" s="49">
        <f>IF(($I29      =0),0,((($K29      -$I29      )/$I29      )*100))</f>
        <v>83.12036962900514</v>
      </c>
      <c r="T29" s="48">
        <f>IF(($E29      =0),0,(($P29      /$E29      )*100))</f>
        <v>18.967295226870949</v>
      </c>
      <c r="U29" s="50">
        <f>IF(($E29      =0),0,(($Q29      /$E29      )*100))</f>
        <v>4.4278432527990574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13576000</v>
      </c>
      <c r="C30" s="95">
        <f>SUM(C26:C29)</f>
        <v>0</v>
      </c>
      <c r="D30" s="95"/>
      <c r="E30" s="95">
        <f>$B30      +$C30      +$D30</f>
        <v>13576000</v>
      </c>
      <c r="F30" s="96">
        <f t="shared" ref="F30:O30" si="16">SUM(F26:F29)</f>
        <v>13576000</v>
      </c>
      <c r="G30" s="97">
        <f t="shared" si="16"/>
        <v>9503000</v>
      </c>
      <c r="H30" s="96">
        <f t="shared" si="16"/>
        <v>1242000</v>
      </c>
      <c r="I30" s="97">
        <f t="shared" si="16"/>
        <v>212321</v>
      </c>
      <c r="J30" s="96">
        <f t="shared" si="16"/>
        <v>1333000</v>
      </c>
      <c r="K30" s="97">
        <f t="shared" si="16"/>
        <v>388803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2575000</v>
      </c>
      <c r="Q30" s="97">
        <f>$I30      +$K30      +$M30      +$O30</f>
        <v>601124</v>
      </c>
      <c r="R30" s="52">
        <f>IF(($H30      =0),0,((($J30      -$H30      )/$H30      )*100))</f>
        <v>7.3268921095008057</v>
      </c>
      <c r="S30" s="53">
        <f>IF(($I30      =0),0,((($K30      -$I30      )/$I30      )*100))</f>
        <v>83.12036962900514</v>
      </c>
      <c r="T30" s="52">
        <f>IF($E30   =0,0,($P30   /$E30   )*100)</f>
        <v>18.967295226870949</v>
      </c>
      <c r="U30" s="54">
        <f>IF($E30   =0,0,($Q30   /$E30   )*100)</f>
        <v>4.4278432527990574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27013000</v>
      </c>
      <c r="C32" s="92">
        <v>0</v>
      </c>
      <c r="D32" s="92"/>
      <c r="E32" s="92">
        <f>$B32      +$C32      +$D32</f>
        <v>27013000</v>
      </c>
      <c r="F32" s="93">
        <v>27013000</v>
      </c>
      <c r="G32" s="94">
        <v>16974000</v>
      </c>
      <c r="H32" s="93">
        <v>6301000</v>
      </c>
      <c r="I32" s="94">
        <v>677881</v>
      </c>
      <c r="J32" s="93">
        <v>8513000</v>
      </c>
      <c r="K32" s="94">
        <v>917306</v>
      </c>
      <c r="L32" s="93"/>
      <c r="M32" s="94"/>
      <c r="N32" s="93"/>
      <c r="O32" s="94"/>
      <c r="P32" s="93">
        <f>$H32      +$J32      +$L32      +$N32</f>
        <v>14814000</v>
      </c>
      <c r="Q32" s="94">
        <f>$I32      +$K32      +$M32      +$O32</f>
        <v>1595187</v>
      </c>
      <c r="R32" s="48">
        <f>IF(($H32      =0),0,((($J32      -$H32      )/$H32      )*100))</f>
        <v>35.105538803364546</v>
      </c>
      <c r="S32" s="49">
        <f>IF(($I32      =0),0,((($K32      -$I32      )/$I32      )*100))</f>
        <v>35.319620995425453</v>
      </c>
      <c r="T32" s="48">
        <f>IF(($E32      =0),0,(($P32      /$E32      )*100))</f>
        <v>54.840262096027836</v>
      </c>
      <c r="U32" s="50">
        <f>IF(($E32      =0),0,(($Q32      /$E32      )*100))</f>
        <v>5.905256728241957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27013000</v>
      </c>
      <c r="C33" s="95">
        <f>C32</f>
        <v>0</v>
      </c>
      <c r="D33" s="95"/>
      <c r="E33" s="95">
        <f>$B33      +$C33      +$D33</f>
        <v>27013000</v>
      </c>
      <c r="F33" s="96">
        <f t="shared" ref="F33:O33" si="17">F32</f>
        <v>27013000</v>
      </c>
      <c r="G33" s="97">
        <f t="shared" si="17"/>
        <v>16974000</v>
      </c>
      <c r="H33" s="96">
        <f t="shared" si="17"/>
        <v>6301000</v>
      </c>
      <c r="I33" s="97">
        <f t="shared" si="17"/>
        <v>677881</v>
      </c>
      <c r="J33" s="96">
        <f t="shared" si="17"/>
        <v>8513000</v>
      </c>
      <c r="K33" s="97">
        <f t="shared" si="17"/>
        <v>917306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14814000</v>
      </c>
      <c r="Q33" s="97">
        <f>$I33      +$K33      +$M33      +$O33</f>
        <v>1595187</v>
      </c>
      <c r="R33" s="52">
        <f>IF(($H33      =0),0,((($J33      -$H33      )/$H33      )*100))</f>
        <v>35.105538803364546</v>
      </c>
      <c r="S33" s="53">
        <f>IF(($I33      =0),0,((($K33      -$I33      )/$I33      )*100))</f>
        <v>35.319620995425453</v>
      </c>
      <c r="T33" s="52">
        <f>IF($E33   =0,0,($P33   /$E33   )*100)</f>
        <v>54.840262096027836</v>
      </c>
      <c r="U33" s="54">
        <f>IF($E33   =0,0,($Q33   /$E33   )*100)</f>
        <v>5.905256728241957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170366000</v>
      </c>
      <c r="C35" s="92">
        <v>0</v>
      </c>
      <c r="D35" s="92"/>
      <c r="E35" s="92">
        <f t="shared" ref="E35:E40" si="18">$B35      +$C35      +$D35</f>
        <v>170366000</v>
      </c>
      <c r="F35" s="93">
        <v>170366000</v>
      </c>
      <c r="G35" s="94">
        <v>63630000</v>
      </c>
      <c r="H35" s="93">
        <v>2001000</v>
      </c>
      <c r="I35" s="94">
        <v>8069715</v>
      </c>
      <c r="J35" s="93">
        <v>18164000</v>
      </c>
      <c r="K35" s="94">
        <v>26242789</v>
      </c>
      <c r="L35" s="93"/>
      <c r="M35" s="94"/>
      <c r="N35" s="93"/>
      <c r="O35" s="94"/>
      <c r="P35" s="93">
        <f t="shared" ref="P35:P40" si="19">$H35      +$J35      +$L35      +$N35</f>
        <v>20165000</v>
      </c>
      <c r="Q35" s="94">
        <f t="shared" ref="Q35:Q40" si="20">$I35      +$K35      +$M35      +$O35</f>
        <v>34312504</v>
      </c>
      <c r="R35" s="48">
        <f t="shared" ref="R35:R40" si="21">IF(($H35      =0),0,((($J35      -$H35      )/$H35      )*100))</f>
        <v>807.74612693653171</v>
      </c>
      <c r="S35" s="49">
        <f t="shared" ref="S35:S40" si="22">IF(($I35      =0),0,((($K35      -$I35      )/$I35      )*100))</f>
        <v>225.20093956230176</v>
      </c>
      <c r="T35" s="48">
        <f t="shared" ref="T35:T39" si="23">IF(($E35      =0),0,(($P35      /$E35      )*100))</f>
        <v>11.836281887231021</v>
      </c>
      <c r="U35" s="50">
        <f t="shared" ref="U35:U39" si="24">IF(($E35      =0),0,(($Q35      /$E35      )*100))</f>
        <v>20.140464646701805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165830000</v>
      </c>
      <c r="C36" s="92">
        <v>0</v>
      </c>
      <c r="D36" s="92"/>
      <c r="E36" s="92">
        <f t="shared" si="18"/>
        <v>165830000</v>
      </c>
      <c r="F36" s="93">
        <v>165830000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15000000</v>
      </c>
      <c r="C38" s="92">
        <v>0</v>
      </c>
      <c r="D38" s="92"/>
      <c r="E38" s="92">
        <f t="shared" si="18"/>
        <v>15000000</v>
      </c>
      <c r="F38" s="93">
        <v>15000000</v>
      </c>
      <c r="G38" s="94">
        <v>7500000</v>
      </c>
      <c r="H38" s="93">
        <v>2944000</v>
      </c>
      <c r="I38" s="94"/>
      <c r="J38" s="93">
        <v>2407000</v>
      </c>
      <c r="K38" s="94">
        <v>1680800</v>
      </c>
      <c r="L38" s="93"/>
      <c r="M38" s="94"/>
      <c r="N38" s="93"/>
      <c r="O38" s="94"/>
      <c r="P38" s="93">
        <f t="shared" si="19"/>
        <v>5351000</v>
      </c>
      <c r="Q38" s="94">
        <f t="shared" si="20"/>
        <v>1680800</v>
      </c>
      <c r="R38" s="48">
        <f t="shared" si="21"/>
        <v>-18.240489130434785</v>
      </c>
      <c r="S38" s="49">
        <f t="shared" si="22"/>
        <v>0</v>
      </c>
      <c r="T38" s="48">
        <f t="shared" si="23"/>
        <v>35.673333333333332</v>
      </c>
      <c r="U38" s="50">
        <f t="shared" si="24"/>
        <v>11.205333333333334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351196000</v>
      </c>
      <c r="C40" s="95">
        <f>SUM(C35:C39)</f>
        <v>0</v>
      </c>
      <c r="D40" s="95"/>
      <c r="E40" s="95">
        <f t="shared" si="18"/>
        <v>351196000</v>
      </c>
      <c r="F40" s="96">
        <f t="shared" ref="F40:O40" si="25">SUM(F35:F39)</f>
        <v>351196000</v>
      </c>
      <c r="G40" s="97">
        <f t="shared" si="25"/>
        <v>71130000</v>
      </c>
      <c r="H40" s="96">
        <f t="shared" si="25"/>
        <v>4945000</v>
      </c>
      <c r="I40" s="97">
        <f t="shared" si="25"/>
        <v>8069715</v>
      </c>
      <c r="J40" s="96">
        <f t="shared" si="25"/>
        <v>20571000</v>
      </c>
      <c r="K40" s="97">
        <f t="shared" si="25"/>
        <v>27923589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25516000</v>
      </c>
      <c r="Q40" s="97">
        <f t="shared" si="20"/>
        <v>35993304</v>
      </c>
      <c r="R40" s="52">
        <f t="shared" si="21"/>
        <v>315.9959555106168</v>
      </c>
      <c r="S40" s="53">
        <f t="shared" si="22"/>
        <v>246.0294322661953</v>
      </c>
      <c r="T40" s="52">
        <f>IF((+$E35+$E38) =0,0,(P40   /(+$E35+$E38) )*100)</f>
        <v>13.765199659052902</v>
      </c>
      <c r="U40" s="54">
        <f>IF((+$E35+$E38) =0,0,(Q40   /(+$E35+$E38) )*100)</f>
        <v>19.417424986243432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106289000</v>
      </c>
      <c r="C43" s="92">
        <v>0</v>
      </c>
      <c r="D43" s="92"/>
      <c r="E43" s="92">
        <f t="shared" si="26"/>
        <v>106289000</v>
      </c>
      <c r="F43" s="93">
        <v>106289000</v>
      </c>
      <c r="G43" s="94">
        <v>21961000</v>
      </c>
      <c r="H43" s="93"/>
      <c r="I43" s="94">
        <v>29768469</v>
      </c>
      <c r="J43" s="93"/>
      <c r="K43" s="94">
        <v>8706773</v>
      </c>
      <c r="L43" s="93"/>
      <c r="M43" s="94"/>
      <c r="N43" s="93"/>
      <c r="O43" s="94"/>
      <c r="P43" s="93">
        <f t="shared" si="27"/>
        <v>0</v>
      </c>
      <c r="Q43" s="94">
        <f t="shared" si="28"/>
        <v>38475242</v>
      </c>
      <c r="R43" s="48">
        <f t="shared" si="29"/>
        <v>0</v>
      </c>
      <c r="S43" s="49">
        <f t="shared" si="30"/>
        <v>-70.751693679644717</v>
      </c>
      <c r="T43" s="48">
        <f t="shared" si="31"/>
        <v>0</v>
      </c>
      <c r="U43" s="50">
        <f t="shared" si="32"/>
        <v>36.198705416364817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49631000</v>
      </c>
      <c r="C44" s="92">
        <v>0</v>
      </c>
      <c r="D44" s="92"/>
      <c r="E44" s="92">
        <f t="shared" si="26"/>
        <v>49631000</v>
      </c>
      <c r="F44" s="93">
        <v>49631000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284138000</v>
      </c>
      <c r="C51" s="92">
        <v>0</v>
      </c>
      <c r="D51" s="92"/>
      <c r="E51" s="92">
        <f t="shared" si="26"/>
        <v>284138000</v>
      </c>
      <c r="F51" s="93">
        <v>284138000</v>
      </c>
      <c r="G51" s="94">
        <v>203629000</v>
      </c>
      <c r="H51" s="93">
        <v>24690000</v>
      </c>
      <c r="I51" s="94">
        <v>18301002</v>
      </c>
      <c r="J51" s="93">
        <v>46975000</v>
      </c>
      <c r="K51" s="94">
        <v>22761585</v>
      </c>
      <c r="L51" s="93"/>
      <c r="M51" s="94"/>
      <c r="N51" s="93"/>
      <c r="O51" s="94"/>
      <c r="P51" s="93">
        <f t="shared" si="27"/>
        <v>71665000</v>
      </c>
      <c r="Q51" s="94">
        <f t="shared" si="28"/>
        <v>41062587</v>
      </c>
      <c r="R51" s="48">
        <f t="shared" si="29"/>
        <v>90.259214256784119</v>
      </c>
      <c r="S51" s="49">
        <f t="shared" si="30"/>
        <v>24.373435946294091</v>
      </c>
      <c r="T51" s="48">
        <f t="shared" si="31"/>
        <v>25.221899217985627</v>
      </c>
      <c r="U51" s="50">
        <f t="shared" si="32"/>
        <v>14.451635120962351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440058000</v>
      </c>
      <c r="C53" s="95">
        <f>SUM(C42:C52)</f>
        <v>0</v>
      </c>
      <c r="D53" s="95"/>
      <c r="E53" s="95">
        <f t="shared" si="26"/>
        <v>440058000</v>
      </c>
      <c r="F53" s="96">
        <f t="shared" ref="F53:O53" si="33">SUM(F42:F52)</f>
        <v>440058000</v>
      </c>
      <c r="G53" s="97">
        <f t="shared" si="33"/>
        <v>225590000</v>
      </c>
      <c r="H53" s="96">
        <f t="shared" si="33"/>
        <v>24690000</v>
      </c>
      <c r="I53" s="97">
        <f t="shared" si="33"/>
        <v>48069471</v>
      </c>
      <c r="J53" s="96">
        <f t="shared" si="33"/>
        <v>46975000</v>
      </c>
      <c r="K53" s="97">
        <f t="shared" si="33"/>
        <v>31468358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71665000</v>
      </c>
      <c r="Q53" s="97">
        <f t="shared" si="28"/>
        <v>79537829</v>
      </c>
      <c r="R53" s="52">
        <f t="shared" si="29"/>
        <v>90.259214256784119</v>
      </c>
      <c r="S53" s="53">
        <f t="shared" si="30"/>
        <v>-34.535668179081895</v>
      </c>
      <c r="T53" s="52">
        <f>IF((+$E43+$E45+$E47+$E48+$E51) =0,0,(P53   /(+$E43+$E45+$E47+$E48+$E51) )*100)</f>
        <v>18.355544058172207</v>
      </c>
      <c r="U53" s="54">
        <f>IF((+$E43+$E45+$E47+$E48+$E51) =0,0,(Q53   /(+$E43+$E45+$E47+$E48+$E51) )*100)</f>
        <v>20.372010388625785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1041013000</v>
      </c>
      <c r="C67" s="104">
        <f>SUM(C9:C15,C18:C23,C26:C29,C32,C35:C39,C42:C52,C55:C58,C61:C65)</f>
        <v>0</v>
      </c>
      <c r="D67" s="104"/>
      <c r="E67" s="104">
        <f t="shared" si="35"/>
        <v>1041013000</v>
      </c>
      <c r="F67" s="105">
        <f t="shared" ref="F67:O67" si="43">SUM(F9:F15,F18:F23,F26:F29,F32,F35:F39,F42:F52,F55:F58,F61:F65)</f>
        <v>1041013000</v>
      </c>
      <c r="G67" s="106">
        <f t="shared" si="43"/>
        <v>467817000</v>
      </c>
      <c r="H67" s="105">
        <f t="shared" si="43"/>
        <v>61879000</v>
      </c>
      <c r="I67" s="106">
        <f t="shared" si="43"/>
        <v>68127810</v>
      </c>
      <c r="J67" s="105">
        <f t="shared" si="43"/>
        <v>112732000</v>
      </c>
      <c r="K67" s="106">
        <f t="shared" si="43"/>
        <v>76600697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174611000</v>
      </c>
      <c r="Q67" s="106">
        <f t="shared" si="37"/>
        <v>144728507</v>
      </c>
      <c r="R67" s="61">
        <f t="shared" si="38"/>
        <v>82.181353932675066</v>
      </c>
      <c r="S67" s="62">
        <f t="shared" si="39"/>
        <v>12.436752333591818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21.461871932565295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17.78894045750485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467148000</v>
      </c>
      <c r="C69" s="92">
        <v>0</v>
      </c>
      <c r="D69" s="92"/>
      <c r="E69" s="92">
        <f>$B69      +$C69      +$D69</f>
        <v>467148000</v>
      </c>
      <c r="F69" s="93">
        <v>467148000</v>
      </c>
      <c r="G69" s="94">
        <v>250113000</v>
      </c>
      <c r="H69" s="93">
        <v>56761000</v>
      </c>
      <c r="I69" s="94">
        <v>70499651</v>
      </c>
      <c r="J69" s="93">
        <v>105805000</v>
      </c>
      <c r="K69" s="94">
        <v>57266651</v>
      </c>
      <c r="L69" s="93"/>
      <c r="M69" s="94"/>
      <c r="N69" s="93"/>
      <c r="O69" s="94"/>
      <c r="P69" s="93">
        <f>$H69      +$J69      +$L69      +$N69</f>
        <v>162566000</v>
      </c>
      <c r="Q69" s="94">
        <f>$I69      +$K69      +$M69      +$O69</f>
        <v>127766302</v>
      </c>
      <c r="R69" s="48">
        <f>IF(($H69      =0),0,((($J69      -$H69      )/$H69      )*100))</f>
        <v>86.404397385528796</v>
      </c>
      <c r="S69" s="49">
        <f>IF(($I69      =0),0,((($K69      -$I69      )/$I69      )*100))</f>
        <v>-18.770305685626727</v>
      </c>
      <c r="T69" s="48">
        <f>IF(($E69      =0),0,(($P69      /$E69      )*100))</f>
        <v>34.799678046357904</v>
      </c>
      <c r="U69" s="50">
        <f>IF(($E69      =0),0,(($Q69      /$E69      )*100))</f>
        <v>27.350283421956213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467148000</v>
      </c>
      <c r="C70" s="101">
        <f>C69</f>
        <v>0</v>
      </c>
      <c r="D70" s="101"/>
      <c r="E70" s="101">
        <f>$B70      +$C70      +$D70</f>
        <v>467148000</v>
      </c>
      <c r="F70" s="102">
        <f t="shared" ref="F70:O70" si="44">F69</f>
        <v>467148000</v>
      </c>
      <c r="G70" s="103">
        <f t="shared" si="44"/>
        <v>250113000</v>
      </c>
      <c r="H70" s="102">
        <f t="shared" si="44"/>
        <v>56761000</v>
      </c>
      <c r="I70" s="103">
        <f t="shared" si="44"/>
        <v>70499651</v>
      </c>
      <c r="J70" s="102">
        <f t="shared" si="44"/>
        <v>105805000</v>
      </c>
      <c r="K70" s="103">
        <f t="shared" si="44"/>
        <v>57266651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162566000</v>
      </c>
      <c r="Q70" s="103">
        <f>$I70      +$K70      +$M70      +$O70</f>
        <v>127766302</v>
      </c>
      <c r="R70" s="57">
        <f>IF(($H70      =0),0,((($J70      -$H70      )/$H70      )*100))</f>
        <v>86.404397385528796</v>
      </c>
      <c r="S70" s="58">
        <f>IF(($I70      =0),0,((($K70      -$I70      )/$I70      )*100))</f>
        <v>-18.770305685626727</v>
      </c>
      <c r="T70" s="57">
        <f>IF($E70   =0,0,($P70   /$E70   )*100)</f>
        <v>34.799678046357904</v>
      </c>
      <c r="U70" s="59">
        <f>IF($E70   =0,0,($Q70   /$E70 )*100)</f>
        <v>27.350283421956213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467148000</v>
      </c>
      <c r="C71" s="104">
        <f>C69</f>
        <v>0</v>
      </c>
      <c r="D71" s="104"/>
      <c r="E71" s="104">
        <f>$B71      +$C71      +$D71</f>
        <v>467148000</v>
      </c>
      <c r="F71" s="105">
        <f t="shared" ref="F71:O71" si="45">F69</f>
        <v>467148000</v>
      </c>
      <c r="G71" s="106">
        <f t="shared" si="45"/>
        <v>250113000</v>
      </c>
      <c r="H71" s="105">
        <f t="shared" si="45"/>
        <v>56761000</v>
      </c>
      <c r="I71" s="106">
        <f t="shared" si="45"/>
        <v>70499651</v>
      </c>
      <c r="J71" s="105">
        <f t="shared" si="45"/>
        <v>105805000</v>
      </c>
      <c r="K71" s="106">
        <f t="shared" si="45"/>
        <v>57266651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162566000</v>
      </c>
      <c r="Q71" s="106">
        <f>$I71      +$K71      +$M71      +$O71</f>
        <v>127766302</v>
      </c>
      <c r="R71" s="61">
        <f>IF(($H71      =0),0,((($J71      -$H71      )/$H71      )*100))</f>
        <v>86.404397385528796</v>
      </c>
      <c r="S71" s="62">
        <f>IF(($I71      =0),0,((($K71      -$I71      )/$I71      )*100))</f>
        <v>-18.770305685626727</v>
      </c>
      <c r="T71" s="61">
        <f>IF($E71   =0,0,($P71   /$E71   )*100)</f>
        <v>34.799678046357904</v>
      </c>
      <c r="U71" s="65">
        <f>IF($E71   =0,0,($Q71   /$E71   )*100)</f>
        <v>27.350283421956213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1508161000</v>
      </c>
      <c r="C72" s="104">
        <f>SUM(C9:C15,C18:C23,C26:C29,C32,C35:C39,C42:C52,C55:C58,C61:C65,C69)</f>
        <v>0</v>
      </c>
      <c r="D72" s="104"/>
      <c r="E72" s="104">
        <f>$B72      +$C72      +$D72</f>
        <v>1508161000</v>
      </c>
      <c r="F72" s="105">
        <f t="shared" ref="F72:O72" si="46">SUM(F9:F15,F18:F23,F26:F29,F32,F35:F39,F42:F52,F55:F58,F61:F65,F69)</f>
        <v>1508161000</v>
      </c>
      <c r="G72" s="106">
        <f t="shared" si="46"/>
        <v>717930000</v>
      </c>
      <c r="H72" s="105">
        <f t="shared" si="46"/>
        <v>118640000</v>
      </c>
      <c r="I72" s="106">
        <f t="shared" si="46"/>
        <v>138627461</v>
      </c>
      <c r="J72" s="105">
        <f t="shared" si="46"/>
        <v>218537000</v>
      </c>
      <c r="K72" s="106">
        <f t="shared" si="46"/>
        <v>133867348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337177000</v>
      </c>
      <c r="Q72" s="106">
        <f>$I72      +$K72      +$M72      +$O72</f>
        <v>272494809</v>
      </c>
      <c r="R72" s="61">
        <f>IF(($H72      =0),0,((($J72      -$H72      )/$H72      )*100))</f>
        <v>84.201786918408629</v>
      </c>
      <c r="S72" s="62">
        <f>IF(($I72      =0),0,((($K72      -$I72      )/$I72      )*100))</f>
        <v>-3.4337446315921492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26.326835762277128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22.437362254614978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rEku7iFUAxuXEPPD6rLXYXUPjtVMmjMWvDt+3XHfdDaISYslKjOgTYP3GU5+D7Q9UI5MX/Xao5/cce+bnM3dg==" saltValue="RmY/hMUochQGrcM+GDs7h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1920000</v>
      </c>
      <c r="C10" s="92">
        <v>0</v>
      </c>
      <c r="D10" s="92"/>
      <c r="E10" s="92">
        <f t="shared" ref="E10:E16" si="0">$B10      +$C10      +$D10</f>
        <v>1920000</v>
      </c>
      <c r="F10" s="93">
        <v>1920000</v>
      </c>
      <c r="G10" s="94">
        <v>1920000</v>
      </c>
      <c r="H10" s="93">
        <v>330000</v>
      </c>
      <c r="I10" s="94"/>
      <c r="J10" s="93">
        <v>887000</v>
      </c>
      <c r="K10" s="94"/>
      <c r="L10" s="93"/>
      <c r="M10" s="94"/>
      <c r="N10" s="93"/>
      <c r="O10" s="94"/>
      <c r="P10" s="93">
        <f t="shared" ref="P10:P16" si="1">$H10      +$J10      +$L10      +$N10</f>
        <v>1217000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168.78787878787881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63.385416666666671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1920000</v>
      </c>
      <c r="C16" s="95">
        <f>SUM(C9:C15)</f>
        <v>0</v>
      </c>
      <c r="D16" s="95"/>
      <c r="E16" s="95">
        <f t="shared" si="0"/>
        <v>1920000</v>
      </c>
      <c r="F16" s="96">
        <f t="shared" ref="F16:O16" si="7">SUM(F9:F15)</f>
        <v>1920000</v>
      </c>
      <c r="G16" s="97">
        <f t="shared" si="7"/>
        <v>1920000</v>
      </c>
      <c r="H16" s="96">
        <f t="shared" si="7"/>
        <v>330000</v>
      </c>
      <c r="I16" s="97">
        <f t="shared" si="7"/>
        <v>0</v>
      </c>
      <c r="J16" s="96">
        <f t="shared" si="7"/>
        <v>887000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1217000</v>
      </c>
      <c r="Q16" s="97">
        <f t="shared" si="2"/>
        <v>0</v>
      </c>
      <c r="R16" s="52">
        <f t="shared" si="3"/>
        <v>168.78787878787881</v>
      </c>
      <c r="S16" s="53">
        <f t="shared" si="4"/>
        <v>0</v>
      </c>
      <c r="T16" s="52">
        <f>IF((SUM($E9:$E13)+$E15)=0,0,(P16/(SUM($E9:$E13)+$E15)*100))</f>
        <v>63.385416666666671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1567000</v>
      </c>
      <c r="C32" s="92">
        <v>0</v>
      </c>
      <c r="D32" s="92"/>
      <c r="E32" s="92">
        <f>$B32      +$C32      +$D32</f>
        <v>1567000</v>
      </c>
      <c r="F32" s="93">
        <v>1567000</v>
      </c>
      <c r="G32" s="94">
        <v>1097000</v>
      </c>
      <c r="H32" s="93">
        <v>893000</v>
      </c>
      <c r="I32" s="94"/>
      <c r="J32" s="93">
        <v>641000</v>
      </c>
      <c r="K32" s="94"/>
      <c r="L32" s="93"/>
      <c r="M32" s="94"/>
      <c r="N32" s="93"/>
      <c r="O32" s="94"/>
      <c r="P32" s="93">
        <f>$H32      +$J32      +$L32      +$N32</f>
        <v>1534000</v>
      </c>
      <c r="Q32" s="94">
        <f>$I32      +$K32      +$M32      +$O32</f>
        <v>0</v>
      </c>
      <c r="R32" s="48">
        <f>IF(($H32      =0),0,((($J32      -$H32      )/$H32      )*100))</f>
        <v>-28.219484882418811</v>
      </c>
      <c r="S32" s="49">
        <f>IF(($I32      =0),0,((($K32      -$I32      )/$I32      )*100))</f>
        <v>0</v>
      </c>
      <c r="T32" s="48">
        <f>IF(($E32      =0),0,(($P32      /$E32      )*100))</f>
        <v>97.894065092533495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1567000</v>
      </c>
      <c r="C33" s="95">
        <f>C32</f>
        <v>0</v>
      </c>
      <c r="D33" s="95"/>
      <c r="E33" s="95">
        <f>$B33      +$C33      +$D33</f>
        <v>1567000</v>
      </c>
      <c r="F33" s="96">
        <f t="shared" ref="F33:O33" si="17">F32</f>
        <v>1567000</v>
      </c>
      <c r="G33" s="97">
        <f t="shared" si="17"/>
        <v>1097000</v>
      </c>
      <c r="H33" s="96">
        <f t="shared" si="17"/>
        <v>893000</v>
      </c>
      <c r="I33" s="97">
        <f t="shared" si="17"/>
        <v>0</v>
      </c>
      <c r="J33" s="96">
        <f t="shared" si="17"/>
        <v>641000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1534000</v>
      </c>
      <c r="Q33" s="97">
        <f>$I33      +$K33      +$M33      +$O33</f>
        <v>0</v>
      </c>
      <c r="R33" s="52">
        <f>IF(($H33      =0),0,((($J33      -$H33      )/$H33      )*100))</f>
        <v>-28.219484882418811</v>
      </c>
      <c r="S33" s="53">
        <f>IF(($I33      =0),0,((($K33      -$I33      )/$I33      )*100))</f>
        <v>0</v>
      </c>
      <c r="T33" s="52">
        <f>IF($E33   =0,0,($P33   /$E33   )*100)</f>
        <v>97.894065092533495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127000</v>
      </c>
      <c r="C36" s="92">
        <v>0</v>
      </c>
      <c r="D36" s="92"/>
      <c r="E36" s="92">
        <f t="shared" si="18"/>
        <v>127000</v>
      </c>
      <c r="F36" s="93">
        <v>127000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2000000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3127000</v>
      </c>
      <c r="C40" s="95">
        <f>SUM(C35:C39)</f>
        <v>0</v>
      </c>
      <c r="D40" s="95"/>
      <c r="E40" s="95">
        <f t="shared" si="18"/>
        <v>3127000</v>
      </c>
      <c r="F40" s="96">
        <f t="shared" ref="F40:O40" si="25">SUM(F35:F39)</f>
        <v>3127000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8000000</v>
      </c>
      <c r="H51" s="93">
        <v>743000</v>
      </c>
      <c r="I51" s="94"/>
      <c r="J51" s="93">
        <v>227000</v>
      </c>
      <c r="K51" s="94"/>
      <c r="L51" s="93"/>
      <c r="M51" s="94"/>
      <c r="N51" s="93"/>
      <c r="O51" s="94"/>
      <c r="P51" s="93">
        <f t="shared" si="27"/>
        <v>970000</v>
      </c>
      <c r="Q51" s="94">
        <f t="shared" si="28"/>
        <v>0</v>
      </c>
      <c r="R51" s="48">
        <f t="shared" si="29"/>
        <v>-69.448183041722743</v>
      </c>
      <c r="S51" s="49">
        <f t="shared" si="30"/>
        <v>0</v>
      </c>
      <c r="T51" s="48">
        <f t="shared" si="31"/>
        <v>9.7000000000000011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8000000</v>
      </c>
      <c r="H53" s="96">
        <f t="shared" si="33"/>
        <v>743000</v>
      </c>
      <c r="I53" s="97">
        <f t="shared" si="33"/>
        <v>0</v>
      </c>
      <c r="J53" s="96">
        <f t="shared" si="33"/>
        <v>227000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970000</v>
      </c>
      <c r="Q53" s="97">
        <f t="shared" si="28"/>
        <v>0</v>
      </c>
      <c r="R53" s="52">
        <f t="shared" si="29"/>
        <v>-69.448183041722743</v>
      </c>
      <c r="S53" s="53">
        <f t="shared" si="30"/>
        <v>0</v>
      </c>
      <c r="T53" s="52">
        <f>IF((+$E43+$E45+$E47+$E48+$E51) =0,0,(P53   /(+$E43+$E45+$E47+$E48+$E51) )*100)</f>
        <v>9.7000000000000011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16614000</v>
      </c>
      <c r="C67" s="104">
        <f>SUM(C9:C15,C18:C23,C26:C29,C32,C35:C39,C42:C52,C55:C58,C61:C65)</f>
        <v>0</v>
      </c>
      <c r="D67" s="104"/>
      <c r="E67" s="104">
        <f t="shared" si="35"/>
        <v>16614000</v>
      </c>
      <c r="F67" s="105">
        <f t="shared" ref="F67:O67" si="43">SUM(F9:F15,F18:F23,F26:F29,F32,F35:F39,F42:F52,F55:F58,F61:F65)</f>
        <v>16614000</v>
      </c>
      <c r="G67" s="106">
        <f t="shared" si="43"/>
        <v>13017000</v>
      </c>
      <c r="H67" s="105">
        <f t="shared" si="43"/>
        <v>1966000</v>
      </c>
      <c r="I67" s="106">
        <f t="shared" si="43"/>
        <v>0</v>
      </c>
      <c r="J67" s="105">
        <f t="shared" si="43"/>
        <v>1755000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3721000</v>
      </c>
      <c r="Q67" s="106">
        <f t="shared" si="37"/>
        <v>0</v>
      </c>
      <c r="R67" s="61">
        <f t="shared" si="38"/>
        <v>-10.732451678535096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22.569297021896041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10051000</v>
      </c>
      <c r="C69" s="92">
        <v>0</v>
      </c>
      <c r="D69" s="92"/>
      <c r="E69" s="92">
        <f>$B69      +$C69      +$D69</f>
        <v>10051000</v>
      </c>
      <c r="F69" s="93">
        <v>10051000</v>
      </c>
      <c r="G69" s="94">
        <v>7731000</v>
      </c>
      <c r="H69" s="93">
        <v>792000</v>
      </c>
      <c r="I69" s="94"/>
      <c r="J69" s="93">
        <v>3200000</v>
      </c>
      <c r="K69" s="94"/>
      <c r="L69" s="93"/>
      <c r="M69" s="94"/>
      <c r="N69" s="93"/>
      <c r="O69" s="94"/>
      <c r="P69" s="93">
        <f>$H69      +$J69      +$L69      +$N69</f>
        <v>3992000</v>
      </c>
      <c r="Q69" s="94">
        <f>$I69      +$K69      +$M69      +$O69</f>
        <v>0</v>
      </c>
      <c r="R69" s="48">
        <f>IF(($H69      =0),0,((($J69      -$H69      )/$H69      )*100))</f>
        <v>304.04040404040404</v>
      </c>
      <c r="S69" s="49">
        <f>IF(($I69      =0),0,((($K69      -$I69      )/$I69      )*100))</f>
        <v>0</v>
      </c>
      <c r="T69" s="48">
        <f>IF(($E69      =0),0,(($P69      /$E69      )*100))</f>
        <v>39.717441050641725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10051000</v>
      </c>
      <c r="C70" s="101">
        <f>C69</f>
        <v>0</v>
      </c>
      <c r="D70" s="101"/>
      <c r="E70" s="101">
        <f>$B70      +$C70      +$D70</f>
        <v>10051000</v>
      </c>
      <c r="F70" s="102">
        <f t="shared" ref="F70:O70" si="44">F69</f>
        <v>10051000</v>
      </c>
      <c r="G70" s="103">
        <f t="shared" si="44"/>
        <v>7731000</v>
      </c>
      <c r="H70" s="102">
        <f t="shared" si="44"/>
        <v>792000</v>
      </c>
      <c r="I70" s="103">
        <f t="shared" si="44"/>
        <v>0</v>
      </c>
      <c r="J70" s="102">
        <f t="shared" si="44"/>
        <v>3200000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3992000</v>
      </c>
      <c r="Q70" s="103">
        <f>$I70      +$K70      +$M70      +$O70</f>
        <v>0</v>
      </c>
      <c r="R70" s="57">
        <f>IF(($H70      =0),0,((($J70      -$H70      )/$H70      )*100))</f>
        <v>304.04040404040404</v>
      </c>
      <c r="S70" s="58">
        <f>IF(($I70      =0),0,((($K70      -$I70      )/$I70      )*100))</f>
        <v>0</v>
      </c>
      <c r="T70" s="57">
        <f>IF($E70   =0,0,($P70   /$E70   )*100)</f>
        <v>39.717441050641725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10051000</v>
      </c>
      <c r="C71" s="104">
        <f>C69</f>
        <v>0</v>
      </c>
      <c r="D71" s="104"/>
      <c r="E71" s="104">
        <f>$B71      +$C71      +$D71</f>
        <v>10051000</v>
      </c>
      <c r="F71" s="105">
        <f t="shared" ref="F71:O71" si="45">F69</f>
        <v>10051000</v>
      </c>
      <c r="G71" s="106">
        <f t="shared" si="45"/>
        <v>7731000</v>
      </c>
      <c r="H71" s="105">
        <f t="shared" si="45"/>
        <v>792000</v>
      </c>
      <c r="I71" s="106">
        <f t="shared" si="45"/>
        <v>0</v>
      </c>
      <c r="J71" s="105">
        <f t="shared" si="45"/>
        <v>3200000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3992000</v>
      </c>
      <c r="Q71" s="106">
        <f>$I71      +$K71      +$M71      +$O71</f>
        <v>0</v>
      </c>
      <c r="R71" s="61">
        <f>IF(($H71      =0),0,((($J71      -$H71      )/$H71      )*100))</f>
        <v>304.04040404040404</v>
      </c>
      <c r="S71" s="62">
        <f>IF(($I71      =0),0,((($K71      -$I71      )/$I71      )*100))</f>
        <v>0</v>
      </c>
      <c r="T71" s="61">
        <f>IF($E71   =0,0,($P71   /$E71   )*100)</f>
        <v>39.717441050641725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26665000</v>
      </c>
      <c r="C72" s="104">
        <f>SUM(C9:C15,C18:C23,C26:C29,C32,C35:C39,C42:C52,C55:C58,C61:C65,C69)</f>
        <v>0</v>
      </c>
      <c r="D72" s="104"/>
      <c r="E72" s="104">
        <f>$B72      +$C72      +$D72</f>
        <v>26665000</v>
      </c>
      <c r="F72" s="105">
        <f t="shared" ref="F72:O72" si="46">SUM(F9:F15,F18:F23,F26:F29,F32,F35:F39,F42:F52,F55:F58,F61:F65,F69)</f>
        <v>26665000</v>
      </c>
      <c r="G72" s="106">
        <f t="shared" si="46"/>
        <v>20748000</v>
      </c>
      <c r="H72" s="105">
        <f t="shared" si="46"/>
        <v>2758000</v>
      </c>
      <c r="I72" s="106">
        <f t="shared" si="46"/>
        <v>0</v>
      </c>
      <c r="J72" s="105">
        <f t="shared" si="46"/>
        <v>4955000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7713000</v>
      </c>
      <c r="Q72" s="106">
        <f>$I72      +$K72      +$M72      +$O72</f>
        <v>0</v>
      </c>
      <c r="R72" s="61">
        <f>IF(($H72      =0),0,((($J72      -$H72      )/$H72      )*100))</f>
        <v>79.659173313995652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29.063983721456026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7DS6EFxW+3JySdzj62fvUtUBozRlp4aotRLGjuTdhJNJxZtruqm1QHFICalZ5Lg0VqlE3DXSqL+yxXov/QWHzA==" saltValue="8g2HI3OqvWKpA3rt4w1P/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639000</v>
      </c>
      <c r="I10" s="94">
        <v>863642</v>
      </c>
      <c r="J10" s="93">
        <v>1143000</v>
      </c>
      <c r="K10" s="94">
        <v>440194</v>
      </c>
      <c r="L10" s="93"/>
      <c r="M10" s="94"/>
      <c r="N10" s="93"/>
      <c r="O10" s="94"/>
      <c r="P10" s="93">
        <f t="shared" ref="P10:P16" si="1">$H10      +$J10      +$L10      +$N10</f>
        <v>1782000</v>
      </c>
      <c r="Q10" s="94">
        <f t="shared" ref="Q10:Q16" si="2">$I10      +$K10      +$M10      +$O10</f>
        <v>1303836</v>
      </c>
      <c r="R10" s="48">
        <f t="shared" ref="R10:R16" si="3">IF(($H10      =0),0,((($J10      -$H10      )/$H10      )*100))</f>
        <v>78.873239436619713</v>
      </c>
      <c r="S10" s="49">
        <f t="shared" ref="S10:S16" si="4">IF(($I10      =0),0,((($K10      -$I10      )/$I10      )*100))</f>
        <v>-49.030501064098317</v>
      </c>
      <c r="T10" s="48">
        <f t="shared" ref="T10:T15" si="5">IF(($E10      =0),0,(($P10      /$E10      )*100))</f>
        <v>67.245283018867923</v>
      </c>
      <c r="U10" s="50">
        <f t="shared" ref="U10:U15" si="6">IF(($E10      =0),0,(($Q10      /$E10      )*100))</f>
        <v>49.201358490566037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639000</v>
      </c>
      <c r="I16" s="97">
        <f t="shared" si="7"/>
        <v>863642</v>
      </c>
      <c r="J16" s="96">
        <f t="shared" si="7"/>
        <v>1143000</v>
      </c>
      <c r="K16" s="97">
        <f t="shared" si="7"/>
        <v>440194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1782000</v>
      </c>
      <c r="Q16" s="97">
        <f t="shared" si="2"/>
        <v>1303836</v>
      </c>
      <c r="R16" s="52">
        <f t="shared" si="3"/>
        <v>78.873239436619713</v>
      </c>
      <c r="S16" s="53">
        <f t="shared" si="4"/>
        <v>-49.030501064098317</v>
      </c>
      <c r="T16" s="52">
        <f>IF((SUM($E9:$E13)+$E15)=0,0,(P16/(SUM($E9:$E13)+$E15)*100))</f>
        <v>67.245283018867923</v>
      </c>
      <c r="U16" s="54">
        <f>IF((SUM($E9:$E13)+$E15)=0,0,(Q16/(SUM($E9:$E13)+$E15)*100))</f>
        <v>49.201358490566037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8000000</v>
      </c>
      <c r="H51" s="93"/>
      <c r="I51" s="94"/>
      <c r="J51" s="93">
        <v>2933000</v>
      </c>
      <c r="K51" s="94">
        <v>955808</v>
      </c>
      <c r="L51" s="93"/>
      <c r="M51" s="94"/>
      <c r="N51" s="93"/>
      <c r="O51" s="94"/>
      <c r="P51" s="93">
        <f t="shared" si="27"/>
        <v>2933000</v>
      </c>
      <c r="Q51" s="94">
        <f t="shared" si="28"/>
        <v>955808</v>
      </c>
      <c r="R51" s="48">
        <f t="shared" si="29"/>
        <v>0</v>
      </c>
      <c r="S51" s="49">
        <f t="shared" si="30"/>
        <v>0</v>
      </c>
      <c r="T51" s="48">
        <f t="shared" si="31"/>
        <v>29.330000000000002</v>
      </c>
      <c r="U51" s="50">
        <f t="shared" si="32"/>
        <v>9.5580799999999986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8000000</v>
      </c>
      <c r="H53" s="96">
        <f t="shared" si="33"/>
        <v>0</v>
      </c>
      <c r="I53" s="97">
        <f t="shared" si="33"/>
        <v>0</v>
      </c>
      <c r="J53" s="96">
        <f t="shared" si="33"/>
        <v>2933000</v>
      </c>
      <c r="K53" s="97">
        <f t="shared" si="33"/>
        <v>955808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2933000</v>
      </c>
      <c r="Q53" s="97">
        <f t="shared" si="28"/>
        <v>955808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29.330000000000002</v>
      </c>
      <c r="U53" s="54">
        <f>IF((+$E43+$E45+$E47+$E48+$E51) =0,0,(Q53   /(+$E43+$E45+$E47+$E48+$E51) )*100)</f>
        <v>9.5580799999999986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12650000</v>
      </c>
      <c r="C67" s="104">
        <f>SUM(C9:C15,C18:C23,C26:C29,C32,C35:C39,C42:C52,C55:C58,C61:C65)</f>
        <v>0</v>
      </c>
      <c r="D67" s="104"/>
      <c r="E67" s="104">
        <f t="shared" si="35"/>
        <v>12650000</v>
      </c>
      <c r="F67" s="105">
        <f t="shared" ref="F67:O67" si="43">SUM(F9:F15,F18:F23,F26:F29,F32,F35:F39,F42:F52,F55:F58,F61:F65)</f>
        <v>12650000</v>
      </c>
      <c r="G67" s="106">
        <f t="shared" si="43"/>
        <v>10650000</v>
      </c>
      <c r="H67" s="105">
        <f t="shared" si="43"/>
        <v>639000</v>
      </c>
      <c r="I67" s="106">
        <f t="shared" si="43"/>
        <v>863642</v>
      </c>
      <c r="J67" s="105">
        <f t="shared" si="43"/>
        <v>4076000</v>
      </c>
      <c r="K67" s="106">
        <f t="shared" si="43"/>
        <v>1396002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4715000</v>
      </c>
      <c r="Q67" s="106">
        <f t="shared" si="37"/>
        <v>2259644</v>
      </c>
      <c r="R67" s="61">
        <f t="shared" si="38"/>
        <v>537.87167449139281</v>
      </c>
      <c r="S67" s="62">
        <f t="shared" si="39"/>
        <v>61.641281920054837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37.272727272727273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17.862798418972332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8276000</v>
      </c>
      <c r="C69" s="92">
        <v>0</v>
      </c>
      <c r="D69" s="92"/>
      <c r="E69" s="92">
        <f>$B69      +$C69      +$D69</f>
        <v>8276000</v>
      </c>
      <c r="F69" s="93">
        <v>8276000</v>
      </c>
      <c r="G69" s="94">
        <v>8276000</v>
      </c>
      <c r="H69" s="93">
        <v>889000</v>
      </c>
      <c r="I69" s="94"/>
      <c r="J69" s="93">
        <v>7012000</v>
      </c>
      <c r="K69" s="94">
        <v>4976240</v>
      </c>
      <c r="L69" s="93"/>
      <c r="M69" s="94"/>
      <c r="N69" s="93"/>
      <c r="O69" s="94"/>
      <c r="P69" s="93">
        <f>$H69      +$J69      +$L69      +$N69</f>
        <v>7901000</v>
      </c>
      <c r="Q69" s="94">
        <f>$I69      +$K69      +$M69      +$O69</f>
        <v>4976240</v>
      </c>
      <c r="R69" s="48">
        <f>IF(($H69      =0),0,((($J69      -$H69      )/$H69      )*100))</f>
        <v>688.75140607424066</v>
      </c>
      <c r="S69" s="49">
        <f>IF(($I69      =0),0,((($K69      -$I69      )/$I69      )*100))</f>
        <v>0</v>
      </c>
      <c r="T69" s="48">
        <f>IF(($E69      =0),0,(($P69      /$E69      )*100))</f>
        <v>95.468825519574679</v>
      </c>
      <c r="U69" s="50">
        <f>IF(($E69      =0),0,(($Q69      /$E69      )*100))</f>
        <v>60.128564523924602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8276000</v>
      </c>
      <c r="C70" s="101">
        <f>C69</f>
        <v>0</v>
      </c>
      <c r="D70" s="101"/>
      <c r="E70" s="101">
        <f>$B70      +$C70      +$D70</f>
        <v>8276000</v>
      </c>
      <c r="F70" s="102">
        <f t="shared" ref="F70:O70" si="44">F69</f>
        <v>8276000</v>
      </c>
      <c r="G70" s="103">
        <f t="shared" si="44"/>
        <v>8276000</v>
      </c>
      <c r="H70" s="102">
        <f t="shared" si="44"/>
        <v>889000</v>
      </c>
      <c r="I70" s="103">
        <f t="shared" si="44"/>
        <v>0</v>
      </c>
      <c r="J70" s="102">
        <f t="shared" si="44"/>
        <v>7012000</v>
      </c>
      <c r="K70" s="103">
        <f t="shared" si="44"/>
        <v>4976240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7901000</v>
      </c>
      <c r="Q70" s="103">
        <f>$I70      +$K70      +$M70      +$O70</f>
        <v>4976240</v>
      </c>
      <c r="R70" s="57">
        <f>IF(($H70      =0),0,((($J70      -$H70      )/$H70      )*100))</f>
        <v>688.75140607424066</v>
      </c>
      <c r="S70" s="58">
        <f>IF(($I70      =0),0,((($K70      -$I70      )/$I70      )*100))</f>
        <v>0</v>
      </c>
      <c r="T70" s="57">
        <f>IF($E70   =0,0,($P70   /$E70   )*100)</f>
        <v>95.468825519574679</v>
      </c>
      <c r="U70" s="59">
        <f>IF($E70   =0,0,($Q70   /$E70 )*100)</f>
        <v>60.128564523924602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8276000</v>
      </c>
      <c r="C71" s="104">
        <f>C69</f>
        <v>0</v>
      </c>
      <c r="D71" s="104"/>
      <c r="E71" s="104">
        <f>$B71      +$C71      +$D71</f>
        <v>8276000</v>
      </c>
      <c r="F71" s="105">
        <f t="shared" ref="F71:O71" si="45">F69</f>
        <v>8276000</v>
      </c>
      <c r="G71" s="106">
        <f t="shared" si="45"/>
        <v>8276000</v>
      </c>
      <c r="H71" s="105">
        <f t="shared" si="45"/>
        <v>889000</v>
      </c>
      <c r="I71" s="106">
        <f t="shared" si="45"/>
        <v>0</v>
      </c>
      <c r="J71" s="105">
        <f t="shared" si="45"/>
        <v>7012000</v>
      </c>
      <c r="K71" s="106">
        <f t="shared" si="45"/>
        <v>4976240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7901000</v>
      </c>
      <c r="Q71" s="106">
        <f>$I71      +$K71      +$M71      +$O71</f>
        <v>4976240</v>
      </c>
      <c r="R71" s="61">
        <f>IF(($H71      =0),0,((($J71      -$H71      )/$H71      )*100))</f>
        <v>688.75140607424066</v>
      </c>
      <c r="S71" s="62">
        <f>IF(($I71      =0),0,((($K71      -$I71      )/$I71      )*100))</f>
        <v>0</v>
      </c>
      <c r="T71" s="61">
        <f>IF($E71   =0,0,($P71   /$E71   )*100)</f>
        <v>95.468825519574679</v>
      </c>
      <c r="U71" s="65">
        <f>IF($E71   =0,0,($Q71   /$E71   )*100)</f>
        <v>60.128564523924602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20926000</v>
      </c>
      <c r="C72" s="104">
        <f>SUM(C9:C15,C18:C23,C26:C29,C32,C35:C39,C42:C52,C55:C58,C61:C65,C69)</f>
        <v>0</v>
      </c>
      <c r="D72" s="104"/>
      <c r="E72" s="104">
        <f>$B72      +$C72      +$D72</f>
        <v>20926000</v>
      </c>
      <c r="F72" s="105">
        <f t="shared" ref="F72:O72" si="46">SUM(F9:F15,F18:F23,F26:F29,F32,F35:F39,F42:F52,F55:F58,F61:F65,F69)</f>
        <v>20926000</v>
      </c>
      <c r="G72" s="106">
        <f t="shared" si="46"/>
        <v>18926000</v>
      </c>
      <c r="H72" s="105">
        <f t="shared" si="46"/>
        <v>1528000</v>
      </c>
      <c r="I72" s="106">
        <f t="shared" si="46"/>
        <v>863642</v>
      </c>
      <c r="J72" s="105">
        <f t="shared" si="46"/>
        <v>11088000</v>
      </c>
      <c r="K72" s="106">
        <f t="shared" si="46"/>
        <v>6372242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12616000</v>
      </c>
      <c r="Q72" s="106">
        <f>$I72      +$K72      +$M72      +$O72</f>
        <v>7235884</v>
      </c>
      <c r="R72" s="61">
        <f>IF(($H72      =0),0,((($J72      -$H72      )/$H72      )*100))</f>
        <v>625.6544502617802</v>
      </c>
      <c r="S72" s="62">
        <f>IF(($I72      =0),0,((($K72      -$I72      )/$I72      )*100))</f>
        <v>637.83373203248561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60.288636146420714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34.578438306413076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c1dK0Ljhz42NKDz99dHSZE2hPbINGz4TB5ZeH3n3J2ZDYTRGXBrinDgz8TrjykZwCtoLdkoXj5IjZQa4yAEgsw==" saltValue="pQ37tsNYptxQjhytPaOF3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2900000</v>
      </c>
      <c r="C10" s="92">
        <v>0</v>
      </c>
      <c r="D10" s="92"/>
      <c r="E10" s="92">
        <f t="shared" ref="E10:E16" si="0">$B10      +$C10      +$D10</f>
        <v>2900000</v>
      </c>
      <c r="F10" s="93">
        <v>2900000</v>
      </c>
      <c r="G10" s="94">
        <v>2900000</v>
      </c>
      <c r="H10" s="93"/>
      <c r="I10" s="94">
        <v>184823</v>
      </c>
      <c r="J10" s="93">
        <v>838000</v>
      </c>
      <c r="K10" s="94">
        <v>737690</v>
      </c>
      <c r="L10" s="93"/>
      <c r="M10" s="94"/>
      <c r="N10" s="93"/>
      <c r="O10" s="94"/>
      <c r="P10" s="93">
        <f t="shared" ref="P10:P16" si="1">$H10      +$J10      +$L10      +$N10</f>
        <v>838000</v>
      </c>
      <c r="Q10" s="94">
        <f t="shared" ref="Q10:Q16" si="2">$I10      +$K10      +$M10      +$O10</f>
        <v>922513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299.13322476098756</v>
      </c>
      <c r="T10" s="48">
        <f t="shared" ref="T10:T15" si="5">IF(($E10      =0),0,(($P10      /$E10      )*100))</f>
        <v>28.896551724137932</v>
      </c>
      <c r="U10" s="50">
        <f t="shared" ref="U10:U15" si="6">IF(($E10      =0),0,(($Q10      /$E10      )*100))</f>
        <v>31.810793103448276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2900000</v>
      </c>
      <c r="C16" s="95">
        <f>SUM(C9:C15)</f>
        <v>0</v>
      </c>
      <c r="D16" s="95"/>
      <c r="E16" s="95">
        <f t="shared" si="0"/>
        <v>2900000</v>
      </c>
      <c r="F16" s="96">
        <f t="shared" ref="F16:O16" si="7">SUM(F9:F15)</f>
        <v>2900000</v>
      </c>
      <c r="G16" s="97">
        <f t="shared" si="7"/>
        <v>2900000</v>
      </c>
      <c r="H16" s="96">
        <f t="shared" si="7"/>
        <v>0</v>
      </c>
      <c r="I16" s="97">
        <f t="shared" si="7"/>
        <v>184823</v>
      </c>
      <c r="J16" s="96">
        <f t="shared" si="7"/>
        <v>838000</v>
      </c>
      <c r="K16" s="97">
        <f t="shared" si="7"/>
        <v>737690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838000</v>
      </c>
      <c r="Q16" s="97">
        <f t="shared" si="2"/>
        <v>922513</v>
      </c>
      <c r="R16" s="52">
        <f t="shared" si="3"/>
        <v>0</v>
      </c>
      <c r="S16" s="53">
        <f t="shared" si="4"/>
        <v>299.13322476098756</v>
      </c>
      <c r="T16" s="52">
        <f>IF((SUM($E9:$E13)+$E15)=0,0,(P16/(SUM($E9:$E13)+$E15)*100))</f>
        <v>28.896551724137932</v>
      </c>
      <c r="U16" s="54">
        <f>IF((SUM($E9:$E13)+$E15)=0,0,(Q16/(SUM($E9:$E13)+$E15)*100))</f>
        <v>31.810793103448276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206000</v>
      </c>
      <c r="C36" s="92">
        <v>0</v>
      </c>
      <c r="D36" s="92"/>
      <c r="E36" s="92">
        <f t="shared" si="18"/>
        <v>206000</v>
      </c>
      <c r="F36" s="93">
        <v>206000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2000000</v>
      </c>
      <c r="C38" s="92">
        <v>0</v>
      </c>
      <c r="D38" s="92"/>
      <c r="E38" s="92">
        <f t="shared" si="18"/>
        <v>2000000</v>
      </c>
      <c r="F38" s="93">
        <v>2000000</v>
      </c>
      <c r="G38" s="94">
        <v>500000</v>
      </c>
      <c r="H38" s="93"/>
      <c r="I38" s="94"/>
      <c r="J38" s="93">
        <v>157000</v>
      </c>
      <c r="K38" s="94"/>
      <c r="L38" s="93"/>
      <c r="M38" s="94"/>
      <c r="N38" s="93"/>
      <c r="O38" s="94"/>
      <c r="P38" s="93">
        <f t="shared" si="19"/>
        <v>157000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7.85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2206000</v>
      </c>
      <c r="C40" s="95">
        <f>SUM(C35:C39)</f>
        <v>0</v>
      </c>
      <c r="D40" s="95"/>
      <c r="E40" s="95">
        <f t="shared" si="18"/>
        <v>2206000</v>
      </c>
      <c r="F40" s="96">
        <f t="shared" ref="F40:O40" si="25">SUM(F35:F39)</f>
        <v>2206000</v>
      </c>
      <c r="G40" s="97">
        <f t="shared" si="25"/>
        <v>500000</v>
      </c>
      <c r="H40" s="96">
        <f t="shared" si="25"/>
        <v>0</v>
      </c>
      <c r="I40" s="97">
        <f t="shared" si="25"/>
        <v>0</v>
      </c>
      <c r="J40" s="96">
        <f t="shared" si="25"/>
        <v>157000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157000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7.85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5000000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5000000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15106000</v>
      </c>
      <c r="C67" s="104">
        <f>SUM(C9:C15,C18:C23,C26:C29,C32,C35:C39,C42:C52,C55:C58,C61:C65)</f>
        <v>0</v>
      </c>
      <c r="D67" s="104"/>
      <c r="E67" s="104">
        <f t="shared" si="35"/>
        <v>15106000</v>
      </c>
      <c r="F67" s="105">
        <f t="shared" ref="F67:O67" si="43">SUM(F9:F15,F18:F23,F26:F29,F32,F35:F39,F42:F52,F55:F58,F61:F65)</f>
        <v>15106000</v>
      </c>
      <c r="G67" s="106">
        <f t="shared" si="43"/>
        <v>8400000</v>
      </c>
      <c r="H67" s="105">
        <f t="shared" si="43"/>
        <v>0</v>
      </c>
      <c r="I67" s="106">
        <f t="shared" si="43"/>
        <v>184823</v>
      </c>
      <c r="J67" s="105">
        <f t="shared" si="43"/>
        <v>995000</v>
      </c>
      <c r="K67" s="106">
        <f t="shared" si="43"/>
        <v>737690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995000</v>
      </c>
      <c r="Q67" s="106">
        <f t="shared" si="37"/>
        <v>922513</v>
      </c>
      <c r="R67" s="61">
        <f t="shared" si="38"/>
        <v>0</v>
      </c>
      <c r="S67" s="62">
        <f t="shared" si="39"/>
        <v>299.13322476098756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6.6778523489932891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6.191362416107383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7942000</v>
      </c>
      <c r="C69" s="92">
        <v>0</v>
      </c>
      <c r="D69" s="92"/>
      <c r="E69" s="92">
        <f>$B69      +$C69      +$D69</f>
        <v>7942000</v>
      </c>
      <c r="F69" s="93">
        <v>7942000</v>
      </c>
      <c r="G69" s="94">
        <v>5700000</v>
      </c>
      <c r="H69" s="93"/>
      <c r="I69" s="94"/>
      <c r="J69" s="93">
        <v>5700000</v>
      </c>
      <c r="K69" s="94">
        <v>5248798</v>
      </c>
      <c r="L69" s="93"/>
      <c r="M69" s="94"/>
      <c r="N69" s="93"/>
      <c r="O69" s="94"/>
      <c r="P69" s="93">
        <f>$H69      +$J69      +$L69      +$N69</f>
        <v>5700000</v>
      </c>
      <c r="Q69" s="94">
        <f>$I69      +$K69      +$M69      +$O69</f>
        <v>5248798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71.770334928229659</v>
      </c>
      <c r="U69" s="50">
        <f>IF(($E69      =0),0,(($Q69      /$E69      )*100))</f>
        <v>66.089121128179301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7942000</v>
      </c>
      <c r="C70" s="101">
        <f>C69</f>
        <v>0</v>
      </c>
      <c r="D70" s="101"/>
      <c r="E70" s="101">
        <f>$B70      +$C70      +$D70</f>
        <v>7942000</v>
      </c>
      <c r="F70" s="102">
        <f t="shared" ref="F70:O70" si="44">F69</f>
        <v>7942000</v>
      </c>
      <c r="G70" s="103">
        <f t="shared" si="44"/>
        <v>5700000</v>
      </c>
      <c r="H70" s="102">
        <f t="shared" si="44"/>
        <v>0</v>
      </c>
      <c r="I70" s="103">
        <f t="shared" si="44"/>
        <v>0</v>
      </c>
      <c r="J70" s="102">
        <f t="shared" si="44"/>
        <v>5700000</v>
      </c>
      <c r="K70" s="103">
        <f t="shared" si="44"/>
        <v>5248798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5700000</v>
      </c>
      <c r="Q70" s="103">
        <f>$I70      +$K70      +$M70      +$O70</f>
        <v>5248798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71.770334928229659</v>
      </c>
      <c r="U70" s="59">
        <f>IF($E70   =0,0,($Q70   /$E70 )*100)</f>
        <v>66.089121128179301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7942000</v>
      </c>
      <c r="C71" s="104">
        <f>C69</f>
        <v>0</v>
      </c>
      <c r="D71" s="104"/>
      <c r="E71" s="104">
        <f>$B71      +$C71      +$D71</f>
        <v>7942000</v>
      </c>
      <c r="F71" s="105">
        <f t="shared" ref="F71:O71" si="45">F69</f>
        <v>7942000</v>
      </c>
      <c r="G71" s="106">
        <f t="shared" si="45"/>
        <v>5700000</v>
      </c>
      <c r="H71" s="105">
        <f t="shared" si="45"/>
        <v>0</v>
      </c>
      <c r="I71" s="106">
        <f t="shared" si="45"/>
        <v>0</v>
      </c>
      <c r="J71" s="105">
        <f t="shared" si="45"/>
        <v>5700000</v>
      </c>
      <c r="K71" s="106">
        <f t="shared" si="45"/>
        <v>5248798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5700000</v>
      </c>
      <c r="Q71" s="106">
        <f>$I71      +$K71      +$M71      +$O71</f>
        <v>5248798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71.770334928229659</v>
      </c>
      <c r="U71" s="65">
        <f>IF($E71   =0,0,($Q71   /$E71   )*100)</f>
        <v>66.089121128179301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23048000</v>
      </c>
      <c r="C72" s="104">
        <f>SUM(C9:C15,C18:C23,C26:C29,C32,C35:C39,C42:C52,C55:C58,C61:C65,C69)</f>
        <v>0</v>
      </c>
      <c r="D72" s="104"/>
      <c r="E72" s="104">
        <f>$B72      +$C72      +$D72</f>
        <v>23048000</v>
      </c>
      <c r="F72" s="105">
        <f t="shared" ref="F72:O72" si="46">SUM(F9:F15,F18:F23,F26:F29,F32,F35:F39,F42:F52,F55:F58,F61:F65,F69)</f>
        <v>23048000</v>
      </c>
      <c r="G72" s="106">
        <f t="shared" si="46"/>
        <v>14100000</v>
      </c>
      <c r="H72" s="105">
        <f t="shared" si="46"/>
        <v>0</v>
      </c>
      <c r="I72" s="106">
        <f t="shared" si="46"/>
        <v>184823</v>
      </c>
      <c r="J72" s="105">
        <f t="shared" si="46"/>
        <v>6695000</v>
      </c>
      <c r="K72" s="106">
        <f t="shared" si="46"/>
        <v>5986488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6695000</v>
      </c>
      <c r="Q72" s="106">
        <f>$I72      +$K72      +$M72      +$O72</f>
        <v>6171311</v>
      </c>
      <c r="R72" s="61">
        <f>IF(($H72      =0),0,((($J72      -$H72      )/$H72      )*100))</f>
        <v>0</v>
      </c>
      <c r="S72" s="62">
        <f>IF(($I72      =0),0,((($K72      -$I72      )/$I72      )*100))</f>
        <v>3139.0384313640616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29.310042903423515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27.017384642325542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oRzIdwxZLr9//EHI2ZIfkSSTnfFehLETpVh5o0JmZPYpm8nxrbM+1qK78MJHujDkgG7EqE2iczw5bSpujbEHQ==" saltValue="eqCXVI01PueyodGraP6Ho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2800000</v>
      </c>
      <c r="C10" s="92">
        <v>0</v>
      </c>
      <c r="D10" s="92"/>
      <c r="E10" s="92">
        <f t="shared" ref="E10:E16" si="0">$B10      +$C10      +$D10</f>
        <v>2800000</v>
      </c>
      <c r="F10" s="93">
        <v>2800000</v>
      </c>
      <c r="G10" s="94">
        <v>2800000</v>
      </c>
      <c r="H10" s="93">
        <v>1089000</v>
      </c>
      <c r="I10" s="94"/>
      <c r="J10" s="93">
        <v>1003000</v>
      </c>
      <c r="K10" s="94"/>
      <c r="L10" s="93"/>
      <c r="M10" s="94"/>
      <c r="N10" s="93"/>
      <c r="O10" s="94"/>
      <c r="P10" s="93">
        <f t="shared" ref="P10:P16" si="1">$H10      +$J10      +$L10      +$N10</f>
        <v>2092000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-7.8971533516988064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74.714285714285708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2800000</v>
      </c>
      <c r="C16" s="95">
        <f>SUM(C9:C15)</f>
        <v>0</v>
      </c>
      <c r="D16" s="95"/>
      <c r="E16" s="95">
        <f t="shared" si="0"/>
        <v>2800000</v>
      </c>
      <c r="F16" s="96">
        <f t="shared" ref="F16:O16" si="7">SUM(F9:F15)</f>
        <v>2800000</v>
      </c>
      <c r="G16" s="97">
        <f t="shared" si="7"/>
        <v>2800000</v>
      </c>
      <c r="H16" s="96">
        <f t="shared" si="7"/>
        <v>1089000</v>
      </c>
      <c r="I16" s="97">
        <f t="shared" si="7"/>
        <v>0</v>
      </c>
      <c r="J16" s="96">
        <f t="shared" si="7"/>
        <v>1003000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2092000</v>
      </c>
      <c r="Q16" s="97">
        <f t="shared" si="2"/>
        <v>0</v>
      </c>
      <c r="R16" s="52">
        <f t="shared" si="3"/>
        <v>-7.8971533516988064</v>
      </c>
      <c r="S16" s="53">
        <f t="shared" si="4"/>
        <v>0</v>
      </c>
      <c r="T16" s="52">
        <f>IF((SUM($E9:$E13)+$E15)=0,0,(P16/(SUM($E9:$E13)+$E15)*100))</f>
        <v>74.714285714285708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>
        <v>0</v>
      </c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>
        <v>2001000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2001000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-100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20.010000000000002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10000000</v>
      </c>
      <c r="C40" s="95">
        <f>SUM(C35:C39)</f>
        <v>0</v>
      </c>
      <c r="D40" s="95"/>
      <c r="E40" s="95">
        <f t="shared" si="18"/>
        <v>10000000</v>
      </c>
      <c r="F40" s="96">
        <f t="shared" ref="F40:O40" si="25">SUM(F35:F39)</f>
        <v>10000000</v>
      </c>
      <c r="G40" s="97">
        <f t="shared" si="25"/>
        <v>10000000</v>
      </c>
      <c r="H40" s="96">
        <f t="shared" si="25"/>
        <v>2001000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2001000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20.010000000000002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4000000</v>
      </c>
      <c r="C51" s="92">
        <v>0</v>
      </c>
      <c r="D51" s="92"/>
      <c r="E51" s="92">
        <f t="shared" si="26"/>
        <v>4000000</v>
      </c>
      <c r="F51" s="93">
        <v>4000000</v>
      </c>
      <c r="G51" s="94">
        <v>3200000</v>
      </c>
      <c r="H51" s="93"/>
      <c r="I51" s="94"/>
      <c r="J51" s="93">
        <v>1353000</v>
      </c>
      <c r="K51" s="94"/>
      <c r="L51" s="93"/>
      <c r="M51" s="94"/>
      <c r="N51" s="93"/>
      <c r="O51" s="94"/>
      <c r="P51" s="93">
        <f t="shared" si="27"/>
        <v>1353000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33.825000000000003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4000000</v>
      </c>
      <c r="C53" s="95">
        <f>SUM(C42:C52)</f>
        <v>0</v>
      </c>
      <c r="D53" s="95"/>
      <c r="E53" s="95">
        <f t="shared" si="26"/>
        <v>4000000</v>
      </c>
      <c r="F53" s="96">
        <f t="shared" ref="F53:O53" si="33">SUM(F42:F52)</f>
        <v>4000000</v>
      </c>
      <c r="G53" s="97">
        <f t="shared" si="33"/>
        <v>3200000</v>
      </c>
      <c r="H53" s="96">
        <f t="shared" si="33"/>
        <v>0</v>
      </c>
      <c r="I53" s="97">
        <f t="shared" si="33"/>
        <v>0</v>
      </c>
      <c r="J53" s="96">
        <f t="shared" si="33"/>
        <v>1353000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1353000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33.825000000000003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16800000</v>
      </c>
      <c r="C67" s="104">
        <f>SUM(C9:C15,C18:C23,C26:C29,C32,C35:C39,C42:C52,C55:C58,C61:C65)</f>
        <v>0</v>
      </c>
      <c r="D67" s="104"/>
      <c r="E67" s="104">
        <f t="shared" si="35"/>
        <v>16800000</v>
      </c>
      <c r="F67" s="105">
        <f t="shared" ref="F67:O67" si="43">SUM(F9:F15,F18:F23,F26:F29,F32,F35:F39,F42:F52,F55:F58,F61:F65)</f>
        <v>16800000</v>
      </c>
      <c r="G67" s="106">
        <f t="shared" si="43"/>
        <v>16000000</v>
      </c>
      <c r="H67" s="105">
        <f t="shared" si="43"/>
        <v>3090000</v>
      </c>
      <c r="I67" s="106">
        <f t="shared" si="43"/>
        <v>0</v>
      </c>
      <c r="J67" s="105">
        <f t="shared" si="43"/>
        <v>2356000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5446000</v>
      </c>
      <c r="Q67" s="106">
        <f t="shared" si="37"/>
        <v>0</v>
      </c>
      <c r="R67" s="61">
        <f t="shared" si="38"/>
        <v>-23.754045307443366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32.416666666666664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10274000</v>
      </c>
      <c r="C69" s="92">
        <v>0</v>
      </c>
      <c r="D69" s="92"/>
      <c r="E69" s="92">
        <f>$B69      +$C69      +$D69</f>
        <v>10274000</v>
      </c>
      <c r="F69" s="93">
        <v>10274000</v>
      </c>
      <c r="G69" s="94">
        <v>950000</v>
      </c>
      <c r="H69" s="93">
        <v>337000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337000</v>
      </c>
      <c r="Q69" s="94">
        <f>$I69      +$K69      +$M69      +$O69</f>
        <v>0</v>
      </c>
      <c r="R69" s="48">
        <f>IF(($H69      =0),0,((($J69      -$H69      )/$H69      )*100))</f>
        <v>-100</v>
      </c>
      <c r="S69" s="49">
        <f>IF(($I69      =0),0,((($K69      -$I69      )/$I69      )*100))</f>
        <v>0</v>
      </c>
      <c r="T69" s="48">
        <f>IF(($E69      =0),0,(($P69      /$E69      )*100))</f>
        <v>3.2801245863344359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10274000</v>
      </c>
      <c r="C70" s="101">
        <f>C69</f>
        <v>0</v>
      </c>
      <c r="D70" s="101"/>
      <c r="E70" s="101">
        <f>$B70      +$C70      +$D70</f>
        <v>10274000</v>
      </c>
      <c r="F70" s="102">
        <f t="shared" ref="F70:O70" si="44">F69</f>
        <v>10274000</v>
      </c>
      <c r="G70" s="103">
        <f t="shared" si="44"/>
        <v>950000</v>
      </c>
      <c r="H70" s="102">
        <f t="shared" si="44"/>
        <v>337000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337000</v>
      </c>
      <c r="Q70" s="103">
        <f>$I70      +$K70      +$M70      +$O70</f>
        <v>0</v>
      </c>
      <c r="R70" s="57">
        <f>IF(($H70      =0),0,((($J70      -$H70      )/$H70      )*100))</f>
        <v>-100</v>
      </c>
      <c r="S70" s="58">
        <f>IF(($I70      =0),0,((($K70      -$I70      )/$I70      )*100))</f>
        <v>0</v>
      </c>
      <c r="T70" s="57">
        <f>IF($E70   =0,0,($P70   /$E70   )*100)</f>
        <v>3.2801245863344359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10274000</v>
      </c>
      <c r="C71" s="104">
        <f>C69</f>
        <v>0</v>
      </c>
      <c r="D71" s="104"/>
      <c r="E71" s="104">
        <f>$B71      +$C71      +$D71</f>
        <v>10274000</v>
      </c>
      <c r="F71" s="105">
        <f t="shared" ref="F71:O71" si="45">F69</f>
        <v>10274000</v>
      </c>
      <c r="G71" s="106">
        <f t="shared" si="45"/>
        <v>950000</v>
      </c>
      <c r="H71" s="105">
        <f t="shared" si="45"/>
        <v>337000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337000</v>
      </c>
      <c r="Q71" s="106">
        <f>$I71      +$K71      +$M71      +$O71</f>
        <v>0</v>
      </c>
      <c r="R71" s="61">
        <f>IF(($H71      =0),0,((($J71      -$H71      )/$H71      )*100))</f>
        <v>-100</v>
      </c>
      <c r="S71" s="62">
        <f>IF(($I71      =0),0,((($K71      -$I71      )/$I71      )*100))</f>
        <v>0</v>
      </c>
      <c r="T71" s="61">
        <f>IF($E71   =0,0,($P71   /$E71   )*100)</f>
        <v>3.2801245863344359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27074000</v>
      </c>
      <c r="C72" s="104">
        <f>SUM(C9:C15,C18:C23,C26:C29,C32,C35:C39,C42:C52,C55:C58,C61:C65,C69)</f>
        <v>0</v>
      </c>
      <c r="D72" s="104"/>
      <c r="E72" s="104">
        <f>$B72      +$C72      +$D72</f>
        <v>27074000</v>
      </c>
      <c r="F72" s="105">
        <f t="shared" ref="F72:O72" si="46">SUM(F9:F15,F18:F23,F26:F29,F32,F35:F39,F42:F52,F55:F58,F61:F65,F69)</f>
        <v>27074000</v>
      </c>
      <c r="G72" s="106">
        <f t="shared" si="46"/>
        <v>16950000</v>
      </c>
      <c r="H72" s="105">
        <f t="shared" si="46"/>
        <v>3427000</v>
      </c>
      <c r="I72" s="106">
        <f t="shared" si="46"/>
        <v>0</v>
      </c>
      <c r="J72" s="105">
        <f t="shared" si="46"/>
        <v>2356000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5783000</v>
      </c>
      <c r="Q72" s="106">
        <f>$I72      +$K72      +$M72      +$O72</f>
        <v>0</v>
      </c>
      <c r="R72" s="61">
        <f>IF(($H72      =0),0,((($J72      -$H72      )/$H72      )*100))</f>
        <v>-31.251823752553253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21.359976361084435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nmorg7BqC8l0b3sAeXAl8ePscmYXR61/qrdtiRn1wys7tRG6v5ll7aqgzGG/R2zw216KYq/troA7xhaFB5V8Q==" saltValue="9rWvdWoTKBA5a3yIvkmgt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1920000</v>
      </c>
      <c r="C10" s="92">
        <v>0</v>
      </c>
      <c r="D10" s="92"/>
      <c r="E10" s="92">
        <f t="shared" ref="E10:E16" si="0">$B10      +$C10      +$D10</f>
        <v>1920000</v>
      </c>
      <c r="F10" s="93">
        <v>1920000</v>
      </c>
      <c r="G10" s="94">
        <v>1920000</v>
      </c>
      <c r="H10" s="93">
        <v>926000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926000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-100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48.229166666666664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1920000</v>
      </c>
      <c r="C16" s="95">
        <f>SUM(C9:C15)</f>
        <v>0</v>
      </c>
      <c r="D16" s="95"/>
      <c r="E16" s="95">
        <f t="shared" si="0"/>
        <v>1920000</v>
      </c>
      <c r="F16" s="96">
        <f t="shared" ref="F16:O16" si="7">SUM(F9:F15)</f>
        <v>1920000</v>
      </c>
      <c r="G16" s="97">
        <f t="shared" si="7"/>
        <v>1920000</v>
      </c>
      <c r="H16" s="96">
        <f t="shared" si="7"/>
        <v>926000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926000</v>
      </c>
      <c r="Q16" s="97">
        <f t="shared" si="2"/>
        <v>0</v>
      </c>
      <c r="R16" s="52">
        <f t="shared" si="3"/>
        <v>-100</v>
      </c>
      <c r="S16" s="53">
        <f t="shared" si="4"/>
        <v>0</v>
      </c>
      <c r="T16" s="52">
        <f>IF((SUM($E9:$E13)+$E15)=0,0,(P16/(SUM($E9:$E13)+$E15)*100))</f>
        <v>48.229166666666664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269000</v>
      </c>
      <c r="H32" s="93">
        <v>82000</v>
      </c>
      <c r="I32" s="94"/>
      <c r="J32" s="93">
        <v>259000</v>
      </c>
      <c r="K32" s="94"/>
      <c r="L32" s="93"/>
      <c r="M32" s="94"/>
      <c r="N32" s="93"/>
      <c r="O32" s="94"/>
      <c r="P32" s="93">
        <f>$H32      +$J32      +$L32      +$N32</f>
        <v>341000</v>
      </c>
      <c r="Q32" s="94">
        <f>$I32      +$K32      +$M32      +$O32</f>
        <v>0</v>
      </c>
      <c r="R32" s="48">
        <f>IF(($H32      =0),0,((($J32      -$H32      )/$H32      )*100))</f>
        <v>215.85365853658539</v>
      </c>
      <c r="S32" s="49">
        <f>IF(($I32      =0),0,((($K32      -$I32      )/$I32      )*100))</f>
        <v>0</v>
      </c>
      <c r="T32" s="48">
        <f>IF(($E32      =0),0,(($P32      /$E32      )*100))</f>
        <v>31.720930232558143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269000</v>
      </c>
      <c r="H33" s="96">
        <f t="shared" si="17"/>
        <v>82000</v>
      </c>
      <c r="I33" s="97">
        <f t="shared" si="17"/>
        <v>0</v>
      </c>
      <c r="J33" s="96">
        <f t="shared" si="17"/>
        <v>259000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341000</v>
      </c>
      <c r="Q33" s="97">
        <f>$I33      +$K33      +$M33      +$O33</f>
        <v>0</v>
      </c>
      <c r="R33" s="52">
        <f>IF(($H33      =0),0,((($J33      -$H33      )/$H33      )*100))</f>
        <v>215.85365853658539</v>
      </c>
      <c r="S33" s="53">
        <f>IF(($I33      =0),0,((($K33      -$I33      )/$I33      )*100))</f>
        <v>0</v>
      </c>
      <c r="T33" s="52">
        <f>IF($E33   =0,0,($P33   /$E33   )*100)</f>
        <v>31.720930232558143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1207000</v>
      </c>
      <c r="C36" s="92">
        <v>0</v>
      </c>
      <c r="D36" s="92"/>
      <c r="E36" s="92">
        <f t="shared" si="18"/>
        <v>1207000</v>
      </c>
      <c r="F36" s="93">
        <v>1207000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1207000</v>
      </c>
      <c r="C40" s="95">
        <f>SUM(C35:C39)</f>
        <v>0</v>
      </c>
      <c r="D40" s="95"/>
      <c r="E40" s="95">
        <f t="shared" si="18"/>
        <v>1207000</v>
      </c>
      <c r="F40" s="96">
        <f t="shared" ref="F40:O40" si="25">SUM(F35:F39)</f>
        <v>1207000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7000000</v>
      </c>
      <c r="C51" s="92">
        <v>0</v>
      </c>
      <c r="D51" s="92"/>
      <c r="E51" s="92">
        <f t="shared" si="26"/>
        <v>7000000</v>
      </c>
      <c r="F51" s="93">
        <v>7000000</v>
      </c>
      <c r="G51" s="94">
        <v>5600000</v>
      </c>
      <c r="H51" s="93"/>
      <c r="I51" s="94"/>
      <c r="J51" s="93">
        <v>1128000</v>
      </c>
      <c r="K51" s="94"/>
      <c r="L51" s="93"/>
      <c r="M51" s="94"/>
      <c r="N51" s="93"/>
      <c r="O51" s="94"/>
      <c r="P51" s="93">
        <f t="shared" si="27"/>
        <v>1128000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16.114285714285714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7000000</v>
      </c>
      <c r="C53" s="95">
        <f>SUM(C42:C52)</f>
        <v>0</v>
      </c>
      <c r="D53" s="95"/>
      <c r="E53" s="95">
        <f t="shared" si="26"/>
        <v>7000000</v>
      </c>
      <c r="F53" s="96">
        <f t="shared" ref="F53:O53" si="33">SUM(F42:F52)</f>
        <v>7000000</v>
      </c>
      <c r="G53" s="97">
        <f t="shared" si="33"/>
        <v>5600000</v>
      </c>
      <c r="H53" s="96">
        <f t="shared" si="33"/>
        <v>0</v>
      </c>
      <c r="I53" s="97">
        <f t="shared" si="33"/>
        <v>0</v>
      </c>
      <c r="J53" s="96">
        <f t="shared" si="33"/>
        <v>1128000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1128000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16.114285714285714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11202000</v>
      </c>
      <c r="C67" s="104">
        <f>SUM(C9:C15,C18:C23,C26:C29,C32,C35:C39,C42:C52,C55:C58,C61:C65)</f>
        <v>0</v>
      </c>
      <c r="D67" s="104"/>
      <c r="E67" s="104">
        <f t="shared" si="35"/>
        <v>11202000</v>
      </c>
      <c r="F67" s="105">
        <f t="shared" ref="F67:O67" si="43">SUM(F9:F15,F18:F23,F26:F29,F32,F35:F39,F42:F52,F55:F58,F61:F65)</f>
        <v>11202000</v>
      </c>
      <c r="G67" s="106">
        <f t="shared" si="43"/>
        <v>7789000</v>
      </c>
      <c r="H67" s="105">
        <f t="shared" si="43"/>
        <v>1008000</v>
      </c>
      <c r="I67" s="106">
        <f t="shared" si="43"/>
        <v>0</v>
      </c>
      <c r="J67" s="105">
        <f t="shared" si="43"/>
        <v>1387000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2395000</v>
      </c>
      <c r="Q67" s="106">
        <f t="shared" si="37"/>
        <v>0</v>
      </c>
      <c r="R67" s="61">
        <f t="shared" si="38"/>
        <v>37.599206349206348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23.961980990495245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11887000</v>
      </c>
      <c r="C69" s="92">
        <v>0</v>
      </c>
      <c r="D69" s="92"/>
      <c r="E69" s="92">
        <f>$B69      +$C69      +$D69</f>
        <v>11887000</v>
      </c>
      <c r="F69" s="93">
        <v>11887000</v>
      </c>
      <c r="G69" s="94">
        <v>7492000</v>
      </c>
      <c r="H69" s="93">
        <v>2867000</v>
      </c>
      <c r="I69" s="94"/>
      <c r="J69" s="93">
        <v>3403000</v>
      </c>
      <c r="K69" s="94"/>
      <c r="L69" s="93"/>
      <c r="M69" s="94"/>
      <c r="N69" s="93"/>
      <c r="O69" s="94"/>
      <c r="P69" s="93">
        <f>$H69      +$J69      +$L69      +$N69</f>
        <v>6270000</v>
      </c>
      <c r="Q69" s="94">
        <f>$I69      +$K69      +$M69      +$O69</f>
        <v>0</v>
      </c>
      <c r="R69" s="48">
        <f>IF(($H69      =0),0,((($J69      -$H69      )/$H69      )*100))</f>
        <v>18.695500523194976</v>
      </c>
      <c r="S69" s="49">
        <f>IF(($I69      =0),0,((($K69      -$I69      )/$I69      )*100))</f>
        <v>0</v>
      </c>
      <c r="T69" s="48">
        <f>IF(($E69      =0),0,(($P69      /$E69      )*100))</f>
        <v>52.7466980735257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11887000</v>
      </c>
      <c r="C70" s="101">
        <f>C69</f>
        <v>0</v>
      </c>
      <c r="D70" s="101"/>
      <c r="E70" s="101">
        <f>$B70      +$C70      +$D70</f>
        <v>11887000</v>
      </c>
      <c r="F70" s="102">
        <f t="shared" ref="F70:O70" si="44">F69</f>
        <v>11887000</v>
      </c>
      <c r="G70" s="103">
        <f t="shared" si="44"/>
        <v>7492000</v>
      </c>
      <c r="H70" s="102">
        <f t="shared" si="44"/>
        <v>2867000</v>
      </c>
      <c r="I70" s="103">
        <f t="shared" si="44"/>
        <v>0</v>
      </c>
      <c r="J70" s="102">
        <f t="shared" si="44"/>
        <v>3403000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6270000</v>
      </c>
      <c r="Q70" s="103">
        <f>$I70      +$K70      +$M70      +$O70</f>
        <v>0</v>
      </c>
      <c r="R70" s="57">
        <f>IF(($H70      =0),0,((($J70      -$H70      )/$H70      )*100))</f>
        <v>18.695500523194976</v>
      </c>
      <c r="S70" s="58">
        <f>IF(($I70      =0),0,((($K70      -$I70      )/$I70      )*100))</f>
        <v>0</v>
      </c>
      <c r="T70" s="57">
        <f>IF($E70   =0,0,($P70   /$E70   )*100)</f>
        <v>52.7466980735257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11887000</v>
      </c>
      <c r="C71" s="104">
        <f>C69</f>
        <v>0</v>
      </c>
      <c r="D71" s="104"/>
      <c r="E71" s="104">
        <f>$B71      +$C71      +$D71</f>
        <v>11887000</v>
      </c>
      <c r="F71" s="105">
        <f t="shared" ref="F71:O71" si="45">F69</f>
        <v>11887000</v>
      </c>
      <c r="G71" s="106">
        <f t="shared" si="45"/>
        <v>7492000</v>
      </c>
      <c r="H71" s="105">
        <f t="shared" si="45"/>
        <v>2867000</v>
      </c>
      <c r="I71" s="106">
        <f t="shared" si="45"/>
        <v>0</v>
      </c>
      <c r="J71" s="105">
        <f t="shared" si="45"/>
        <v>3403000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6270000</v>
      </c>
      <c r="Q71" s="106">
        <f>$I71      +$K71      +$M71      +$O71</f>
        <v>0</v>
      </c>
      <c r="R71" s="61">
        <f>IF(($H71      =0),0,((($J71      -$H71      )/$H71      )*100))</f>
        <v>18.695500523194976</v>
      </c>
      <c r="S71" s="62">
        <f>IF(($I71      =0),0,((($K71      -$I71      )/$I71      )*100))</f>
        <v>0</v>
      </c>
      <c r="T71" s="61">
        <f>IF($E71   =0,0,($P71   /$E71   )*100)</f>
        <v>52.7466980735257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23089000</v>
      </c>
      <c r="C72" s="104">
        <f>SUM(C9:C15,C18:C23,C26:C29,C32,C35:C39,C42:C52,C55:C58,C61:C65,C69)</f>
        <v>0</v>
      </c>
      <c r="D72" s="104"/>
      <c r="E72" s="104">
        <f>$B72      +$C72      +$D72</f>
        <v>23089000</v>
      </c>
      <c r="F72" s="105">
        <f t="shared" ref="F72:O72" si="46">SUM(F9:F15,F18:F23,F26:F29,F32,F35:F39,F42:F52,F55:F58,F61:F65,F69)</f>
        <v>23089000</v>
      </c>
      <c r="G72" s="106">
        <f t="shared" si="46"/>
        <v>15281000</v>
      </c>
      <c r="H72" s="105">
        <f t="shared" si="46"/>
        <v>3875000</v>
      </c>
      <c r="I72" s="106">
        <f t="shared" si="46"/>
        <v>0</v>
      </c>
      <c r="J72" s="105">
        <f t="shared" si="46"/>
        <v>4790000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8665000</v>
      </c>
      <c r="Q72" s="106">
        <f>$I72      +$K72      +$M72      +$O72</f>
        <v>0</v>
      </c>
      <c r="R72" s="61">
        <f>IF(($H72      =0),0,((($J72      -$H72      )/$H72      )*100))</f>
        <v>23.612903225806452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39.598756969198426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eH+5q5o0ZcFmINy2O9cqdFblViClvalbsm45HXeNLCG0qUAjZKrMIlfdQAeLp90Xs2rVpewx3dpp4hGb4sv4A==" saltValue="vpusfYhYl4AqqLmWF/J47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1700000</v>
      </c>
      <c r="C10" s="92">
        <v>0</v>
      </c>
      <c r="D10" s="92"/>
      <c r="E10" s="92">
        <f t="shared" ref="E10:E16" si="0">$B10      +$C10      +$D10</f>
        <v>1700000</v>
      </c>
      <c r="F10" s="93">
        <v>1700000</v>
      </c>
      <c r="G10" s="94">
        <v>1700000</v>
      </c>
      <c r="H10" s="93"/>
      <c r="I10" s="94">
        <v>1977516</v>
      </c>
      <c r="J10" s="93">
        <v>711000</v>
      </c>
      <c r="K10" s="94">
        <v>1700000</v>
      </c>
      <c r="L10" s="93"/>
      <c r="M10" s="94"/>
      <c r="N10" s="93"/>
      <c r="O10" s="94"/>
      <c r="P10" s="93">
        <f t="shared" ref="P10:P16" si="1">$H10      +$J10      +$L10      +$N10</f>
        <v>711000</v>
      </c>
      <c r="Q10" s="94">
        <f t="shared" ref="Q10:Q16" si="2">$I10      +$K10      +$M10      +$O10</f>
        <v>3677516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-14.033565341569929</v>
      </c>
      <c r="T10" s="48">
        <f t="shared" ref="T10:T15" si="5">IF(($E10      =0),0,(($P10      /$E10      )*100))</f>
        <v>41.823529411764703</v>
      </c>
      <c r="U10" s="50">
        <f t="shared" ref="U10:U15" si="6">IF(($E10      =0),0,(($Q10      /$E10      )*100))</f>
        <v>216.32447058823527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1700000</v>
      </c>
      <c r="C16" s="95">
        <f>SUM(C9:C15)</f>
        <v>0</v>
      </c>
      <c r="D16" s="95"/>
      <c r="E16" s="95">
        <f t="shared" si="0"/>
        <v>1700000</v>
      </c>
      <c r="F16" s="96">
        <f t="shared" ref="F16:O16" si="7">SUM(F9:F15)</f>
        <v>1700000</v>
      </c>
      <c r="G16" s="97">
        <f t="shared" si="7"/>
        <v>1700000</v>
      </c>
      <c r="H16" s="96">
        <f t="shared" si="7"/>
        <v>0</v>
      </c>
      <c r="I16" s="97">
        <f t="shared" si="7"/>
        <v>1977516</v>
      </c>
      <c r="J16" s="96">
        <f t="shared" si="7"/>
        <v>711000</v>
      </c>
      <c r="K16" s="97">
        <f t="shared" si="7"/>
        <v>1700000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711000</v>
      </c>
      <c r="Q16" s="97">
        <f t="shared" si="2"/>
        <v>3677516</v>
      </c>
      <c r="R16" s="52">
        <f t="shared" si="3"/>
        <v>0</v>
      </c>
      <c r="S16" s="53">
        <f t="shared" si="4"/>
        <v>-14.033565341569929</v>
      </c>
      <c r="T16" s="52">
        <f>IF((SUM($E9:$E13)+$E15)=0,0,(P16/(SUM($E9:$E13)+$E15)*100))</f>
        <v>41.823529411764703</v>
      </c>
      <c r="U16" s="54">
        <f>IF((SUM($E9:$E13)+$E15)=0,0,(Q16/(SUM($E9:$E13)+$E15)*100))</f>
        <v>216.32447058823527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1389000</v>
      </c>
      <c r="C32" s="92">
        <v>0</v>
      </c>
      <c r="D32" s="92"/>
      <c r="E32" s="92">
        <f>$B32      +$C32      +$D32</f>
        <v>1389000</v>
      </c>
      <c r="F32" s="93">
        <v>1389000</v>
      </c>
      <c r="G32" s="94">
        <v>973000</v>
      </c>
      <c r="H32" s="93">
        <v>154000</v>
      </c>
      <c r="I32" s="94"/>
      <c r="J32" s="93">
        <v>78000</v>
      </c>
      <c r="K32" s="94"/>
      <c r="L32" s="93"/>
      <c r="M32" s="94"/>
      <c r="N32" s="93"/>
      <c r="O32" s="94"/>
      <c r="P32" s="93">
        <f>$H32      +$J32      +$L32      +$N32</f>
        <v>232000</v>
      </c>
      <c r="Q32" s="94">
        <f>$I32      +$K32      +$M32      +$O32</f>
        <v>0</v>
      </c>
      <c r="R32" s="48">
        <f>IF(($H32      =0),0,((($J32      -$H32      )/$H32      )*100))</f>
        <v>-49.350649350649348</v>
      </c>
      <c r="S32" s="49">
        <f>IF(($I32      =0),0,((($K32      -$I32      )/$I32      )*100))</f>
        <v>0</v>
      </c>
      <c r="T32" s="48">
        <f>IF(($E32      =0),0,(($P32      /$E32      )*100))</f>
        <v>16.702663786897048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1389000</v>
      </c>
      <c r="C33" s="95">
        <f>C32</f>
        <v>0</v>
      </c>
      <c r="D33" s="95"/>
      <c r="E33" s="95">
        <f>$B33      +$C33      +$D33</f>
        <v>1389000</v>
      </c>
      <c r="F33" s="96">
        <f t="shared" ref="F33:O33" si="17">F32</f>
        <v>1389000</v>
      </c>
      <c r="G33" s="97">
        <f t="shared" si="17"/>
        <v>973000</v>
      </c>
      <c r="H33" s="96">
        <f t="shared" si="17"/>
        <v>154000</v>
      </c>
      <c r="I33" s="97">
        <f t="shared" si="17"/>
        <v>0</v>
      </c>
      <c r="J33" s="96">
        <f t="shared" si="17"/>
        <v>78000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232000</v>
      </c>
      <c r="Q33" s="97">
        <f>$I33      +$K33      +$M33      +$O33</f>
        <v>0</v>
      </c>
      <c r="R33" s="52">
        <f>IF(($H33      =0),0,((($J33      -$H33      )/$H33      )*100))</f>
        <v>-49.350649350649348</v>
      </c>
      <c r="S33" s="53">
        <f>IF(($I33      =0),0,((($K33      -$I33      )/$I33      )*100))</f>
        <v>0</v>
      </c>
      <c r="T33" s="52">
        <f>IF($E33   =0,0,($P33   /$E33   )*100)</f>
        <v>16.702663786897048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4000000</v>
      </c>
      <c r="C35" s="92">
        <v>0</v>
      </c>
      <c r="D35" s="92"/>
      <c r="E35" s="92">
        <f t="shared" ref="E35:E40" si="18">$B35      +$C35      +$D35</f>
        <v>4000000</v>
      </c>
      <c r="F35" s="93">
        <v>4000000</v>
      </c>
      <c r="G35" s="94">
        <v>1600000</v>
      </c>
      <c r="H35" s="93"/>
      <c r="I35" s="94"/>
      <c r="J35" s="93">
        <v>264000</v>
      </c>
      <c r="K35" s="94"/>
      <c r="L35" s="93"/>
      <c r="M35" s="94"/>
      <c r="N35" s="93"/>
      <c r="O35" s="94"/>
      <c r="P35" s="93">
        <f t="shared" ref="P35:P40" si="19">$H35      +$J35      +$L35      +$N35</f>
        <v>264000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6.6000000000000005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6650000</v>
      </c>
      <c r="C36" s="92">
        <v>0</v>
      </c>
      <c r="D36" s="92"/>
      <c r="E36" s="92">
        <f t="shared" si="18"/>
        <v>6650000</v>
      </c>
      <c r="F36" s="93">
        <v>6650000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2000000</v>
      </c>
      <c r="H38" s="93"/>
      <c r="I38" s="94"/>
      <c r="J38" s="93">
        <v>89000</v>
      </c>
      <c r="K38" s="94"/>
      <c r="L38" s="93"/>
      <c r="M38" s="94"/>
      <c r="N38" s="93"/>
      <c r="O38" s="94"/>
      <c r="P38" s="93">
        <f t="shared" si="19"/>
        <v>89000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2.9666666666666668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13650000</v>
      </c>
      <c r="C40" s="95">
        <f>SUM(C35:C39)</f>
        <v>0</v>
      </c>
      <c r="D40" s="95"/>
      <c r="E40" s="95">
        <f t="shared" si="18"/>
        <v>13650000</v>
      </c>
      <c r="F40" s="96">
        <f t="shared" ref="F40:O40" si="25">SUM(F35:F39)</f>
        <v>13650000</v>
      </c>
      <c r="G40" s="97">
        <f t="shared" si="25"/>
        <v>3600000</v>
      </c>
      <c r="H40" s="96">
        <f t="shared" si="25"/>
        <v>0</v>
      </c>
      <c r="I40" s="97">
        <f t="shared" si="25"/>
        <v>0</v>
      </c>
      <c r="J40" s="96">
        <f t="shared" si="25"/>
        <v>353000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353000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5.0428571428571427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8000000</v>
      </c>
      <c r="C51" s="92">
        <v>0</v>
      </c>
      <c r="D51" s="92"/>
      <c r="E51" s="92">
        <f t="shared" si="26"/>
        <v>8000000</v>
      </c>
      <c r="F51" s="93">
        <v>8000000</v>
      </c>
      <c r="G51" s="94">
        <v>4000000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8000000</v>
      </c>
      <c r="C53" s="95">
        <f>SUM(C42:C52)</f>
        <v>0</v>
      </c>
      <c r="D53" s="95"/>
      <c r="E53" s="95">
        <f t="shared" si="26"/>
        <v>8000000</v>
      </c>
      <c r="F53" s="96">
        <f t="shared" ref="F53:O53" si="33">SUM(F42:F52)</f>
        <v>8000000</v>
      </c>
      <c r="G53" s="97">
        <f t="shared" si="33"/>
        <v>4000000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24739000</v>
      </c>
      <c r="C67" s="104">
        <f>SUM(C9:C15,C18:C23,C26:C29,C32,C35:C39,C42:C52,C55:C58,C61:C65)</f>
        <v>0</v>
      </c>
      <c r="D67" s="104"/>
      <c r="E67" s="104">
        <f t="shared" si="35"/>
        <v>24739000</v>
      </c>
      <c r="F67" s="105">
        <f t="shared" ref="F67:O67" si="43">SUM(F9:F15,F18:F23,F26:F29,F32,F35:F39,F42:F52,F55:F58,F61:F65)</f>
        <v>24739000</v>
      </c>
      <c r="G67" s="106">
        <f t="shared" si="43"/>
        <v>10273000</v>
      </c>
      <c r="H67" s="105">
        <f t="shared" si="43"/>
        <v>154000</v>
      </c>
      <c r="I67" s="106">
        <f t="shared" si="43"/>
        <v>1977516</v>
      </c>
      <c r="J67" s="105">
        <f t="shared" si="43"/>
        <v>1142000</v>
      </c>
      <c r="K67" s="106">
        <f t="shared" si="43"/>
        <v>1700000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1296000</v>
      </c>
      <c r="Q67" s="106">
        <f t="shared" si="37"/>
        <v>3677516</v>
      </c>
      <c r="R67" s="61">
        <f t="shared" si="38"/>
        <v>641.55844155844159</v>
      </c>
      <c r="S67" s="62">
        <f t="shared" si="39"/>
        <v>-14.033565341569929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7.1645751561722593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20.330123279341038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12596000</v>
      </c>
      <c r="C69" s="92">
        <v>0</v>
      </c>
      <c r="D69" s="92"/>
      <c r="E69" s="92">
        <f>$B69      +$C69      +$D69</f>
        <v>12596000</v>
      </c>
      <c r="F69" s="93">
        <v>12596000</v>
      </c>
      <c r="G69" s="94">
        <v>2000000</v>
      </c>
      <c r="H69" s="93">
        <v>714000</v>
      </c>
      <c r="I69" s="94"/>
      <c r="J69" s="93">
        <v>209000</v>
      </c>
      <c r="K69" s="94"/>
      <c r="L69" s="93"/>
      <c r="M69" s="94"/>
      <c r="N69" s="93"/>
      <c r="O69" s="94"/>
      <c r="P69" s="93">
        <f>$H69      +$J69      +$L69      +$N69</f>
        <v>923000</v>
      </c>
      <c r="Q69" s="94">
        <f>$I69      +$K69      +$M69      +$O69</f>
        <v>0</v>
      </c>
      <c r="R69" s="48">
        <f>IF(($H69      =0),0,((($J69      -$H69      )/$H69      )*100))</f>
        <v>-70.728291316526608</v>
      </c>
      <c r="S69" s="49">
        <f>IF(($I69      =0),0,((($K69      -$I69      )/$I69      )*100))</f>
        <v>0</v>
      </c>
      <c r="T69" s="48">
        <f>IF(($E69      =0),0,(($P69      /$E69      )*100))</f>
        <v>7.3277230866941894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12596000</v>
      </c>
      <c r="C70" s="101">
        <f>C69</f>
        <v>0</v>
      </c>
      <c r="D70" s="101"/>
      <c r="E70" s="101">
        <f>$B70      +$C70      +$D70</f>
        <v>12596000</v>
      </c>
      <c r="F70" s="102">
        <f t="shared" ref="F70:O70" si="44">F69</f>
        <v>12596000</v>
      </c>
      <c r="G70" s="103">
        <f t="shared" si="44"/>
        <v>2000000</v>
      </c>
      <c r="H70" s="102">
        <f t="shared" si="44"/>
        <v>714000</v>
      </c>
      <c r="I70" s="103">
        <f t="shared" si="44"/>
        <v>0</v>
      </c>
      <c r="J70" s="102">
        <f t="shared" si="44"/>
        <v>209000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923000</v>
      </c>
      <c r="Q70" s="103">
        <f>$I70      +$K70      +$M70      +$O70</f>
        <v>0</v>
      </c>
      <c r="R70" s="57">
        <f>IF(($H70      =0),0,((($J70      -$H70      )/$H70      )*100))</f>
        <v>-70.728291316526608</v>
      </c>
      <c r="S70" s="58">
        <f>IF(($I70      =0),0,((($K70      -$I70      )/$I70      )*100))</f>
        <v>0</v>
      </c>
      <c r="T70" s="57">
        <f>IF($E70   =0,0,($P70   /$E70   )*100)</f>
        <v>7.3277230866941894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12596000</v>
      </c>
      <c r="C71" s="104">
        <f>C69</f>
        <v>0</v>
      </c>
      <c r="D71" s="104"/>
      <c r="E71" s="104">
        <f>$B71      +$C71      +$D71</f>
        <v>12596000</v>
      </c>
      <c r="F71" s="105">
        <f t="shared" ref="F71:O71" si="45">F69</f>
        <v>12596000</v>
      </c>
      <c r="G71" s="106">
        <f t="shared" si="45"/>
        <v>2000000</v>
      </c>
      <c r="H71" s="105">
        <f t="shared" si="45"/>
        <v>714000</v>
      </c>
      <c r="I71" s="106">
        <f t="shared" si="45"/>
        <v>0</v>
      </c>
      <c r="J71" s="105">
        <f t="shared" si="45"/>
        <v>209000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923000</v>
      </c>
      <c r="Q71" s="106">
        <f>$I71      +$K71      +$M71      +$O71</f>
        <v>0</v>
      </c>
      <c r="R71" s="61">
        <f>IF(($H71      =0),0,((($J71      -$H71      )/$H71      )*100))</f>
        <v>-70.728291316526608</v>
      </c>
      <c r="S71" s="62">
        <f>IF(($I71      =0),0,((($K71      -$I71      )/$I71      )*100))</f>
        <v>0</v>
      </c>
      <c r="T71" s="61">
        <f>IF($E71   =0,0,($P71   /$E71   )*100)</f>
        <v>7.3277230866941894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37335000</v>
      </c>
      <c r="C72" s="104">
        <f>SUM(C9:C15,C18:C23,C26:C29,C32,C35:C39,C42:C52,C55:C58,C61:C65,C69)</f>
        <v>0</v>
      </c>
      <c r="D72" s="104"/>
      <c r="E72" s="104">
        <f>$B72      +$C72      +$D72</f>
        <v>37335000</v>
      </c>
      <c r="F72" s="105">
        <f t="shared" ref="F72:O72" si="46">SUM(F9:F15,F18:F23,F26:F29,F32,F35:F39,F42:F52,F55:F58,F61:F65,F69)</f>
        <v>37335000</v>
      </c>
      <c r="G72" s="106">
        <f t="shared" si="46"/>
        <v>12273000</v>
      </c>
      <c r="H72" s="105">
        <f t="shared" si="46"/>
        <v>868000</v>
      </c>
      <c r="I72" s="106">
        <f t="shared" si="46"/>
        <v>1977516</v>
      </c>
      <c r="J72" s="105">
        <f t="shared" si="46"/>
        <v>1351000</v>
      </c>
      <c r="K72" s="106">
        <f t="shared" si="46"/>
        <v>1700000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2219000</v>
      </c>
      <c r="Q72" s="106">
        <f>$I72      +$K72      +$M72      +$O72</f>
        <v>3677516</v>
      </c>
      <c r="R72" s="61">
        <f>IF(($H72      =0),0,((($J72      -$H72      )/$H72      )*100))</f>
        <v>55.645161290322577</v>
      </c>
      <c r="S72" s="62">
        <f>IF(($I72      =0),0,((($K72      -$I72      )/$I72      )*100))</f>
        <v>-14.033565341569929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7.2315463581554509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11.984735212644615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MlX/Z22v2Sd6WvCw38+vCmxByB2RrCC9i4EcfgzfBsCnW7StAO8ed+8TrWGpyWiWnu9smgYRfqb00Xbre2E5A==" saltValue="Dmrof5DQfUr/A8MnHLaZ9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1012000</v>
      </c>
      <c r="I10" s="94">
        <v>747192</v>
      </c>
      <c r="J10" s="93">
        <v>402000</v>
      </c>
      <c r="K10" s="94">
        <v>177861</v>
      </c>
      <c r="L10" s="93"/>
      <c r="M10" s="94"/>
      <c r="N10" s="93"/>
      <c r="O10" s="94"/>
      <c r="P10" s="93">
        <f t="shared" ref="P10:P16" si="1">$H10      +$J10      +$L10      +$N10</f>
        <v>1414000</v>
      </c>
      <c r="Q10" s="94">
        <f t="shared" ref="Q10:Q16" si="2">$I10      +$K10      +$M10      +$O10</f>
        <v>925053</v>
      </c>
      <c r="R10" s="48">
        <f t="shared" ref="R10:R16" si="3">IF(($H10      =0),0,((($J10      -$H10      )/$H10      )*100))</f>
        <v>-60.276679841897227</v>
      </c>
      <c r="S10" s="49">
        <f t="shared" ref="S10:S16" si="4">IF(($I10      =0),0,((($K10      -$I10      )/$I10      )*100))</f>
        <v>-76.196078116468058</v>
      </c>
      <c r="T10" s="48">
        <f t="shared" ref="T10:T15" si="5">IF(($E10      =0),0,(($P10      /$E10      )*100))</f>
        <v>53.35849056603773</v>
      </c>
      <c r="U10" s="50">
        <f t="shared" ref="U10:U15" si="6">IF(($E10      =0),0,(($Q10      /$E10      )*100))</f>
        <v>34.907660377358489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1012000</v>
      </c>
      <c r="I16" s="97">
        <f t="shared" si="7"/>
        <v>747192</v>
      </c>
      <c r="J16" s="96">
        <f t="shared" si="7"/>
        <v>402000</v>
      </c>
      <c r="K16" s="97">
        <f t="shared" si="7"/>
        <v>177861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1414000</v>
      </c>
      <c r="Q16" s="97">
        <f t="shared" si="2"/>
        <v>925053</v>
      </c>
      <c r="R16" s="52">
        <f t="shared" si="3"/>
        <v>-60.276679841897227</v>
      </c>
      <c r="S16" s="53">
        <f t="shared" si="4"/>
        <v>-76.196078116468058</v>
      </c>
      <c r="T16" s="52">
        <f>IF((SUM($E9:$E13)+$E15)=0,0,(P16/(SUM($E9:$E13)+$E15)*100))</f>
        <v>53.35849056603773</v>
      </c>
      <c r="U16" s="54">
        <f>IF((SUM($E9:$E13)+$E15)=0,0,(Q16/(SUM($E9:$E13)+$E15)*100))</f>
        <v>34.907660377358489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980000</v>
      </c>
      <c r="C32" s="92">
        <v>0</v>
      </c>
      <c r="D32" s="92"/>
      <c r="E32" s="92">
        <f>$B32      +$C32      +$D32</f>
        <v>980000</v>
      </c>
      <c r="F32" s="93">
        <v>980000</v>
      </c>
      <c r="G32" s="94">
        <v>686000</v>
      </c>
      <c r="H32" s="93"/>
      <c r="I32" s="94">
        <v>13680</v>
      </c>
      <c r="J32" s="93"/>
      <c r="K32" s="94">
        <v>2524</v>
      </c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16204</v>
      </c>
      <c r="R32" s="48">
        <f>IF(($H32      =0),0,((($J32      -$H32      )/$H32      )*100))</f>
        <v>0</v>
      </c>
      <c r="S32" s="49">
        <f>IF(($I32      =0),0,((($K32      -$I32      )/$I32      )*100))</f>
        <v>-81.549707602339183</v>
      </c>
      <c r="T32" s="48">
        <f>IF(($E32      =0),0,(($P32      /$E32      )*100))</f>
        <v>0</v>
      </c>
      <c r="U32" s="50">
        <f>IF(($E32      =0),0,(($Q32      /$E32      )*100))</f>
        <v>1.6534693877551021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980000</v>
      </c>
      <c r="C33" s="95">
        <f>C32</f>
        <v>0</v>
      </c>
      <c r="D33" s="95"/>
      <c r="E33" s="95">
        <f>$B33      +$C33      +$D33</f>
        <v>980000</v>
      </c>
      <c r="F33" s="96">
        <f t="shared" ref="F33:O33" si="17">F32</f>
        <v>980000</v>
      </c>
      <c r="G33" s="97">
        <f t="shared" si="17"/>
        <v>686000</v>
      </c>
      <c r="H33" s="96">
        <f t="shared" si="17"/>
        <v>0</v>
      </c>
      <c r="I33" s="97">
        <f t="shared" si="17"/>
        <v>13680</v>
      </c>
      <c r="J33" s="96">
        <f t="shared" si="17"/>
        <v>0</v>
      </c>
      <c r="K33" s="97">
        <f t="shared" si="17"/>
        <v>2524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16204</v>
      </c>
      <c r="R33" s="52">
        <f>IF(($H33      =0),0,((($J33      -$H33      )/$H33      )*100))</f>
        <v>0</v>
      </c>
      <c r="S33" s="53">
        <f>IF(($I33      =0),0,((($K33      -$I33      )/$I33      )*100))</f>
        <v>-81.549707602339183</v>
      </c>
      <c r="T33" s="52">
        <f>IF($E33   =0,0,($P33   /$E33   )*100)</f>
        <v>0</v>
      </c>
      <c r="U33" s="54">
        <f>IF($E33   =0,0,($Q33   /$E33   )*100)</f>
        <v>1.6534693877551021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5000000</v>
      </c>
      <c r="C35" s="92">
        <v>0</v>
      </c>
      <c r="D35" s="92"/>
      <c r="E35" s="92">
        <f t="shared" ref="E35:E40" si="18">$B35      +$C35      +$D35</f>
        <v>5000000</v>
      </c>
      <c r="F35" s="93">
        <v>5000000</v>
      </c>
      <c r="G35" s="94">
        <v>5000000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5000000</v>
      </c>
      <c r="C40" s="95">
        <f>SUM(C35:C39)</f>
        <v>0</v>
      </c>
      <c r="D40" s="95"/>
      <c r="E40" s="95">
        <f t="shared" si="18"/>
        <v>5000000</v>
      </c>
      <c r="F40" s="96">
        <f t="shared" ref="F40:O40" si="25">SUM(F35:F39)</f>
        <v>5000000</v>
      </c>
      <c r="G40" s="97">
        <f t="shared" si="25"/>
        <v>5000000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43922000</v>
      </c>
      <c r="C43" s="92">
        <v>0</v>
      </c>
      <c r="D43" s="92"/>
      <c r="E43" s="92">
        <f t="shared" si="26"/>
        <v>43922000</v>
      </c>
      <c r="F43" s="93">
        <v>43922000</v>
      </c>
      <c r="G43" s="94">
        <v>21961000</v>
      </c>
      <c r="H43" s="93"/>
      <c r="I43" s="94">
        <v>29768469</v>
      </c>
      <c r="J43" s="93"/>
      <c r="K43" s="94">
        <v>8706773</v>
      </c>
      <c r="L43" s="93"/>
      <c r="M43" s="94"/>
      <c r="N43" s="93"/>
      <c r="O43" s="94"/>
      <c r="P43" s="93">
        <f t="shared" si="27"/>
        <v>0</v>
      </c>
      <c r="Q43" s="94">
        <f t="shared" si="28"/>
        <v>38475242</v>
      </c>
      <c r="R43" s="48">
        <f t="shared" si="29"/>
        <v>0</v>
      </c>
      <c r="S43" s="49">
        <f t="shared" si="30"/>
        <v>-70.751693679644717</v>
      </c>
      <c r="T43" s="48">
        <f t="shared" si="31"/>
        <v>0</v>
      </c>
      <c r="U43" s="50">
        <f t="shared" si="32"/>
        <v>87.59902099175811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0</v>
      </c>
      <c r="D51" s="92"/>
      <c r="E51" s="92">
        <f t="shared" si="26"/>
        <v>5000000</v>
      </c>
      <c r="F51" s="93">
        <v>5000000</v>
      </c>
      <c r="G51" s="94">
        <v>4000000</v>
      </c>
      <c r="H51" s="93"/>
      <c r="I51" s="94">
        <v>1577208</v>
      </c>
      <c r="J51" s="93"/>
      <c r="K51" s="94">
        <v>1451642</v>
      </c>
      <c r="L51" s="93"/>
      <c r="M51" s="94"/>
      <c r="N51" s="93"/>
      <c r="O51" s="94"/>
      <c r="P51" s="93">
        <f t="shared" si="27"/>
        <v>0</v>
      </c>
      <c r="Q51" s="94">
        <f t="shared" si="28"/>
        <v>3028850</v>
      </c>
      <c r="R51" s="48">
        <f t="shared" si="29"/>
        <v>0</v>
      </c>
      <c r="S51" s="49">
        <f t="shared" si="30"/>
        <v>-7.9612834832184465</v>
      </c>
      <c r="T51" s="48">
        <f t="shared" si="31"/>
        <v>0</v>
      </c>
      <c r="U51" s="50">
        <f t="shared" si="32"/>
        <v>60.577000000000005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48922000</v>
      </c>
      <c r="C53" s="95">
        <f>SUM(C42:C52)</f>
        <v>0</v>
      </c>
      <c r="D53" s="95"/>
      <c r="E53" s="95">
        <f t="shared" si="26"/>
        <v>48922000</v>
      </c>
      <c r="F53" s="96">
        <f t="shared" ref="F53:O53" si="33">SUM(F42:F52)</f>
        <v>48922000</v>
      </c>
      <c r="G53" s="97">
        <f t="shared" si="33"/>
        <v>25961000</v>
      </c>
      <c r="H53" s="96">
        <f t="shared" si="33"/>
        <v>0</v>
      </c>
      <c r="I53" s="97">
        <f t="shared" si="33"/>
        <v>31345677</v>
      </c>
      <c r="J53" s="96">
        <f t="shared" si="33"/>
        <v>0</v>
      </c>
      <c r="K53" s="97">
        <f t="shared" si="33"/>
        <v>10158415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41504092</v>
      </c>
      <c r="R53" s="52">
        <f t="shared" si="29"/>
        <v>0</v>
      </c>
      <c r="S53" s="53">
        <f t="shared" si="30"/>
        <v>-67.592293508288236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84.837275663300758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57552000</v>
      </c>
      <c r="C67" s="104">
        <f>SUM(C9:C15,C18:C23,C26:C29,C32,C35:C39,C42:C52,C55:C58,C61:C65)</f>
        <v>0</v>
      </c>
      <c r="D67" s="104"/>
      <c r="E67" s="104">
        <f t="shared" si="35"/>
        <v>57552000</v>
      </c>
      <c r="F67" s="105">
        <f t="shared" ref="F67:O67" si="43">SUM(F9:F15,F18:F23,F26:F29,F32,F35:F39,F42:F52,F55:F58,F61:F65)</f>
        <v>57552000</v>
      </c>
      <c r="G67" s="106">
        <f t="shared" si="43"/>
        <v>34297000</v>
      </c>
      <c r="H67" s="105">
        <f t="shared" si="43"/>
        <v>1012000</v>
      </c>
      <c r="I67" s="106">
        <f t="shared" si="43"/>
        <v>32106549</v>
      </c>
      <c r="J67" s="105">
        <f t="shared" si="43"/>
        <v>402000</v>
      </c>
      <c r="K67" s="106">
        <f t="shared" si="43"/>
        <v>10338800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1414000</v>
      </c>
      <c r="Q67" s="106">
        <f t="shared" si="37"/>
        <v>42445349</v>
      </c>
      <c r="R67" s="61">
        <f t="shared" si="38"/>
        <v>-60.276679841897227</v>
      </c>
      <c r="S67" s="62">
        <f t="shared" si="39"/>
        <v>-67.798470025539032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2.4569085348901862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73.751301431748686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8224000</v>
      </c>
      <c r="C69" s="92">
        <v>0</v>
      </c>
      <c r="D69" s="92"/>
      <c r="E69" s="92">
        <f>$B69      +$C69      +$D69</f>
        <v>8224000</v>
      </c>
      <c r="F69" s="93">
        <v>8224000</v>
      </c>
      <c r="G69" s="94">
        <v>3204000</v>
      </c>
      <c r="H69" s="93">
        <v>860000</v>
      </c>
      <c r="I69" s="94">
        <v>770021</v>
      </c>
      <c r="J69" s="93">
        <v>250000</v>
      </c>
      <c r="K69" s="94">
        <v>1051818</v>
      </c>
      <c r="L69" s="93"/>
      <c r="M69" s="94"/>
      <c r="N69" s="93"/>
      <c r="O69" s="94"/>
      <c r="P69" s="93">
        <f>$H69      +$J69      +$L69      +$N69</f>
        <v>1110000</v>
      </c>
      <c r="Q69" s="94">
        <f>$I69      +$K69      +$M69      +$O69</f>
        <v>1821839</v>
      </c>
      <c r="R69" s="48">
        <f>IF(($H69      =0),0,((($J69      -$H69      )/$H69      )*100))</f>
        <v>-70.930232558139537</v>
      </c>
      <c r="S69" s="49">
        <f>IF(($I69      =0),0,((($K69      -$I69      )/$I69      )*100))</f>
        <v>36.596014913878975</v>
      </c>
      <c r="T69" s="48">
        <f>IF(($E69      =0),0,(($P69      /$E69      )*100))</f>
        <v>13.497081712062256</v>
      </c>
      <c r="U69" s="50">
        <f>IF(($E69      =0),0,(($Q69      /$E69      )*100))</f>
        <v>22.152711575875486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8224000</v>
      </c>
      <c r="C70" s="101">
        <f>C69</f>
        <v>0</v>
      </c>
      <c r="D70" s="101"/>
      <c r="E70" s="101">
        <f>$B70      +$C70      +$D70</f>
        <v>8224000</v>
      </c>
      <c r="F70" s="102">
        <f t="shared" ref="F70:O70" si="44">F69</f>
        <v>8224000</v>
      </c>
      <c r="G70" s="103">
        <f t="shared" si="44"/>
        <v>3204000</v>
      </c>
      <c r="H70" s="102">
        <f t="shared" si="44"/>
        <v>860000</v>
      </c>
      <c r="I70" s="103">
        <f t="shared" si="44"/>
        <v>770021</v>
      </c>
      <c r="J70" s="102">
        <f t="shared" si="44"/>
        <v>250000</v>
      </c>
      <c r="K70" s="103">
        <f t="shared" si="44"/>
        <v>1051818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1110000</v>
      </c>
      <c r="Q70" s="103">
        <f>$I70      +$K70      +$M70      +$O70</f>
        <v>1821839</v>
      </c>
      <c r="R70" s="57">
        <f>IF(($H70      =0),0,((($J70      -$H70      )/$H70      )*100))</f>
        <v>-70.930232558139537</v>
      </c>
      <c r="S70" s="58">
        <f>IF(($I70      =0),0,((($K70      -$I70      )/$I70      )*100))</f>
        <v>36.596014913878975</v>
      </c>
      <c r="T70" s="57">
        <f>IF($E70   =0,0,($P70   /$E70   )*100)</f>
        <v>13.497081712062256</v>
      </c>
      <c r="U70" s="59">
        <f>IF($E70   =0,0,($Q70   /$E70 )*100)</f>
        <v>22.152711575875486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8224000</v>
      </c>
      <c r="C71" s="104">
        <f>C69</f>
        <v>0</v>
      </c>
      <c r="D71" s="104"/>
      <c r="E71" s="104">
        <f>$B71      +$C71      +$D71</f>
        <v>8224000</v>
      </c>
      <c r="F71" s="105">
        <f t="shared" ref="F71:O71" si="45">F69</f>
        <v>8224000</v>
      </c>
      <c r="G71" s="106">
        <f t="shared" si="45"/>
        <v>3204000</v>
      </c>
      <c r="H71" s="105">
        <f t="shared" si="45"/>
        <v>860000</v>
      </c>
      <c r="I71" s="106">
        <f t="shared" si="45"/>
        <v>770021</v>
      </c>
      <c r="J71" s="105">
        <f t="shared" si="45"/>
        <v>250000</v>
      </c>
      <c r="K71" s="106">
        <f t="shared" si="45"/>
        <v>1051818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1110000</v>
      </c>
      <c r="Q71" s="106">
        <f>$I71      +$K71      +$M71      +$O71</f>
        <v>1821839</v>
      </c>
      <c r="R71" s="61">
        <f>IF(($H71      =0),0,((($J71      -$H71      )/$H71      )*100))</f>
        <v>-70.930232558139537</v>
      </c>
      <c r="S71" s="62">
        <f>IF(($I71      =0),0,((($K71      -$I71      )/$I71      )*100))</f>
        <v>36.596014913878975</v>
      </c>
      <c r="T71" s="61">
        <f>IF($E71   =0,0,($P71   /$E71   )*100)</f>
        <v>13.497081712062256</v>
      </c>
      <c r="U71" s="65">
        <f>IF($E71   =0,0,($Q71   /$E71   )*100)</f>
        <v>22.152711575875486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65776000</v>
      </c>
      <c r="C72" s="104">
        <f>SUM(C9:C15,C18:C23,C26:C29,C32,C35:C39,C42:C52,C55:C58,C61:C65,C69)</f>
        <v>0</v>
      </c>
      <c r="D72" s="104"/>
      <c r="E72" s="104">
        <f>$B72      +$C72      +$D72</f>
        <v>65776000</v>
      </c>
      <c r="F72" s="105">
        <f t="shared" ref="F72:O72" si="46">SUM(F9:F15,F18:F23,F26:F29,F32,F35:F39,F42:F52,F55:F58,F61:F65,F69)</f>
        <v>65776000</v>
      </c>
      <c r="G72" s="106">
        <f t="shared" si="46"/>
        <v>37501000</v>
      </c>
      <c r="H72" s="105">
        <f t="shared" si="46"/>
        <v>1872000</v>
      </c>
      <c r="I72" s="106">
        <f t="shared" si="46"/>
        <v>32876570</v>
      </c>
      <c r="J72" s="105">
        <f t="shared" si="46"/>
        <v>652000</v>
      </c>
      <c r="K72" s="106">
        <f t="shared" si="46"/>
        <v>11390618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2524000</v>
      </c>
      <c r="Q72" s="106">
        <f>$I72      +$K72      +$M72      +$O72</f>
        <v>44267188</v>
      </c>
      <c r="R72" s="61">
        <f>IF(($H72      =0),0,((($J72      -$H72      )/$H72      )*100))</f>
        <v>-65.17094017094017</v>
      </c>
      <c r="S72" s="62">
        <f>IF(($I72      =0),0,((($K72      -$I72      )/$I72      )*100))</f>
        <v>-65.353386925704243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3.8372658720505957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67.299908781318422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e6yO8YErRssoSrRRtTuk5oJeuGEyfDcMxR7H2aUwugxIFH0VtJWaK1E/x6l9K5gkVQAL3vEekMIFFXI/DT5+w==" saltValue="anCqIVFC26pVS5ZV7n5Yq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269000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269000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0</v>
      </c>
      <c r="D51" s="92"/>
      <c r="E51" s="92">
        <f t="shared" si="26"/>
        <v>5000000</v>
      </c>
      <c r="F51" s="93">
        <v>5000000</v>
      </c>
      <c r="G51" s="94">
        <v>2500000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2500000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9075000</v>
      </c>
      <c r="C67" s="104">
        <f>SUM(C9:C15,C18:C23,C26:C29,C32,C35:C39,C42:C52,C55:C58,C61:C65)</f>
        <v>0</v>
      </c>
      <c r="D67" s="104"/>
      <c r="E67" s="104">
        <f t="shared" si="35"/>
        <v>9075000</v>
      </c>
      <c r="F67" s="105">
        <f t="shared" ref="F67:O67" si="43">SUM(F9:F15,F18:F23,F26:F29,F32,F35:F39,F42:F52,F55:F58,F61:F65)</f>
        <v>9075000</v>
      </c>
      <c r="G67" s="106">
        <f t="shared" si="43"/>
        <v>5769000</v>
      </c>
      <c r="H67" s="105">
        <f t="shared" si="43"/>
        <v>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0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7631000</v>
      </c>
      <c r="C69" s="92">
        <v>0</v>
      </c>
      <c r="D69" s="92"/>
      <c r="E69" s="92">
        <f>$B69      +$C69      +$D69</f>
        <v>7631000</v>
      </c>
      <c r="F69" s="93">
        <v>7631000</v>
      </c>
      <c r="G69" s="94">
        <v>3000000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7631000</v>
      </c>
      <c r="C70" s="101">
        <f>C69</f>
        <v>0</v>
      </c>
      <c r="D70" s="101"/>
      <c r="E70" s="101">
        <f>$B70      +$C70      +$D70</f>
        <v>7631000</v>
      </c>
      <c r="F70" s="102">
        <f t="shared" ref="F70:O70" si="44">F69</f>
        <v>7631000</v>
      </c>
      <c r="G70" s="103">
        <f t="shared" si="44"/>
        <v>3000000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7631000</v>
      </c>
      <c r="C71" s="104">
        <f>C69</f>
        <v>0</v>
      </c>
      <c r="D71" s="104"/>
      <c r="E71" s="104">
        <f>$B71      +$C71      +$D71</f>
        <v>7631000</v>
      </c>
      <c r="F71" s="105">
        <f t="shared" ref="F71:O71" si="45">F69</f>
        <v>7631000</v>
      </c>
      <c r="G71" s="106">
        <f t="shared" si="45"/>
        <v>3000000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16706000</v>
      </c>
      <c r="C72" s="104">
        <f>SUM(C9:C15,C18:C23,C26:C29,C32,C35:C39,C42:C52,C55:C58,C61:C65,C69)</f>
        <v>0</v>
      </c>
      <c r="D72" s="104"/>
      <c r="E72" s="104">
        <f>$B72      +$C72      +$D72</f>
        <v>16706000</v>
      </c>
      <c r="F72" s="105">
        <f t="shared" ref="F72:O72" si="46">SUM(F9:F15,F18:F23,F26:F29,F32,F35:F39,F42:F52,F55:F58,F61:F65,F69)</f>
        <v>16706000</v>
      </c>
      <c r="G72" s="106">
        <f t="shared" si="46"/>
        <v>8769000</v>
      </c>
      <c r="H72" s="105">
        <f t="shared" si="46"/>
        <v>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IF(($H72      =0),0,((($J72      -$H72      )/$H72      )*100))</f>
        <v>0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0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GUbYztXqkOLuN8E4gojXKUzW5/h+Zhmuf0qPu4ha0eeYd/28Q8wPG0b2sqUeVnMWcCukrVC0HICsiqctQd+rg==" saltValue="ex21YTz3e4C4aDfLw87oE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1080000</v>
      </c>
      <c r="I10" s="94">
        <v>912454</v>
      </c>
      <c r="J10" s="93">
        <v>1518000</v>
      </c>
      <c r="K10" s="94"/>
      <c r="L10" s="93"/>
      <c r="M10" s="94"/>
      <c r="N10" s="93"/>
      <c r="O10" s="94"/>
      <c r="P10" s="93">
        <f t="shared" ref="P10:P16" si="1">$H10      +$J10      +$L10      +$N10</f>
        <v>2598000</v>
      </c>
      <c r="Q10" s="94">
        <f t="shared" ref="Q10:Q16" si="2">$I10      +$K10      +$M10      +$O10</f>
        <v>912454</v>
      </c>
      <c r="R10" s="48">
        <f t="shared" ref="R10:R16" si="3">IF(($H10      =0),0,((($J10      -$H10      )/$H10      )*100))</f>
        <v>40.555555555555557</v>
      </c>
      <c r="S10" s="49">
        <f t="shared" ref="S10:S16" si="4">IF(($I10      =0),0,((($K10      -$I10      )/$I10      )*100))</f>
        <v>-100</v>
      </c>
      <c r="T10" s="48">
        <f t="shared" ref="T10:T15" si="5">IF(($E10      =0),0,(($P10      /$E10      )*100))</f>
        <v>86.6</v>
      </c>
      <c r="U10" s="50">
        <f t="shared" ref="U10:U15" si="6">IF(($E10      =0),0,(($Q10      /$E10      )*100))</f>
        <v>30.415133333333333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1080000</v>
      </c>
      <c r="I16" s="97">
        <f t="shared" si="7"/>
        <v>912454</v>
      </c>
      <c r="J16" s="96">
        <f t="shared" si="7"/>
        <v>1518000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2598000</v>
      </c>
      <c r="Q16" s="97">
        <f t="shared" si="2"/>
        <v>912454</v>
      </c>
      <c r="R16" s="52">
        <f t="shared" si="3"/>
        <v>40.555555555555557</v>
      </c>
      <c r="S16" s="53">
        <f t="shared" si="4"/>
        <v>-100</v>
      </c>
      <c r="T16" s="52">
        <f>IF((SUM($E9:$E13)+$E15)=0,0,(P16/(SUM($E9:$E13)+$E15)*100))</f>
        <v>86.6</v>
      </c>
      <c r="U16" s="54">
        <f>IF((SUM($E9:$E13)+$E15)=0,0,(Q16/(SUM($E9:$E13)+$E15)*100))</f>
        <v>30.415133333333333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752000</v>
      </c>
      <c r="H32" s="93">
        <v>121000</v>
      </c>
      <c r="I32" s="94">
        <v>1942</v>
      </c>
      <c r="J32" s="93"/>
      <c r="K32" s="94"/>
      <c r="L32" s="93"/>
      <c r="M32" s="94"/>
      <c r="N32" s="93"/>
      <c r="O32" s="94"/>
      <c r="P32" s="93">
        <f>$H32      +$J32      +$L32      +$N32</f>
        <v>121000</v>
      </c>
      <c r="Q32" s="94">
        <f>$I32      +$K32      +$M32      +$O32</f>
        <v>1942</v>
      </c>
      <c r="R32" s="48">
        <f>IF(($H32      =0),0,((($J32      -$H32      )/$H32      )*100))</f>
        <v>-100</v>
      </c>
      <c r="S32" s="49">
        <f>IF(($I32      =0),0,((($K32      -$I32      )/$I32      )*100))</f>
        <v>-100</v>
      </c>
      <c r="T32" s="48">
        <f>IF(($E32      =0),0,(($P32      /$E32      )*100))</f>
        <v>11.255813953488373</v>
      </c>
      <c r="U32" s="50">
        <f>IF(($E32      =0),0,(($Q32      /$E32      )*100))</f>
        <v>0.18065116279069765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752000</v>
      </c>
      <c r="H33" s="96">
        <f t="shared" si="17"/>
        <v>121000</v>
      </c>
      <c r="I33" s="97">
        <f t="shared" si="17"/>
        <v>1942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121000</v>
      </c>
      <c r="Q33" s="97">
        <f>$I33      +$K33      +$M33      +$O33</f>
        <v>1942</v>
      </c>
      <c r="R33" s="52">
        <f>IF(($H33      =0),0,((($J33      -$H33      )/$H33      )*100))</f>
        <v>-100</v>
      </c>
      <c r="S33" s="53">
        <f>IF(($I33      =0),0,((($K33      -$I33      )/$I33      )*100))</f>
        <v>-100</v>
      </c>
      <c r="T33" s="52">
        <f>IF($E33   =0,0,($P33   /$E33   )*100)</f>
        <v>11.255813953488373</v>
      </c>
      <c r="U33" s="54">
        <f>IF($E33   =0,0,($Q33   /$E33   )*100)</f>
        <v>0.18065116279069765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7000000</v>
      </c>
      <c r="C51" s="92">
        <v>0</v>
      </c>
      <c r="D51" s="92"/>
      <c r="E51" s="92">
        <f t="shared" si="26"/>
        <v>7000000</v>
      </c>
      <c r="F51" s="93">
        <v>7000000</v>
      </c>
      <c r="G51" s="94">
        <v>5600000</v>
      </c>
      <c r="H51" s="93">
        <v>3254000</v>
      </c>
      <c r="I51" s="94"/>
      <c r="J51" s="93"/>
      <c r="K51" s="94"/>
      <c r="L51" s="93"/>
      <c r="M51" s="94"/>
      <c r="N51" s="93"/>
      <c r="O51" s="94"/>
      <c r="P51" s="93">
        <f t="shared" si="27"/>
        <v>3254000</v>
      </c>
      <c r="Q51" s="94">
        <f t="shared" si="28"/>
        <v>0</v>
      </c>
      <c r="R51" s="48">
        <f t="shared" si="29"/>
        <v>-100</v>
      </c>
      <c r="S51" s="49">
        <f t="shared" si="30"/>
        <v>0</v>
      </c>
      <c r="T51" s="48">
        <f t="shared" si="31"/>
        <v>46.485714285714288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7000000</v>
      </c>
      <c r="C53" s="95">
        <f>SUM(C42:C52)</f>
        <v>0</v>
      </c>
      <c r="D53" s="95"/>
      <c r="E53" s="95">
        <f t="shared" si="26"/>
        <v>7000000</v>
      </c>
      <c r="F53" s="96">
        <f t="shared" ref="F53:O53" si="33">SUM(F42:F52)</f>
        <v>7000000</v>
      </c>
      <c r="G53" s="97">
        <f t="shared" si="33"/>
        <v>5600000</v>
      </c>
      <c r="H53" s="96">
        <f t="shared" si="33"/>
        <v>3254000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3254000</v>
      </c>
      <c r="Q53" s="97">
        <f t="shared" si="28"/>
        <v>0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46.485714285714288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11075000</v>
      </c>
      <c r="C67" s="104">
        <f>SUM(C9:C15,C18:C23,C26:C29,C32,C35:C39,C42:C52,C55:C58,C61:C65)</f>
        <v>0</v>
      </c>
      <c r="D67" s="104"/>
      <c r="E67" s="104">
        <f t="shared" si="35"/>
        <v>11075000</v>
      </c>
      <c r="F67" s="105">
        <f t="shared" ref="F67:O67" si="43">SUM(F9:F15,F18:F23,F26:F29,F32,F35:F39,F42:F52,F55:F58,F61:F65)</f>
        <v>11075000</v>
      </c>
      <c r="G67" s="106">
        <f t="shared" si="43"/>
        <v>9352000</v>
      </c>
      <c r="H67" s="105">
        <f t="shared" si="43"/>
        <v>4455000</v>
      </c>
      <c r="I67" s="106">
        <f t="shared" si="43"/>
        <v>914396</v>
      </c>
      <c r="J67" s="105">
        <f t="shared" si="43"/>
        <v>1518000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5973000</v>
      </c>
      <c r="Q67" s="106">
        <f t="shared" si="37"/>
        <v>914396</v>
      </c>
      <c r="R67" s="61">
        <f t="shared" si="38"/>
        <v>-65.925925925925924</v>
      </c>
      <c r="S67" s="62">
        <f t="shared" si="39"/>
        <v>-100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53.932279909706551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8.2563972911963877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9722000</v>
      </c>
      <c r="C69" s="92">
        <v>0</v>
      </c>
      <c r="D69" s="92"/>
      <c r="E69" s="92">
        <f>$B69      +$C69      +$D69</f>
        <v>9722000</v>
      </c>
      <c r="F69" s="93">
        <v>9722000</v>
      </c>
      <c r="G69" s="94">
        <v>4050000</v>
      </c>
      <c r="H69" s="93">
        <v>1202000</v>
      </c>
      <c r="I69" s="94">
        <v>5688728</v>
      </c>
      <c r="J69" s="93">
        <v>695000</v>
      </c>
      <c r="K69" s="94"/>
      <c r="L69" s="93"/>
      <c r="M69" s="94"/>
      <c r="N69" s="93"/>
      <c r="O69" s="94"/>
      <c r="P69" s="93">
        <f>$H69      +$J69      +$L69      +$N69</f>
        <v>1897000</v>
      </c>
      <c r="Q69" s="94">
        <f>$I69      +$K69      +$M69      +$O69</f>
        <v>5688728</v>
      </c>
      <c r="R69" s="48">
        <f>IF(($H69      =0),0,((($J69      -$H69      )/$H69      )*100))</f>
        <v>-42.179700499168057</v>
      </c>
      <c r="S69" s="49">
        <f>IF(($I69      =0),0,((($K69      -$I69      )/$I69      )*100))</f>
        <v>-100</v>
      </c>
      <c r="T69" s="48">
        <f>IF(($E69      =0),0,(($P69      /$E69      )*100))</f>
        <v>19.512445998765688</v>
      </c>
      <c r="U69" s="50">
        <f>IF(($E69      =0),0,(($Q69      /$E69      )*100))</f>
        <v>58.513968319275868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9722000</v>
      </c>
      <c r="C70" s="101">
        <f>C69</f>
        <v>0</v>
      </c>
      <c r="D70" s="101"/>
      <c r="E70" s="101">
        <f>$B70      +$C70      +$D70</f>
        <v>9722000</v>
      </c>
      <c r="F70" s="102">
        <f t="shared" ref="F70:O70" si="44">F69</f>
        <v>9722000</v>
      </c>
      <c r="G70" s="103">
        <f t="shared" si="44"/>
        <v>4050000</v>
      </c>
      <c r="H70" s="102">
        <f t="shared" si="44"/>
        <v>1202000</v>
      </c>
      <c r="I70" s="103">
        <f t="shared" si="44"/>
        <v>5688728</v>
      </c>
      <c r="J70" s="102">
        <f t="shared" si="44"/>
        <v>695000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1897000</v>
      </c>
      <c r="Q70" s="103">
        <f>$I70      +$K70      +$M70      +$O70</f>
        <v>5688728</v>
      </c>
      <c r="R70" s="57">
        <f>IF(($H70      =0),0,((($J70      -$H70      )/$H70      )*100))</f>
        <v>-42.179700499168057</v>
      </c>
      <c r="S70" s="58">
        <f>IF(($I70      =0),0,((($K70      -$I70      )/$I70      )*100))</f>
        <v>-100</v>
      </c>
      <c r="T70" s="57">
        <f>IF($E70   =0,0,($P70   /$E70   )*100)</f>
        <v>19.512445998765688</v>
      </c>
      <c r="U70" s="59">
        <f>IF($E70   =0,0,($Q70   /$E70 )*100)</f>
        <v>58.513968319275868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9722000</v>
      </c>
      <c r="C71" s="104">
        <f>C69</f>
        <v>0</v>
      </c>
      <c r="D71" s="104"/>
      <c r="E71" s="104">
        <f>$B71      +$C71      +$D71</f>
        <v>9722000</v>
      </c>
      <c r="F71" s="105">
        <f t="shared" ref="F71:O71" si="45">F69</f>
        <v>9722000</v>
      </c>
      <c r="G71" s="106">
        <f t="shared" si="45"/>
        <v>4050000</v>
      </c>
      <c r="H71" s="105">
        <f t="shared" si="45"/>
        <v>1202000</v>
      </c>
      <c r="I71" s="106">
        <f t="shared" si="45"/>
        <v>5688728</v>
      </c>
      <c r="J71" s="105">
        <f t="shared" si="45"/>
        <v>695000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1897000</v>
      </c>
      <c r="Q71" s="106">
        <f>$I71      +$K71      +$M71      +$O71</f>
        <v>5688728</v>
      </c>
      <c r="R71" s="61">
        <f>IF(($H71      =0),0,((($J71      -$H71      )/$H71      )*100))</f>
        <v>-42.179700499168057</v>
      </c>
      <c r="S71" s="62">
        <f>IF(($I71      =0),0,((($K71      -$I71      )/$I71      )*100))</f>
        <v>-100</v>
      </c>
      <c r="T71" s="61">
        <f>IF($E71   =0,0,($P71   /$E71   )*100)</f>
        <v>19.512445998765688</v>
      </c>
      <c r="U71" s="65">
        <f>IF($E71   =0,0,($Q71   /$E71   )*100)</f>
        <v>58.513968319275868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20797000</v>
      </c>
      <c r="C72" s="104">
        <f>SUM(C9:C15,C18:C23,C26:C29,C32,C35:C39,C42:C52,C55:C58,C61:C65,C69)</f>
        <v>0</v>
      </c>
      <c r="D72" s="104"/>
      <c r="E72" s="104">
        <f>$B72      +$C72      +$D72</f>
        <v>20797000</v>
      </c>
      <c r="F72" s="105">
        <f t="shared" ref="F72:O72" si="46">SUM(F9:F15,F18:F23,F26:F29,F32,F35:F39,F42:F52,F55:F58,F61:F65,F69)</f>
        <v>20797000</v>
      </c>
      <c r="G72" s="106">
        <f t="shared" si="46"/>
        <v>13402000</v>
      </c>
      <c r="H72" s="105">
        <f t="shared" si="46"/>
        <v>5657000</v>
      </c>
      <c r="I72" s="106">
        <f t="shared" si="46"/>
        <v>6603124</v>
      </c>
      <c r="J72" s="105">
        <f t="shared" si="46"/>
        <v>2213000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7870000</v>
      </c>
      <c r="Q72" s="106">
        <f>$I72      +$K72      +$M72      +$O72</f>
        <v>6603124</v>
      </c>
      <c r="R72" s="61">
        <f>IF(($H72      =0),0,((($J72      -$H72      )/$H72      )*100))</f>
        <v>-60.880325260738907</v>
      </c>
      <c r="S72" s="62">
        <f>IF(($I72      =0),0,((($K72      -$I72      )/$I72      )*100))</f>
        <v>-100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37.841996441794493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31.750367841515605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Uct++cU4O3SEB1sdjX2kc7GV5Kke279cw4D/xSDqR6Jb7kXDZJt+jCRoANapUd1TK96h3WsorcDwfbEMmOJzQ==" saltValue="qfFaeO7gGfKOMawmFT3u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251000</v>
      </c>
      <c r="I10" s="94"/>
      <c r="J10" s="93">
        <v>568000</v>
      </c>
      <c r="K10" s="94"/>
      <c r="L10" s="93"/>
      <c r="M10" s="94"/>
      <c r="N10" s="93"/>
      <c r="O10" s="94"/>
      <c r="P10" s="93">
        <f t="shared" ref="P10:P16" si="1">$H10      +$J10      +$L10      +$N10</f>
        <v>819000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126.29482071713147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27.3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251000</v>
      </c>
      <c r="I16" s="97">
        <f t="shared" si="7"/>
        <v>0</v>
      </c>
      <c r="J16" s="96">
        <f t="shared" si="7"/>
        <v>568000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819000</v>
      </c>
      <c r="Q16" s="97">
        <f t="shared" si="2"/>
        <v>0</v>
      </c>
      <c r="R16" s="52">
        <f t="shared" si="3"/>
        <v>126.29482071713147</v>
      </c>
      <c r="S16" s="53">
        <f t="shared" si="4"/>
        <v>0</v>
      </c>
      <c r="T16" s="52">
        <f>IF((SUM($E9:$E13)+$E15)=0,0,(P16/(SUM($E9:$E13)+$E15)*100))</f>
        <v>27.3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1087000</v>
      </c>
      <c r="C32" s="92">
        <v>0</v>
      </c>
      <c r="D32" s="92"/>
      <c r="E32" s="92">
        <f>$B32      +$C32      +$D32</f>
        <v>1087000</v>
      </c>
      <c r="F32" s="93">
        <v>1087000</v>
      </c>
      <c r="G32" s="94">
        <v>761000</v>
      </c>
      <c r="H32" s="93">
        <v>158000</v>
      </c>
      <c r="I32" s="94"/>
      <c r="J32" s="93">
        <v>335000</v>
      </c>
      <c r="K32" s="94"/>
      <c r="L32" s="93"/>
      <c r="M32" s="94"/>
      <c r="N32" s="93"/>
      <c r="O32" s="94"/>
      <c r="P32" s="93">
        <f>$H32      +$J32      +$L32      +$N32</f>
        <v>493000</v>
      </c>
      <c r="Q32" s="94">
        <f>$I32      +$K32      +$M32      +$O32</f>
        <v>0</v>
      </c>
      <c r="R32" s="48">
        <f>IF(($H32      =0),0,((($J32      -$H32      )/$H32      )*100))</f>
        <v>112.0253164556962</v>
      </c>
      <c r="S32" s="49">
        <f>IF(($I32      =0),0,((($K32      -$I32      )/$I32      )*100))</f>
        <v>0</v>
      </c>
      <c r="T32" s="48">
        <f>IF(($E32      =0),0,(($P32      /$E32      )*100))</f>
        <v>45.354185832566699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1087000</v>
      </c>
      <c r="C33" s="95">
        <f>C32</f>
        <v>0</v>
      </c>
      <c r="D33" s="95"/>
      <c r="E33" s="95">
        <f>$B33      +$C33      +$D33</f>
        <v>1087000</v>
      </c>
      <c r="F33" s="96">
        <f t="shared" ref="F33:O33" si="17">F32</f>
        <v>1087000</v>
      </c>
      <c r="G33" s="97">
        <f t="shared" si="17"/>
        <v>761000</v>
      </c>
      <c r="H33" s="96">
        <f t="shared" si="17"/>
        <v>158000</v>
      </c>
      <c r="I33" s="97">
        <f t="shared" si="17"/>
        <v>0</v>
      </c>
      <c r="J33" s="96">
        <f t="shared" si="17"/>
        <v>335000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493000</v>
      </c>
      <c r="Q33" s="97">
        <f>$I33      +$K33      +$M33      +$O33</f>
        <v>0</v>
      </c>
      <c r="R33" s="52">
        <f>IF(($H33      =0),0,((($J33      -$H33      )/$H33      )*100))</f>
        <v>112.0253164556962</v>
      </c>
      <c r="S33" s="53">
        <f>IF(($I33      =0),0,((($K33      -$I33      )/$I33      )*100))</f>
        <v>0</v>
      </c>
      <c r="T33" s="52">
        <f>IF($E33   =0,0,($P33   /$E33   )*100)</f>
        <v>45.354185832566699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4048000</v>
      </c>
      <c r="C36" s="92">
        <v>0</v>
      </c>
      <c r="D36" s="92"/>
      <c r="E36" s="92">
        <f t="shared" si="18"/>
        <v>4048000</v>
      </c>
      <c r="F36" s="93">
        <v>4048000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4048000</v>
      </c>
      <c r="C40" s="95">
        <f>SUM(C35:C39)</f>
        <v>0</v>
      </c>
      <c r="D40" s="95"/>
      <c r="E40" s="95">
        <f t="shared" si="18"/>
        <v>4048000</v>
      </c>
      <c r="F40" s="96">
        <f t="shared" ref="F40:O40" si="25">SUM(F35:F39)</f>
        <v>4048000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8000000</v>
      </c>
      <c r="H51" s="93"/>
      <c r="I51" s="94"/>
      <c r="J51" s="93">
        <v>5387000</v>
      </c>
      <c r="K51" s="94"/>
      <c r="L51" s="93"/>
      <c r="M51" s="94"/>
      <c r="N51" s="93"/>
      <c r="O51" s="94"/>
      <c r="P51" s="93">
        <f t="shared" si="27"/>
        <v>5387000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53.87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8000000</v>
      </c>
      <c r="H53" s="96">
        <f t="shared" si="33"/>
        <v>0</v>
      </c>
      <c r="I53" s="97">
        <f t="shared" si="33"/>
        <v>0</v>
      </c>
      <c r="J53" s="96">
        <f t="shared" si="33"/>
        <v>5387000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5387000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53.87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18135000</v>
      </c>
      <c r="C67" s="104">
        <f>SUM(C9:C15,C18:C23,C26:C29,C32,C35:C39,C42:C52,C55:C58,C61:C65)</f>
        <v>0</v>
      </c>
      <c r="D67" s="104"/>
      <c r="E67" s="104">
        <f t="shared" si="35"/>
        <v>18135000</v>
      </c>
      <c r="F67" s="105">
        <f t="shared" ref="F67:O67" si="43">SUM(F9:F15,F18:F23,F26:F29,F32,F35:F39,F42:F52,F55:F58,F61:F65)</f>
        <v>18135000</v>
      </c>
      <c r="G67" s="106">
        <f t="shared" si="43"/>
        <v>11761000</v>
      </c>
      <c r="H67" s="105">
        <f t="shared" si="43"/>
        <v>409000</v>
      </c>
      <c r="I67" s="106">
        <f t="shared" si="43"/>
        <v>0</v>
      </c>
      <c r="J67" s="105">
        <f t="shared" si="43"/>
        <v>6290000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6699000</v>
      </c>
      <c r="Q67" s="106">
        <f t="shared" si="37"/>
        <v>0</v>
      </c>
      <c r="R67" s="61">
        <f t="shared" si="38"/>
        <v>1437.8973105134473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47.554482856534392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10125000</v>
      </c>
      <c r="C69" s="92">
        <v>0</v>
      </c>
      <c r="D69" s="92"/>
      <c r="E69" s="92">
        <f>$B69      +$C69      +$D69</f>
        <v>10125000</v>
      </c>
      <c r="F69" s="93">
        <v>10125000</v>
      </c>
      <c r="G69" s="94">
        <v>5318000</v>
      </c>
      <c r="H69" s="93">
        <v>3378000</v>
      </c>
      <c r="I69" s="94"/>
      <c r="J69" s="93">
        <v>1311000</v>
      </c>
      <c r="K69" s="94"/>
      <c r="L69" s="93"/>
      <c r="M69" s="94"/>
      <c r="N69" s="93"/>
      <c r="O69" s="94"/>
      <c r="P69" s="93">
        <f>$H69      +$J69      +$L69      +$N69</f>
        <v>4689000</v>
      </c>
      <c r="Q69" s="94">
        <f>$I69      +$K69      +$M69      +$O69</f>
        <v>0</v>
      </c>
      <c r="R69" s="48">
        <f>IF(($H69      =0),0,((($J69      -$H69      )/$H69      )*100))</f>
        <v>-61.190053285968027</v>
      </c>
      <c r="S69" s="49">
        <f>IF(($I69      =0),0,((($K69      -$I69      )/$I69      )*100))</f>
        <v>0</v>
      </c>
      <c r="T69" s="48">
        <f>IF(($E69      =0),0,(($P69      /$E69      )*100))</f>
        <v>46.31111111111111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10125000</v>
      </c>
      <c r="C70" s="101">
        <f>C69</f>
        <v>0</v>
      </c>
      <c r="D70" s="101"/>
      <c r="E70" s="101">
        <f>$B70      +$C70      +$D70</f>
        <v>10125000</v>
      </c>
      <c r="F70" s="102">
        <f t="shared" ref="F70:O70" si="44">F69</f>
        <v>10125000</v>
      </c>
      <c r="G70" s="103">
        <f t="shared" si="44"/>
        <v>5318000</v>
      </c>
      <c r="H70" s="102">
        <f t="shared" si="44"/>
        <v>3378000</v>
      </c>
      <c r="I70" s="103">
        <f t="shared" si="44"/>
        <v>0</v>
      </c>
      <c r="J70" s="102">
        <f t="shared" si="44"/>
        <v>1311000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4689000</v>
      </c>
      <c r="Q70" s="103">
        <f>$I70      +$K70      +$M70      +$O70</f>
        <v>0</v>
      </c>
      <c r="R70" s="57">
        <f>IF(($H70      =0),0,((($J70      -$H70      )/$H70      )*100))</f>
        <v>-61.190053285968027</v>
      </c>
      <c r="S70" s="58">
        <f>IF(($I70      =0),0,((($K70      -$I70      )/$I70      )*100))</f>
        <v>0</v>
      </c>
      <c r="T70" s="57">
        <f>IF($E70   =0,0,($P70   /$E70   )*100)</f>
        <v>46.31111111111111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10125000</v>
      </c>
      <c r="C71" s="104">
        <f>C69</f>
        <v>0</v>
      </c>
      <c r="D71" s="104"/>
      <c r="E71" s="104">
        <f>$B71      +$C71      +$D71</f>
        <v>10125000</v>
      </c>
      <c r="F71" s="105">
        <f t="shared" ref="F71:O71" si="45">F69</f>
        <v>10125000</v>
      </c>
      <c r="G71" s="106">
        <f t="shared" si="45"/>
        <v>5318000</v>
      </c>
      <c r="H71" s="105">
        <f t="shared" si="45"/>
        <v>3378000</v>
      </c>
      <c r="I71" s="106">
        <f t="shared" si="45"/>
        <v>0</v>
      </c>
      <c r="J71" s="105">
        <f t="shared" si="45"/>
        <v>1311000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4689000</v>
      </c>
      <c r="Q71" s="106">
        <f>$I71      +$K71      +$M71      +$O71</f>
        <v>0</v>
      </c>
      <c r="R71" s="61">
        <f>IF(($H71      =0),0,((($J71      -$H71      )/$H71      )*100))</f>
        <v>-61.190053285968027</v>
      </c>
      <c r="S71" s="62">
        <f>IF(($I71      =0),0,((($K71      -$I71      )/$I71      )*100))</f>
        <v>0</v>
      </c>
      <c r="T71" s="61">
        <f>IF($E71   =0,0,($P71   /$E71   )*100)</f>
        <v>46.31111111111111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28260000</v>
      </c>
      <c r="C72" s="104">
        <f>SUM(C9:C15,C18:C23,C26:C29,C32,C35:C39,C42:C52,C55:C58,C61:C65,C69)</f>
        <v>0</v>
      </c>
      <c r="D72" s="104"/>
      <c r="E72" s="104">
        <f>$B72      +$C72      +$D72</f>
        <v>28260000</v>
      </c>
      <c r="F72" s="105">
        <f t="shared" ref="F72:O72" si="46">SUM(F9:F15,F18:F23,F26:F29,F32,F35:F39,F42:F52,F55:F58,F61:F65,F69)</f>
        <v>28260000</v>
      </c>
      <c r="G72" s="106">
        <f t="shared" si="46"/>
        <v>17079000</v>
      </c>
      <c r="H72" s="105">
        <f t="shared" si="46"/>
        <v>3787000</v>
      </c>
      <c r="I72" s="106">
        <f t="shared" si="46"/>
        <v>0</v>
      </c>
      <c r="J72" s="105">
        <f t="shared" si="46"/>
        <v>7601000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11388000</v>
      </c>
      <c r="Q72" s="106">
        <f>$I72      +$K72      +$M72      +$O72</f>
        <v>0</v>
      </c>
      <c r="R72" s="61">
        <f>IF(($H72      =0),0,((($J72      -$H72      )/$H72      )*100))</f>
        <v>100.71296540797465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47.034528333057992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nz8/aQ7I4PGxX0MLNkGNjrEAoXofNXzQ4M8sX+a7mQS0/j0GGC2toZac8NCuqlUlu+xpUeO2xN40hLS6iFkNQ==" saltValue="k9fu5s6S1Aa/alqUjSdkQ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184000</v>
      </c>
      <c r="I10" s="94">
        <v>141432</v>
      </c>
      <c r="J10" s="93">
        <v>372000</v>
      </c>
      <c r="K10" s="94">
        <v>372698</v>
      </c>
      <c r="L10" s="93"/>
      <c r="M10" s="94"/>
      <c r="N10" s="93"/>
      <c r="O10" s="94"/>
      <c r="P10" s="93">
        <f t="shared" ref="P10:P16" si="1">$H10      +$J10      +$L10      +$N10</f>
        <v>556000</v>
      </c>
      <c r="Q10" s="94">
        <f t="shared" ref="Q10:Q16" si="2">$I10      +$K10      +$M10      +$O10</f>
        <v>514130</v>
      </c>
      <c r="R10" s="48">
        <f t="shared" ref="R10:R16" si="3">IF(($H10      =0),0,((($J10      -$H10      )/$H10      )*100))</f>
        <v>102.17391304347827</v>
      </c>
      <c r="S10" s="49">
        <f t="shared" ref="S10:S16" si="4">IF(($I10      =0),0,((($K10      -$I10      )/$I10      )*100))</f>
        <v>163.5174500820182</v>
      </c>
      <c r="T10" s="48">
        <f t="shared" ref="T10:T15" si="5">IF(($E10      =0),0,(($P10      /$E10      )*100))</f>
        <v>55.600000000000009</v>
      </c>
      <c r="U10" s="50">
        <f t="shared" ref="U10:U15" si="6">IF(($E10      =0),0,(($Q10      /$E10      )*100))</f>
        <v>51.412999999999997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5500000</v>
      </c>
      <c r="C11" s="92">
        <v>0</v>
      </c>
      <c r="D11" s="92"/>
      <c r="E11" s="92">
        <f t="shared" si="0"/>
        <v>5500000</v>
      </c>
      <c r="F11" s="93">
        <v>5500000</v>
      </c>
      <c r="G11" s="94">
        <v>3000000</v>
      </c>
      <c r="H11" s="93">
        <v>805000</v>
      </c>
      <c r="I11" s="94">
        <v>625366</v>
      </c>
      <c r="J11" s="93"/>
      <c r="K11" s="94">
        <v>811965</v>
      </c>
      <c r="L11" s="93"/>
      <c r="M11" s="94"/>
      <c r="N11" s="93"/>
      <c r="O11" s="94"/>
      <c r="P11" s="93">
        <f t="shared" si="1"/>
        <v>805000</v>
      </c>
      <c r="Q11" s="94">
        <f t="shared" si="2"/>
        <v>1437331</v>
      </c>
      <c r="R11" s="48">
        <f t="shared" si="3"/>
        <v>-100</v>
      </c>
      <c r="S11" s="49">
        <f t="shared" si="4"/>
        <v>29.8383666524883</v>
      </c>
      <c r="T11" s="48">
        <f t="shared" si="5"/>
        <v>14.636363636363637</v>
      </c>
      <c r="U11" s="50">
        <f t="shared" si="6"/>
        <v>26.13329090909091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6500000</v>
      </c>
      <c r="C16" s="95">
        <f>SUM(C9:C15)</f>
        <v>0</v>
      </c>
      <c r="D16" s="95"/>
      <c r="E16" s="95">
        <f t="shared" si="0"/>
        <v>6500000</v>
      </c>
      <c r="F16" s="96">
        <f t="shared" ref="F16:O16" si="7">SUM(F9:F15)</f>
        <v>6500000</v>
      </c>
      <c r="G16" s="97">
        <f t="shared" si="7"/>
        <v>4000000</v>
      </c>
      <c r="H16" s="96">
        <f t="shared" si="7"/>
        <v>989000</v>
      </c>
      <c r="I16" s="97">
        <f t="shared" si="7"/>
        <v>766798</v>
      </c>
      <c r="J16" s="96">
        <f t="shared" si="7"/>
        <v>372000</v>
      </c>
      <c r="K16" s="97">
        <f t="shared" si="7"/>
        <v>1184663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1361000</v>
      </c>
      <c r="Q16" s="97">
        <f t="shared" si="2"/>
        <v>1951461</v>
      </c>
      <c r="R16" s="52">
        <f t="shared" si="3"/>
        <v>-62.386248736097073</v>
      </c>
      <c r="S16" s="53">
        <f t="shared" si="4"/>
        <v>54.494795239424199</v>
      </c>
      <c r="T16" s="52">
        <f>IF((SUM($E9:$E13)+$E15)=0,0,(P16/(SUM($E9:$E13)+$E15)*100))</f>
        <v>20.938461538461539</v>
      </c>
      <c r="U16" s="54">
        <f>IF((SUM($E9:$E13)+$E15)=0,0,(Q16/(SUM($E9:$E13)+$E15)*100))</f>
        <v>30.022476923076923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1500000</v>
      </c>
      <c r="C19" s="92">
        <v>0</v>
      </c>
      <c r="D19" s="92"/>
      <c r="E19" s="92">
        <f t="shared" si="8"/>
        <v>1500000</v>
      </c>
      <c r="F19" s="93">
        <v>1500000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1500000</v>
      </c>
      <c r="C24" s="95">
        <f>SUM(C18:C23)</f>
        <v>0</v>
      </c>
      <c r="D24" s="95"/>
      <c r="E24" s="95">
        <f t="shared" si="8"/>
        <v>1500000</v>
      </c>
      <c r="F24" s="96">
        <f t="shared" ref="F24:O24" si="15">SUM(F18:F23)</f>
        <v>1500000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2027000</v>
      </c>
      <c r="C29" s="92">
        <v>0</v>
      </c>
      <c r="D29" s="92"/>
      <c r="E29" s="92">
        <f>$B29      +$C29      +$D29</f>
        <v>2027000</v>
      </c>
      <c r="F29" s="93">
        <v>2027000</v>
      </c>
      <c r="G29" s="94">
        <v>1419000</v>
      </c>
      <c r="H29" s="93">
        <v>257000</v>
      </c>
      <c r="I29" s="94">
        <v>212321</v>
      </c>
      <c r="J29" s="93">
        <v>386000</v>
      </c>
      <c r="K29" s="94">
        <v>386308</v>
      </c>
      <c r="L29" s="93"/>
      <c r="M29" s="94"/>
      <c r="N29" s="93"/>
      <c r="O29" s="94"/>
      <c r="P29" s="93">
        <f>$H29      +$J29      +$L29      +$N29</f>
        <v>643000</v>
      </c>
      <c r="Q29" s="94">
        <f>$I29      +$K29      +$M29      +$O29</f>
        <v>598629</v>
      </c>
      <c r="R29" s="48">
        <f>IF(($H29      =0),0,((($J29      -$H29      )/$H29      )*100))</f>
        <v>50.194552529182879</v>
      </c>
      <c r="S29" s="49">
        <f>IF(($I29      =0),0,((($K29      -$I29      )/$I29      )*100))</f>
        <v>81.945262126685535</v>
      </c>
      <c r="T29" s="48">
        <f>IF(($E29      =0),0,(($P29      /$E29      )*100))</f>
        <v>31.721756290083867</v>
      </c>
      <c r="U29" s="50">
        <f>IF(($E29      =0),0,(($Q29      /$E29      )*100))</f>
        <v>29.532757770103601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2027000</v>
      </c>
      <c r="C30" s="95">
        <f>SUM(C26:C29)</f>
        <v>0</v>
      </c>
      <c r="D30" s="95"/>
      <c r="E30" s="95">
        <f>$B30      +$C30      +$D30</f>
        <v>2027000</v>
      </c>
      <c r="F30" s="96">
        <f t="shared" ref="F30:O30" si="16">SUM(F26:F29)</f>
        <v>2027000</v>
      </c>
      <c r="G30" s="97">
        <f t="shared" si="16"/>
        <v>1419000</v>
      </c>
      <c r="H30" s="96">
        <f t="shared" si="16"/>
        <v>257000</v>
      </c>
      <c r="I30" s="97">
        <f t="shared" si="16"/>
        <v>212321</v>
      </c>
      <c r="J30" s="96">
        <f t="shared" si="16"/>
        <v>386000</v>
      </c>
      <c r="K30" s="97">
        <f t="shared" si="16"/>
        <v>386308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643000</v>
      </c>
      <c r="Q30" s="97">
        <f>$I30      +$K30      +$M30      +$O30</f>
        <v>598629</v>
      </c>
      <c r="R30" s="52">
        <f>IF(($H30      =0),0,((($J30      -$H30      )/$H30      )*100))</f>
        <v>50.194552529182879</v>
      </c>
      <c r="S30" s="53">
        <f>IF(($I30      =0),0,((($K30      -$I30      )/$I30      )*100))</f>
        <v>81.945262126685535</v>
      </c>
      <c r="T30" s="52">
        <f>IF($E30   =0,0,($P30   /$E30   )*100)</f>
        <v>31.721756290083867</v>
      </c>
      <c r="U30" s="54">
        <f>IF($E30   =0,0,($Q30   /$E30   )*100)</f>
        <v>29.532757770103601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752000</v>
      </c>
      <c r="H32" s="93"/>
      <c r="I32" s="94"/>
      <c r="J32" s="93">
        <v>20000</v>
      </c>
      <c r="K32" s="94">
        <v>20303</v>
      </c>
      <c r="L32" s="93"/>
      <c r="M32" s="94"/>
      <c r="N32" s="93"/>
      <c r="O32" s="94"/>
      <c r="P32" s="93">
        <f>$H32      +$J32      +$L32      +$N32</f>
        <v>20000</v>
      </c>
      <c r="Q32" s="94">
        <f>$I32      +$K32      +$M32      +$O32</f>
        <v>20303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1.8604651162790697</v>
      </c>
      <c r="U32" s="50">
        <f>IF(($E32      =0),0,(($Q32      /$E32      )*100))</f>
        <v>1.8886511627906979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752000</v>
      </c>
      <c r="H33" s="96">
        <f t="shared" si="17"/>
        <v>0</v>
      </c>
      <c r="I33" s="97">
        <f t="shared" si="17"/>
        <v>0</v>
      </c>
      <c r="J33" s="96">
        <f t="shared" si="17"/>
        <v>20000</v>
      </c>
      <c r="K33" s="97">
        <f t="shared" si="17"/>
        <v>20303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20000</v>
      </c>
      <c r="Q33" s="97">
        <f>$I33      +$K33      +$M33      +$O33</f>
        <v>20303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1.8604651162790697</v>
      </c>
      <c r="U33" s="54">
        <f>IF($E33   =0,0,($Q33   /$E33   )*100)</f>
        <v>1.8886511627906979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11102000</v>
      </c>
      <c r="C67" s="104">
        <f>SUM(C9:C15,C18:C23,C26:C29,C32,C35:C39,C42:C52,C55:C58,C61:C65)</f>
        <v>0</v>
      </c>
      <c r="D67" s="104"/>
      <c r="E67" s="104">
        <f t="shared" si="35"/>
        <v>11102000</v>
      </c>
      <c r="F67" s="105">
        <f t="shared" ref="F67:O67" si="43">SUM(F9:F15,F18:F23,F26:F29,F32,F35:F39,F42:F52,F55:F58,F61:F65)</f>
        <v>11102000</v>
      </c>
      <c r="G67" s="106">
        <f t="shared" si="43"/>
        <v>6171000</v>
      </c>
      <c r="H67" s="105">
        <f t="shared" si="43"/>
        <v>1246000</v>
      </c>
      <c r="I67" s="106">
        <f t="shared" si="43"/>
        <v>979119</v>
      </c>
      <c r="J67" s="105">
        <f t="shared" si="43"/>
        <v>778000</v>
      </c>
      <c r="K67" s="106">
        <f t="shared" si="43"/>
        <v>1591274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2024000</v>
      </c>
      <c r="Q67" s="106">
        <f t="shared" si="37"/>
        <v>2570393</v>
      </c>
      <c r="R67" s="61">
        <f t="shared" si="38"/>
        <v>-37.56019261637239</v>
      </c>
      <c r="S67" s="62">
        <f t="shared" si="39"/>
        <v>62.521001022347647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21.078941887106854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26.769350135388457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11102000</v>
      </c>
      <c r="C72" s="104">
        <f>SUM(C9:C15,C18:C23,C26:C29,C32,C35:C39,C42:C52,C55:C58,C61:C65,C69)</f>
        <v>0</v>
      </c>
      <c r="D72" s="104"/>
      <c r="E72" s="104">
        <f>$B72      +$C72      +$D72</f>
        <v>11102000</v>
      </c>
      <c r="F72" s="105">
        <f t="shared" ref="F72:O72" si="46">SUM(F9:F15,F18:F23,F26:F29,F32,F35:F39,F42:F52,F55:F58,F61:F65,F69)</f>
        <v>11102000</v>
      </c>
      <c r="G72" s="106">
        <f t="shared" si="46"/>
        <v>6171000</v>
      </c>
      <c r="H72" s="105">
        <f t="shared" si="46"/>
        <v>1246000</v>
      </c>
      <c r="I72" s="106">
        <f t="shared" si="46"/>
        <v>979119</v>
      </c>
      <c r="J72" s="105">
        <f t="shared" si="46"/>
        <v>778000</v>
      </c>
      <c r="K72" s="106">
        <f t="shared" si="46"/>
        <v>1591274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2024000</v>
      </c>
      <c r="Q72" s="106">
        <f>$I72      +$K72      +$M72      +$O72</f>
        <v>2570393</v>
      </c>
      <c r="R72" s="61">
        <f>IF(($H72      =0),0,((($J72      -$H72      )/$H72      )*100))</f>
        <v>-37.56019261637239</v>
      </c>
      <c r="S72" s="62">
        <f>IF(($I72      =0),0,((($K72      -$I72      )/$I72      )*100))</f>
        <v>62.521001022347647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21.078941887106854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26.769350135388457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gEKoDFTdQ+JFPSg66+lt7vSSD2S+2K8zDCbs/h2LYQULgmZX7UCFyKsjwZyAJj+5e2I6I3UdfJZavGwCBqbS8Q==" saltValue="uCexHeL97lVXZavs3vN6s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/>
      <c r="I10" s="94">
        <v>9118</v>
      </c>
      <c r="J10" s="93"/>
      <c r="K10" s="94">
        <v>5230</v>
      </c>
      <c r="L10" s="93"/>
      <c r="M10" s="94"/>
      <c r="N10" s="93"/>
      <c r="O10" s="94"/>
      <c r="P10" s="93">
        <f t="shared" ref="P10:P16" si="1">$H10      +$J10      +$L10      +$N10</f>
        <v>0</v>
      </c>
      <c r="Q10" s="94">
        <f t="shared" ref="Q10:Q16" si="2">$I10      +$K10      +$M10      +$O10</f>
        <v>14348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-42.640930028515022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0.47826666666666667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0</v>
      </c>
      <c r="I16" s="97">
        <f t="shared" si="7"/>
        <v>9118</v>
      </c>
      <c r="J16" s="96">
        <f t="shared" si="7"/>
        <v>0</v>
      </c>
      <c r="K16" s="97">
        <f t="shared" si="7"/>
        <v>5230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0</v>
      </c>
      <c r="Q16" s="97">
        <f t="shared" si="2"/>
        <v>14348</v>
      </c>
      <c r="R16" s="52">
        <f t="shared" si="3"/>
        <v>0</v>
      </c>
      <c r="S16" s="53">
        <f t="shared" si="4"/>
        <v>-42.640930028515022</v>
      </c>
      <c r="T16" s="52">
        <f>IF((SUM($E9:$E13)+$E15)=0,0,(P16/(SUM($E9:$E13)+$E15)*100))</f>
        <v>0</v>
      </c>
      <c r="U16" s="54">
        <f>IF((SUM($E9:$E13)+$E15)=0,0,(Q16/(SUM($E9:$E13)+$E15)*100))</f>
        <v>0.47826666666666667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12500000</v>
      </c>
      <c r="C35" s="92">
        <v>0</v>
      </c>
      <c r="D35" s="92"/>
      <c r="E35" s="92">
        <f t="shared" ref="E35:E40" si="18">$B35      +$C35      +$D35</f>
        <v>12500000</v>
      </c>
      <c r="F35" s="93">
        <v>12500000</v>
      </c>
      <c r="G35" s="94">
        <v>8750000</v>
      </c>
      <c r="H35" s="93"/>
      <c r="I35" s="94"/>
      <c r="J35" s="93">
        <v>2402000</v>
      </c>
      <c r="K35" s="94">
        <v>2401658</v>
      </c>
      <c r="L35" s="93"/>
      <c r="M35" s="94"/>
      <c r="N35" s="93"/>
      <c r="O35" s="94"/>
      <c r="P35" s="93">
        <f t="shared" ref="P35:P40" si="19">$H35      +$J35      +$L35      +$N35</f>
        <v>2402000</v>
      </c>
      <c r="Q35" s="94">
        <f t="shared" ref="Q35:Q40" si="20">$I35      +$K35      +$M35      +$O35</f>
        <v>2401658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19.216000000000001</v>
      </c>
      <c r="U35" s="50">
        <f t="shared" ref="U35:U39" si="24">IF(($E35      =0),0,(($Q35      /$E35      )*100))</f>
        <v>19.213263999999999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12500000</v>
      </c>
      <c r="C40" s="95">
        <f>SUM(C35:C39)</f>
        <v>0</v>
      </c>
      <c r="D40" s="95"/>
      <c r="E40" s="95">
        <f t="shared" si="18"/>
        <v>12500000</v>
      </c>
      <c r="F40" s="96">
        <f t="shared" ref="F40:O40" si="25">SUM(F35:F39)</f>
        <v>12500000</v>
      </c>
      <c r="G40" s="97">
        <f t="shared" si="25"/>
        <v>8750000</v>
      </c>
      <c r="H40" s="96">
        <f t="shared" si="25"/>
        <v>0</v>
      </c>
      <c r="I40" s="97">
        <f t="shared" si="25"/>
        <v>0</v>
      </c>
      <c r="J40" s="96">
        <f t="shared" si="25"/>
        <v>2402000</v>
      </c>
      <c r="K40" s="97">
        <f t="shared" si="25"/>
        <v>2401658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2402000</v>
      </c>
      <c r="Q40" s="97">
        <f t="shared" si="20"/>
        <v>2401658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19.216000000000001</v>
      </c>
      <c r="U40" s="54">
        <f>IF((+$E35+$E38) =0,0,(Q40   /(+$E35+$E38) )*100)</f>
        <v>19.213263999999999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5686000</v>
      </c>
      <c r="C44" s="92">
        <v>0</v>
      </c>
      <c r="D44" s="92"/>
      <c r="E44" s="92">
        <f t="shared" si="26"/>
        <v>5686000</v>
      </c>
      <c r="F44" s="93">
        <v>5686000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0</v>
      </c>
      <c r="D51" s="92"/>
      <c r="E51" s="92">
        <f t="shared" si="26"/>
        <v>5000000</v>
      </c>
      <c r="F51" s="93">
        <v>5000000</v>
      </c>
      <c r="G51" s="94">
        <v>4000000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10686000</v>
      </c>
      <c r="C53" s="95">
        <f>SUM(C42:C52)</f>
        <v>0</v>
      </c>
      <c r="D53" s="95"/>
      <c r="E53" s="95">
        <f t="shared" si="26"/>
        <v>10686000</v>
      </c>
      <c r="F53" s="96">
        <f t="shared" ref="F53:O53" si="33">SUM(F42:F52)</f>
        <v>10686000</v>
      </c>
      <c r="G53" s="97">
        <f t="shared" si="33"/>
        <v>4000000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26186000</v>
      </c>
      <c r="C67" s="104">
        <f>SUM(C9:C15,C18:C23,C26:C29,C32,C35:C39,C42:C52,C55:C58,C61:C65)</f>
        <v>0</v>
      </c>
      <c r="D67" s="104"/>
      <c r="E67" s="104">
        <f t="shared" si="35"/>
        <v>26186000</v>
      </c>
      <c r="F67" s="105">
        <f t="shared" ref="F67:O67" si="43">SUM(F9:F15,F18:F23,F26:F29,F32,F35:F39,F42:F52,F55:F58,F61:F65)</f>
        <v>26186000</v>
      </c>
      <c r="G67" s="106">
        <f t="shared" si="43"/>
        <v>15750000</v>
      </c>
      <c r="H67" s="105">
        <f t="shared" si="43"/>
        <v>0</v>
      </c>
      <c r="I67" s="106">
        <f t="shared" si="43"/>
        <v>9118</v>
      </c>
      <c r="J67" s="105">
        <f t="shared" si="43"/>
        <v>2402000</v>
      </c>
      <c r="K67" s="106">
        <f t="shared" si="43"/>
        <v>2406888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2402000</v>
      </c>
      <c r="Q67" s="106">
        <f t="shared" si="37"/>
        <v>2416006</v>
      </c>
      <c r="R67" s="61">
        <f t="shared" si="38"/>
        <v>0</v>
      </c>
      <c r="S67" s="62">
        <f t="shared" si="39"/>
        <v>26297.104628207937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11.717073170731709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11.78539512195122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24320000</v>
      </c>
      <c r="C69" s="92">
        <v>0</v>
      </c>
      <c r="D69" s="92"/>
      <c r="E69" s="92">
        <f>$B69      +$C69      +$D69</f>
        <v>24320000</v>
      </c>
      <c r="F69" s="93">
        <v>24320000</v>
      </c>
      <c r="G69" s="94">
        <v>4000000</v>
      </c>
      <c r="H69" s="93"/>
      <c r="I69" s="94">
        <v>358373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358373</v>
      </c>
      <c r="R69" s="48">
        <f>IF(($H69      =0),0,((($J69      -$H69      )/$H69      )*100))</f>
        <v>0</v>
      </c>
      <c r="S69" s="49">
        <f>IF(($I69      =0),0,((($K69      -$I69      )/$I69      )*100))</f>
        <v>-100</v>
      </c>
      <c r="T69" s="48">
        <f>IF(($E69      =0),0,(($P69      /$E69      )*100))</f>
        <v>0</v>
      </c>
      <c r="U69" s="50">
        <f>IF(($E69      =0),0,(($Q69      /$E69      )*100))</f>
        <v>1.4735731907894738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24320000</v>
      </c>
      <c r="C70" s="101">
        <f>C69</f>
        <v>0</v>
      </c>
      <c r="D70" s="101"/>
      <c r="E70" s="101">
        <f>$B70      +$C70      +$D70</f>
        <v>24320000</v>
      </c>
      <c r="F70" s="102">
        <f t="shared" ref="F70:O70" si="44">F69</f>
        <v>24320000</v>
      </c>
      <c r="G70" s="103">
        <f t="shared" si="44"/>
        <v>4000000</v>
      </c>
      <c r="H70" s="102">
        <f t="shared" si="44"/>
        <v>0</v>
      </c>
      <c r="I70" s="103">
        <f t="shared" si="44"/>
        <v>358373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358373</v>
      </c>
      <c r="R70" s="57">
        <f>IF(($H70      =0),0,((($J70      -$H70      )/$H70      )*100))</f>
        <v>0</v>
      </c>
      <c r="S70" s="58">
        <f>IF(($I70      =0),0,((($K70      -$I70      )/$I70      )*100))</f>
        <v>-100</v>
      </c>
      <c r="T70" s="57">
        <f>IF($E70   =0,0,($P70   /$E70   )*100)</f>
        <v>0</v>
      </c>
      <c r="U70" s="59">
        <f>IF($E70   =0,0,($Q70   /$E70 )*100)</f>
        <v>1.4735731907894738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24320000</v>
      </c>
      <c r="C71" s="104">
        <f>C69</f>
        <v>0</v>
      </c>
      <c r="D71" s="104"/>
      <c r="E71" s="104">
        <f>$B71      +$C71      +$D71</f>
        <v>24320000</v>
      </c>
      <c r="F71" s="105">
        <f t="shared" ref="F71:O71" si="45">F69</f>
        <v>24320000</v>
      </c>
      <c r="G71" s="106">
        <f t="shared" si="45"/>
        <v>4000000</v>
      </c>
      <c r="H71" s="105">
        <f t="shared" si="45"/>
        <v>0</v>
      </c>
      <c r="I71" s="106">
        <f t="shared" si="45"/>
        <v>358373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358373</v>
      </c>
      <c r="R71" s="61">
        <f>IF(($H71      =0),0,((($J71      -$H71      )/$H71      )*100))</f>
        <v>0</v>
      </c>
      <c r="S71" s="62">
        <f>IF(($I71      =0),0,((($K71      -$I71      )/$I71      )*100))</f>
        <v>-100</v>
      </c>
      <c r="T71" s="61">
        <f>IF($E71   =0,0,($P71   /$E71   )*100)</f>
        <v>0</v>
      </c>
      <c r="U71" s="65">
        <f>IF($E71   =0,0,($Q71   /$E71   )*100)</f>
        <v>1.4735731907894738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50506000</v>
      </c>
      <c r="C72" s="104">
        <f>SUM(C9:C15,C18:C23,C26:C29,C32,C35:C39,C42:C52,C55:C58,C61:C65,C69)</f>
        <v>0</v>
      </c>
      <c r="D72" s="104"/>
      <c r="E72" s="104">
        <f>$B72      +$C72      +$D72</f>
        <v>50506000</v>
      </c>
      <c r="F72" s="105">
        <f t="shared" ref="F72:O72" si="46">SUM(F9:F15,F18:F23,F26:F29,F32,F35:F39,F42:F52,F55:F58,F61:F65,F69)</f>
        <v>50506000</v>
      </c>
      <c r="G72" s="106">
        <f t="shared" si="46"/>
        <v>19750000</v>
      </c>
      <c r="H72" s="105">
        <f t="shared" si="46"/>
        <v>0</v>
      </c>
      <c r="I72" s="106">
        <f t="shared" si="46"/>
        <v>367491</v>
      </c>
      <c r="J72" s="105">
        <f t="shared" si="46"/>
        <v>2402000</v>
      </c>
      <c r="K72" s="106">
        <f t="shared" si="46"/>
        <v>2406888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2402000</v>
      </c>
      <c r="Q72" s="106">
        <f>$I72      +$K72      +$M72      +$O72</f>
        <v>2774379</v>
      </c>
      <c r="R72" s="61">
        <f>IF(($H72      =0),0,((($J72      -$H72      )/$H72      )*100))</f>
        <v>0</v>
      </c>
      <c r="S72" s="62">
        <f>IF(($I72      =0),0,((($K72      -$I72      )/$I72      )*100))</f>
        <v>554.95154983387351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5.3592146363230704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6.1900468540829987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egWUvhlD4uIzd2q5u17UAygsayjJqTzXGRwAzArMfwKAtW2aHVa5xZNeh+mRm94euBl5dUM/XuV4a7BXEuhXA==" saltValue="fHEA10E3FeIsHx9hmLIs4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446000</v>
      </c>
      <c r="I10" s="94"/>
      <c r="J10" s="93">
        <v>2554000</v>
      </c>
      <c r="K10" s="94"/>
      <c r="L10" s="93"/>
      <c r="M10" s="94"/>
      <c r="N10" s="93"/>
      <c r="O10" s="94"/>
      <c r="P10" s="93">
        <f t="shared" ref="P10:P16" si="1">$H10      +$J10      +$L10      +$N10</f>
        <v>3000000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472.64573991031386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100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446000</v>
      </c>
      <c r="I16" s="97">
        <f t="shared" si="7"/>
        <v>0</v>
      </c>
      <c r="J16" s="96">
        <f t="shared" si="7"/>
        <v>2554000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3000000</v>
      </c>
      <c r="Q16" s="97">
        <f t="shared" si="2"/>
        <v>0</v>
      </c>
      <c r="R16" s="52">
        <f t="shared" si="3"/>
        <v>472.64573991031386</v>
      </c>
      <c r="S16" s="53">
        <f t="shared" si="4"/>
        <v>0</v>
      </c>
      <c r="T16" s="52">
        <f>IF((SUM($E9:$E13)+$E15)=0,0,(P16/(SUM($E9:$E13)+$E15)*100))</f>
        <v>100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1142000</v>
      </c>
      <c r="C32" s="92">
        <v>0</v>
      </c>
      <c r="D32" s="92"/>
      <c r="E32" s="92">
        <f>$B32      +$C32      +$D32</f>
        <v>1142000</v>
      </c>
      <c r="F32" s="93">
        <v>1142000</v>
      </c>
      <c r="G32" s="94">
        <v>799000</v>
      </c>
      <c r="H32" s="93">
        <v>334000</v>
      </c>
      <c r="I32" s="94"/>
      <c r="J32" s="93">
        <v>315000</v>
      </c>
      <c r="K32" s="94">
        <v>86130</v>
      </c>
      <c r="L32" s="93"/>
      <c r="M32" s="94"/>
      <c r="N32" s="93"/>
      <c r="O32" s="94"/>
      <c r="P32" s="93">
        <f>$H32      +$J32      +$L32      +$N32</f>
        <v>649000</v>
      </c>
      <c r="Q32" s="94">
        <f>$I32      +$K32      +$M32      +$O32</f>
        <v>86130</v>
      </c>
      <c r="R32" s="48">
        <f>IF(($H32      =0),0,((($J32      -$H32      )/$H32      )*100))</f>
        <v>-5.6886227544910177</v>
      </c>
      <c r="S32" s="49">
        <f>IF(($I32      =0),0,((($K32      -$I32      )/$I32      )*100))</f>
        <v>0</v>
      </c>
      <c r="T32" s="48">
        <f>IF(($E32      =0),0,(($P32      /$E32      )*100))</f>
        <v>56.830122591943955</v>
      </c>
      <c r="U32" s="50">
        <f>IF(($E32      =0),0,(($Q32      /$E32      )*100))</f>
        <v>7.5420315236427324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1142000</v>
      </c>
      <c r="C33" s="95">
        <f>C32</f>
        <v>0</v>
      </c>
      <c r="D33" s="95"/>
      <c r="E33" s="95">
        <f>$B33      +$C33      +$D33</f>
        <v>1142000</v>
      </c>
      <c r="F33" s="96">
        <f t="shared" ref="F33:O33" si="17">F32</f>
        <v>1142000</v>
      </c>
      <c r="G33" s="97">
        <f t="shared" si="17"/>
        <v>799000</v>
      </c>
      <c r="H33" s="96">
        <f t="shared" si="17"/>
        <v>334000</v>
      </c>
      <c r="I33" s="97">
        <f t="shared" si="17"/>
        <v>0</v>
      </c>
      <c r="J33" s="96">
        <f t="shared" si="17"/>
        <v>315000</v>
      </c>
      <c r="K33" s="97">
        <f t="shared" si="17"/>
        <v>86130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649000</v>
      </c>
      <c r="Q33" s="97">
        <f>$I33      +$K33      +$M33      +$O33</f>
        <v>86130</v>
      </c>
      <c r="R33" s="52">
        <f>IF(($H33      =0),0,((($J33      -$H33      )/$H33      )*100))</f>
        <v>-5.6886227544910177</v>
      </c>
      <c r="S33" s="53">
        <f>IF(($I33      =0),0,((($K33      -$I33      )/$I33      )*100))</f>
        <v>0</v>
      </c>
      <c r="T33" s="52">
        <f>IF($E33   =0,0,($P33   /$E33   )*100)</f>
        <v>56.830122591943955</v>
      </c>
      <c r="U33" s="54">
        <f>IF($E33   =0,0,($Q33   /$E33   )*100)</f>
        <v>7.5420315236427324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5111000</v>
      </c>
      <c r="C35" s="92">
        <v>0</v>
      </c>
      <c r="D35" s="92"/>
      <c r="E35" s="92">
        <f t="shared" ref="E35:E40" si="18">$B35      +$C35      +$D35</f>
        <v>5111000</v>
      </c>
      <c r="F35" s="93">
        <v>5111000</v>
      </c>
      <c r="G35" s="94">
        <v>2500000</v>
      </c>
      <c r="H35" s="93"/>
      <c r="I35" s="94"/>
      <c r="J35" s="93">
        <v>550000</v>
      </c>
      <c r="K35" s="94"/>
      <c r="L35" s="93"/>
      <c r="M35" s="94"/>
      <c r="N35" s="93"/>
      <c r="O35" s="94"/>
      <c r="P35" s="93">
        <f t="shared" ref="P35:P40" si="19">$H35      +$J35      +$L35      +$N35</f>
        <v>550000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10.76110350225005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590000</v>
      </c>
      <c r="C36" s="92">
        <v>0</v>
      </c>
      <c r="D36" s="92"/>
      <c r="E36" s="92">
        <f t="shared" si="18"/>
        <v>590000</v>
      </c>
      <c r="F36" s="93">
        <v>590000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5701000</v>
      </c>
      <c r="C40" s="95">
        <f>SUM(C35:C39)</f>
        <v>0</v>
      </c>
      <c r="D40" s="95"/>
      <c r="E40" s="95">
        <f t="shared" si="18"/>
        <v>5701000</v>
      </c>
      <c r="F40" s="96">
        <f t="shared" ref="F40:O40" si="25">SUM(F35:F39)</f>
        <v>5701000</v>
      </c>
      <c r="G40" s="97">
        <f t="shared" si="25"/>
        <v>2500000</v>
      </c>
      <c r="H40" s="96">
        <f t="shared" si="25"/>
        <v>0</v>
      </c>
      <c r="I40" s="97">
        <f t="shared" si="25"/>
        <v>0</v>
      </c>
      <c r="J40" s="96">
        <f t="shared" si="25"/>
        <v>550000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550000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10.76110350225005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4000000</v>
      </c>
      <c r="C51" s="92">
        <v>0</v>
      </c>
      <c r="D51" s="92"/>
      <c r="E51" s="92">
        <f t="shared" si="26"/>
        <v>4000000</v>
      </c>
      <c r="F51" s="93">
        <v>4000000</v>
      </c>
      <c r="G51" s="94">
        <v>2000000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4000000</v>
      </c>
      <c r="C53" s="95">
        <f>SUM(C42:C52)</f>
        <v>0</v>
      </c>
      <c r="D53" s="95"/>
      <c r="E53" s="95">
        <f t="shared" si="26"/>
        <v>4000000</v>
      </c>
      <c r="F53" s="96">
        <f t="shared" ref="F53:O53" si="33">SUM(F42:F52)</f>
        <v>4000000</v>
      </c>
      <c r="G53" s="97">
        <f t="shared" si="33"/>
        <v>2000000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13843000</v>
      </c>
      <c r="C67" s="104">
        <f>SUM(C9:C15,C18:C23,C26:C29,C32,C35:C39,C42:C52,C55:C58,C61:C65)</f>
        <v>0</v>
      </c>
      <c r="D67" s="104"/>
      <c r="E67" s="104">
        <f t="shared" si="35"/>
        <v>13843000</v>
      </c>
      <c r="F67" s="105">
        <f t="shared" ref="F67:O67" si="43">SUM(F9:F15,F18:F23,F26:F29,F32,F35:F39,F42:F52,F55:F58,F61:F65)</f>
        <v>13843000</v>
      </c>
      <c r="G67" s="106">
        <f t="shared" si="43"/>
        <v>8299000</v>
      </c>
      <c r="H67" s="105">
        <f t="shared" si="43"/>
        <v>780000</v>
      </c>
      <c r="I67" s="106">
        <f t="shared" si="43"/>
        <v>0</v>
      </c>
      <c r="J67" s="105">
        <f t="shared" si="43"/>
        <v>3419000</v>
      </c>
      <c r="K67" s="106">
        <f t="shared" si="43"/>
        <v>86130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4199000</v>
      </c>
      <c r="Q67" s="106">
        <f t="shared" si="37"/>
        <v>86130</v>
      </c>
      <c r="R67" s="61">
        <f t="shared" si="38"/>
        <v>338.33333333333331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31.683392439447672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0.64989059080962797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23485000</v>
      </c>
      <c r="C69" s="92">
        <v>0</v>
      </c>
      <c r="D69" s="92"/>
      <c r="E69" s="92">
        <f>$B69      +$C69      +$D69</f>
        <v>23485000</v>
      </c>
      <c r="F69" s="93">
        <v>23485000</v>
      </c>
      <c r="G69" s="94">
        <v>8068000</v>
      </c>
      <c r="H69" s="93">
        <v>2324000</v>
      </c>
      <c r="I69" s="94"/>
      <c r="J69" s="93">
        <v>4229000</v>
      </c>
      <c r="K69" s="94"/>
      <c r="L69" s="93"/>
      <c r="M69" s="94"/>
      <c r="N69" s="93"/>
      <c r="O69" s="94"/>
      <c r="P69" s="93">
        <f>$H69      +$J69      +$L69      +$N69</f>
        <v>6553000</v>
      </c>
      <c r="Q69" s="94">
        <f>$I69      +$K69      +$M69      +$O69</f>
        <v>0</v>
      </c>
      <c r="R69" s="48">
        <f>IF(($H69      =0),0,((($J69      -$H69      )/$H69      )*100))</f>
        <v>81.970740103270217</v>
      </c>
      <c r="S69" s="49">
        <f>IF(($I69      =0),0,((($K69      -$I69      )/$I69      )*100))</f>
        <v>0</v>
      </c>
      <c r="T69" s="48">
        <f>IF(($E69      =0),0,(($P69      /$E69      )*100))</f>
        <v>27.902916755375774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23485000</v>
      </c>
      <c r="C70" s="101">
        <f>C69</f>
        <v>0</v>
      </c>
      <c r="D70" s="101"/>
      <c r="E70" s="101">
        <f>$B70      +$C70      +$D70</f>
        <v>23485000</v>
      </c>
      <c r="F70" s="102">
        <f t="shared" ref="F70:O70" si="44">F69</f>
        <v>23485000</v>
      </c>
      <c r="G70" s="103">
        <f t="shared" si="44"/>
        <v>8068000</v>
      </c>
      <c r="H70" s="102">
        <f t="shared" si="44"/>
        <v>2324000</v>
      </c>
      <c r="I70" s="103">
        <f t="shared" si="44"/>
        <v>0</v>
      </c>
      <c r="J70" s="102">
        <f t="shared" si="44"/>
        <v>4229000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6553000</v>
      </c>
      <c r="Q70" s="103">
        <f>$I70      +$K70      +$M70      +$O70</f>
        <v>0</v>
      </c>
      <c r="R70" s="57">
        <f>IF(($H70      =0),0,((($J70      -$H70      )/$H70      )*100))</f>
        <v>81.970740103270217</v>
      </c>
      <c r="S70" s="58">
        <f>IF(($I70      =0),0,((($K70      -$I70      )/$I70      )*100))</f>
        <v>0</v>
      </c>
      <c r="T70" s="57">
        <f>IF($E70   =0,0,($P70   /$E70   )*100)</f>
        <v>27.902916755375774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23485000</v>
      </c>
      <c r="C71" s="104">
        <f>C69</f>
        <v>0</v>
      </c>
      <c r="D71" s="104"/>
      <c r="E71" s="104">
        <f>$B71      +$C71      +$D71</f>
        <v>23485000</v>
      </c>
      <c r="F71" s="105">
        <f t="shared" ref="F71:O71" si="45">F69</f>
        <v>23485000</v>
      </c>
      <c r="G71" s="106">
        <f t="shared" si="45"/>
        <v>8068000</v>
      </c>
      <c r="H71" s="105">
        <f t="shared" si="45"/>
        <v>2324000</v>
      </c>
      <c r="I71" s="106">
        <f t="shared" si="45"/>
        <v>0</v>
      </c>
      <c r="J71" s="105">
        <f t="shared" si="45"/>
        <v>4229000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6553000</v>
      </c>
      <c r="Q71" s="106">
        <f>$I71      +$K71      +$M71      +$O71</f>
        <v>0</v>
      </c>
      <c r="R71" s="61">
        <f>IF(($H71      =0),0,((($J71      -$H71      )/$H71      )*100))</f>
        <v>81.970740103270217</v>
      </c>
      <c r="S71" s="62">
        <f>IF(($I71      =0),0,((($K71      -$I71      )/$I71      )*100))</f>
        <v>0</v>
      </c>
      <c r="T71" s="61">
        <f>IF($E71   =0,0,($P71   /$E71   )*100)</f>
        <v>27.902916755375774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37328000</v>
      </c>
      <c r="C72" s="104">
        <f>SUM(C9:C15,C18:C23,C26:C29,C32,C35:C39,C42:C52,C55:C58,C61:C65,C69)</f>
        <v>0</v>
      </c>
      <c r="D72" s="104"/>
      <c r="E72" s="104">
        <f>$B72      +$C72      +$D72</f>
        <v>37328000</v>
      </c>
      <c r="F72" s="105">
        <f t="shared" ref="F72:O72" si="46">SUM(F9:F15,F18:F23,F26:F29,F32,F35:F39,F42:F52,F55:F58,F61:F65,F69)</f>
        <v>37328000</v>
      </c>
      <c r="G72" s="106">
        <f t="shared" si="46"/>
        <v>16367000</v>
      </c>
      <c r="H72" s="105">
        <f t="shared" si="46"/>
        <v>3104000</v>
      </c>
      <c r="I72" s="106">
        <f t="shared" si="46"/>
        <v>0</v>
      </c>
      <c r="J72" s="105">
        <f t="shared" si="46"/>
        <v>7648000</v>
      </c>
      <c r="K72" s="106">
        <f t="shared" si="46"/>
        <v>86130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10752000</v>
      </c>
      <c r="Q72" s="106">
        <f>$I72      +$K72      +$M72      +$O72</f>
        <v>86130</v>
      </c>
      <c r="R72" s="61">
        <f>IF(($H72      =0),0,((($J72      -$H72      )/$H72      )*100))</f>
        <v>146.39175257731958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29.266699330393596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0.2344439000489956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0vvOp8RZVW71cGigz/2Hi2iwjo1z6JEK6uHDJepM75HpP0AltQAfUPkw0UpBGvmgD1C4CYGLu57efqhwGyYnmg==" saltValue="IKe2u2XOsQHUiT+nkbsJU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562000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562000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-100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18.733333333333331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562000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562000</v>
      </c>
      <c r="Q16" s="97">
        <f t="shared" si="2"/>
        <v>0</v>
      </c>
      <c r="R16" s="52">
        <f t="shared" si="3"/>
        <v>-100</v>
      </c>
      <c r="S16" s="53">
        <f t="shared" si="4"/>
        <v>0</v>
      </c>
      <c r="T16" s="52">
        <f>IF((SUM($E9:$E13)+$E15)=0,0,(P16/(SUM($E9:$E13)+$E15)*100))</f>
        <v>18.733333333333331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980000</v>
      </c>
      <c r="C32" s="92">
        <v>0</v>
      </c>
      <c r="D32" s="92"/>
      <c r="E32" s="92">
        <f>$B32      +$C32      +$D32</f>
        <v>980000</v>
      </c>
      <c r="F32" s="93">
        <v>980000</v>
      </c>
      <c r="G32" s="94">
        <v>686000</v>
      </c>
      <c r="H32" s="93">
        <v>111000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111000</v>
      </c>
      <c r="Q32" s="94">
        <f>$I32      +$K32      +$M32      +$O32</f>
        <v>0</v>
      </c>
      <c r="R32" s="48">
        <f>IF(($H32      =0),0,((($J32      -$H32      )/$H32      )*100))</f>
        <v>-100</v>
      </c>
      <c r="S32" s="49">
        <f>IF(($I32      =0),0,((($K32      -$I32      )/$I32      )*100))</f>
        <v>0</v>
      </c>
      <c r="T32" s="48">
        <f>IF(($E32      =0),0,(($P32      /$E32      )*100))</f>
        <v>11.326530612244898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980000</v>
      </c>
      <c r="C33" s="95">
        <f>C32</f>
        <v>0</v>
      </c>
      <c r="D33" s="95"/>
      <c r="E33" s="95">
        <f>$B33      +$C33      +$D33</f>
        <v>980000</v>
      </c>
      <c r="F33" s="96">
        <f t="shared" ref="F33:O33" si="17">F32</f>
        <v>980000</v>
      </c>
      <c r="G33" s="97">
        <f t="shared" si="17"/>
        <v>686000</v>
      </c>
      <c r="H33" s="96">
        <f t="shared" si="17"/>
        <v>111000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111000</v>
      </c>
      <c r="Q33" s="97">
        <f>$I33      +$K33      +$M33      +$O33</f>
        <v>0</v>
      </c>
      <c r="R33" s="52">
        <f>IF(($H33      =0),0,((($J33      -$H33      )/$H33      )*100))</f>
        <v>-100</v>
      </c>
      <c r="S33" s="53">
        <f>IF(($I33      =0),0,((($K33      -$I33      )/$I33      )*100))</f>
        <v>0</v>
      </c>
      <c r="T33" s="52">
        <f>IF($E33   =0,0,($P33   /$E33   )*100)</f>
        <v>11.326530612244898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0</v>
      </c>
      <c r="D51" s="92"/>
      <c r="E51" s="92">
        <f t="shared" si="26"/>
        <v>5000000</v>
      </c>
      <c r="F51" s="93">
        <v>5000000</v>
      </c>
      <c r="G51" s="94">
        <v>2500000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2500000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8980000</v>
      </c>
      <c r="C67" s="104">
        <f>SUM(C9:C15,C18:C23,C26:C29,C32,C35:C39,C42:C52,C55:C58,C61:C65)</f>
        <v>0</v>
      </c>
      <c r="D67" s="104"/>
      <c r="E67" s="104">
        <f t="shared" si="35"/>
        <v>8980000</v>
      </c>
      <c r="F67" s="105">
        <f t="shared" ref="F67:O67" si="43">SUM(F9:F15,F18:F23,F26:F29,F32,F35:F39,F42:F52,F55:F58,F61:F65)</f>
        <v>8980000</v>
      </c>
      <c r="G67" s="106">
        <f t="shared" si="43"/>
        <v>6186000</v>
      </c>
      <c r="H67" s="105">
        <f t="shared" si="43"/>
        <v>673000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673000</v>
      </c>
      <c r="Q67" s="106">
        <f t="shared" si="37"/>
        <v>0</v>
      </c>
      <c r="R67" s="61">
        <f t="shared" si="38"/>
        <v>-100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7.4944320712694887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11040000</v>
      </c>
      <c r="C69" s="92">
        <v>0</v>
      </c>
      <c r="D69" s="92"/>
      <c r="E69" s="92">
        <f>$B69      +$C69      +$D69</f>
        <v>11040000</v>
      </c>
      <c r="F69" s="93">
        <v>11040000</v>
      </c>
      <c r="G69" s="94">
        <v>8217000</v>
      </c>
      <c r="H69" s="93">
        <v>4017000</v>
      </c>
      <c r="I69" s="94"/>
      <c r="J69" s="93">
        <v>1384000</v>
      </c>
      <c r="K69" s="94"/>
      <c r="L69" s="93"/>
      <c r="M69" s="94"/>
      <c r="N69" s="93"/>
      <c r="O69" s="94"/>
      <c r="P69" s="93">
        <f>$H69      +$J69      +$L69      +$N69</f>
        <v>5401000</v>
      </c>
      <c r="Q69" s="94">
        <f>$I69      +$K69      +$M69      +$O69</f>
        <v>0</v>
      </c>
      <c r="R69" s="48">
        <f>IF(($H69      =0),0,((($J69      -$H69      )/$H69      )*100))</f>
        <v>-65.546427682350014</v>
      </c>
      <c r="S69" s="49">
        <f>IF(($I69      =0),0,((($K69      -$I69      )/$I69      )*100))</f>
        <v>0</v>
      </c>
      <c r="T69" s="48">
        <f>IF(($E69      =0),0,(($P69      /$E69      )*100))</f>
        <v>48.92210144927536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11040000</v>
      </c>
      <c r="C70" s="101">
        <f>C69</f>
        <v>0</v>
      </c>
      <c r="D70" s="101"/>
      <c r="E70" s="101">
        <f>$B70      +$C70      +$D70</f>
        <v>11040000</v>
      </c>
      <c r="F70" s="102">
        <f t="shared" ref="F70:O70" si="44">F69</f>
        <v>11040000</v>
      </c>
      <c r="G70" s="103">
        <f t="shared" si="44"/>
        <v>8217000</v>
      </c>
      <c r="H70" s="102">
        <f t="shared" si="44"/>
        <v>4017000</v>
      </c>
      <c r="I70" s="103">
        <f t="shared" si="44"/>
        <v>0</v>
      </c>
      <c r="J70" s="102">
        <f t="shared" si="44"/>
        <v>1384000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5401000</v>
      </c>
      <c r="Q70" s="103">
        <f>$I70      +$K70      +$M70      +$O70</f>
        <v>0</v>
      </c>
      <c r="R70" s="57">
        <f>IF(($H70      =0),0,((($J70      -$H70      )/$H70      )*100))</f>
        <v>-65.546427682350014</v>
      </c>
      <c r="S70" s="58">
        <f>IF(($I70      =0),0,((($K70      -$I70      )/$I70      )*100))</f>
        <v>0</v>
      </c>
      <c r="T70" s="57">
        <f>IF($E70   =0,0,($P70   /$E70   )*100)</f>
        <v>48.92210144927536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11040000</v>
      </c>
      <c r="C71" s="104">
        <f>C69</f>
        <v>0</v>
      </c>
      <c r="D71" s="104"/>
      <c r="E71" s="104">
        <f>$B71      +$C71      +$D71</f>
        <v>11040000</v>
      </c>
      <c r="F71" s="105">
        <f t="shared" ref="F71:O71" si="45">F69</f>
        <v>11040000</v>
      </c>
      <c r="G71" s="106">
        <f t="shared" si="45"/>
        <v>8217000</v>
      </c>
      <c r="H71" s="105">
        <f t="shared" si="45"/>
        <v>4017000</v>
      </c>
      <c r="I71" s="106">
        <f t="shared" si="45"/>
        <v>0</v>
      </c>
      <c r="J71" s="105">
        <f t="shared" si="45"/>
        <v>1384000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5401000</v>
      </c>
      <c r="Q71" s="106">
        <f>$I71      +$K71      +$M71      +$O71</f>
        <v>0</v>
      </c>
      <c r="R71" s="61">
        <f>IF(($H71      =0),0,((($J71      -$H71      )/$H71      )*100))</f>
        <v>-65.546427682350014</v>
      </c>
      <c r="S71" s="62">
        <f>IF(($I71      =0),0,((($K71      -$I71      )/$I71      )*100))</f>
        <v>0</v>
      </c>
      <c r="T71" s="61">
        <f>IF($E71   =0,0,($P71   /$E71   )*100)</f>
        <v>48.92210144927536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20020000</v>
      </c>
      <c r="C72" s="104">
        <f>SUM(C9:C15,C18:C23,C26:C29,C32,C35:C39,C42:C52,C55:C58,C61:C65,C69)</f>
        <v>0</v>
      </c>
      <c r="D72" s="104"/>
      <c r="E72" s="104">
        <f>$B72      +$C72      +$D72</f>
        <v>20020000</v>
      </c>
      <c r="F72" s="105">
        <f t="shared" ref="F72:O72" si="46">SUM(F9:F15,F18:F23,F26:F29,F32,F35:F39,F42:F52,F55:F58,F61:F65,F69)</f>
        <v>20020000</v>
      </c>
      <c r="G72" s="106">
        <f t="shared" si="46"/>
        <v>14403000</v>
      </c>
      <c r="H72" s="105">
        <f t="shared" si="46"/>
        <v>4690000</v>
      </c>
      <c r="I72" s="106">
        <f t="shared" si="46"/>
        <v>0</v>
      </c>
      <c r="J72" s="105">
        <f t="shared" si="46"/>
        <v>1384000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6074000</v>
      </c>
      <c r="Q72" s="106">
        <f>$I72      +$K72      +$M72      +$O72</f>
        <v>0</v>
      </c>
      <c r="R72" s="61">
        <f>IF(($H72      =0),0,((($J72      -$H72      )/$H72      )*100))</f>
        <v>-70.490405117270797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30.339660339660341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oSeyelsOxCcY5s3/TccxChN1NmRIz5ASiRXt/E2zTQa0GpaLo7hSml7SfSNrpm+pLU3G/WNtPi2BIwmKsdPnA==" saltValue="H/PnC/KrbyDyI1XsDgU3b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1178000</v>
      </c>
      <c r="I10" s="94"/>
      <c r="J10" s="93">
        <v>1281000</v>
      </c>
      <c r="K10" s="94">
        <v>2153282</v>
      </c>
      <c r="L10" s="93"/>
      <c r="M10" s="94"/>
      <c r="N10" s="93"/>
      <c r="O10" s="94"/>
      <c r="P10" s="93">
        <f t="shared" ref="P10:P16" si="1">$H10      +$J10      +$L10      +$N10</f>
        <v>2459000</v>
      </c>
      <c r="Q10" s="94">
        <f t="shared" ref="Q10:Q16" si="2">$I10      +$K10      +$M10      +$O10</f>
        <v>2153282</v>
      </c>
      <c r="R10" s="48">
        <f t="shared" ref="R10:R16" si="3">IF(($H10      =0),0,((($J10      -$H10      )/$H10      )*100))</f>
        <v>8.7436332767402387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81.966666666666669</v>
      </c>
      <c r="U10" s="50">
        <f t="shared" ref="U10:U15" si="6">IF(($E10      =0),0,(($Q10      /$E10      )*100))</f>
        <v>71.776066666666665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1178000</v>
      </c>
      <c r="I16" s="97">
        <f t="shared" si="7"/>
        <v>0</v>
      </c>
      <c r="J16" s="96">
        <f t="shared" si="7"/>
        <v>1281000</v>
      </c>
      <c r="K16" s="97">
        <f t="shared" si="7"/>
        <v>2153282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2459000</v>
      </c>
      <c r="Q16" s="97">
        <f t="shared" si="2"/>
        <v>2153282</v>
      </c>
      <c r="R16" s="52">
        <f t="shared" si="3"/>
        <v>8.7436332767402387</v>
      </c>
      <c r="S16" s="53">
        <f t="shared" si="4"/>
        <v>0</v>
      </c>
      <c r="T16" s="52">
        <f>IF((SUM($E9:$E13)+$E15)=0,0,(P16/(SUM($E9:$E13)+$E15)*100))</f>
        <v>81.966666666666669</v>
      </c>
      <c r="U16" s="54">
        <f>IF((SUM($E9:$E13)+$E15)=0,0,(Q16/(SUM($E9:$E13)+$E15)*100))</f>
        <v>71.776066666666665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</v>
      </c>
      <c r="C35" s="92">
        <v>0</v>
      </c>
      <c r="D35" s="92"/>
      <c r="E35" s="92">
        <f t="shared" ref="E35:E40" si="18">$B35      +$C35      +$D35</f>
        <v>1500000</v>
      </c>
      <c r="F35" s="93">
        <v>1500000</v>
      </c>
      <c r="G35" s="94">
        <v>1500000</v>
      </c>
      <c r="H35" s="93"/>
      <c r="I35" s="94">
        <v>125402</v>
      </c>
      <c r="J35" s="93">
        <v>448000</v>
      </c>
      <c r="K35" s="94">
        <v>903857</v>
      </c>
      <c r="L35" s="93"/>
      <c r="M35" s="94"/>
      <c r="N35" s="93"/>
      <c r="O35" s="94"/>
      <c r="P35" s="93">
        <f t="shared" ref="P35:P40" si="19">$H35      +$J35      +$L35      +$N35</f>
        <v>448000</v>
      </c>
      <c r="Q35" s="94">
        <f t="shared" ref="Q35:Q40" si="20">$I35      +$K35      +$M35      +$O35</f>
        <v>1029259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620.7676113618603</v>
      </c>
      <c r="T35" s="48">
        <f t="shared" ref="T35:T39" si="23">IF(($E35      =0),0,(($P35      /$E35      )*100))</f>
        <v>29.866666666666671</v>
      </c>
      <c r="U35" s="50">
        <f t="shared" ref="U35:U39" si="24">IF(($E35      =0),0,(($Q35      /$E35      )*100))</f>
        <v>68.617266666666666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1247000</v>
      </c>
      <c r="C36" s="92">
        <v>0</v>
      </c>
      <c r="D36" s="92"/>
      <c r="E36" s="92">
        <f t="shared" si="18"/>
        <v>1247000</v>
      </c>
      <c r="F36" s="93">
        <v>1247000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2747000</v>
      </c>
      <c r="C40" s="95">
        <f>SUM(C35:C39)</f>
        <v>0</v>
      </c>
      <c r="D40" s="95"/>
      <c r="E40" s="95">
        <f t="shared" si="18"/>
        <v>2747000</v>
      </c>
      <c r="F40" s="96">
        <f t="shared" ref="F40:O40" si="25">SUM(F35:F39)</f>
        <v>2747000</v>
      </c>
      <c r="G40" s="97">
        <f t="shared" si="25"/>
        <v>1500000</v>
      </c>
      <c r="H40" s="96">
        <f t="shared" si="25"/>
        <v>0</v>
      </c>
      <c r="I40" s="97">
        <f t="shared" si="25"/>
        <v>125402</v>
      </c>
      <c r="J40" s="96">
        <f t="shared" si="25"/>
        <v>448000</v>
      </c>
      <c r="K40" s="97">
        <f t="shared" si="25"/>
        <v>903857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448000</v>
      </c>
      <c r="Q40" s="97">
        <f t="shared" si="20"/>
        <v>1029259</v>
      </c>
      <c r="R40" s="52">
        <f t="shared" si="21"/>
        <v>0</v>
      </c>
      <c r="S40" s="53">
        <f t="shared" si="22"/>
        <v>620.7676113618603</v>
      </c>
      <c r="T40" s="52">
        <f>IF((+$E35+$E38) =0,0,(P40   /(+$E35+$E38) )*100)</f>
        <v>29.866666666666671</v>
      </c>
      <c r="U40" s="54">
        <f>IF((+$E35+$E38) =0,0,(Q40   /(+$E35+$E38) )*100)</f>
        <v>68.617266666666666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6000000</v>
      </c>
      <c r="C51" s="92">
        <v>0</v>
      </c>
      <c r="D51" s="92"/>
      <c r="E51" s="92">
        <f t="shared" si="26"/>
        <v>6000000</v>
      </c>
      <c r="F51" s="93">
        <v>6000000</v>
      </c>
      <c r="G51" s="94">
        <v>3000000</v>
      </c>
      <c r="H51" s="93"/>
      <c r="I51" s="94"/>
      <c r="J51" s="93"/>
      <c r="K51" s="94">
        <v>1466473</v>
      </c>
      <c r="L51" s="93"/>
      <c r="M51" s="94"/>
      <c r="N51" s="93"/>
      <c r="O51" s="94"/>
      <c r="P51" s="93">
        <f t="shared" si="27"/>
        <v>0</v>
      </c>
      <c r="Q51" s="94">
        <f t="shared" si="28"/>
        <v>1466473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24.441216666666669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6000000</v>
      </c>
      <c r="C53" s="95">
        <f>SUM(C42:C52)</f>
        <v>0</v>
      </c>
      <c r="D53" s="95"/>
      <c r="E53" s="95">
        <f t="shared" si="26"/>
        <v>6000000</v>
      </c>
      <c r="F53" s="96">
        <f t="shared" ref="F53:O53" si="33">SUM(F42:F52)</f>
        <v>6000000</v>
      </c>
      <c r="G53" s="97">
        <f t="shared" si="33"/>
        <v>3000000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1466473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1466473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24.441216666666669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11747000</v>
      </c>
      <c r="C67" s="104">
        <f>SUM(C9:C15,C18:C23,C26:C29,C32,C35:C39,C42:C52,C55:C58,C61:C65)</f>
        <v>0</v>
      </c>
      <c r="D67" s="104"/>
      <c r="E67" s="104">
        <f t="shared" si="35"/>
        <v>11747000</v>
      </c>
      <c r="F67" s="105">
        <f t="shared" ref="F67:O67" si="43">SUM(F9:F15,F18:F23,F26:F29,F32,F35:F39,F42:F52,F55:F58,F61:F65)</f>
        <v>11747000</v>
      </c>
      <c r="G67" s="106">
        <f t="shared" si="43"/>
        <v>7500000</v>
      </c>
      <c r="H67" s="105">
        <f t="shared" si="43"/>
        <v>1178000</v>
      </c>
      <c r="I67" s="106">
        <f t="shared" si="43"/>
        <v>125402</v>
      </c>
      <c r="J67" s="105">
        <f t="shared" si="43"/>
        <v>1729000</v>
      </c>
      <c r="K67" s="106">
        <f t="shared" si="43"/>
        <v>4523612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2907000</v>
      </c>
      <c r="Q67" s="106">
        <f t="shared" si="37"/>
        <v>4649014</v>
      </c>
      <c r="R67" s="61">
        <f t="shared" si="38"/>
        <v>46.774193548387096</v>
      </c>
      <c r="S67" s="62">
        <f t="shared" si="39"/>
        <v>3507.2885599910683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27.685714285714287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44.276323809523809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28187000</v>
      </c>
      <c r="C69" s="92">
        <v>0</v>
      </c>
      <c r="D69" s="92"/>
      <c r="E69" s="92">
        <f>$B69      +$C69      +$D69</f>
        <v>28187000</v>
      </c>
      <c r="F69" s="93">
        <v>28187000</v>
      </c>
      <c r="G69" s="94">
        <v>7044000</v>
      </c>
      <c r="H69" s="93">
        <v>1611000</v>
      </c>
      <c r="I69" s="94">
        <v>3367847</v>
      </c>
      <c r="J69" s="93">
        <v>2266000</v>
      </c>
      <c r="K69" s="94">
        <v>2822685</v>
      </c>
      <c r="L69" s="93"/>
      <c r="M69" s="94"/>
      <c r="N69" s="93"/>
      <c r="O69" s="94"/>
      <c r="P69" s="93">
        <f>$H69      +$J69      +$L69      +$N69</f>
        <v>3877000</v>
      </c>
      <c r="Q69" s="94">
        <f>$I69      +$K69      +$M69      +$O69</f>
        <v>6190532</v>
      </c>
      <c r="R69" s="48">
        <f>IF(($H69      =0),0,((($J69      -$H69      )/$H69      )*100))</f>
        <v>40.657976412166356</v>
      </c>
      <c r="S69" s="49">
        <f>IF(($I69      =0),0,((($K69      -$I69      )/$I69      )*100))</f>
        <v>-16.187255537439796</v>
      </c>
      <c r="T69" s="48">
        <f>IF(($E69      =0),0,(($P69      /$E69      )*100))</f>
        <v>13.754567708518112</v>
      </c>
      <c r="U69" s="50">
        <f>IF(($E69      =0),0,(($Q69      /$E69      )*100))</f>
        <v>21.962365629545534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28187000</v>
      </c>
      <c r="C70" s="101">
        <f>C69</f>
        <v>0</v>
      </c>
      <c r="D70" s="101"/>
      <c r="E70" s="101">
        <f>$B70      +$C70      +$D70</f>
        <v>28187000</v>
      </c>
      <c r="F70" s="102">
        <f t="shared" ref="F70:O70" si="44">F69</f>
        <v>28187000</v>
      </c>
      <c r="G70" s="103">
        <f t="shared" si="44"/>
        <v>7044000</v>
      </c>
      <c r="H70" s="102">
        <f t="shared" si="44"/>
        <v>1611000</v>
      </c>
      <c r="I70" s="103">
        <f t="shared" si="44"/>
        <v>3367847</v>
      </c>
      <c r="J70" s="102">
        <f t="shared" si="44"/>
        <v>2266000</v>
      </c>
      <c r="K70" s="103">
        <f t="shared" si="44"/>
        <v>2822685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3877000</v>
      </c>
      <c r="Q70" s="103">
        <f>$I70      +$K70      +$M70      +$O70</f>
        <v>6190532</v>
      </c>
      <c r="R70" s="57">
        <f>IF(($H70      =0),0,((($J70      -$H70      )/$H70      )*100))</f>
        <v>40.657976412166356</v>
      </c>
      <c r="S70" s="58">
        <f>IF(($I70      =0),0,((($K70      -$I70      )/$I70      )*100))</f>
        <v>-16.187255537439796</v>
      </c>
      <c r="T70" s="57">
        <f>IF($E70   =0,0,($P70   /$E70   )*100)</f>
        <v>13.754567708518112</v>
      </c>
      <c r="U70" s="59">
        <f>IF($E70   =0,0,($Q70   /$E70 )*100)</f>
        <v>21.962365629545534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28187000</v>
      </c>
      <c r="C71" s="104">
        <f>C69</f>
        <v>0</v>
      </c>
      <c r="D71" s="104"/>
      <c r="E71" s="104">
        <f>$B71      +$C71      +$D71</f>
        <v>28187000</v>
      </c>
      <c r="F71" s="105">
        <f t="shared" ref="F71:O71" si="45">F69</f>
        <v>28187000</v>
      </c>
      <c r="G71" s="106">
        <f t="shared" si="45"/>
        <v>7044000</v>
      </c>
      <c r="H71" s="105">
        <f t="shared" si="45"/>
        <v>1611000</v>
      </c>
      <c r="I71" s="106">
        <f t="shared" si="45"/>
        <v>3367847</v>
      </c>
      <c r="J71" s="105">
        <f t="shared" si="45"/>
        <v>2266000</v>
      </c>
      <c r="K71" s="106">
        <f t="shared" si="45"/>
        <v>2822685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3877000</v>
      </c>
      <c r="Q71" s="106">
        <f>$I71      +$K71      +$M71      +$O71</f>
        <v>6190532</v>
      </c>
      <c r="R71" s="61">
        <f>IF(($H71      =0),0,((($J71      -$H71      )/$H71      )*100))</f>
        <v>40.657976412166356</v>
      </c>
      <c r="S71" s="62">
        <f>IF(($I71      =0),0,((($K71      -$I71      )/$I71      )*100))</f>
        <v>-16.187255537439796</v>
      </c>
      <c r="T71" s="61">
        <f>IF($E71   =0,0,($P71   /$E71   )*100)</f>
        <v>13.754567708518112</v>
      </c>
      <c r="U71" s="65">
        <f>IF($E71   =0,0,($Q71   /$E71   )*100)</f>
        <v>21.962365629545534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39934000</v>
      </c>
      <c r="C72" s="104">
        <f>SUM(C9:C15,C18:C23,C26:C29,C32,C35:C39,C42:C52,C55:C58,C61:C65,C69)</f>
        <v>0</v>
      </c>
      <c r="D72" s="104"/>
      <c r="E72" s="104">
        <f>$B72      +$C72      +$D72</f>
        <v>39934000</v>
      </c>
      <c r="F72" s="105">
        <f t="shared" ref="F72:O72" si="46">SUM(F9:F15,F18:F23,F26:F29,F32,F35:F39,F42:F52,F55:F58,F61:F65,F69)</f>
        <v>39934000</v>
      </c>
      <c r="G72" s="106">
        <f t="shared" si="46"/>
        <v>14544000</v>
      </c>
      <c r="H72" s="105">
        <f t="shared" si="46"/>
        <v>2789000</v>
      </c>
      <c r="I72" s="106">
        <f t="shared" si="46"/>
        <v>3493249</v>
      </c>
      <c r="J72" s="105">
        <f t="shared" si="46"/>
        <v>3995000</v>
      </c>
      <c r="K72" s="106">
        <f t="shared" si="46"/>
        <v>7346297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6784000</v>
      </c>
      <c r="Q72" s="106">
        <f>$I72      +$K72      +$M72      +$O72</f>
        <v>10839546</v>
      </c>
      <c r="R72" s="61">
        <f>IF(($H72      =0),0,((($J72      -$H72      )/$H72      )*100))</f>
        <v>43.24130512728577</v>
      </c>
      <c r="S72" s="62">
        <f>IF(($I72      =0),0,((($K72      -$I72      )/$I72      )*100))</f>
        <v>110.29983834533409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17.535606276010029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28.018574715020549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PRE6HKGhtpFX1glkj9ViOLxXbXWb6mERTe6qmGsJL7TMtnQTP1E8vxyEw2T5u8qs+0Ojw4rJq6DxUovHcYyNyQ==" saltValue="wTssUgn+F9PReWUM/3d9w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>
        <v>47000</v>
      </c>
      <c r="I10" s="94"/>
      <c r="J10" s="93">
        <v>294000</v>
      </c>
      <c r="K10" s="94"/>
      <c r="L10" s="93"/>
      <c r="M10" s="94"/>
      <c r="N10" s="93"/>
      <c r="O10" s="94"/>
      <c r="P10" s="93">
        <f t="shared" ref="P10:P16" si="1">$H10      +$J10      +$L10      +$N10</f>
        <v>341000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525.531914893617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11.964912280701755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47000</v>
      </c>
      <c r="I16" s="97">
        <f t="shared" si="7"/>
        <v>0</v>
      </c>
      <c r="J16" s="96">
        <f t="shared" si="7"/>
        <v>294000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341000</v>
      </c>
      <c r="Q16" s="97">
        <f t="shared" si="2"/>
        <v>0</v>
      </c>
      <c r="R16" s="52">
        <f t="shared" si="3"/>
        <v>525.531914893617</v>
      </c>
      <c r="S16" s="53">
        <f t="shared" si="4"/>
        <v>0</v>
      </c>
      <c r="T16" s="52">
        <f>IF((SUM($E9:$E13)+$E15)=0,0,(P16/(SUM($E9:$E13)+$E15)*100))</f>
        <v>11.964912280701755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1839000</v>
      </c>
      <c r="C20" s="92">
        <v>0</v>
      </c>
      <c r="D20" s="92"/>
      <c r="E20" s="92">
        <f t="shared" si="8"/>
        <v>1839000</v>
      </c>
      <c r="F20" s="93">
        <v>1839000</v>
      </c>
      <c r="G20" s="94">
        <v>1839000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1839000</v>
      </c>
      <c r="C24" s="95">
        <f>SUM(C18:C23)</f>
        <v>0</v>
      </c>
      <c r="D24" s="95"/>
      <c r="E24" s="95">
        <f t="shared" si="8"/>
        <v>1839000</v>
      </c>
      <c r="F24" s="96">
        <f t="shared" ref="F24:O24" si="15">SUM(F18:F23)</f>
        <v>1839000</v>
      </c>
      <c r="G24" s="97">
        <f t="shared" si="15"/>
        <v>1839000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269000</v>
      </c>
      <c r="H32" s="93"/>
      <c r="I32" s="94"/>
      <c r="J32" s="93">
        <v>66000</v>
      </c>
      <c r="K32" s="94"/>
      <c r="L32" s="93"/>
      <c r="M32" s="94"/>
      <c r="N32" s="93"/>
      <c r="O32" s="94"/>
      <c r="P32" s="93">
        <f>$H32      +$J32      +$L32      +$N32</f>
        <v>66000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6.1395348837209305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269000</v>
      </c>
      <c r="H33" s="96">
        <f t="shared" si="17"/>
        <v>0</v>
      </c>
      <c r="I33" s="97">
        <f t="shared" si="17"/>
        <v>0</v>
      </c>
      <c r="J33" s="96">
        <f t="shared" si="17"/>
        <v>66000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66000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6.1395348837209305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1000000</v>
      </c>
      <c r="H38" s="93">
        <v>1404000</v>
      </c>
      <c r="I38" s="94"/>
      <c r="J38" s="93"/>
      <c r="K38" s="94"/>
      <c r="L38" s="93"/>
      <c r="M38" s="94"/>
      <c r="N38" s="93"/>
      <c r="O38" s="94"/>
      <c r="P38" s="93">
        <f t="shared" si="19"/>
        <v>1404000</v>
      </c>
      <c r="Q38" s="94">
        <f t="shared" si="20"/>
        <v>0</v>
      </c>
      <c r="R38" s="48">
        <f t="shared" si="21"/>
        <v>-100</v>
      </c>
      <c r="S38" s="49">
        <f t="shared" si="22"/>
        <v>0</v>
      </c>
      <c r="T38" s="48">
        <f t="shared" si="23"/>
        <v>46.800000000000004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3000000</v>
      </c>
      <c r="C40" s="95">
        <f>SUM(C35:C39)</f>
        <v>0</v>
      </c>
      <c r="D40" s="95"/>
      <c r="E40" s="95">
        <f t="shared" si="18"/>
        <v>3000000</v>
      </c>
      <c r="F40" s="96">
        <f t="shared" ref="F40:O40" si="25">SUM(F35:F39)</f>
        <v>3000000</v>
      </c>
      <c r="G40" s="97">
        <f t="shared" si="25"/>
        <v>1000000</v>
      </c>
      <c r="H40" s="96">
        <f t="shared" si="25"/>
        <v>1404000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1404000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46.800000000000004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62367000</v>
      </c>
      <c r="C43" s="92">
        <v>0</v>
      </c>
      <c r="D43" s="92"/>
      <c r="E43" s="92">
        <f t="shared" si="26"/>
        <v>62367000</v>
      </c>
      <c r="F43" s="93">
        <v>62367000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0</v>
      </c>
      <c r="D51" s="92"/>
      <c r="E51" s="92">
        <f t="shared" si="26"/>
        <v>5000000</v>
      </c>
      <c r="F51" s="93">
        <v>5000000</v>
      </c>
      <c r="G51" s="94">
        <v>4000000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67367000</v>
      </c>
      <c r="C53" s="95">
        <f>SUM(C42:C52)</f>
        <v>0</v>
      </c>
      <c r="D53" s="95"/>
      <c r="E53" s="95">
        <f t="shared" si="26"/>
        <v>67367000</v>
      </c>
      <c r="F53" s="96">
        <f t="shared" ref="F53:O53" si="33">SUM(F42:F52)</f>
        <v>67367000</v>
      </c>
      <c r="G53" s="97">
        <f t="shared" si="33"/>
        <v>4000000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76131000</v>
      </c>
      <c r="C67" s="104">
        <f>SUM(C9:C15,C18:C23,C26:C29,C32,C35:C39,C42:C52,C55:C58,C61:C65)</f>
        <v>0</v>
      </c>
      <c r="D67" s="104"/>
      <c r="E67" s="104">
        <f t="shared" si="35"/>
        <v>76131000</v>
      </c>
      <c r="F67" s="105">
        <f t="shared" ref="F67:O67" si="43">SUM(F9:F15,F18:F23,F26:F29,F32,F35:F39,F42:F52,F55:F58,F61:F65)</f>
        <v>76131000</v>
      </c>
      <c r="G67" s="106">
        <f t="shared" si="43"/>
        <v>9958000</v>
      </c>
      <c r="H67" s="105">
        <f t="shared" si="43"/>
        <v>1451000</v>
      </c>
      <c r="I67" s="106">
        <f t="shared" si="43"/>
        <v>0</v>
      </c>
      <c r="J67" s="105">
        <f t="shared" si="43"/>
        <v>360000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1811000</v>
      </c>
      <c r="Q67" s="106">
        <f t="shared" si="37"/>
        <v>0</v>
      </c>
      <c r="R67" s="61">
        <f t="shared" si="38"/>
        <v>-75.189524465885597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2.3787944464147328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20227000</v>
      </c>
      <c r="C69" s="92">
        <v>0</v>
      </c>
      <c r="D69" s="92"/>
      <c r="E69" s="92">
        <f>$B69      +$C69      +$D69</f>
        <v>20227000</v>
      </c>
      <c r="F69" s="93">
        <v>20227000</v>
      </c>
      <c r="G69" s="94">
        <v>16129000</v>
      </c>
      <c r="H69" s="93">
        <v>3762000</v>
      </c>
      <c r="I69" s="94"/>
      <c r="J69" s="93">
        <v>12299000</v>
      </c>
      <c r="K69" s="94">
        <v>1995953</v>
      </c>
      <c r="L69" s="93"/>
      <c r="M69" s="94"/>
      <c r="N69" s="93"/>
      <c r="O69" s="94"/>
      <c r="P69" s="93">
        <f>$H69      +$J69      +$L69      +$N69</f>
        <v>16061000</v>
      </c>
      <c r="Q69" s="94">
        <f>$I69      +$K69      +$M69      +$O69</f>
        <v>1995953</v>
      </c>
      <c r="R69" s="48">
        <f>IF(($H69      =0),0,((($J69      -$H69      )/$H69      )*100))</f>
        <v>226.92716640085061</v>
      </c>
      <c r="S69" s="49">
        <f>IF(($I69      =0),0,((($K69      -$I69      )/$I69      )*100))</f>
        <v>0</v>
      </c>
      <c r="T69" s="48">
        <f>IF(($E69      =0),0,(($P69      /$E69      )*100))</f>
        <v>79.403767241805511</v>
      </c>
      <c r="U69" s="50">
        <f>IF(($E69      =0),0,(($Q69      /$E69      )*100))</f>
        <v>9.8677658575171794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20227000</v>
      </c>
      <c r="C70" s="101">
        <f>C69</f>
        <v>0</v>
      </c>
      <c r="D70" s="101"/>
      <c r="E70" s="101">
        <f>$B70      +$C70      +$D70</f>
        <v>20227000</v>
      </c>
      <c r="F70" s="102">
        <f t="shared" ref="F70:O70" si="44">F69</f>
        <v>20227000</v>
      </c>
      <c r="G70" s="103">
        <f t="shared" si="44"/>
        <v>16129000</v>
      </c>
      <c r="H70" s="102">
        <f t="shared" si="44"/>
        <v>3762000</v>
      </c>
      <c r="I70" s="103">
        <f t="shared" si="44"/>
        <v>0</v>
      </c>
      <c r="J70" s="102">
        <f t="shared" si="44"/>
        <v>12299000</v>
      </c>
      <c r="K70" s="103">
        <f t="shared" si="44"/>
        <v>1995953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16061000</v>
      </c>
      <c r="Q70" s="103">
        <f>$I70      +$K70      +$M70      +$O70</f>
        <v>1995953</v>
      </c>
      <c r="R70" s="57">
        <f>IF(($H70      =0),0,((($J70      -$H70      )/$H70      )*100))</f>
        <v>226.92716640085061</v>
      </c>
      <c r="S70" s="58">
        <f>IF(($I70      =0),0,((($K70      -$I70      )/$I70      )*100))</f>
        <v>0</v>
      </c>
      <c r="T70" s="57">
        <f>IF($E70   =0,0,($P70   /$E70   )*100)</f>
        <v>79.403767241805511</v>
      </c>
      <c r="U70" s="59">
        <f>IF($E70   =0,0,($Q70   /$E70 )*100)</f>
        <v>9.8677658575171794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20227000</v>
      </c>
      <c r="C71" s="104">
        <f>C69</f>
        <v>0</v>
      </c>
      <c r="D71" s="104"/>
      <c r="E71" s="104">
        <f>$B71      +$C71      +$D71</f>
        <v>20227000</v>
      </c>
      <c r="F71" s="105">
        <f t="shared" ref="F71:O71" si="45">F69</f>
        <v>20227000</v>
      </c>
      <c r="G71" s="106">
        <f t="shared" si="45"/>
        <v>16129000</v>
      </c>
      <c r="H71" s="105">
        <f t="shared" si="45"/>
        <v>3762000</v>
      </c>
      <c r="I71" s="106">
        <f t="shared" si="45"/>
        <v>0</v>
      </c>
      <c r="J71" s="105">
        <f t="shared" si="45"/>
        <v>12299000</v>
      </c>
      <c r="K71" s="106">
        <f t="shared" si="45"/>
        <v>1995953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16061000</v>
      </c>
      <c r="Q71" s="106">
        <f>$I71      +$K71      +$M71      +$O71</f>
        <v>1995953</v>
      </c>
      <c r="R71" s="61">
        <f>IF(($H71      =0),0,((($J71      -$H71      )/$H71      )*100))</f>
        <v>226.92716640085061</v>
      </c>
      <c r="S71" s="62">
        <f>IF(($I71      =0),0,((($K71      -$I71      )/$I71      )*100))</f>
        <v>0</v>
      </c>
      <c r="T71" s="61">
        <f>IF($E71   =0,0,($P71   /$E71   )*100)</f>
        <v>79.403767241805511</v>
      </c>
      <c r="U71" s="65">
        <f>IF($E71   =0,0,($Q71   /$E71   )*100)</f>
        <v>9.8677658575171794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96358000</v>
      </c>
      <c r="C72" s="104">
        <f>SUM(C9:C15,C18:C23,C26:C29,C32,C35:C39,C42:C52,C55:C58,C61:C65,C69)</f>
        <v>0</v>
      </c>
      <c r="D72" s="104"/>
      <c r="E72" s="104">
        <f>$B72      +$C72      +$D72</f>
        <v>96358000</v>
      </c>
      <c r="F72" s="105">
        <f t="shared" ref="F72:O72" si="46">SUM(F9:F15,F18:F23,F26:F29,F32,F35:F39,F42:F52,F55:F58,F61:F65,F69)</f>
        <v>96358000</v>
      </c>
      <c r="G72" s="106">
        <f t="shared" si="46"/>
        <v>26087000</v>
      </c>
      <c r="H72" s="105">
        <f t="shared" si="46"/>
        <v>5213000</v>
      </c>
      <c r="I72" s="106">
        <f t="shared" si="46"/>
        <v>0</v>
      </c>
      <c r="J72" s="105">
        <f t="shared" si="46"/>
        <v>12659000</v>
      </c>
      <c r="K72" s="106">
        <f t="shared" si="46"/>
        <v>1995953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17872000</v>
      </c>
      <c r="Q72" s="106">
        <f>$I72      +$K72      +$M72      +$O72</f>
        <v>1995953</v>
      </c>
      <c r="R72" s="61">
        <f>IF(($H72      =0),0,((($J72      -$H72      )/$H72      )*100))</f>
        <v>142.83521964319971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18.547499948110172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2.071393138089209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8XK5/6Knd7nDRSSUS8Pwb73mq8eDqD8dh1ncRfFl65ujWuEJ/Dc16aq3m+fjO2e4tXzzxY5Ty2OQFNIMv8qqiQ==" saltValue="bowUgImEuOBXFiOT29VQI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258000</v>
      </c>
      <c r="I10" s="94">
        <v>163601</v>
      </c>
      <c r="J10" s="93">
        <v>837000</v>
      </c>
      <c r="K10" s="94">
        <v>822372</v>
      </c>
      <c r="L10" s="93"/>
      <c r="M10" s="94"/>
      <c r="N10" s="93"/>
      <c r="O10" s="94"/>
      <c r="P10" s="93">
        <f t="shared" ref="P10:P16" si="1">$H10      +$J10      +$L10      +$N10</f>
        <v>1095000</v>
      </c>
      <c r="Q10" s="94">
        <f t="shared" ref="Q10:Q16" si="2">$I10      +$K10      +$M10      +$O10</f>
        <v>985973</v>
      </c>
      <c r="R10" s="48">
        <f t="shared" ref="R10:R16" si="3">IF(($H10      =0),0,((($J10      -$H10      )/$H10      )*100))</f>
        <v>224.41860465116278</v>
      </c>
      <c r="S10" s="49">
        <f t="shared" ref="S10:S16" si="4">IF(($I10      =0),0,((($K10      -$I10      )/$I10      )*100))</f>
        <v>402.66929908741389</v>
      </c>
      <c r="T10" s="48">
        <f t="shared" ref="T10:T15" si="5">IF(($E10      =0),0,(($P10      /$E10      )*100))</f>
        <v>36.5</v>
      </c>
      <c r="U10" s="50">
        <f t="shared" ref="U10:U15" si="6">IF(($E10      =0),0,(($Q10      /$E10      )*100))</f>
        <v>32.865766666666666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9598000</v>
      </c>
      <c r="C13" s="92">
        <v>0</v>
      </c>
      <c r="D13" s="92"/>
      <c r="E13" s="92">
        <f t="shared" si="0"/>
        <v>9598000</v>
      </c>
      <c r="F13" s="93">
        <v>9598000</v>
      </c>
      <c r="G13" s="94">
        <v>5146000</v>
      </c>
      <c r="H13" s="93">
        <v>5166000</v>
      </c>
      <c r="I13" s="94"/>
      <c r="J13" s="93">
        <v>4432000</v>
      </c>
      <c r="K13" s="94">
        <v>3841866</v>
      </c>
      <c r="L13" s="93"/>
      <c r="M13" s="94"/>
      <c r="N13" s="93"/>
      <c r="O13" s="94"/>
      <c r="P13" s="93">
        <f t="shared" si="1"/>
        <v>9598000</v>
      </c>
      <c r="Q13" s="94">
        <f t="shared" si="2"/>
        <v>3841866</v>
      </c>
      <c r="R13" s="48">
        <f t="shared" si="3"/>
        <v>-14.208284939992257</v>
      </c>
      <c r="S13" s="49">
        <f t="shared" si="4"/>
        <v>0</v>
      </c>
      <c r="T13" s="48">
        <f t="shared" si="5"/>
        <v>100</v>
      </c>
      <c r="U13" s="50">
        <f t="shared" si="6"/>
        <v>40.027776620129195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165000</v>
      </c>
      <c r="C14" s="92">
        <v>0</v>
      </c>
      <c r="D14" s="92"/>
      <c r="E14" s="92">
        <f t="shared" si="0"/>
        <v>165000</v>
      </c>
      <c r="F14" s="93">
        <v>165000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12763000</v>
      </c>
      <c r="C16" s="95">
        <f>SUM(C9:C15)</f>
        <v>0</v>
      </c>
      <c r="D16" s="95"/>
      <c r="E16" s="95">
        <f t="shared" si="0"/>
        <v>12763000</v>
      </c>
      <c r="F16" s="96">
        <f t="shared" ref="F16:O16" si="7">SUM(F9:F15)</f>
        <v>12763000</v>
      </c>
      <c r="G16" s="97">
        <f t="shared" si="7"/>
        <v>8146000</v>
      </c>
      <c r="H16" s="96">
        <f t="shared" si="7"/>
        <v>5424000</v>
      </c>
      <c r="I16" s="97">
        <f t="shared" si="7"/>
        <v>163601</v>
      </c>
      <c r="J16" s="96">
        <f t="shared" si="7"/>
        <v>5269000</v>
      </c>
      <c r="K16" s="97">
        <f t="shared" si="7"/>
        <v>4664238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10693000</v>
      </c>
      <c r="Q16" s="97">
        <f t="shared" si="2"/>
        <v>4827839</v>
      </c>
      <c r="R16" s="52">
        <f t="shared" si="3"/>
        <v>-2.8576696165191739</v>
      </c>
      <c r="S16" s="53">
        <f t="shared" si="4"/>
        <v>2750.9837959425672</v>
      </c>
      <c r="T16" s="52">
        <f>IF((SUM($E9:$E13)+$E15)=0,0,(P16/(SUM($E9:$E13)+$E15)*100))</f>
        <v>84.878552151135096</v>
      </c>
      <c r="U16" s="54">
        <f>IF((SUM($E9:$E13)+$E15)=0,0,(Q16/(SUM($E9:$E13)+$E15)*100))</f>
        <v>38.322265438958567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1113000</v>
      </c>
      <c r="C32" s="92">
        <v>0</v>
      </c>
      <c r="D32" s="92"/>
      <c r="E32" s="92">
        <f>$B32      +$C32      +$D32</f>
        <v>1113000</v>
      </c>
      <c r="F32" s="93">
        <v>1113000</v>
      </c>
      <c r="G32" s="94">
        <v>779000</v>
      </c>
      <c r="H32" s="93"/>
      <c r="I32" s="94"/>
      <c r="J32" s="93">
        <v>530000</v>
      </c>
      <c r="K32" s="94"/>
      <c r="L32" s="93"/>
      <c r="M32" s="94"/>
      <c r="N32" s="93"/>
      <c r="O32" s="94"/>
      <c r="P32" s="93">
        <f>$H32      +$J32      +$L32      +$N32</f>
        <v>530000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47.619047619047613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1113000</v>
      </c>
      <c r="C33" s="95">
        <f>C32</f>
        <v>0</v>
      </c>
      <c r="D33" s="95"/>
      <c r="E33" s="95">
        <f>$B33      +$C33      +$D33</f>
        <v>1113000</v>
      </c>
      <c r="F33" s="96">
        <f t="shared" ref="F33:O33" si="17">F32</f>
        <v>1113000</v>
      </c>
      <c r="G33" s="97">
        <f t="shared" si="17"/>
        <v>779000</v>
      </c>
      <c r="H33" s="96">
        <f t="shared" si="17"/>
        <v>0</v>
      </c>
      <c r="I33" s="97">
        <f t="shared" si="17"/>
        <v>0</v>
      </c>
      <c r="J33" s="96">
        <f t="shared" si="17"/>
        <v>530000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530000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47.619047619047613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12975000</v>
      </c>
      <c r="C35" s="92">
        <v>0</v>
      </c>
      <c r="D35" s="92"/>
      <c r="E35" s="92">
        <f t="shared" ref="E35:E40" si="18">$B35      +$C35      +$D35</f>
        <v>12975000</v>
      </c>
      <c r="F35" s="93">
        <v>12975000</v>
      </c>
      <c r="G35" s="94">
        <v>7000000</v>
      </c>
      <c r="H35" s="93"/>
      <c r="I35" s="94"/>
      <c r="J35" s="93"/>
      <c r="K35" s="94">
        <v>4975044</v>
      </c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4975044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38.343306358381504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863000</v>
      </c>
      <c r="C36" s="92">
        <v>0</v>
      </c>
      <c r="D36" s="92"/>
      <c r="E36" s="92">
        <f t="shared" si="18"/>
        <v>863000</v>
      </c>
      <c r="F36" s="93">
        <v>863000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13838000</v>
      </c>
      <c r="C40" s="95">
        <f>SUM(C35:C39)</f>
        <v>0</v>
      </c>
      <c r="D40" s="95"/>
      <c r="E40" s="95">
        <f t="shared" si="18"/>
        <v>13838000</v>
      </c>
      <c r="F40" s="96">
        <f t="shared" ref="F40:O40" si="25">SUM(F35:F39)</f>
        <v>13838000</v>
      </c>
      <c r="G40" s="97">
        <f t="shared" si="25"/>
        <v>7000000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4975044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4975044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38.343306358381504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27000000</v>
      </c>
      <c r="C44" s="92">
        <v>0</v>
      </c>
      <c r="D44" s="92"/>
      <c r="E44" s="92">
        <f t="shared" si="26"/>
        <v>27000000</v>
      </c>
      <c r="F44" s="93">
        <v>27000000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5000000</v>
      </c>
      <c r="H51" s="93"/>
      <c r="I51" s="94"/>
      <c r="J51" s="93">
        <v>4379000</v>
      </c>
      <c r="K51" s="94">
        <v>46540</v>
      </c>
      <c r="L51" s="93"/>
      <c r="M51" s="94"/>
      <c r="N51" s="93"/>
      <c r="O51" s="94"/>
      <c r="P51" s="93">
        <f t="shared" si="27"/>
        <v>4379000</v>
      </c>
      <c r="Q51" s="94">
        <f t="shared" si="28"/>
        <v>46540</v>
      </c>
      <c r="R51" s="48">
        <f t="shared" si="29"/>
        <v>0</v>
      </c>
      <c r="S51" s="49">
        <f t="shared" si="30"/>
        <v>0</v>
      </c>
      <c r="T51" s="48">
        <f t="shared" si="31"/>
        <v>43.79</v>
      </c>
      <c r="U51" s="50">
        <f t="shared" si="32"/>
        <v>0.46540000000000004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37000000</v>
      </c>
      <c r="C53" s="95">
        <f>SUM(C42:C52)</f>
        <v>0</v>
      </c>
      <c r="D53" s="95"/>
      <c r="E53" s="95">
        <f t="shared" si="26"/>
        <v>37000000</v>
      </c>
      <c r="F53" s="96">
        <f t="shared" ref="F53:O53" si="33">SUM(F42:F52)</f>
        <v>37000000</v>
      </c>
      <c r="G53" s="97">
        <f t="shared" si="33"/>
        <v>5000000</v>
      </c>
      <c r="H53" s="96">
        <f t="shared" si="33"/>
        <v>0</v>
      </c>
      <c r="I53" s="97">
        <f t="shared" si="33"/>
        <v>0</v>
      </c>
      <c r="J53" s="96">
        <f t="shared" si="33"/>
        <v>4379000</v>
      </c>
      <c r="K53" s="97">
        <f t="shared" si="33"/>
        <v>46540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4379000</v>
      </c>
      <c r="Q53" s="97">
        <f t="shared" si="28"/>
        <v>46540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43.79</v>
      </c>
      <c r="U53" s="54">
        <f>IF((+$E43+$E45+$E47+$E48+$E51) =0,0,(Q53   /(+$E43+$E45+$E47+$E48+$E51) )*100)</f>
        <v>0.46540000000000004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64714000</v>
      </c>
      <c r="C67" s="104">
        <f>SUM(C9:C15,C18:C23,C26:C29,C32,C35:C39,C42:C52,C55:C58,C61:C65)</f>
        <v>0</v>
      </c>
      <c r="D67" s="104"/>
      <c r="E67" s="104">
        <f t="shared" si="35"/>
        <v>64714000</v>
      </c>
      <c r="F67" s="105">
        <f t="shared" ref="F67:O67" si="43">SUM(F9:F15,F18:F23,F26:F29,F32,F35:F39,F42:F52,F55:F58,F61:F65)</f>
        <v>64714000</v>
      </c>
      <c r="G67" s="106">
        <f t="shared" si="43"/>
        <v>20925000</v>
      </c>
      <c r="H67" s="105">
        <f t="shared" si="43"/>
        <v>5424000</v>
      </c>
      <c r="I67" s="106">
        <f t="shared" si="43"/>
        <v>163601</v>
      </c>
      <c r="J67" s="105">
        <f t="shared" si="43"/>
        <v>10178000</v>
      </c>
      <c r="K67" s="106">
        <f t="shared" si="43"/>
        <v>9685822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15602000</v>
      </c>
      <c r="Q67" s="106">
        <f t="shared" si="37"/>
        <v>9849423</v>
      </c>
      <c r="R67" s="61">
        <f t="shared" si="38"/>
        <v>87.647492625368727</v>
      </c>
      <c r="S67" s="62">
        <f t="shared" si="39"/>
        <v>5820.3929071338198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42.528484980646567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26.847906558360137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26323000</v>
      </c>
      <c r="C69" s="92">
        <v>0</v>
      </c>
      <c r="D69" s="92"/>
      <c r="E69" s="92">
        <f>$B69      +$C69      +$D69</f>
        <v>26323000</v>
      </c>
      <c r="F69" s="93">
        <v>26323000</v>
      </c>
      <c r="G69" s="94">
        <v>19558000</v>
      </c>
      <c r="H69" s="93">
        <v>5182000</v>
      </c>
      <c r="I69" s="94">
        <v>1646774</v>
      </c>
      <c r="J69" s="93">
        <v>5406000</v>
      </c>
      <c r="K69" s="94">
        <v>6672653</v>
      </c>
      <c r="L69" s="93"/>
      <c r="M69" s="94"/>
      <c r="N69" s="93"/>
      <c r="O69" s="94"/>
      <c r="P69" s="93">
        <f>$H69      +$J69      +$L69      +$N69</f>
        <v>10588000</v>
      </c>
      <c r="Q69" s="94">
        <f>$I69      +$K69      +$M69      +$O69</f>
        <v>8319427</v>
      </c>
      <c r="R69" s="48">
        <f>IF(($H69      =0),0,((($J69      -$H69      )/$H69      )*100))</f>
        <v>4.3226553454264769</v>
      </c>
      <c r="S69" s="49">
        <f>IF(($I69      =0),0,((($K69      -$I69      )/$I69      )*100))</f>
        <v>305.19543058124555</v>
      </c>
      <c r="T69" s="48">
        <f>IF(($E69      =0),0,(($P69      /$E69      )*100))</f>
        <v>40.223378794210383</v>
      </c>
      <c r="U69" s="50">
        <f>IF(($E69      =0),0,(($Q69      /$E69      )*100))</f>
        <v>31.6051627853968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26323000</v>
      </c>
      <c r="C70" s="101">
        <f>C69</f>
        <v>0</v>
      </c>
      <c r="D70" s="101"/>
      <c r="E70" s="101">
        <f>$B70      +$C70      +$D70</f>
        <v>26323000</v>
      </c>
      <c r="F70" s="102">
        <f t="shared" ref="F70:O70" si="44">F69</f>
        <v>26323000</v>
      </c>
      <c r="G70" s="103">
        <f t="shared" si="44"/>
        <v>19558000</v>
      </c>
      <c r="H70" s="102">
        <f t="shared" si="44"/>
        <v>5182000</v>
      </c>
      <c r="I70" s="103">
        <f t="shared" si="44"/>
        <v>1646774</v>
      </c>
      <c r="J70" s="102">
        <f t="shared" si="44"/>
        <v>5406000</v>
      </c>
      <c r="K70" s="103">
        <f t="shared" si="44"/>
        <v>6672653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10588000</v>
      </c>
      <c r="Q70" s="103">
        <f>$I70      +$K70      +$M70      +$O70</f>
        <v>8319427</v>
      </c>
      <c r="R70" s="57">
        <f>IF(($H70      =0),0,((($J70      -$H70      )/$H70      )*100))</f>
        <v>4.3226553454264769</v>
      </c>
      <c r="S70" s="58">
        <f>IF(($I70      =0),0,((($K70      -$I70      )/$I70      )*100))</f>
        <v>305.19543058124555</v>
      </c>
      <c r="T70" s="57">
        <f>IF($E70   =0,0,($P70   /$E70   )*100)</f>
        <v>40.223378794210383</v>
      </c>
      <c r="U70" s="59">
        <f>IF($E70   =0,0,($Q70   /$E70 )*100)</f>
        <v>31.6051627853968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26323000</v>
      </c>
      <c r="C71" s="104">
        <f>C69</f>
        <v>0</v>
      </c>
      <c r="D71" s="104"/>
      <c r="E71" s="104">
        <f>$B71      +$C71      +$D71</f>
        <v>26323000</v>
      </c>
      <c r="F71" s="105">
        <f t="shared" ref="F71:O71" si="45">F69</f>
        <v>26323000</v>
      </c>
      <c r="G71" s="106">
        <f t="shared" si="45"/>
        <v>19558000</v>
      </c>
      <c r="H71" s="105">
        <f t="shared" si="45"/>
        <v>5182000</v>
      </c>
      <c r="I71" s="106">
        <f t="shared" si="45"/>
        <v>1646774</v>
      </c>
      <c r="J71" s="105">
        <f t="shared" si="45"/>
        <v>5406000</v>
      </c>
      <c r="K71" s="106">
        <f t="shared" si="45"/>
        <v>6672653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10588000</v>
      </c>
      <c r="Q71" s="106">
        <f>$I71      +$K71      +$M71      +$O71</f>
        <v>8319427</v>
      </c>
      <c r="R71" s="61">
        <f>IF(($H71      =0),0,((($J71      -$H71      )/$H71      )*100))</f>
        <v>4.3226553454264769</v>
      </c>
      <c r="S71" s="62">
        <f>IF(($I71      =0),0,((($K71      -$I71      )/$I71      )*100))</f>
        <v>305.19543058124555</v>
      </c>
      <c r="T71" s="61">
        <f>IF($E71   =0,0,($P71   /$E71   )*100)</f>
        <v>40.223378794210383</v>
      </c>
      <c r="U71" s="65">
        <f>IF($E71   =0,0,($Q71   /$E71   )*100)</f>
        <v>31.6051627853968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91037000</v>
      </c>
      <c r="C72" s="104">
        <f>SUM(C9:C15,C18:C23,C26:C29,C32,C35:C39,C42:C52,C55:C58,C61:C65,C69)</f>
        <v>0</v>
      </c>
      <c r="D72" s="104"/>
      <c r="E72" s="104">
        <f>$B72      +$C72      +$D72</f>
        <v>91037000</v>
      </c>
      <c r="F72" s="105">
        <f t="shared" ref="F72:O72" si="46">SUM(F9:F15,F18:F23,F26:F29,F32,F35:F39,F42:F52,F55:F58,F61:F65,F69)</f>
        <v>91037000</v>
      </c>
      <c r="G72" s="106">
        <f t="shared" si="46"/>
        <v>40483000</v>
      </c>
      <c r="H72" s="105">
        <f t="shared" si="46"/>
        <v>10606000</v>
      </c>
      <c r="I72" s="106">
        <f t="shared" si="46"/>
        <v>1810375</v>
      </c>
      <c r="J72" s="105">
        <f t="shared" si="46"/>
        <v>15584000</v>
      </c>
      <c r="K72" s="106">
        <f t="shared" si="46"/>
        <v>16358475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26190000</v>
      </c>
      <c r="Q72" s="106">
        <f>$I72      +$K72      +$M72      +$O72</f>
        <v>18168850</v>
      </c>
      <c r="R72" s="61">
        <f>IF(($H72      =0),0,((($J72      -$H72      )/$H72      )*100))</f>
        <v>46.935696775410143</v>
      </c>
      <c r="S72" s="62">
        <f>IF(($I72      =0),0,((($K72      -$I72      )/$I72      )*100))</f>
        <v>803.59594006766542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41.565490644193687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28.835325112285549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fGqOz9Qyt/VDHQC1kbFJV2QvvgMBIcGrtW9QrSvYSrC/KbTyymnX4Z21+kfty8Wo515ot+dGGeX77AVLIRryCg==" saltValue="2jO3Hy/Ov6iEQJ5vZCAub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123000</v>
      </c>
      <c r="I10" s="94"/>
      <c r="J10" s="93">
        <v>145000</v>
      </c>
      <c r="K10" s="94"/>
      <c r="L10" s="93"/>
      <c r="M10" s="94"/>
      <c r="N10" s="93"/>
      <c r="O10" s="94"/>
      <c r="P10" s="93">
        <f t="shared" ref="P10:P16" si="1">$H10      +$J10      +$L10      +$N10</f>
        <v>268000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17.886178861788618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16.242424242424242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5500000</v>
      </c>
      <c r="C11" s="92">
        <v>0</v>
      </c>
      <c r="D11" s="92"/>
      <c r="E11" s="92">
        <f t="shared" si="0"/>
        <v>5500000</v>
      </c>
      <c r="F11" s="93">
        <v>5500000</v>
      </c>
      <c r="G11" s="94">
        <v>3000000</v>
      </c>
      <c r="H11" s="93">
        <v>879000</v>
      </c>
      <c r="I11" s="94"/>
      <c r="J11" s="93"/>
      <c r="K11" s="94"/>
      <c r="L11" s="93"/>
      <c r="M11" s="94"/>
      <c r="N11" s="93"/>
      <c r="O11" s="94"/>
      <c r="P11" s="93">
        <f t="shared" si="1"/>
        <v>879000</v>
      </c>
      <c r="Q11" s="94">
        <f t="shared" si="2"/>
        <v>0</v>
      </c>
      <c r="R11" s="48">
        <f t="shared" si="3"/>
        <v>-100</v>
      </c>
      <c r="S11" s="49">
        <f t="shared" si="4"/>
        <v>0</v>
      </c>
      <c r="T11" s="48">
        <f t="shared" si="5"/>
        <v>15.981818181818182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0</v>
      </c>
      <c r="H13" s="93"/>
      <c r="I13" s="94"/>
      <c r="J13" s="93"/>
      <c r="K13" s="94">
        <v>52495</v>
      </c>
      <c r="L13" s="93"/>
      <c r="M13" s="94"/>
      <c r="N13" s="93"/>
      <c r="O13" s="94"/>
      <c r="P13" s="93">
        <f t="shared" si="1"/>
        <v>0</v>
      </c>
      <c r="Q13" s="94">
        <f t="shared" si="2"/>
        <v>52495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0.52495000000000003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</v>
      </c>
      <c r="C14" s="92">
        <v>0</v>
      </c>
      <c r="D14" s="92"/>
      <c r="E14" s="92">
        <f t="shared" si="0"/>
        <v>300000</v>
      </c>
      <c r="F14" s="93">
        <v>300000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66266000</v>
      </c>
      <c r="C15" s="92">
        <v>0</v>
      </c>
      <c r="D15" s="92"/>
      <c r="E15" s="92">
        <f t="shared" si="0"/>
        <v>66266000</v>
      </c>
      <c r="F15" s="93">
        <v>66266000</v>
      </c>
      <c r="G15" s="94">
        <v>33133000</v>
      </c>
      <c r="H15" s="93">
        <v>6392000</v>
      </c>
      <c r="I15" s="94"/>
      <c r="J15" s="93">
        <v>11669000</v>
      </c>
      <c r="K15" s="94"/>
      <c r="L15" s="93"/>
      <c r="M15" s="94"/>
      <c r="N15" s="93"/>
      <c r="O15" s="94"/>
      <c r="P15" s="93">
        <f t="shared" si="1"/>
        <v>18061000</v>
      </c>
      <c r="Q15" s="94">
        <f t="shared" si="2"/>
        <v>0</v>
      </c>
      <c r="R15" s="48">
        <f t="shared" si="3"/>
        <v>82.556320400500624</v>
      </c>
      <c r="S15" s="49">
        <f t="shared" si="4"/>
        <v>0</v>
      </c>
      <c r="T15" s="48">
        <f t="shared" si="5"/>
        <v>27.255304379319711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83716000</v>
      </c>
      <c r="C16" s="95">
        <f>SUM(C9:C15)</f>
        <v>0</v>
      </c>
      <c r="D16" s="95"/>
      <c r="E16" s="95">
        <f t="shared" si="0"/>
        <v>83716000</v>
      </c>
      <c r="F16" s="96">
        <f t="shared" ref="F16:O16" si="7">SUM(F9:F15)</f>
        <v>83716000</v>
      </c>
      <c r="G16" s="97">
        <f t="shared" si="7"/>
        <v>37783000</v>
      </c>
      <c r="H16" s="96">
        <f t="shared" si="7"/>
        <v>7394000</v>
      </c>
      <c r="I16" s="97">
        <f t="shared" si="7"/>
        <v>0</v>
      </c>
      <c r="J16" s="96">
        <f t="shared" si="7"/>
        <v>11814000</v>
      </c>
      <c r="K16" s="97">
        <f t="shared" si="7"/>
        <v>52495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19208000</v>
      </c>
      <c r="Q16" s="97">
        <f t="shared" si="2"/>
        <v>52495</v>
      </c>
      <c r="R16" s="52">
        <f t="shared" si="3"/>
        <v>59.778198539356232</v>
      </c>
      <c r="S16" s="53">
        <f t="shared" si="4"/>
        <v>0</v>
      </c>
      <c r="T16" s="52">
        <f>IF((SUM($E9:$E13)+$E15)=0,0,(P16/(SUM($E9:$E13)+$E15)*100))</f>
        <v>23.02675745660305</v>
      </c>
      <c r="U16" s="54">
        <f>IF((SUM($E9:$E13)+$E15)=0,0,(Q16/(SUM($E9:$E13)+$E15)*100))</f>
        <v>6.2931571880694356E-2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1015000</v>
      </c>
      <c r="C20" s="92">
        <v>0</v>
      </c>
      <c r="D20" s="92"/>
      <c r="E20" s="92">
        <f t="shared" si="8"/>
        <v>1015000</v>
      </c>
      <c r="F20" s="93">
        <v>1015000</v>
      </c>
      <c r="G20" s="94">
        <v>1015000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1015000</v>
      </c>
      <c r="C24" s="95">
        <f>SUM(C18:C23)</f>
        <v>0</v>
      </c>
      <c r="D24" s="95"/>
      <c r="E24" s="95">
        <f t="shared" si="8"/>
        <v>1015000</v>
      </c>
      <c r="F24" s="96">
        <f t="shared" ref="F24:O24" si="15">SUM(F18:F23)</f>
        <v>1015000</v>
      </c>
      <c r="G24" s="97">
        <f t="shared" si="15"/>
        <v>1015000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3362000</v>
      </c>
      <c r="C32" s="92">
        <v>0</v>
      </c>
      <c r="D32" s="92"/>
      <c r="E32" s="92">
        <f>$B32      +$C32      +$D32</f>
        <v>3362000</v>
      </c>
      <c r="F32" s="93">
        <v>3362000</v>
      </c>
      <c r="G32" s="94">
        <v>2353000</v>
      </c>
      <c r="H32" s="93">
        <v>3362000</v>
      </c>
      <c r="I32" s="94"/>
      <c r="J32" s="93">
        <v>3474000</v>
      </c>
      <c r="K32" s="94"/>
      <c r="L32" s="93"/>
      <c r="M32" s="94"/>
      <c r="N32" s="93"/>
      <c r="O32" s="94"/>
      <c r="P32" s="93">
        <f>$H32      +$J32      +$L32      +$N32</f>
        <v>6836000</v>
      </c>
      <c r="Q32" s="94">
        <f>$I32      +$K32      +$M32      +$O32</f>
        <v>0</v>
      </c>
      <c r="R32" s="48">
        <f>IF(($H32      =0),0,((($J32      -$H32      )/$H32      )*100))</f>
        <v>3.3313503866745982</v>
      </c>
      <c r="S32" s="49">
        <f>IF(($I32      =0),0,((($K32      -$I32      )/$I32      )*100))</f>
        <v>0</v>
      </c>
      <c r="T32" s="48">
        <f>IF(($E32      =0),0,(($P32      /$E32      )*100))</f>
        <v>203.33135038667459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3362000</v>
      </c>
      <c r="C33" s="95">
        <f>C32</f>
        <v>0</v>
      </c>
      <c r="D33" s="95"/>
      <c r="E33" s="95">
        <f>$B33      +$C33      +$D33</f>
        <v>3362000</v>
      </c>
      <c r="F33" s="96">
        <f t="shared" ref="F33:O33" si="17">F32</f>
        <v>3362000</v>
      </c>
      <c r="G33" s="97">
        <f t="shared" si="17"/>
        <v>2353000</v>
      </c>
      <c r="H33" s="96">
        <f t="shared" si="17"/>
        <v>3362000</v>
      </c>
      <c r="I33" s="97">
        <f t="shared" si="17"/>
        <v>0</v>
      </c>
      <c r="J33" s="96">
        <f t="shared" si="17"/>
        <v>3474000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6836000</v>
      </c>
      <c r="Q33" s="97">
        <f>$I33      +$K33      +$M33      +$O33</f>
        <v>0</v>
      </c>
      <c r="R33" s="52">
        <f>IF(($H33      =0),0,((($J33      -$H33      )/$H33      )*100))</f>
        <v>3.3313503866745982</v>
      </c>
      <c r="S33" s="53">
        <f>IF(($I33      =0),0,((($K33      -$I33      )/$I33      )*100))</f>
        <v>0</v>
      </c>
      <c r="T33" s="52">
        <f>IF($E33   =0,0,($P33   /$E33   )*100)</f>
        <v>203.33135038667459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66500000</v>
      </c>
      <c r="C35" s="92">
        <v>0</v>
      </c>
      <c r="D35" s="92"/>
      <c r="E35" s="92">
        <f t="shared" ref="E35:E40" si="18">$B35      +$C35      +$D35</f>
        <v>66500000</v>
      </c>
      <c r="F35" s="93">
        <v>66500000</v>
      </c>
      <c r="G35" s="94">
        <v>0</v>
      </c>
      <c r="H35" s="93"/>
      <c r="I35" s="94"/>
      <c r="J35" s="93"/>
      <c r="K35" s="94">
        <v>316853</v>
      </c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316853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0.47647067669172932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66500000</v>
      </c>
      <c r="C40" s="95">
        <f>SUM(C35:C39)</f>
        <v>0</v>
      </c>
      <c r="D40" s="95"/>
      <c r="E40" s="95">
        <f t="shared" si="18"/>
        <v>66500000</v>
      </c>
      <c r="F40" s="96">
        <f t="shared" ref="F40:O40" si="25">SUM(F35:F39)</f>
        <v>66500000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316853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316853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0.47647067669172932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0</v>
      </c>
      <c r="D51" s="92"/>
      <c r="E51" s="92">
        <f t="shared" si="26"/>
        <v>25000000</v>
      </c>
      <c r="F51" s="93">
        <v>25000000</v>
      </c>
      <c r="G51" s="94">
        <v>20000000</v>
      </c>
      <c r="H51" s="93">
        <v>10323000</v>
      </c>
      <c r="I51" s="94"/>
      <c r="J51" s="93"/>
      <c r="K51" s="94">
        <v>6066206</v>
      </c>
      <c r="L51" s="93"/>
      <c r="M51" s="94"/>
      <c r="N51" s="93"/>
      <c r="O51" s="94"/>
      <c r="P51" s="93">
        <f t="shared" si="27"/>
        <v>10323000</v>
      </c>
      <c r="Q51" s="94">
        <f t="shared" si="28"/>
        <v>6066206</v>
      </c>
      <c r="R51" s="48">
        <f t="shared" si="29"/>
        <v>-100</v>
      </c>
      <c r="S51" s="49">
        <f t="shared" si="30"/>
        <v>0</v>
      </c>
      <c r="T51" s="48">
        <f t="shared" si="31"/>
        <v>41.292000000000002</v>
      </c>
      <c r="U51" s="50">
        <f t="shared" si="32"/>
        <v>24.264823999999997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25000000</v>
      </c>
      <c r="C53" s="95">
        <f>SUM(C42:C52)</f>
        <v>0</v>
      </c>
      <c r="D53" s="95"/>
      <c r="E53" s="95">
        <f t="shared" si="26"/>
        <v>25000000</v>
      </c>
      <c r="F53" s="96">
        <f t="shared" ref="F53:O53" si="33">SUM(F42:F52)</f>
        <v>25000000</v>
      </c>
      <c r="G53" s="97">
        <f t="shared" si="33"/>
        <v>20000000</v>
      </c>
      <c r="H53" s="96">
        <f t="shared" si="33"/>
        <v>10323000</v>
      </c>
      <c r="I53" s="97">
        <f t="shared" si="33"/>
        <v>0</v>
      </c>
      <c r="J53" s="96">
        <f t="shared" si="33"/>
        <v>0</v>
      </c>
      <c r="K53" s="97">
        <f t="shared" si="33"/>
        <v>6066206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10323000</v>
      </c>
      <c r="Q53" s="97">
        <f t="shared" si="28"/>
        <v>6066206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41.292000000000002</v>
      </c>
      <c r="U53" s="54">
        <f>IF((+$E43+$E45+$E47+$E48+$E51) =0,0,(Q53   /(+$E43+$E45+$E47+$E48+$E51) )*100)</f>
        <v>24.264823999999997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179593000</v>
      </c>
      <c r="C67" s="104">
        <f>SUM(C9:C15,C18:C23,C26:C29,C32,C35:C39,C42:C52,C55:C58,C61:C65)</f>
        <v>0</v>
      </c>
      <c r="D67" s="104"/>
      <c r="E67" s="104">
        <f t="shared" si="35"/>
        <v>179593000</v>
      </c>
      <c r="F67" s="105">
        <f t="shared" ref="F67:O67" si="43">SUM(F9:F15,F18:F23,F26:F29,F32,F35:F39,F42:F52,F55:F58,F61:F65)</f>
        <v>179593000</v>
      </c>
      <c r="G67" s="106">
        <f t="shared" si="43"/>
        <v>61151000</v>
      </c>
      <c r="H67" s="105">
        <f t="shared" si="43"/>
        <v>21079000</v>
      </c>
      <c r="I67" s="106">
        <f t="shared" si="43"/>
        <v>0</v>
      </c>
      <c r="J67" s="105">
        <f t="shared" si="43"/>
        <v>15288000</v>
      </c>
      <c r="K67" s="106">
        <f t="shared" si="43"/>
        <v>6435554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36367000</v>
      </c>
      <c r="Q67" s="106">
        <f t="shared" si="37"/>
        <v>6435554</v>
      </c>
      <c r="R67" s="61">
        <f t="shared" si="38"/>
        <v>-27.472840267564873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20.283558198033386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3.5894061675581312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179593000</v>
      </c>
      <c r="C72" s="104">
        <f>SUM(C9:C15,C18:C23,C26:C29,C32,C35:C39,C42:C52,C55:C58,C61:C65,C69)</f>
        <v>0</v>
      </c>
      <c r="D72" s="104"/>
      <c r="E72" s="104">
        <f>$B72      +$C72      +$D72</f>
        <v>179593000</v>
      </c>
      <c r="F72" s="105">
        <f t="shared" ref="F72:O72" si="46">SUM(F9:F15,F18:F23,F26:F29,F32,F35:F39,F42:F52,F55:F58,F61:F65,F69)</f>
        <v>179593000</v>
      </c>
      <c r="G72" s="106">
        <f t="shared" si="46"/>
        <v>61151000</v>
      </c>
      <c r="H72" s="105">
        <f t="shared" si="46"/>
        <v>21079000</v>
      </c>
      <c r="I72" s="106">
        <f t="shared" si="46"/>
        <v>0</v>
      </c>
      <c r="J72" s="105">
        <f t="shared" si="46"/>
        <v>15288000</v>
      </c>
      <c r="K72" s="106">
        <f t="shared" si="46"/>
        <v>6435554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36367000</v>
      </c>
      <c r="Q72" s="106">
        <f>$I72      +$K72      +$M72      +$O72</f>
        <v>6435554</v>
      </c>
      <c r="R72" s="61">
        <f>IF(($H72      =0),0,((($J72      -$H72      )/$H72      )*100))</f>
        <v>-27.472840267564873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20.283558198033386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5.6938200606934632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OH2nbOQynxyyKP07PsIdgSBAkz0nUh0meOoYatAkxrKqh8XW1UBl9EEzVcsfbrY/Qo4vFjSoIcFEFkXBc5LlA==" saltValue="lFzomnZW8RsQgXQLMWB96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986000</v>
      </c>
      <c r="I10" s="94">
        <v>1139286</v>
      </c>
      <c r="J10" s="93">
        <v>1157000</v>
      </c>
      <c r="K10" s="94">
        <v>1156418</v>
      </c>
      <c r="L10" s="93"/>
      <c r="M10" s="94"/>
      <c r="N10" s="93"/>
      <c r="O10" s="94"/>
      <c r="P10" s="93">
        <f t="shared" ref="P10:P16" si="1">$H10      +$J10      +$L10      +$N10</f>
        <v>2143000</v>
      </c>
      <c r="Q10" s="94">
        <f t="shared" ref="Q10:Q16" si="2">$I10      +$K10      +$M10      +$O10</f>
        <v>2295704</v>
      </c>
      <c r="R10" s="48">
        <f t="shared" ref="R10:R16" si="3">IF(($H10      =0),0,((($J10      -$H10      )/$H10      )*100))</f>
        <v>17.342799188640974</v>
      </c>
      <c r="S10" s="49">
        <f t="shared" ref="S10:S16" si="4">IF(($I10      =0),0,((($K10      -$I10      )/$I10      )*100))</f>
        <v>1.503748839185244</v>
      </c>
      <c r="T10" s="48">
        <f t="shared" ref="T10:T15" si="5">IF(($E10      =0),0,(($P10      /$E10      )*100))</f>
        <v>71.433333333333337</v>
      </c>
      <c r="U10" s="50">
        <f t="shared" ref="U10:U15" si="6">IF(($E10      =0),0,(($Q10      /$E10      )*100))</f>
        <v>76.523466666666664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986000</v>
      </c>
      <c r="I16" s="97">
        <f t="shared" si="7"/>
        <v>1139286</v>
      </c>
      <c r="J16" s="96">
        <f t="shared" si="7"/>
        <v>1157000</v>
      </c>
      <c r="K16" s="97">
        <f t="shared" si="7"/>
        <v>1156418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2143000</v>
      </c>
      <c r="Q16" s="97">
        <f t="shared" si="2"/>
        <v>2295704</v>
      </c>
      <c r="R16" s="52">
        <f t="shared" si="3"/>
        <v>17.342799188640974</v>
      </c>
      <c r="S16" s="53">
        <f t="shared" si="4"/>
        <v>1.503748839185244</v>
      </c>
      <c r="T16" s="52">
        <f>IF((SUM($E9:$E13)+$E15)=0,0,(P16/(SUM($E9:$E13)+$E15)*100))</f>
        <v>71.433333333333337</v>
      </c>
      <c r="U16" s="54">
        <f>IF((SUM($E9:$E13)+$E15)=0,0,(Q16/(SUM($E9:$E13)+$E15)*100))</f>
        <v>76.523466666666664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>
        <v>0</v>
      </c>
      <c r="D32" s="92"/>
      <c r="E32" s="92">
        <f>$B32      +$C32      +$D32</f>
        <v>950000</v>
      </c>
      <c r="F32" s="93">
        <v>950000</v>
      </c>
      <c r="G32" s="94">
        <v>665000</v>
      </c>
      <c r="H32" s="93">
        <v>147000</v>
      </c>
      <c r="I32" s="94">
        <v>270549</v>
      </c>
      <c r="J32" s="93">
        <v>415000</v>
      </c>
      <c r="K32" s="94">
        <v>-41241</v>
      </c>
      <c r="L32" s="93"/>
      <c r="M32" s="94"/>
      <c r="N32" s="93"/>
      <c r="O32" s="94"/>
      <c r="P32" s="93">
        <f>$H32      +$J32      +$L32      +$N32</f>
        <v>562000</v>
      </c>
      <c r="Q32" s="94">
        <f>$I32      +$K32      +$M32      +$O32</f>
        <v>229308</v>
      </c>
      <c r="R32" s="48">
        <f>IF(($H32      =0),0,((($J32      -$H32      )/$H32      )*100))</f>
        <v>182.31292517006804</v>
      </c>
      <c r="S32" s="49">
        <f>IF(($I32      =0),0,((($K32      -$I32      )/$I32      )*100))</f>
        <v>-115.24344943060223</v>
      </c>
      <c r="T32" s="48">
        <f>IF(($E32      =0),0,(($P32      /$E32      )*100))</f>
        <v>59.15789473684211</v>
      </c>
      <c r="U32" s="50">
        <f>IF(($E32      =0),0,(($Q32      /$E32      )*100))</f>
        <v>24.137684210526317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665000</v>
      </c>
      <c r="H33" s="96">
        <f t="shared" si="17"/>
        <v>147000</v>
      </c>
      <c r="I33" s="97">
        <f t="shared" si="17"/>
        <v>270549</v>
      </c>
      <c r="J33" s="96">
        <f t="shared" si="17"/>
        <v>415000</v>
      </c>
      <c r="K33" s="97">
        <f t="shared" si="17"/>
        <v>-41241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562000</v>
      </c>
      <c r="Q33" s="97">
        <f>$I33      +$K33      +$M33      +$O33</f>
        <v>229308</v>
      </c>
      <c r="R33" s="52">
        <f>IF(($H33      =0),0,((($J33      -$H33      )/$H33      )*100))</f>
        <v>182.31292517006804</v>
      </c>
      <c r="S33" s="53">
        <f>IF(($I33      =0),0,((($K33      -$I33      )/$I33      )*100))</f>
        <v>-115.24344943060223</v>
      </c>
      <c r="T33" s="52">
        <f>IF($E33   =0,0,($P33   /$E33   )*100)</f>
        <v>59.15789473684211</v>
      </c>
      <c r="U33" s="54">
        <f>IF($E33   =0,0,($Q33   /$E33   )*100)</f>
        <v>24.137684210526317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</v>
      </c>
      <c r="C35" s="92">
        <v>0</v>
      </c>
      <c r="D35" s="92"/>
      <c r="E35" s="92">
        <f t="shared" ref="E35:E40" si="18">$B35      +$C35      +$D35</f>
        <v>1000000</v>
      </c>
      <c r="F35" s="93">
        <v>1000000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230000</v>
      </c>
      <c r="C36" s="92">
        <v>0</v>
      </c>
      <c r="D36" s="92"/>
      <c r="E36" s="92">
        <f t="shared" si="18"/>
        <v>230000</v>
      </c>
      <c r="F36" s="93">
        <v>230000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1230000</v>
      </c>
      <c r="C40" s="95">
        <f>SUM(C35:C39)</f>
        <v>0</v>
      </c>
      <c r="D40" s="95"/>
      <c r="E40" s="95">
        <f t="shared" si="18"/>
        <v>1230000</v>
      </c>
      <c r="F40" s="96">
        <f t="shared" ref="F40:O40" si="25">SUM(F35:F39)</f>
        <v>1230000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9945000</v>
      </c>
      <c r="C44" s="92">
        <v>0</v>
      </c>
      <c r="D44" s="92"/>
      <c r="E44" s="92">
        <f t="shared" si="26"/>
        <v>9945000</v>
      </c>
      <c r="F44" s="93">
        <v>9945000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5000000</v>
      </c>
      <c r="H51" s="93"/>
      <c r="I51" s="94">
        <v>543172</v>
      </c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543172</v>
      </c>
      <c r="R51" s="48">
        <f t="shared" si="29"/>
        <v>0</v>
      </c>
      <c r="S51" s="49">
        <f t="shared" si="30"/>
        <v>-100</v>
      </c>
      <c r="T51" s="48">
        <f t="shared" si="31"/>
        <v>0</v>
      </c>
      <c r="U51" s="50">
        <f t="shared" si="32"/>
        <v>5.4317200000000003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19945000</v>
      </c>
      <c r="C53" s="95">
        <f>SUM(C42:C52)</f>
        <v>0</v>
      </c>
      <c r="D53" s="95"/>
      <c r="E53" s="95">
        <f t="shared" si="26"/>
        <v>19945000</v>
      </c>
      <c r="F53" s="96">
        <f t="shared" ref="F53:O53" si="33">SUM(F42:F52)</f>
        <v>19945000</v>
      </c>
      <c r="G53" s="97">
        <f t="shared" si="33"/>
        <v>5000000</v>
      </c>
      <c r="H53" s="96">
        <f t="shared" si="33"/>
        <v>0</v>
      </c>
      <c r="I53" s="97">
        <f t="shared" si="33"/>
        <v>543172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543172</v>
      </c>
      <c r="R53" s="52">
        <f t="shared" si="29"/>
        <v>0</v>
      </c>
      <c r="S53" s="53">
        <f t="shared" si="30"/>
        <v>-100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5.4317200000000003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25125000</v>
      </c>
      <c r="C67" s="104">
        <f>SUM(C9:C15,C18:C23,C26:C29,C32,C35:C39,C42:C52,C55:C58,C61:C65)</f>
        <v>0</v>
      </c>
      <c r="D67" s="104"/>
      <c r="E67" s="104">
        <f t="shared" si="35"/>
        <v>25125000</v>
      </c>
      <c r="F67" s="105">
        <f t="shared" ref="F67:O67" si="43">SUM(F9:F15,F18:F23,F26:F29,F32,F35:F39,F42:F52,F55:F58,F61:F65)</f>
        <v>25125000</v>
      </c>
      <c r="G67" s="106">
        <f t="shared" si="43"/>
        <v>8665000</v>
      </c>
      <c r="H67" s="105">
        <f t="shared" si="43"/>
        <v>1133000</v>
      </c>
      <c r="I67" s="106">
        <f t="shared" si="43"/>
        <v>1953007</v>
      </c>
      <c r="J67" s="105">
        <f t="shared" si="43"/>
        <v>1572000</v>
      </c>
      <c r="K67" s="106">
        <f t="shared" si="43"/>
        <v>1115177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2705000</v>
      </c>
      <c r="Q67" s="106">
        <f t="shared" si="37"/>
        <v>3068184</v>
      </c>
      <c r="R67" s="61">
        <f t="shared" si="38"/>
        <v>38.746690203000881</v>
      </c>
      <c r="S67" s="62">
        <f t="shared" si="39"/>
        <v>-42.899487815455863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18.093645484949832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20.522969899665551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28417000</v>
      </c>
      <c r="C69" s="92">
        <v>0</v>
      </c>
      <c r="D69" s="92"/>
      <c r="E69" s="92">
        <f>$B69      +$C69      +$D69</f>
        <v>28417000</v>
      </c>
      <c r="F69" s="93">
        <v>28417000</v>
      </c>
      <c r="G69" s="94">
        <v>6880000</v>
      </c>
      <c r="H69" s="93">
        <v>2384000</v>
      </c>
      <c r="I69" s="94">
        <v>2066073</v>
      </c>
      <c r="J69" s="93">
        <v>416000</v>
      </c>
      <c r="K69" s="94"/>
      <c r="L69" s="93"/>
      <c r="M69" s="94"/>
      <c r="N69" s="93"/>
      <c r="O69" s="94"/>
      <c r="P69" s="93">
        <f>$H69      +$J69      +$L69      +$N69</f>
        <v>2800000</v>
      </c>
      <c r="Q69" s="94">
        <f>$I69      +$K69      +$M69      +$O69</f>
        <v>2066073</v>
      </c>
      <c r="R69" s="48">
        <f>IF(($H69      =0),0,((($J69      -$H69      )/$H69      )*100))</f>
        <v>-82.550335570469798</v>
      </c>
      <c r="S69" s="49">
        <f>IF(($I69      =0),0,((($K69      -$I69      )/$I69      )*100))</f>
        <v>-100</v>
      </c>
      <c r="T69" s="48">
        <f>IF(($E69      =0),0,(($P69      /$E69      )*100))</f>
        <v>9.8532568532920433</v>
      </c>
      <c r="U69" s="50">
        <f>IF(($E69      =0),0,(($Q69      /$E69      )*100))</f>
        <v>7.2705528380898761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28417000</v>
      </c>
      <c r="C70" s="101">
        <f>C69</f>
        <v>0</v>
      </c>
      <c r="D70" s="101"/>
      <c r="E70" s="101">
        <f>$B70      +$C70      +$D70</f>
        <v>28417000</v>
      </c>
      <c r="F70" s="102">
        <f t="shared" ref="F70:O70" si="44">F69</f>
        <v>28417000</v>
      </c>
      <c r="G70" s="103">
        <f t="shared" si="44"/>
        <v>6880000</v>
      </c>
      <c r="H70" s="102">
        <f t="shared" si="44"/>
        <v>2384000</v>
      </c>
      <c r="I70" s="103">
        <f t="shared" si="44"/>
        <v>2066073</v>
      </c>
      <c r="J70" s="102">
        <f t="shared" si="44"/>
        <v>416000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2800000</v>
      </c>
      <c r="Q70" s="103">
        <f>$I70      +$K70      +$M70      +$O70</f>
        <v>2066073</v>
      </c>
      <c r="R70" s="57">
        <f>IF(($H70      =0),0,((($J70      -$H70      )/$H70      )*100))</f>
        <v>-82.550335570469798</v>
      </c>
      <c r="S70" s="58">
        <f>IF(($I70      =0),0,((($K70      -$I70      )/$I70      )*100))</f>
        <v>-100</v>
      </c>
      <c r="T70" s="57">
        <f>IF($E70   =0,0,($P70   /$E70   )*100)</f>
        <v>9.8532568532920433</v>
      </c>
      <c r="U70" s="59">
        <f>IF($E70   =0,0,($Q70   /$E70 )*100)</f>
        <v>7.2705528380898761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28417000</v>
      </c>
      <c r="C71" s="104">
        <f>C69</f>
        <v>0</v>
      </c>
      <c r="D71" s="104"/>
      <c r="E71" s="104">
        <f>$B71      +$C71      +$D71</f>
        <v>28417000</v>
      </c>
      <c r="F71" s="105">
        <f t="shared" ref="F71:O71" si="45">F69</f>
        <v>28417000</v>
      </c>
      <c r="G71" s="106">
        <f t="shared" si="45"/>
        <v>6880000</v>
      </c>
      <c r="H71" s="105">
        <f t="shared" si="45"/>
        <v>2384000</v>
      </c>
      <c r="I71" s="106">
        <f t="shared" si="45"/>
        <v>2066073</v>
      </c>
      <c r="J71" s="105">
        <f t="shared" si="45"/>
        <v>416000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2800000</v>
      </c>
      <c r="Q71" s="106">
        <f>$I71      +$K71      +$M71      +$O71</f>
        <v>2066073</v>
      </c>
      <c r="R71" s="61">
        <f>IF(($H71      =0),0,((($J71      -$H71      )/$H71      )*100))</f>
        <v>-82.550335570469798</v>
      </c>
      <c r="S71" s="62">
        <f>IF(($I71      =0),0,((($K71      -$I71      )/$I71      )*100))</f>
        <v>-100</v>
      </c>
      <c r="T71" s="61">
        <f>IF($E71   =0,0,($P71   /$E71   )*100)</f>
        <v>9.8532568532920433</v>
      </c>
      <c r="U71" s="65">
        <f>IF($E71   =0,0,($Q71   /$E71   )*100)</f>
        <v>7.2705528380898761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53542000</v>
      </c>
      <c r="C72" s="104">
        <f>SUM(C9:C15,C18:C23,C26:C29,C32,C35:C39,C42:C52,C55:C58,C61:C65,C69)</f>
        <v>0</v>
      </c>
      <c r="D72" s="104"/>
      <c r="E72" s="104">
        <f>$B72      +$C72      +$D72</f>
        <v>53542000</v>
      </c>
      <c r="F72" s="105">
        <f t="shared" ref="F72:O72" si="46">SUM(F9:F15,F18:F23,F26:F29,F32,F35:F39,F42:F52,F55:F58,F61:F65,F69)</f>
        <v>53542000</v>
      </c>
      <c r="G72" s="106">
        <f t="shared" si="46"/>
        <v>15545000</v>
      </c>
      <c r="H72" s="105">
        <f t="shared" si="46"/>
        <v>3517000</v>
      </c>
      <c r="I72" s="106">
        <f t="shared" si="46"/>
        <v>4019080</v>
      </c>
      <c r="J72" s="105">
        <f t="shared" si="46"/>
        <v>1988000</v>
      </c>
      <c r="K72" s="106">
        <f t="shared" si="46"/>
        <v>1115177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5505000</v>
      </c>
      <c r="Q72" s="106">
        <f>$I72      +$K72      +$M72      +$O72</f>
        <v>5134257</v>
      </c>
      <c r="R72" s="61">
        <f>IF(($H72      =0),0,((($J72      -$H72      )/$H72      )*100))</f>
        <v>-43.47455217514927</v>
      </c>
      <c r="S72" s="62">
        <f>IF(($I72      =0),0,((($K72      -$I72      )/$I72      )*100))</f>
        <v>-72.252928530907568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12.693983904812415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11.839087324463302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OuuUk9BDSAHTN/Mo/SBpvJg085Bew6VgZRVkpdEgG4XVFUXx66uuiIrUR//pAxxaeGean0+NfHe58Ga3KhBxQ==" saltValue="H7/J6CDdF5txT4UdD3LJC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/>
      <c r="I10" s="94"/>
      <c r="J10" s="93">
        <v>527000</v>
      </c>
      <c r="K10" s="94"/>
      <c r="L10" s="93"/>
      <c r="M10" s="94"/>
      <c r="N10" s="93"/>
      <c r="O10" s="94"/>
      <c r="P10" s="93">
        <f t="shared" ref="P10:P16" si="1">$H10      +$J10      +$L10      +$N10</f>
        <v>527000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18.491228070175438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0</v>
      </c>
      <c r="I16" s="97">
        <f t="shared" si="7"/>
        <v>0</v>
      </c>
      <c r="J16" s="96">
        <f t="shared" si="7"/>
        <v>527000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527000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18.491228070175438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6440000</v>
      </c>
      <c r="C20" s="92">
        <v>0</v>
      </c>
      <c r="D20" s="92"/>
      <c r="E20" s="92">
        <f t="shared" si="8"/>
        <v>6440000</v>
      </c>
      <c r="F20" s="93">
        <v>6440000</v>
      </c>
      <c r="G20" s="94">
        <v>6440000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6440000</v>
      </c>
      <c r="C24" s="95">
        <f>SUM(C18:C23)</f>
        <v>0</v>
      </c>
      <c r="D24" s="95"/>
      <c r="E24" s="95">
        <f t="shared" si="8"/>
        <v>6440000</v>
      </c>
      <c r="F24" s="96">
        <f t="shared" ref="F24:O24" si="15">SUM(F18:F23)</f>
        <v>6440000</v>
      </c>
      <c r="G24" s="97">
        <f t="shared" si="15"/>
        <v>6440000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1121000</v>
      </c>
      <c r="C32" s="92">
        <v>0</v>
      </c>
      <c r="D32" s="92"/>
      <c r="E32" s="92">
        <f>$B32      +$C32      +$D32</f>
        <v>1121000</v>
      </c>
      <c r="F32" s="93">
        <v>1121000</v>
      </c>
      <c r="G32" s="94">
        <v>785000</v>
      </c>
      <c r="H32" s="93"/>
      <c r="I32" s="94"/>
      <c r="J32" s="93">
        <v>670000</v>
      </c>
      <c r="K32" s="94"/>
      <c r="L32" s="93"/>
      <c r="M32" s="94"/>
      <c r="N32" s="93"/>
      <c r="O32" s="94"/>
      <c r="P32" s="93">
        <f>$H32      +$J32      +$L32      +$N32</f>
        <v>670000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59.768064228367535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1121000</v>
      </c>
      <c r="C33" s="95">
        <f>C32</f>
        <v>0</v>
      </c>
      <c r="D33" s="95"/>
      <c r="E33" s="95">
        <f>$B33      +$C33      +$D33</f>
        <v>1121000</v>
      </c>
      <c r="F33" s="96">
        <f t="shared" ref="F33:O33" si="17">F32</f>
        <v>1121000</v>
      </c>
      <c r="G33" s="97">
        <f t="shared" si="17"/>
        <v>785000</v>
      </c>
      <c r="H33" s="96">
        <f t="shared" si="17"/>
        <v>0</v>
      </c>
      <c r="I33" s="97">
        <f t="shared" si="17"/>
        <v>0</v>
      </c>
      <c r="J33" s="96">
        <f t="shared" si="17"/>
        <v>670000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670000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59.768064228367535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7000000</v>
      </c>
      <c r="C44" s="92">
        <v>0</v>
      </c>
      <c r="D44" s="92"/>
      <c r="E44" s="92">
        <f t="shared" si="26"/>
        <v>7000000</v>
      </c>
      <c r="F44" s="93">
        <v>7000000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0</v>
      </c>
      <c r="D51" s="92"/>
      <c r="E51" s="92">
        <f t="shared" si="26"/>
        <v>5000000</v>
      </c>
      <c r="F51" s="93">
        <v>5000000</v>
      </c>
      <c r="G51" s="94">
        <v>2500000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12000000</v>
      </c>
      <c r="C53" s="95">
        <f>SUM(C42:C52)</f>
        <v>0</v>
      </c>
      <c r="D53" s="95"/>
      <c r="E53" s="95">
        <f t="shared" si="26"/>
        <v>12000000</v>
      </c>
      <c r="F53" s="96">
        <f t="shared" ref="F53:O53" si="33">SUM(F42:F52)</f>
        <v>12000000</v>
      </c>
      <c r="G53" s="97">
        <f t="shared" si="33"/>
        <v>2500000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22411000</v>
      </c>
      <c r="C67" s="104">
        <f>SUM(C9:C15,C18:C23,C26:C29,C32,C35:C39,C42:C52,C55:C58,C61:C65)</f>
        <v>0</v>
      </c>
      <c r="D67" s="104"/>
      <c r="E67" s="104">
        <f t="shared" si="35"/>
        <v>22411000</v>
      </c>
      <c r="F67" s="105">
        <f t="shared" ref="F67:O67" si="43">SUM(F9:F15,F18:F23,F26:F29,F32,F35:F39,F42:F52,F55:F58,F61:F65)</f>
        <v>22411000</v>
      </c>
      <c r="G67" s="106">
        <f t="shared" si="43"/>
        <v>12575000</v>
      </c>
      <c r="H67" s="105">
        <f t="shared" si="43"/>
        <v>0</v>
      </c>
      <c r="I67" s="106">
        <f t="shared" si="43"/>
        <v>0</v>
      </c>
      <c r="J67" s="105">
        <f t="shared" si="43"/>
        <v>1197000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1197000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7.7671792875219001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11541000</v>
      </c>
      <c r="C69" s="92">
        <v>0</v>
      </c>
      <c r="D69" s="92"/>
      <c r="E69" s="92">
        <f>$B69      +$C69      +$D69</f>
        <v>11541000</v>
      </c>
      <c r="F69" s="93">
        <v>11541000</v>
      </c>
      <c r="G69" s="94">
        <v>4807000</v>
      </c>
      <c r="H69" s="93">
        <v>2017000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2017000</v>
      </c>
      <c r="Q69" s="94">
        <f>$I69      +$K69      +$M69      +$O69</f>
        <v>0</v>
      </c>
      <c r="R69" s="48">
        <f>IF(($H69      =0),0,((($J69      -$H69      )/$H69      )*100))</f>
        <v>-100</v>
      </c>
      <c r="S69" s="49">
        <f>IF(($I69      =0),0,((($K69      -$I69      )/$I69      )*100))</f>
        <v>0</v>
      </c>
      <c r="T69" s="48">
        <f>IF(($E69      =0),0,(($P69      /$E69      )*100))</f>
        <v>17.476821765878174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11541000</v>
      </c>
      <c r="C70" s="101">
        <f>C69</f>
        <v>0</v>
      </c>
      <c r="D70" s="101"/>
      <c r="E70" s="101">
        <f>$B70      +$C70      +$D70</f>
        <v>11541000</v>
      </c>
      <c r="F70" s="102">
        <f t="shared" ref="F70:O70" si="44">F69</f>
        <v>11541000</v>
      </c>
      <c r="G70" s="103">
        <f t="shared" si="44"/>
        <v>4807000</v>
      </c>
      <c r="H70" s="102">
        <f t="shared" si="44"/>
        <v>2017000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2017000</v>
      </c>
      <c r="Q70" s="103">
        <f>$I70      +$K70      +$M70      +$O70</f>
        <v>0</v>
      </c>
      <c r="R70" s="57">
        <f>IF(($H70      =0),0,((($J70      -$H70      )/$H70      )*100))</f>
        <v>-100</v>
      </c>
      <c r="S70" s="58">
        <f>IF(($I70      =0),0,((($K70      -$I70      )/$I70      )*100))</f>
        <v>0</v>
      </c>
      <c r="T70" s="57">
        <f>IF($E70   =0,0,($P70   /$E70   )*100)</f>
        <v>17.476821765878174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11541000</v>
      </c>
      <c r="C71" s="104">
        <f>C69</f>
        <v>0</v>
      </c>
      <c r="D71" s="104"/>
      <c r="E71" s="104">
        <f>$B71      +$C71      +$D71</f>
        <v>11541000</v>
      </c>
      <c r="F71" s="105">
        <f t="shared" ref="F71:O71" si="45">F69</f>
        <v>11541000</v>
      </c>
      <c r="G71" s="106">
        <f t="shared" si="45"/>
        <v>4807000</v>
      </c>
      <c r="H71" s="105">
        <f t="shared" si="45"/>
        <v>2017000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2017000</v>
      </c>
      <c r="Q71" s="106">
        <f>$I71      +$K71      +$M71      +$O71</f>
        <v>0</v>
      </c>
      <c r="R71" s="61">
        <f>IF(($H71      =0),0,((($J71      -$H71      )/$H71      )*100))</f>
        <v>-100</v>
      </c>
      <c r="S71" s="62">
        <f>IF(($I71      =0),0,((($K71      -$I71      )/$I71      )*100))</f>
        <v>0</v>
      </c>
      <c r="T71" s="61">
        <f>IF($E71   =0,0,($P71   /$E71   )*100)</f>
        <v>17.476821765878174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33952000</v>
      </c>
      <c r="C72" s="104">
        <f>SUM(C9:C15,C18:C23,C26:C29,C32,C35:C39,C42:C52,C55:C58,C61:C65,C69)</f>
        <v>0</v>
      </c>
      <c r="D72" s="104"/>
      <c r="E72" s="104">
        <f>$B72      +$C72      +$D72</f>
        <v>33952000</v>
      </c>
      <c r="F72" s="105">
        <f t="shared" ref="F72:O72" si="46">SUM(F9:F15,F18:F23,F26:F29,F32,F35:F39,F42:F52,F55:F58,F61:F65,F69)</f>
        <v>33952000</v>
      </c>
      <c r="G72" s="106">
        <f t="shared" si="46"/>
        <v>17382000</v>
      </c>
      <c r="H72" s="105">
        <f t="shared" si="46"/>
        <v>2017000</v>
      </c>
      <c r="I72" s="106">
        <f t="shared" si="46"/>
        <v>0</v>
      </c>
      <c r="J72" s="105">
        <f t="shared" si="46"/>
        <v>1197000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3214000</v>
      </c>
      <c r="Q72" s="106">
        <f>$I72      +$K72      +$M72      +$O72</f>
        <v>0</v>
      </c>
      <c r="R72" s="61">
        <f>IF(($H72      =0),0,((($J72      -$H72      )/$H72      )*100))</f>
        <v>-40.654437283093699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11.924903532205402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/hCB3WhAf6fQeOcmJkVwioWK0CaysCY3BiZCBORCKnHMQ7brzhpEO53H8f9r5QIGpva2Qdw7M41VK/2ahV+VYQ==" saltValue="BWeKSUnwczSYOJT00DPDd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147000</v>
      </c>
      <c r="I10" s="94"/>
      <c r="J10" s="93">
        <v>98000</v>
      </c>
      <c r="K10" s="94"/>
      <c r="L10" s="93"/>
      <c r="M10" s="94"/>
      <c r="N10" s="93"/>
      <c r="O10" s="94"/>
      <c r="P10" s="93">
        <f t="shared" ref="P10:P16" si="1">$H10      +$J10      +$L10      +$N10</f>
        <v>245000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-33.333333333333329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8.1666666666666661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147000</v>
      </c>
      <c r="I16" s="97">
        <f t="shared" si="7"/>
        <v>0</v>
      </c>
      <c r="J16" s="96">
        <f t="shared" si="7"/>
        <v>98000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245000</v>
      </c>
      <c r="Q16" s="97">
        <f t="shared" si="2"/>
        <v>0</v>
      </c>
      <c r="R16" s="52">
        <f t="shared" si="3"/>
        <v>-33.333333333333329</v>
      </c>
      <c r="S16" s="53">
        <f t="shared" si="4"/>
        <v>0</v>
      </c>
      <c r="T16" s="52">
        <f>IF((SUM($E9:$E13)+$E15)=0,0,(P16/(SUM($E9:$E13)+$E15)*100))</f>
        <v>8.1666666666666661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6457000</v>
      </c>
      <c r="C20" s="92">
        <v>0</v>
      </c>
      <c r="D20" s="92"/>
      <c r="E20" s="92">
        <f t="shared" si="8"/>
        <v>6457000</v>
      </c>
      <c r="F20" s="93">
        <v>6457000</v>
      </c>
      <c r="G20" s="94">
        <v>6457000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6457000</v>
      </c>
      <c r="C24" s="95">
        <f>SUM(C18:C23)</f>
        <v>0</v>
      </c>
      <c r="D24" s="95"/>
      <c r="E24" s="95">
        <f t="shared" si="8"/>
        <v>6457000</v>
      </c>
      <c r="F24" s="96">
        <f t="shared" ref="F24:O24" si="15">SUM(F18:F23)</f>
        <v>6457000</v>
      </c>
      <c r="G24" s="97">
        <f t="shared" si="15"/>
        <v>6457000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5000000</v>
      </c>
      <c r="C35" s="92">
        <v>0</v>
      </c>
      <c r="D35" s="92"/>
      <c r="E35" s="92">
        <f t="shared" ref="E35:E40" si="18">$B35      +$C35      +$D35</f>
        <v>5000000</v>
      </c>
      <c r="F35" s="93">
        <v>5000000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5000000</v>
      </c>
      <c r="C40" s="95">
        <f>SUM(C35:C39)</f>
        <v>0</v>
      </c>
      <c r="D40" s="95"/>
      <c r="E40" s="95">
        <f t="shared" si="18"/>
        <v>5000000</v>
      </c>
      <c r="F40" s="96">
        <f t="shared" ref="F40:O40" si="25">SUM(F35:F39)</f>
        <v>5000000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20000000</v>
      </c>
      <c r="C51" s="92">
        <v>0</v>
      </c>
      <c r="D51" s="92"/>
      <c r="E51" s="92">
        <f t="shared" si="26"/>
        <v>20000000</v>
      </c>
      <c r="F51" s="93">
        <v>20000000</v>
      </c>
      <c r="G51" s="94">
        <v>16000000</v>
      </c>
      <c r="H51" s="93"/>
      <c r="I51" s="94"/>
      <c r="J51" s="93">
        <v>2436000</v>
      </c>
      <c r="K51" s="94"/>
      <c r="L51" s="93"/>
      <c r="M51" s="94"/>
      <c r="N51" s="93"/>
      <c r="O51" s="94"/>
      <c r="P51" s="93">
        <f t="shared" si="27"/>
        <v>2436000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12.18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20000000</v>
      </c>
      <c r="C53" s="95">
        <f>SUM(C42:C52)</f>
        <v>0</v>
      </c>
      <c r="D53" s="95"/>
      <c r="E53" s="95">
        <f t="shared" si="26"/>
        <v>20000000</v>
      </c>
      <c r="F53" s="96">
        <f t="shared" ref="F53:O53" si="33">SUM(F42:F52)</f>
        <v>20000000</v>
      </c>
      <c r="G53" s="97">
        <f t="shared" si="33"/>
        <v>16000000</v>
      </c>
      <c r="H53" s="96">
        <f t="shared" si="33"/>
        <v>0</v>
      </c>
      <c r="I53" s="97">
        <f t="shared" si="33"/>
        <v>0</v>
      </c>
      <c r="J53" s="96">
        <f t="shared" si="33"/>
        <v>2436000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2436000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12.18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34457000</v>
      </c>
      <c r="C67" s="104">
        <f>SUM(C9:C15,C18:C23,C26:C29,C32,C35:C39,C42:C52,C55:C58,C61:C65)</f>
        <v>0</v>
      </c>
      <c r="D67" s="104"/>
      <c r="E67" s="104">
        <f t="shared" si="35"/>
        <v>34457000</v>
      </c>
      <c r="F67" s="105">
        <f t="shared" ref="F67:O67" si="43">SUM(F9:F15,F18:F23,F26:F29,F32,F35:F39,F42:F52,F55:F58,F61:F65)</f>
        <v>34457000</v>
      </c>
      <c r="G67" s="106">
        <f t="shared" si="43"/>
        <v>25457000</v>
      </c>
      <c r="H67" s="105">
        <f t="shared" si="43"/>
        <v>147000</v>
      </c>
      <c r="I67" s="106">
        <f t="shared" si="43"/>
        <v>0</v>
      </c>
      <c r="J67" s="105">
        <f t="shared" si="43"/>
        <v>2534000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2681000</v>
      </c>
      <c r="Q67" s="106">
        <f t="shared" si="37"/>
        <v>0</v>
      </c>
      <c r="R67" s="61">
        <f t="shared" si="38"/>
        <v>1623.8095238095236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7.7807121920074298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27569000</v>
      </c>
      <c r="C69" s="92">
        <v>0</v>
      </c>
      <c r="D69" s="92"/>
      <c r="E69" s="92">
        <f>$B69      +$C69      +$D69</f>
        <v>27569000</v>
      </c>
      <c r="F69" s="93">
        <v>27569000</v>
      </c>
      <c r="G69" s="94">
        <v>13069000</v>
      </c>
      <c r="H69" s="93"/>
      <c r="I69" s="94"/>
      <c r="J69" s="93">
        <v>3710000</v>
      </c>
      <c r="K69" s="94"/>
      <c r="L69" s="93"/>
      <c r="M69" s="94"/>
      <c r="N69" s="93"/>
      <c r="O69" s="94"/>
      <c r="P69" s="93">
        <f>$H69      +$J69      +$L69      +$N69</f>
        <v>3710000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13.457143893503574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27569000</v>
      </c>
      <c r="C70" s="101">
        <f>C69</f>
        <v>0</v>
      </c>
      <c r="D70" s="101"/>
      <c r="E70" s="101">
        <f>$B70      +$C70      +$D70</f>
        <v>27569000</v>
      </c>
      <c r="F70" s="102">
        <f t="shared" ref="F70:O70" si="44">F69</f>
        <v>27569000</v>
      </c>
      <c r="G70" s="103">
        <f t="shared" si="44"/>
        <v>13069000</v>
      </c>
      <c r="H70" s="102">
        <f t="shared" si="44"/>
        <v>0</v>
      </c>
      <c r="I70" s="103">
        <f t="shared" si="44"/>
        <v>0</v>
      </c>
      <c r="J70" s="102">
        <f t="shared" si="44"/>
        <v>3710000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3710000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13.457143893503574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27569000</v>
      </c>
      <c r="C71" s="104">
        <f>C69</f>
        <v>0</v>
      </c>
      <c r="D71" s="104"/>
      <c r="E71" s="104">
        <f>$B71      +$C71      +$D71</f>
        <v>27569000</v>
      </c>
      <c r="F71" s="105">
        <f t="shared" ref="F71:O71" si="45">F69</f>
        <v>27569000</v>
      </c>
      <c r="G71" s="106">
        <f t="shared" si="45"/>
        <v>13069000</v>
      </c>
      <c r="H71" s="105">
        <f t="shared" si="45"/>
        <v>0</v>
      </c>
      <c r="I71" s="106">
        <f t="shared" si="45"/>
        <v>0</v>
      </c>
      <c r="J71" s="105">
        <f t="shared" si="45"/>
        <v>3710000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3710000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13.457143893503574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62026000</v>
      </c>
      <c r="C72" s="104">
        <f>SUM(C9:C15,C18:C23,C26:C29,C32,C35:C39,C42:C52,C55:C58,C61:C65,C69)</f>
        <v>0</v>
      </c>
      <c r="D72" s="104"/>
      <c r="E72" s="104">
        <f>$B72      +$C72      +$D72</f>
        <v>62026000</v>
      </c>
      <c r="F72" s="105">
        <f t="shared" ref="F72:O72" si="46">SUM(F9:F15,F18:F23,F26:F29,F32,F35:F39,F42:F52,F55:F58,F61:F65,F69)</f>
        <v>62026000</v>
      </c>
      <c r="G72" s="106">
        <f t="shared" si="46"/>
        <v>38526000</v>
      </c>
      <c r="H72" s="105">
        <f t="shared" si="46"/>
        <v>147000</v>
      </c>
      <c r="I72" s="106">
        <f t="shared" si="46"/>
        <v>0</v>
      </c>
      <c r="J72" s="105">
        <f t="shared" si="46"/>
        <v>6244000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6391000</v>
      </c>
      <c r="Q72" s="106">
        <f>$I72      +$K72      +$M72      +$O72</f>
        <v>0</v>
      </c>
      <c r="R72" s="61">
        <f>IF(($H72      =0),0,((($J72      -$H72      )/$H72      )*100))</f>
        <v>4147.6190476190477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10.303743591397156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PuLb+SEmB5olQsRt3D2IYmw65lUdQ2LpEO0CxiNOihKRq3nHqhT/hgrE41i6YU+BM5Tsc4EbsWBsI4hQPs1mFA==" saltValue="TdBxpX8oqoQcKk1VuwOrs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2000000</v>
      </c>
      <c r="C10" s="92">
        <v>0</v>
      </c>
      <c r="D10" s="92"/>
      <c r="E10" s="92">
        <f t="shared" ref="E10:E16" si="0">$B10      +$C10      +$D10</f>
        <v>2000000</v>
      </c>
      <c r="F10" s="93">
        <v>2000000</v>
      </c>
      <c r="G10" s="94">
        <v>2000000</v>
      </c>
      <c r="H10" s="93">
        <v>207000</v>
      </c>
      <c r="I10" s="94">
        <v>207046</v>
      </c>
      <c r="J10" s="93">
        <v>822000</v>
      </c>
      <c r="K10" s="94">
        <v>1019203</v>
      </c>
      <c r="L10" s="93"/>
      <c r="M10" s="94"/>
      <c r="N10" s="93"/>
      <c r="O10" s="94"/>
      <c r="P10" s="93">
        <f t="shared" ref="P10:P16" si="1">$H10      +$J10      +$L10      +$N10</f>
        <v>1029000</v>
      </c>
      <c r="Q10" s="94">
        <f t="shared" ref="Q10:Q16" si="2">$I10      +$K10      +$M10      +$O10</f>
        <v>1226249</v>
      </c>
      <c r="R10" s="48">
        <f t="shared" ref="R10:R16" si="3">IF(($H10      =0),0,((($J10      -$H10      )/$H10      )*100))</f>
        <v>297.10144927536231</v>
      </c>
      <c r="S10" s="49">
        <f t="shared" ref="S10:S16" si="4">IF(($I10      =0),0,((($K10      -$I10      )/$I10      )*100))</f>
        <v>392.25920809868342</v>
      </c>
      <c r="T10" s="48">
        <f t="shared" ref="T10:T15" si="5">IF(($E10      =0),0,(($P10      /$E10      )*100))</f>
        <v>51.449999999999996</v>
      </c>
      <c r="U10" s="50">
        <f t="shared" ref="U10:U15" si="6">IF(($E10      =0),0,(($Q10      /$E10      )*100))</f>
        <v>61.312449999999998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2000000</v>
      </c>
      <c r="C16" s="95">
        <f>SUM(C9:C15)</f>
        <v>0</v>
      </c>
      <c r="D16" s="95"/>
      <c r="E16" s="95">
        <f t="shared" si="0"/>
        <v>2000000</v>
      </c>
      <c r="F16" s="96">
        <f t="shared" ref="F16:O16" si="7">SUM(F9:F15)</f>
        <v>2000000</v>
      </c>
      <c r="G16" s="97">
        <f t="shared" si="7"/>
        <v>2000000</v>
      </c>
      <c r="H16" s="96">
        <f t="shared" si="7"/>
        <v>207000</v>
      </c>
      <c r="I16" s="97">
        <f t="shared" si="7"/>
        <v>207046</v>
      </c>
      <c r="J16" s="96">
        <f t="shared" si="7"/>
        <v>822000</v>
      </c>
      <c r="K16" s="97">
        <f t="shared" si="7"/>
        <v>1019203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1029000</v>
      </c>
      <c r="Q16" s="97">
        <f t="shared" si="2"/>
        <v>1226249</v>
      </c>
      <c r="R16" s="52">
        <f t="shared" si="3"/>
        <v>297.10144927536231</v>
      </c>
      <c r="S16" s="53">
        <f t="shared" si="4"/>
        <v>392.25920809868342</v>
      </c>
      <c r="T16" s="52">
        <f>IF((SUM($E9:$E13)+$E15)=0,0,(P16/(SUM($E9:$E13)+$E15)*100))</f>
        <v>51.449999999999996</v>
      </c>
      <c r="U16" s="54">
        <f>IF((SUM($E9:$E13)+$E15)=0,0,(Q16/(SUM($E9:$E13)+$E15)*100))</f>
        <v>61.312449999999998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3000000</v>
      </c>
      <c r="C19" s="92">
        <v>0</v>
      </c>
      <c r="D19" s="92"/>
      <c r="E19" s="92">
        <f t="shared" si="8"/>
        <v>3000000</v>
      </c>
      <c r="F19" s="93">
        <v>3000000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3000000</v>
      </c>
      <c r="C24" s="95">
        <f>SUM(C18:C23)</f>
        <v>0</v>
      </c>
      <c r="D24" s="95"/>
      <c r="E24" s="95">
        <f t="shared" si="8"/>
        <v>3000000</v>
      </c>
      <c r="F24" s="96">
        <f t="shared" ref="F24:O24" si="15">SUM(F18:F23)</f>
        <v>3000000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2967000</v>
      </c>
      <c r="C29" s="92">
        <v>0</v>
      </c>
      <c r="D29" s="92"/>
      <c r="E29" s="92">
        <f>$B29      +$C29      +$D29</f>
        <v>2967000</v>
      </c>
      <c r="F29" s="93">
        <v>2967000</v>
      </c>
      <c r="G29" s="94">
        <v>2077000</v>
      </c>
      <c r="H29" s="93">
        <v>166000</v>
      </c>
      <c r="I29" s="94"/>
      <c r="J29" s="93"/>
      <c r="K29" s="94"/>
      <c r="L29" s="93"/>
      <c r="M29" s="94"/>
      <c r="N29" s="93"/>
      <c r="O29" s="94"/>
      <c r="P29" s="93">
        <f>$H29      +$J29      +$L29      +$N29</f>
        <v>166000</v>
      </c>
      <c r="Q29" s="94">
        <f>$I29      +$K29      +$M29      +$O29</f>
        <v>0</v>
      </c>
      <c r="R29" s="48">
        <f>IF(($H29      =0),0,((($J29      -$H29      )/$H29      )*100))</f>
        <v>-100</v>
      </c>
      <c r="S29" s="49">
        <f>IF(($I29      =0),0,((($K29      -$I29      )/$I29      )*100))</f>
        <v>0</v>
      </c>
      <c r="T29" s="48">
        <f>IF(($E29      =0),0,(($P29      /$E29      )*100))</f>
        <v>5.5948769801145932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2967000</v>
      </c>
      <c r="C30" s="95">
        <f>SUM(C26:C29)</f>
        <v>0</v>
      </c>
      <c r="D30" s="95"/>
      <c r="E30" s="95">
        <f>$B30      +$C30      +$D30</f>
        <v>2967000</v>
      </c>
      <c r="F30" s="96">
        <f t="shared" ref="F30:O30" si="16">SUM(F26:F29)</f>
        <v>2967000</v>
      </c>
      <c r="G30" s="97">
        <f t="shared" si="16"/>
        <v>2077000</v>
      </c>
      <c r="H30" s="96">
        <f t="shared" si="16"/>
        <v>166000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166000</v>
      </c>
      <c r="Q30" s="97">
        <f>$I30      +$K30      +$M30      +$O30</f>
        <v>0</v>
      </c>
      <c r="R30" s="52">
        <f>IF(($H30      =0),0,((($J30      -$H30      )/$H30      )*100))</f>
        <v>-100</v>
      </c>
      <c r="S30" s="53">
        <f>IF(($I30      =0),0,((($K30      -$I30      )/$I30      )*100))</f>
        <v>0</v>
      </c>
      <c r="T30" s="52">
        <f>IF($E30   =0,0,($P30   /$E30   )*100)</f>
        <v>5.5948769801145932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7967000</v>
      </c>
      <c r="C67" s="104">
        <f>SUM(C9:C15,C18:C23,C26:C29,C32,C35:C39,C42:C52,C55:C58,C61:C65)</f>
        <v>0</v>
      </c>
      <c r="D67" s="104"/>
      <c r="E67" s="104">
        <f t="shared" si="35"/>
        <v>7967000</v>
      </c>
      <c r="F67" s="105">
        <f t="shared" ref="F67:O67" si="43">SUM(F9:F15,F18:F23,F26:F29,F32,F35:F39,F42:F52,F55:F58,F61:F65)</f>
        <v>7967000</v>
      </c>
      <c r="G67" s="106">
        <f t="shared" si="43"/>
        <v>4077000</v>
      </c>
      <c r="H67" s="105">
        <f t="shared" si="43"/>
        <v>373000</v>
      </c>
      <c r="I67" s="106">
        <f t="shared" si="43"/>
        <v>207046</v>
      </c>
      <c r="J67" s="105">
        <f t="shared" si="43"/>
        <v>822000</v>
      </c>
      <c r="K67" s="106">
        <f t="shared" si="43"/>
        <v>1019203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1195000</v>
      </c>
      <c r="Q67" s="106">
        <f t="shared" si="37"/>
        <v>1226249</v>
      </c>
      <c r="R67" s="61">
        <f t="shared" si="38"/>
        <v>120.37533512064343</v>
      </c>
      <c r="S67" s="62">
        <f t="shared" si="39"/>
        <v>392.25920809868342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24.058788000805315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24.687920273807126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7967000</v>
      </c>
      <c r="C72" s="104">
        <f>SUM(C9:C15,C18:C23,C26:C29,C32,C35:C39,C42:C52,C55:C58,C61:C65,C69)</f>
        <v>0</v>
      </c>
      <c r="D72" s="104"/>
      <c r="E72" s="104">
        <f>$B72      +$C72      +$D72</f>
        <v>7967000</v>
      </c>
      <c r="F72" s="105">
        <f t="shared" ref="F72:O72" si="46">SUM(F9:F15,F18:F23,F26:F29,F32,F35:F39,F42:F52,F55:F58,F61:F65,F69)</f>
        <v>7967000</v>
      </c>
      <c r="G72" s="106">
        <f t="shared" si="46"/>
        <v>4077000</v>
      </c>
      <c r="H72" s="105">
        <f t="shared" si="46"/>
        <v>373000</v>
      </c>
      <c r="I72" s="106">
        <f t="shared" si="46"/>
        <v>207046</v>
      </c>
      <c r="J72" s="105">
        <f t="shared" si="46"/>
        <v>822000</v>
      </c>
      <c r="K72" s="106">
        <f t="shared" si="46"/>
        <v>1019203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1195000</v>
      </c>
      <c r="Q72" s="106">
        <f>$I72      +$K72      +$M72      +$O72</f>
        <v>1226249</v>
      </c>
      <c r="R72" s="61">
        <f>IF(($H72      =0),0,((($J72      -$H72      )/$H72      )*100))</f>
        <v>120.37533512064343</v>
      </c>
      <c r="S72" s="62">
        <f>IF(($I72      =0),0,((($K72      -$I72      )/$I72      )*100))</f>
        <v>392.25920809868342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24.058788000805315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24.687920273807126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wvfY4tIGSgxaInlPHWZTrQQsQBLf8CEDGIdSzGbtXDKAtzuh9c53wIvqzzLmQ1NftMuTFnBmjJ6ylnNfSO/qvA==" saltValue="QoaEPtnGhkeKFYfecuNNI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138000</v>
      </c>
      <c r="I10" s="94">
        <v>210186</v>
      </c>
      <c r="J10" s="93">
        <v>904000</v>
      </c>
      <c r="K10" s="94">
        <v>94717</v>
      </c>
      <c r="L10" s="93"/>
      <c r="M10" s="94"/>
      <c r="N10" s="93"/>
      <c r="O10" s="94"/>
      <c r="P10" s="93">
        <f t="shared" ref="P10:P16" si="1">$H10      +$J10      +$L10      +$N10</f>
        <v>1042000</v>
      </c>
      <c r="Q10" s="94">
        <f t="shared" ref="Q10:Q16" si="2">$I10      +$K10      +$M10      +$O10</f>
        <v>304903</v>
      </c>
      <c r="R10" s="48">
        <f t="shared" ref="R10:R16" si="3">IF(($H10      =0),0,((($J10      -$H10      )/$H10      )*100))</f>
        <v>555.07246376811588</v>
      </c>
      <c r="S10" s="49">
        <f t="shared" ref="S10:S16" si="4">IF(($I10      =0),0,((($K10      -$I10      )/$I10      )*100))</f>
        <v>-54.936579981540156</v>
      </c>
      <c r="T10" s="48">
        <f t="shared" ref="T10:T15" si="5">IF(($E10      =0),0,(($P10      /$E10      )*100))</f>
        <v>33.612903225806448</v>
      </c>
      <c r="U10" s="50">
        <f t="shared" ref="U10:U15" si="6">IF(($E10      =0),0,(($Q10      /$E10      )*100))</f>
        <v>9.8355806451612899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138000</v>
      </c>
      <c r="I16" s="97">
        <f t="shared" si="7"/>
        <v>210186</v>
      </c>
      <c r="J16" s="96">
        <f t="shared" si="7"/>
        <v>904000</v>
      </c>
      <c r="K16" s="97">
        <f t="shared" si="7"/>
        <v>94717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1042000</v>
      </c>
      <c r="Q16" s="97">
        <f t="shared" si="2"/>
        <v>304903</v>
      </c>
      <c r="R16" s="52">
        <f t="shared" si="3"/>
        <v>555.07246376811588</v>
      </c>
      <c r="S16" s="53">
        <f t="shared" si="4"/>
        <v>-54.936579981540156</v>
      </c>
      <c r="T16" s="52">
        <f>IF((SUM($E9:$E13)+$E15)=0,0,(P16/(SUM($E9:$E13)+$E15)*100))</f>
        <v>33.612903225806448</v>
      </c>
      <c r="U16" s="54">
        <f>IF((SUM($E9:$E13)+$E15)=0,0,(Q16/(SUM($E9:$E13)+$E15)*100))</f>
        <v>9.8355806451612899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1126000</v>
      </c>
      <c r="C32" s="92">
        <v>0</v>
      </c>
      <c r="D32" s="92"/>
      <c r="E32" s="92">
        <f>$B32      +$C32      +$D32</f>
        <v>1126000</v>
      </c>
      <c r="F32" s="93">
        <v>1126000</v>
      </c>
      <c r="G32" s="94">
        <v>788000</v>
      </c>
      <c r="H32" s="93"/>
      <c r="I32" s="94">
        <v>1600</v>
      </c>
      <c r="J32" s="93"/>
      <c r="K32" s="94">
        <v>101440</v>
      </c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103040</v>
      </c>
      <c r="R32" s="48">
        <f>IF(($H32      =0),0,((($J32      -$H32      )/$H32      )*100))</f>
        <v>0</v>
      </c>
      <c r="S32" s="49">
        <f>IF(($I32      =0),0,((($K32      -$I32      )/$I32      )*100))</f>
        <v>6240</v>
      </c>
      <c r="T32" s="48">
        <f>IF(($E32      =0),0,(($P32      /$E32      )*100))</f>
        <v>0</v>
      </c>
      <c r="U32" s="50">
        <f>IF(($E32      =0),0,(($Q32      /$E32      )*100))</f>
        <v>9.1509769094138544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1126000</v>
      </c>
      <c r="C33" s="95">
        <f>C32</f>
        <v>0</v>
      </c>
      <c r="D33" s="95"/>
      <c r="E33" s="95">
        <f>$B33      +$C33      +$D33</f>
        <v>1126000</v>
      </c>
      <c r="F33" s="96">
        <f t="shared" ref="F33:O33" si="17">F32</f>
        <v>1126000</v>
      </c>
      <c r="G33" s="97">
        <f t="shared" si="17"/>
        <v>788000</v>
      </c>
      <c r="H33" s="96">
        <f t="shared" si="17"/>
        <v>0</v>
      </c>
      <c r="I33" s="97">
        <f t="shared" si="17"/>
        <v>1600</v>
      </c>
      <c r="J33" s="96">
        <f t="shared" si="17"/>
        <v>0</v>
      </c>
      <c r="K33" s="97">
        <f t="shared" si="17"/>
        <v>101440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103040</v>
      </c>
      <c r="R33" s="52">
        <f>IF(($H33      =0),0,((($J33      -$H33      )/$H33      )*100))</f>
        <v>0</v>
      </c>
      <c r="S33" s="53">
        <f>IF(($I33      =0),0,((($K33      -$I33      )/$I33      )*100))</f>
        <v>6240</v>
      </c>
      <c r="T33" s="52">
        <f>IF($E33   =0,0,($P33   /$E33   )*100)</f>
        <v>0</v>
      </c>
      <c r="U33" s="54">
        <f>IF($E33   =0,0,($Q33   /$E33   )*100)</f>
        <v>9.1509769094138544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</v>
      </c>
      <c r="C35" s="92">
        <v>0</v>
      </c>
      <c r="D35" s="92"/>
      <c r="E35" s="92">
        <f t="shared" ref="E35:E40" si="18">$B35      +$C35      +$D35</f>
        <v>1500000</v>
      </c>
      <c r="F35" s="93">
        <v>1500000</v>
      </c>
      <c r="G35" s="94">
        <v>1500000</v>
      </c>
      <c r="H35" s="93"/>
      <c r="I35" s="94"/>
      <c r="J35" s="93">
        <v>500000</v>
      </c>
      <c r="K35" s="94"/>
      <c r="L35" s="93"/>
      <c r="M35" s="94"/>
      <c r="N35" s="93"/>
      <c r="O35" s="94"/>
      <c r="P35" s="93">
        <f t="shared" ref="P35:P40" si="19">$H35      +$J35      +$L35      +$N35</f>
        <v>500000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33.333333333333329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517000</v>
      </c>
      <c r="C36" s="92">
        <v>0</v>
      </c>
      <c r="D36" s="92"/>
      <c r="E36" s="92">
        <f t="shared" si="18"/>
        <v>517000</v>
      </c>
      <c r="F36" s="93">
        <v>517000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2017000</v>
      </c>
      <c r="C40" s="95">
        <f>SUM(C35:C39)</f>
        <v>0</v>
      </c>
      <c r="D40" s="95"/>
      <c r="E40" s="95">
        <f t="shared" si="18"/>
        <v>2017000</v>
      </c>
      <c r="F40" s="96">
        <f t="shared" ref="F40:O40" si="25">SUM(F35:F39)</f>
        <v>2017000</v>
      </c>
      <c r="G40" s="97">
        <f t="shared" si="25"/>
        <v>1500000</v>
      </c>
      <c r="H40" s="96">
        <f t="shared" si="25"/>
        <v>0</v>
      </c>
      <c r="I40" s="97">
        <f t="shared" si="25"/>
        <v>0</v>
      </c>
      <c r="J40" s="96">
        <f t="shared" si="25"/>
        <v>500000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500000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33.333333333333329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47200000</v>
      </c>
      <c r="C51" s="92">
        <v>0</v>
      </c>
      <c r="D51" s="92"/>
      <c r="E51" s="92">
        <f t="shared" si="26"/>
        <v>47200000</v>
      </c>
      <c r="F51" s="93">
        <v>47200000</v>
      </c>
      <c r="G51" s="94">
        <v>37760000</v>
      </c>
      <c r="H51" s="93">
        <v>6950000</v>
      </c>
      <c r="I51" s="94">
        <v>3229646</v>
      </c>
      <c r="J51" s="93">
        <v>5025000</v>
      </c>
      <c r="K51" s="94">
        <v>1657430</v>
      </c>
      <c r="L51" s="93"/>
      <c r="M51" s="94"/>
      <c r="N51" s="93"/>
      <c r="O51" s="94"/>
      <c r="P51" s="93">
        <f t="shared" si="27"/>
        <v>11975000</v>
      </c>
      <c r="Q51" s="94">
        <f t="shared" si="28"/>
        <v>4887076</v>
      </c>
      <c r="R51" s="48">
        <f t="shared" si="29"/>
        <v>-27.697841726618705</v>
      </c>
      <c r="S51" s="49">
        <f t="shared" si="30"/>
        <v>-48.680753246640649</v>
      </c>
      <c r="T51" s="48">
        <f t="shared" si="31"/>
        <v>25.370762711864408</v>
      </c>
      <c r="U51" s="50">
        <f t="shared" si="32"/>
        <v>10.353974576271186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47200000</v>
      </c>
      <c r="C53" s="95">
        <f>SUM(C42:C52)</f>
        <v>0</v>
      </c>
      <c r="D53" s="95"/>
      <c r="E53" s="95">
        <f t="shared" si="26"/>
        <v>47200000</v>
      </c>
      <c r="F53" s="96">
        <f t="shared" ref="F53:O53" si="33">SUM(F42:F52)</f>
        <v>47200000</v>
      </c>
      <c r="G53" s="97">
        <f t="shared" si="33"/>
        <v>37760000</v>
      </c>
      <c r="H53" s="96">
        <f t="shared" si="33"/>
        <v>6950000</v>
      </c>
      <c r="I53" s="97">
        <f t="shared" si="33"/>
        <v>3229646</v>
      </c>
      <c r="J53" s="96">
        <f t="shared" si="33"/>
        <v>5025000</v>
      </c>
      <c r="K53" s="97">
        <f t="shared" si="33"/>
        <v>1657430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11975000</v>
      </c>
      <c r="Q53" s="97">
        <f t="shared" si="28"/>
        <v>4887076</v>
      </c>
      <c r="R53" s="52">
        <f t="shared" si="29"/>
        <v>-27.697841726618705</v>
      </c>
      <c r="S53" s="53">
        <f t="shared" si="30"/>
        <v>-48.680753246640649</v>
      </c>
      <c r="T53" s="52">
        <f>IF((+$E43+$E45+$E47+$E48+$E51) =0,0,(P53   /(+$E43+$E45+$E47+$E48+$E51) )*100)</f>
        <v>25.370762711864408</v>
      </c>
      <c r="U53" s="54">
        <f>IF((+$E43+$E45+$E47+$E48+$E51) =0,0,(Q53   /(+$E43+$E45+$E47+$E48+$E51) )*100)</f>
        <v>10.353974576271186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53443000</v>
      </c>
      <c r="C67" s="104">
        <f>SUM(C9:C15,C18:C23,C26:C29,C32,C35:C39,C42:C52,C55:C58,C61:C65)</f>
        <v>0</v>
      </c>
      <c r="D67" s="104"/>
      <c r="E67" s="104">
        <f t="shared" si="35"/>
        <v>53443000</v>
      </c>
      <c r="F67" s="105">
        <f t="shared" ref="F67:O67" si="43">SUM(F9:F15,F18:F23,F26:F29,F32,F35:F39,F42:F52,F55:F58,F61:F65)</f>
        <v>53443000</v>
      </c>
      <c r="G67" s="106">
        <f t="shared" si="43"/>
        <v>43148000</v>
      </c>
      <c r="H67" s="105">
        <f t="shared" si="43"/>
        <v>7088000</v>
      </c>
      <c r="I67" s="106">
        <f t="shared" si="43"/>
        <v>3441432</v>
      </c>
      <c r="J67" s="105">
        <f t="shared" si="43"/>
        <v>6429000</v>
      </c>
      <c r="K67" s="106">
        <f t="shared" si="43"/>
        <v>1853587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13517000</v>
      </c>
      <c r="Q67" s="106">
        <f t="shared" si="37"/>
        <v>5295019</v>
      </c>
      <c r="R67" s="61">
        <f t="shared" si="38"/>
        <v>-9.297404063205418</v>
      </c>
      <c r="S67" s="62">
        <f t="shared" si="39"/>
        <v>-46.13907815118823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25.539432415070095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10.004570532441521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63401000</v>
      </c>
      <c r="C69" s="92">
        <v>0</v>
      </c>
      <c r="D69" s="92"/>
      <c r="E69" s="92">
        <f>$B69      +$C69      +$D69</f>
        <v>63401000</v>
      </c>
      <c r="F69" s="93">
        <v>63401000</v>
      </c>
      <c r="G69" s="94">
        <v>40901000</v>
      </c>
      <c r="H69" s="93">
        <v>1849000</v>
      </c>
      <c r="I69" s="94">
        <v>3099712</v>
      </c>
      <c r="J69" s="93">
        <v>35875000</v>
      </c>
      <c r="K69" s="94">
        <v>11260062</v>
      </c>
      <c r="L69" s="93"/>
      <c r="M69" s="94"/>
      <c r="N69" s="93"/>
      <c r="O69" s="94"/>
      <c r="P69" s="93">
        <f>$H69      +$J69      +$L69      +$N69</f>
        <v>37724000</v>
      </c>
      <c r="Q69" s="94">
        <f>$I69      +$K69      +$M69      +$O69</f>
        <v>14359774</v>
      </c>
      <c r="R69" s="48">
        <f>IF(($H69      =0),0,((($J69      -$H69      )/$H69      )*100))</f>
        <v>1840.237966468361</v>
      </c>
      <c r="S69" s="49">
        <f>IF(($I69      =0),0,((($K69      -$I69      )/$I69      )*100))</f>
        <v>263.26155462184875</v>
      </c>
      <c r="T69" s="48">
        <f>IF(($E69      =0),0,(($P69      /$E69      )*100))</f>
        <v>59.500638791186255</v>
      </c>
      <c r="U69" s="50">
        <f>IF(($E69      =0),0,(($Q69      /$E69      )*100))</f>
        <v>22.649128562640968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63401000</v>
      </c>
      <c r="C70" s="101">
        <f>C69</f>
        <v>0</v>
      </c>
      <c r="D70" s="101"/>
      <c r="E70" s="101">
        <f>$B70      +$C70      +$D70</f>
        <v>63401000</v>
      </c>
      <c r="F70" s="102">
        <f t="shared" ref="F70:O70" si="44">F69</f>
        <v>63401000</v>
      </c>
      <c r="G70" s="103">
        <f t="shared" si="44"/>
        <v>40901000</v>
      </c>
      <c r="H70" s="102">
        <f t="shared" si="44"/>
        <v>1849000</v>
      </c>
      <c r="I70" s="103">
        <f t="shared" si="44"/>
        <v>3099712</v>
      </c>
      <c r="J70" s="102">
        <f t="shared" si="44"/>
        <v>35875000</v>
      </c>
      <c r="K70" s="103">
        <f t="shared" si="44"/>
        <v>11260062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37724000</v>
      </c>
      <c r="Q70" s="103">
        <f>$I70      +$K70      +$M70      +$O70</f>
        <v>14359774</v>
      </c>
      <c r="R70" s="57">
        <f>IF(($H70      =0),0,((($J70      -$H70      )/$H70      )*100))</f>
        <v>1840.237966468361</v>
      </c>
      <c r="S70" s="58">
        <f>IF(($I70      =0),0,((($K70      -$I70      )/$I70      )*100))</f>
        <v>263.26155462184875</v>
      </c>
      <c r="T70" s="57">
        <f>IF($E70   =0,0,($P70   /$E70   )*100)</f>
        <v>59.500638791186255</v>
      </c>
      <c r="U70" s="59">
        <f>IF($E70   =0,0,($Q70   /$E70 )*100)</f>
        <v>22.649128562640968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63401000</v>
      </c>
      <c r="C71" s="104">
        <f>C69</f>
        <v>0</v>
      </c>
      <c r="D71" s="104"/>
      <c r="E71" s="104">
        <f>$B71      +$C71      +$D71</f>
        <v>63401000</v>
      </c>
      <c r="F71" s="105">
        <f t="shared" ref="F71:O71" si="45">F69</f>
        <v>63401000</v>
      </c>
      <c r="G71" s="106">
        <f t="shared" si="45"/>
        <v>40901000</v>
      </c>
      <c r="H71" s="105">
        <f t="shared" si="45"/>
        <v>1849000</v>
      </c>
      <c r="I71" s="106">
        <f t="shared" si="45"/>
        <v>3099712</v>
      </c>
      <c r="J71" s="105">
        <f t="shared" si="45"/>
        <v>35875000</v>
      </c>
      <c r="K71" s="106">
        <f t="shared" si="45"/>
        <v>11260062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37724000</v>
      </c>
      <c r="Q71" s="106">
        <f>$I71      +$K71      +$M71      +$O71</f>
        <v>14359774</v>
      </c>
      <c r="R71" s="61">
        <f>IF(($H71      =0),0,((($J71      -$H71      )/$H71      )*100))</f>
        <v>1840.237966468361</v>
      </c>
      <c r="S71" s="62">
        <f>IF(($I71      =0),0,((($K71      -$I71      )/$I71      )*100))</f>
        <v>263.26155462184875</v>
      </c>
      <c r="T71" s="61">
        <f>IF($E71   =0,0,($P71   /$E71   )*100)</f>
        <v>59.500638791186255</v>
      </c>
      <c r="U71" s="65">
        <f>IF($E71   =0,0,($Q71   /$E71   )*100)</f>
        <v>22.649128562640968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116844000</v>
      </c>
      <c r="C72" s="104">
        <f>SUM(C9:C15,C18:C23,C26:C29,C32,C35:C39,C42:C52,C55:C58,C61:C65,C69)</f>
        <v>0</v>
      </c>
      <c r="D72" s="104"/>
      <c r="E72" s="104">
        <f>$B72      +$C72      +$D72</f>
        <v>116844000</v>
      </c>
      <c r="F72" s="105">
        <f t="shared" ref="F72:O72" si="46">SUM(F9:F15,F18:F23,F26:F29,F32,F35:F39,F42:F52,F55:F58,F61:F65,F69)</f>
        <v>116844000</v>
      </c>
      <c r="G72" s="106">
        <f t="shared" si="46"/>
        <v>84049000</v>
      </c>
      <c r="H72" s="105">
        <f t="shared" si="46"/>
        <v>8937000</v>
      </c>
      <c r="I72" s="106">
        <f t="shared" si="46"/>
        <v>6541144</v>
      </c>
      <c r="J72" s="105">
        <f t="shared" si="46"/>
        <v>42304000</v>
      </c>
      <c r="K72" s="106">
        <f t="shared" si="46"/>
        <v>13113649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51241000</v>
      </c>
      <c r="Q72" s="106">
        <f>$I72      +$K72      +$M72      +$O72</f>
        <v>19654793</v>
      </c>
      <c r="R72" s="61">
        <f>IF(($H72      =0),0,((($J72      -$H72      )/$H72      )*100))</f>
        <v>373.3579500951102</v>
      </c>
      <c r="S72" s="62">
        <f>IF(($I72      =0),0,((($K72      -$I72      )/$I72      )*100))</f>
        <v>100.47944212816596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44.049102959759992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16.896157383926347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jUqrC/CBeIvQZ4FNV76GOmbwX4G/Uu74SvCLN+Y39ADJV8iGsM/gTuwsI/21vVNqJ4qYiXSVNVLEffwOxoyzg==" saltValue="+XKceLycCTWjIdtHcR1vb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108000</v>
      </c>
      <c r="I10" s="94">
        <v>108323</v>
      </c>
      <c r="J10" s="93">
        <v>2214000</v>
      </c>
      <c r="K10" s="94">
        <v>2214211</v>
      </c>
      <c r="L10" s="93"/>
      <c r="M10" s="94"/>
      <c r="N10" s="93"/>
      <c r="O10" s="94"/>
      <c r="P10" s="93">
        <f t="shared" ref="P10:P16" si="1">$H10      +$J10      +$L10      +$N10</f>
        <v>2322000</v>
      </c>
      <c r="Q10" s="94">
        <f t="shared" ref="Q10:Q16" si="2">$I10      +$K10      +$M10      +$O10</f>
        <v>2322534</v>
      </c>
      <c r="R10" s="48">
        <f t="shared" ref="R10:R16" si="3">IF(($H10      =0),0,((($J10      -$H10      )/$H10      )*100))</f>
        <v>1950</v>
      </c>
      <c r="S10" s="49">
        <f t="shared" ref="S10:S16" si="4">IF(($I10      =0),0,((($K10      -$I10      )/$I10      )*100))</f>
        <v>1944.0820509033169</v>
      </c>
      <c r="T10" s="48">
        <f t="shared" ref="T10:T15" si="5">IF(($E10      =0),0,(($P10      /$E10      )*100))</f>
        <v>74.903225806451616</v>
      </c>
      <c r="U10" s="50">
        <f t="shared" ref="U10:U15" si="6">IF(($E10      =0),0,(($Q10      /$E10      )*100))</f>
        <v>74.920451612903221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108000</v>
      </c>
      <c r="I16" s="97">
        <f t="shared" si="7"/>
        <v>108323</v>
      </c>
      <c r="J16" s="96">
        <f t="shared" si="7"/>
        <v>2214000</v>
      </c>
      <c r="K16" s="97">
        <f t="shared" si="7"/>
        <v>2214211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2322000</v>
      </c>
      <c r="Q16" s="97">
        <f t="shared" si="2"/>
        <v>2322534</v>
      </c>
      <c r="R16" s="52">
        <f t="shared" si="3"/>
        <v>1950</v>
      </c>
      <c r="S16" s="53">
        <f t="shared" si="4"/>
        <v>1944.0820509033169</v>
      </c>
      <c r="T16" s="52">
        <f>IF((SUM($E9:$E13)+$E15)=0,0,(P16/(SUM($E9:$E13)+$E15)*100))</f>
        <v>74.903225806451616</v>
      </c>
      <c r="U16" s="54">
        <f>IF((SUM($E9:$E13)+$E15)=0,0,(Q16/(SUM($E9:$E13)+$E15)*100))</f>
        <v>74.920451612903221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1421000</v>
      </c>
      <c r="C32" s="92">
        <v>0</v>
      </c>
      <c r="D32" s="92"/>
      <c r="E32" s="92">
        <f>$B32      +$C32      +$D32</f>
        <v>1421000</v>
      </c>
      <c r="F32" s="93">
        <v>1421000</v>
      </c>
      <c r="G32" s="94">
        <v>995000</v>
      </c>
      <c r="H32" s="93">
        <v>286000</v>
      </c>
      <c r="I32" s="94">
        <v>285860</v>
      </c>
      <c r="J32" s="93">
        <v>580000</v>
      </c>
      <c r="K32" s="94">
        <v>579800</v>
      </c>
      <c r="L32" s="93"/>
      <c r="M32" s="94"/>
      <c r="N32" s="93"/>
      <c r="O32" s="94"/>
      <c r="P32" s="93">
        <f>$H32      +$J32      +$L32      +$N32</f>
        <v>866000</v>
      </c>
      <c r="Q32" s="94">
        <f>$I32      +$K32      +$M32      +$O32</f>
        <v>865660</v>
      </c>
      <c r="R32" s="48">
        <f>IF(($H32      =0),0,((($J32      -$H32      )/$H32      )*100))</f>
        <v>102.79720279720279</v>
      </c>
      <c r="S32" s="49">
        <f>IF(($I32      =0),0,((($K32      -$I32      )/$I32      )*100))</f>
        <v>102.82655845518785</v>
      </c>
      <c r="T32" s="48">
        <f>IF(($E32      =0),0,(($P32      /$E32      )*100))</f>
        <v>60.942997888810702</v>
      </c>
      <c r="U32" s="50">
        <f>IF(($E32      =0),0,(($Q32      /$E32      )*100))</f>
        <v>60.919071076706544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1421000</v>
      </c>
      <c r="C33" s="95">
        <f>C32</f>
        <v>0</v>
      </c>
      <c r="D33" s="95"/>
      <c r="E33" s="95">
        <f>$B33      +$C33      +$D33</f>
        <v>1421000</v>
      </c>
      <c r="F33" s="96">
        <f t="shared" ref="F33:O33" si="17">F32</f>
        <v>1421000</v>
      </c>
      <c r="G33" s="97">
        <f t="shared" si="17"/>
        <v>995000</v>
      </c>
      <c r="H33" s="96">
        <f t="shared" si="17"/>
        <v>286000</v>
      </c>
      <c r="I33" s="97">
        <f t="shared" si="17"/>
        <v>285860</v>
      </c>
      <c r="J33" s="96">
        <f t="shared" si="17"/>
        <v>580000</v>
      </c>
      <c r="K33" s="97">
        <f t="shared" si="17"/>
        <v>579800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866000</v>
      </c>
      <c r="Q33" s="97">
        <f>$I33      +$K33      +$M33      +$O33</f>
        <v>865660</v>
      </c>
      <c r="R33" s="52">
        <f>IF(($H33      =0),0,((($J33      -$H33      )/$H33      )*100))</f>
        <v>102.79720279720279</v>
      </c>
      <c r="S33" s="53">
        <f>IF(($I33      =0),0,((($K33      -$I33      )/$I33      )*100))</f>
        <v>102.82655845518785</v>
      </c>
      <c r="T33" s="52">
        <f>IF($E33   =0,0,($P33   /$E33   )*100)</f>
        <v>60.942997888810702</v>
      </c>
      <c r="U33" s="54">
        <f>IF($E33   =0,0,($Q33   /$E33   )*100)</f>
        <v>60.919071076706544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31000000</v>
      </c>
      <c r="C35" s="92">
        <v>0</v>
      </c>
      <c r="D35" s="92"/>
      <c r="E35" s="92">
        <f t="shared" ref="E35:E40" si="18">$B35      +$C35      +$D35</f>
        <v>31000000</v>
      </c>
      <c r="F35" s="93">
        <v>31000000</v>
      </c>
      <c r="G35" s="94">
        <v>24000000</v>
      </c>
      <c r="H35" s="93"/>
      <c r="I35" s="94">
        <v>7944313</v>
      </c>
      <c r="J35" s="93">
        <v>14000000</v>
      </c>
      <c r="K35" s="94">
        <v>13720621</v>
      </c>
      <c r="L35" s="93"/>
      <c r="M35" s="94"/>
      <c r="N35" s="93"/>
      <c r="O35" s="94"/>
      <c r="P35" s="93">
        <f t="shared" ref="P35:P40" si="19">$H35      +$J35      +$L35      +$N35</f>
        <v>14000000</v>
      </c>
      <c r="Q35" s="94">
        <f t="shared" ref="Q35:Q40" si="20">$I35      +$K35      +$M35      +$O35</f>
        <v>21664934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72.709975047559183</v>
      </c>
      <c r="T35" s="48">
        <f t="shared" ref="T35:T39" si="23">IF(($E35      =0),0,(($P35      /$E35      )*100))</f>
        <v>45.161290322580641</v>
      </c>
      <c r="U35" s="50">
        <f t="shared" ref="U35:U39" si="24">IF(($E35      =0),0,(($Q35      /$E35      )*100))</f>
        <v>69.886883870967736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149650000</v>
      </c>
      <c r="C36" s="92">
        <v>0</v>
      </c>
      <c r="D36" s="92"/>
      <c r="E36" s="92">
        <f t="shared" si="18"/>
        <v>149650000</v>
      </c>
      <c r="F36" s="93">
        <v>149650000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180650000</v>
      </c>
      <c r="C40" s="95">
        <f>SUM(C35:C39)</f>
        <v>0</v>
      </c>
      <c r="D40" s="95"/>
      <c r="E40" s="95">
        <f t="shared" si="18"/>
        <v>180650000</v>
      </c>
      <c r="F40" s="96">
        <f t="shared" ref="F40:O40" si="25">SUM(F35:F39)</f>
        <v>180650000</v>
      </c>
      <c r="G40" s="97">
        <f t="shared" si="25"/>
        <v>24000000</v>
      </c>
      <c r="H40" s="96">
        <f t="shared" si="25"/>
        <v>0</v>
      </c>
      <c r="I40" s="97">
        <f t="shared" si="25"/>
        <v>7944313</v>
      </c>
      <c r="J40" s="96">
        <f t="shared" si="25"/>
        <v>14000000</v>
      </c>
      <c r="K40" s="97">
        <f t="shared" si="25"/>
        <v>13720621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14000000</v>
      </c>
      <c r="Q40" s="97">
        <f t="shared" si="20"/>
        <v>21664934</v>
      </c>
      <c r="R40" s="52">
        <f t="shared" si="21"/>
        <v>0</v>
      </c>
      <c r="S40" s="53">
        <f t="shared" si="22"/>
        <v>72.709975047559183</v>
      </c>
      <c r="T40" s="52">
        <f>IF((+$E35+$E38) =0,0,(P40   /(+$E35+$E38) )*100)</f>
        <v>45.161290322580641</v>
      </c>
      <c r="U40" s="54">
        <f>IF((+$E35+$E38) =0,0,(Q40   /(+$E35+$E38) )*100)</f>
        <v>69.886883870967736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30000000</v>
      </c>
      <c r="C51" s="92">
        <v>0</v>
      </c>
      <c r="D51" s="92"/>
      <c r="E51" s="92">
        <f t="shared" si="26"/>
        <v>30000000</v>
      </c>
      <c r="F51" s="93">
        <v>30000000</v>
      </c>
      <c r="G51" s="94">
        <v>24000000</v>
      </c>
      <c r="H51" s="93">
        <v>2295000</v>
      </c>
      <c r="I51" s="94">
        <v>2295774</v>
      </c>
      <c r="J51" s="93">
        <v>9909000</v>
      </c>
      <c r="K51" s="94">
        <v>9401425</v>
      </c>
      <c r="L51" s="93"/>
      <c r="M51" s="94"/>
      <c r="N51" s="93"/>
      <c r="O51" s="94"/>
      <c r="P51" s="93">
        <f t="shared" si="27"/>
        <v>12204000</v>
      </c>
      <c r="Q51" s="94">
        <f t="shared" si="28"/>
        <v>11697199</v>
      </c>
      <c r="R51" s="48">
        <f t="shared" si="29"/>
        <v>331.76470588235298</v>
      </c>
      <c r="S51" s="49">
        <f t="shared" si="30"/>
        <v>309.51003888013366</v>
      </c>
      <c r="T51" s="48">
        <f t="shared" si="31"/>
        <v>40.68</v>
      </c>
      <c r="U51" s="50">
        <f t="shared" si="32"/>
        <v>38.99066333333333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30000000</v>
      </c>
      <c r="C53" s="95">
        <f>SUM(C42:C52)</f>
        <v>0</v>
      </c>
      <c r="D53" s="95"/>
      <c r="E53" s="95">
        <f t="shared" si="26"/>
        <v>30000000</v>
      </c>
      <c r="F53" s="96">
        <f t="shared" ref="F53:O53" si="33">SUM(F42:F52)</f>
        <v>30000000</v>
      </c>
      <c r="G53" s="97">
        <f t="shared" si="33"/>
        <v>24000000</v>
      </c>
      <c r="H53" s="96">
        <f t="shared" si="33"/>
        <v>2295000</v>
      </c>
      <c r="I53" s="97">
        <f t="shared" si="33"/>
        <v>2295774</v>
      </c>
      <c r="J53" s="96">
        <f t="shared" si="33"/>
        <v>9909000</v>
      </c>
      <c r="K53" s="97">
        <f t="shared" si="33"/>
        <v>9401425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12204000</v>
      </c>
      <c r="Q53" s="97">
        <f t="shared" si="28"/>
        <v>11697199</v>
      </c>
      <c r="R53" s="52">
        <f t="shared" si="29"/>
        <v>331.76470588235298</v>
      </c>
      <c r="S53" s="53">
        <f t="shared" si="30"/>
        <v>309.51003888013366</v>
      </c>
      <c r="T53" s="52">
        <f>IF((+$E43+$E45+$E47+$E48+$E51) =0,0,(P53   /(+$E43+$E45+$E47+$E48+$E51) )*100)</f>
        <v>40.68</v>
      </c>
      <c r="U53" s="54">
        <f>IF((+$E43+$E45+$E47+$E48+$E51) =0,0,(Q53   /(+$E43+$E45+$E47+$E48+$E51) )*100)</f>
        <v>38.99066333333333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215171000</v>
      </c>
      <c r="C67" s="104">
        <f>SUM(C9:C15,C18:C23,C26:C29,C32,C35:C39,C42:C52,C55:C58,C61:C65)</f>
        <v>0</v>
      </c>
      <c r="D67" s="104"/>
      <c r="E67" s="104">
        <f t="shared" si="35"/>
        <v>215171000</v>
      </c>
      <c r="F67" s="105">
        <f t="shared" ref="F67:O67" si="43">SUM(F9:F15,F18:F23,F26:F29,F32,F35:F39,F42:F52,F55:F58,F61:F65)</f>
        <v>215171000</v>
      </c>
      <c r="G67" s="106">
        <f t="shared" si="43"/>
        <v>52095000</v>
      </c>
      <c r="H67" s="105">
        <f t="shared" si="43"/>
        <v>2689000</v>
      </c>
      <c r="I67" s="106">
        <f t="shared" si="43"/>
        <v>10634270</v>
      </c>
      <c r="J67" s="105">
        <f t="shared" si="43"/>
        <v>26703000</v>
      </c>
      <c r="K67" s="106">
        <f t="shared" si="43"/>
        <v>25916057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29392000</v>
      </c>
      <c r="Q67" s="106">
        <f t="shared" si="37"/>
        <v>36550327</v>
      </c>
      <c r="R67" s="61">
        <f t="shared" si="38"/>
        <v>893.04574191149118</v>
      </c>
      <c r="S67" s="62">
        <f t="shared" si="39"/>
        <v>143.70320670812382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44.858900199935896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55.784140962439523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56267000</v>
      </c>
      <c r="C69" s="92">
        <v>0</v>
      </c>
      <c r="D69" s="92"/>
      <c r="E69" s="92">
        <f>$B69      +$C69      +$D69</f>
        <v>56267000</v>
      </c>
      <c r="F69" s="93">
        <v>56267000</v>
      </c>
      <c r="G69" s="94">
        <v>48083000</v>
      </c>
      <c r="H69" s="93">
        <v>17231000</v>
      </c>
      <c r="I69" s="94">
        <v>15587192</v>
      </c>
      <c r="J69" s="93">
        <v>16042000</v>
      </c>
      <c r="K69" s="94">
        <v>17544944</v>
      </c>
      <c r="L69" s="93"/>
      <c r="M69" s="94"/>
      <c r="N69" s="93"/>
      <c r="O69" s="94"/>
      <c r="P69" s="93">
        <f>$H69      +$J69      +$L69      +$N69</f>
        <v>33273000</v>
      </c>
      <c r="Q69" s="94">
        <f>$I69      +$K69      +$M69      +$O69</f>
        <v>33132136</v>
      </c>
      <c r="R69" s="48">
        <f>IF(($H69      =0),0,((($J69      -$H69      )/$H69      )*100))</f>
        <v>-6.900354013115896</v>
      </c>
      <c r="S69" s="49">
        <f>IF(($I69      =0),0,((($K69      -$I69      )/$I69      )*100))</f>
        <v>12.560004393350644</v>
      </c>
      <c r="T69" s="48">
        <f>IF(($E69      =0),0,(($P69      /$E69      )*100))</f>
        <v>59.134128352320189</v>
      </c>
      <c r="U69" s="50">
        <f>IF(($E69      =0),0,(($Q69      /$E69      )*100))</f>
        <v>58.883779124531252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56267000</v>
      </c>
      <c r="C70" s="101">
        <f>C69</f>
        <v>0</v>
      </c>
      <c r="D70" s="101"/>
      <c r="E70" s="101">
        <f>$B70      +$C70      +$D70</f>
        <v>56267000</v>
      </c>
      <c r="F70" s="102">
        <f t="shared" ref="F70:O70" si="44">F69</f>
        <v>56267000</v>
      </c>
      <c r="G70" s="103">
        <f t="shared" si="44"/>
        <v>48083000</v>
      </c>
      <c r="H70" s="102">
        <f t="shared" si="44"/>
        <v>17231000</v>
      </c>
      <c r="I70" s="103">
        <f t="shared" si="44"/>
        <v>15587192</v>
      </c>
      <c r="J70" s="102">
        <f t="shared" si="44"/>
        <v>16042000</v>
      </c>
      <c r="K70" s="103">
        <f t="shared" si="44"/>
        <v>17544944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33273000</v>
      </c>
      <c r="Q70" s="103">
        <f>$I70      +$K70      +$M70      +$O70</f>
        <v>33132136</v>
      </c>
      <c r="R70" s="57">
        <f>IF(($H70      =0),0,((($J70      -$H70      )/$H70      )*100))</f>
        <v>-6.900354013115896</v>
      </c>
      <c r="S70" s="58">
        <f>IF(($I70      =0),0,((($K70      -$I70      )/$I70      )*100))</f>
        <v>12.560004393350644</v>
      </c>
      <c r="T70" s="57">
        <f>IF($E70   =0,0,($P70   /$E70   )*100)</f>
        <v>59.134128352320189</v>
      </c>
      <c r="U70" s="59">
        <f>IF($E70   =0,0,($Q70   /$E70 )*100)</f>
        <v>58.883779124531252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56267000</v>
      </c>
      <c r="C71" s="104">
        <f>C69</f>
        <v>0</v>
      </c>
      <c r="D71" s="104"/>
      <c r="E71" s="104">
        <f>$B71      +$C71      +$D71</f>
        <v>56267000</v>
      </c>
      <c r="F71" s="105">
        <f t="shared" ref="F71:O71" si="45">F69</f>
        <v>56267000</v>
      </c>
      <c r="G71" s="106">
        <f t="shared" si="45"/>
        <v>48083000</v>
      </c>
      <c r="H71" s="105">
        <f t="shared" si="45"/>
        <v>17231000</v>
      </c>
      <c r="I71" s="106">
        <f t="shared" si="45"/>
        <v>15587192</v>
      </c>
      <c r="J71" s="105">
        <f t="shared" si="45"/>
        <v>16042000</v>
      </c>
      <c r="K71" s="106">
        <f t="shared" si="45"/>
        <v>17544944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33273000</v>
      </c>
      <c r="Q71" s="106">
        <f>$I71      +$K71      +$M71      +$O71</f>
        <v>33132136</v>
      </c>
      <c r="R71" s="61">
        <f>IF(($H71      =0),0,((($J71      -$H71      )/$H71      )*100))</f>
        <v>-6.900354013115896</v>
      </c>
      <c r="S71" s="62">
        <f>IF(($I71      =0),0,((($K71      -$I71      )/$I71      )*100))</f>
        <v>12.560004393350644</v>
      </c>
      <c r="T71" s="61">
        <f>IF($E71   =0,0,($P71   /$E71   )*100)</f>
        <v>59.134128352320189</v>
      </c>
      <c r="U71" s="65">
        <f>IF($E71   =0,0,($Q71   /$E71   )*100)</f>
        <v>58.883779124531252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271438000</v>
      </c>
      <c r="C72" s="104">
        <f>SUM(C9:C15,C18:C23,C26:C29,C32,C35:C39,C42:C52,C55:C58,C61:C65,C69)</f>
        <v>0</v>
      </c>
      <c r="D72" s="104"/>
      <c r="E72" s="104">
        <f>$B72      +$C72      +$D72</f>
        <v>271438000</v>
      </c>
      <c r="F72" s="105">
        <f t="shared" ref="F72:O72" si="46">SUM(F9:F15,F18:F23,F26:F29,F32,F35:F39,F42:F52,F55:F58,F61:F65,F69)</f>
        <v>271438000</v>
      </c>
      <c r="G72" s="106">
        <f t="shared" si="46"/>
        <v>100178000</v>
      </c>
      <c r="H72" s="105">
        <f t="shared" si="46"/>
        <v>19920000</v>
      </c>
      <c r="I72" s="106">
        <f t="shared" si="46"/>
        <v>26221462</v>
      </c>
      <c r="J72" s="105">
        <f t="shared" si="46"/>
        <v>42745000</v>
      </c>
      <c r="K72" s="106">
        <f t="shared" si="46"/>
        <v>43461001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62665000</v>
      </c>
      <c r="Q72" s="106">
        <f>$I72      +$K72      +$M72      +$O72</f>
        <v>69682463</v>
      </c>
      <c r="R72" s="61">
        <f>IF(($H72      =0),0,((($J72      -$H72      )/$H72      )*100))</f>
        <v>114.58333333333333</v>
      </c>
      <c r="S72" s="62">
        <f>IF(($I72      =0),0,((($K72      -$I72      )/$I72      )*100))</f>
        <v>65.745910735259542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51.454166256117183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57.216197819161167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0vvNr3I3ZFlQ7GWwKF50CwJXGHWYQeuU1fb+Aw/xrvQnv60bhvkn+WEc9niKCVSWoy9V2inUT9I38w4KjLPmFg==" saltValue="sjAMyN1aKEEwQWOEk6tIo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2000000</v>
      </c>
      <c r="C10" s="92">
        <v>0</v>
      </c>
      <c r="D10" s="92"/>
      <c r="E10" s="92">
        <f t="shared" ref="E10:E16" si="0">$B10      +$C10      +$D10</f>
        <v>2000000</v>
      </c>
      <c r="F10" s="93">
        <v>2000000</v>
      </c>
      <c r="G10" s="94">
        <v>2000000</v>
      </c>
      <c r="H10" s="93">
        <v>51000</v>
      </c>
      <c r="I10" s="94"/>
      <c r="J10" s="93">
        <v>77000</v>
      </c>
      <c r="K10" s="94"/>
      <c r="L10" s="93"/>
      <c r="M10" s="94"/>
      <c r="N10" s="93"/>
      <c r="O10" s="94"/>
      <c r="P10" s="93">
        <f t="shared" ref="P10:P16" si="1">$H10      +$J10      +$L10      +$N10</f>
        <v>128000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50.980392156862742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6.4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2000000</v>
      </c>
      <c r="C16" s="95">
        <f>SUM(C9:C15)</f>
        <v>0</v>
      </c>
      <c r="D16" s="95"/>
      <c r="E16" s="95">
        <f t="shared" si="0"/>
        <v>2000000</v>
      </c>
      <c r="F16" s="96">
        <f t="shared" ref="F16:O16" si="7">SUM(F9:F15)</f>
        <v>2000000</v>
      </c>
      <c r="G16" s="97">
        <f t="shared" si="7"/>
        <v>2000000</v>
      </c>
      <c r="H16" s="96">
        <f t="shared" si="7"/>
        <v>51000</v>
      </c>
      <c r="I16" s="97">
        <f t="shared" si="7"/>
        <v>0</v>
      </c>
      <c r="J16" s="96">
        <f t="shared" si="7"/>
        <v>77000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128000</v>
      </c>
      <c r="Q16" s="97">
        <f t="shared" si="2"/>
        <v>0</v>
      </c>
      <c r="R16" s="52">
        <f t="shared" si="3"/>
        <v>50.980392156862742</v>
      </c>
      <c r="S16" s="53">
        <f t="shared" si="4"/>
        <v>0</v>
      </c>
      <c r="T16" s="52">
        <f>IF((SUM($E9:$E13)+$E15)=0,0,(P16/(SUM($E9:$E13)+$E15)*100))</f>
        <v>6.4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7000000</v>
      </c>
      <c r="C20" s="92">
        <v>0</v>
      </c>
      <c r="D20" s="92"/>
      <c r="E20" s="92">
        <f t="shared" si="8"/>
        <v>7000000</v>
      </c>
      <c r="F20" s="93">
        <v>7000000</v>
      </c>
      <c r="G20" s="94">
        <v>7000000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7000000</v>
      </c>
      <c r="C24" s="95">
        <f>SUM(C18:C23)</f>
        <v>0</v>
      </c>
      <c r="D24" s="95"/>
      <c r="E24" s="95">
        <f t="shared" si="8"/>
        <v>7000000</v>
      </c>
      <c r="F24" s="96">
        <f t="shared" ref="F24:O24" si="15">SUM(F18:F23)</f>
        <v>7000000</v>
      </c>
      <c r="G24" s="97">
        <f t="shared" si="15"/>
        <v>7000000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1004000</v>
      </c>
      <c r="C32" s="92">
        <v>0</v>
      </c>
      <c r="D32" s="92"/>
      <c r="E32" s="92">
        <f>$B32      +$C32      +$D32</f>
        <v>1004000</v>
      </c>
      <c r="F32" s="93">
        <v>1004000</v>
      </c>
      <c r="G32" s="94">
        <v>702000</v>
      </c>
      <c r="H32" s="93"/>
      <c r="I32" s="94"/>
      <c r="J32" s="93">
        <v>440000</v>
      </c>
      <c r="K32" s="94"/>
      <c r="L32" s="93"/>
      <c r="M32" s="94"/>
      <c r="N32" s="93"/>
      <c r="O32" s="94"/>
      <c r="P32" s="93">
        <f>$H32      +$J32      +$L32      +$N32</f>
        <v>440000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43.82470119521912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1004000</v>
      </c>
      <c r="C33" s="95">
        <f>C32</f>
        <v>0</v>
      </c>
      <c r="D33" s="95"/>
      <c r="E33" s="95">
        <f>$B33      +$C33      +$D33</f>
        <v>1004000</v>
      </c>
      <c r="F33" s="96">
        <f t="shared" ref="F33:O33" si="17">F32</f>
        <v>1004000</v>
      </c>
      <c r="G33" s="97">
        <f t="shared" si="17"/>
        <v>702000</v>
      </c>
      <c r="H33" s="96">
        <f t="shared" si="17"/>
        <v>0</v>
      </c>
      <c r="I33" s="97">
        <f t="shared" si="17"/>
        <v>0</v>
      </c>
      <c r="J33" s="96">
        <f t="shared" si="17"/>
        <v>440000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440000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43.82470119521912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12500000</v>
      </c>
      <c r="C35" s="92">
        <v>0</v>
      </c>
      <c r="D35" s="92"/>
      <c r="E35" s="92">
        <f t="shared" ref="E35:E40" si="18">$B35      +$C35      +$D35</f>
        <v>12500000</v>
      </c>
      <c r="F35" s="93">
        <v>12500000</v>
      </c>
      <c r="G35" s="94">
        <v>0</v>
      </c>
      <c r="H35" s="93"/>
      <c r="I35" s="94"/>
      <c r="J35" s="93"/>
      <c r="K35" s="94">
        <v>3924756</v>
      </c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3924756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31.398047999999999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2000000</v>
      </c>
      <c r="H38" s="93">
        <v>1540000</v>
      </c>
      <c r="I38" s="94"/>
      <c r="J38" s="93">
        <v>2161000</v>
      </c>
      <c r="K38" s="94">
        <v>1680800</v>
      </c>
      <c r="L38" s="93"/>
      <c r="M38" s="94"/>
      <c r="N38" s="93"/>
      <c r="O38" s="94"/>
      <c r="P38" s="93">
        <f t="shared" si="19"/>
        <v>3701000</v>
      </c>
      <c r="Q38" s="94">
        <f t="shared" si="20"/>
        <v>1680800</v>
      </c>
      <c r="R38" s="48">
        <f t="shared" si="21"/>
        <v>40.324675324675326</v>
      </c>
      <c r="S38" s="49">
        <f t="shared" si="22"/>
        <v>0</v>
      </c>
      <c r="T38" s="48">
        <f t="shared" si="23"/>
        <v>92.525000000000006</v>
      </c>
      <c r="U38" s="50">
        <f t="shared" si="24"/>
        <v>42.02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16500000</v>
      </c>
      <c r="C40" s="95">
        <f>SUM(C35:C39)</f>
        <v>0</v>
      </c>
      <c r="D40" s="95"/>
      <c r="E40" s="95">
        <f t="shared" si="18"/>
        <v>16500000</v>
      </c>
      <c r="F40" s="96">
        <f t="shared" ref="F40:O40" si="25">SUM(F35:F39)</f>
        <v>16500000</v>
      </c>
      <c r="G40" s="97">
        <f t="shared" si="25"/>
        <v>2000000</v>
      </c>
      <c r="H40" s="96">
        <f t="shared" si="25"/>
        <v>1540000</v>
      </c>
      <c r="I40" s="97">
        <f t="shared" si="25"/>
        <v>0</v>
      </c>
      <c r="J40" s="96">
        <f t="shared" si="25"/>
        <v>2161000</v>
      </c>
      <c r="K40" s="97">
        <f t="shared" si="25"/>
        <v>5605556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3701000</v>
      </c>
      <c r="Q40" s="97">
        <f t="shared" si="20"/>
        <v>5605556</v>
      </c>
      <c r="R40" s="52">
        <f t="shared" si="21"/>
        <v>40.324675324675326</v>
      </c>
      <c r="S40" s="53">
        <f t="shared" si="22"/>
        <v>0</v>
      </c>
      <c r="T40" s="52">
        <f>IF((+$E35+$E38) =0,0,(P40   /(+$E35+$E38) )*100)</f>
        <v>22.43030303030303</v>
      </c>
      <c r="U40" s="54">
        <f>IF((+$E35+$E38) =0,0,(Q40   /(+$E35+$E38) )*100)</f>
        <v>33.973066666666668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15938000</v>
      </c>
      <c r="C51" s="92">
        <v>0</v>
      </c>
      <c r="D51" s="92"/>
      <c r="E51" s="92">
        <f t="shared" si="26"/>
        <v>15938000</v>
      </c>
      <c r="F51" s="93">
        <v>15938000</v>
      </c>
      <c r="G51" s="94">
        <v>7969000</v>
      </c>
      <c r="H51" s="93"/>
      <c r="I51" s="94"/>
      <c r="J51" s="93">
        <v>4459000</v>
      </c>
      <c r="K51" s="94">
        <v>1716061</v>
      </c>
      <c r="L51" s="93"/>
      <c r="M51" s="94"/>
      <c r="N51" s="93"/>
      <c r="O51" s="94"/>
      <c r="P51" s="93">
        <f t="shared" si="27"/>
        <v>4459000</v>
      </c>
      <c r="Q51" s="94">
        <f t="shared" si="28"/>
        <v>1716061</v>
      </c>
      <c r="R51" s="48">
        <f t="shared" si="29"/>
        <v>0</v>
      </c>
      <c r="S51" s="49">
        <f t="shared" si="30"/>
        <v>0</v>
      </c>
      <c r="T51" s="48">
        <f t="shared" si="31"/>
        <v>27.977161500815662</v>
      </c>
      <c r="U51" s="50">
        <f t="shared" si="32"/>
        <v>10.767103777136404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15938000</v>
      </c>
      <c r="C53" s="95">
        <f>SUM(C42:C52)</f>
        <v>0</v>
      </c>
      <c r="D53" s="95"/>
      <c r="E53" s="95">
        <f t="shared" si="26"/>
        <v>15938000</v>
      </c>
      <c r="F53" s="96">
        <f t="shared" ref="F53:O53" si="33">SUM(F42:F52)</f>
        <v>15938000</v>
      </c>
      <c r="G53" s="97">
        <f t="shared" si="33"/>
        <v>7969000</v>
      </c>
      <c r="H53" s="96">
        <f t="shared" si="33"/>
        <v>0</v>
      </c>
      <c r="I53" s="97">
        <f t="shared" si="33"/>
        <v>0</v>
      </c>
      <c r="J53" s="96">
        <f t="shared" si="33"/>
        <v>4459000</v>
      </c>
      <c r="K53" s="97">
        <f t="shared" si="33"/>
        <v>1716061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4459000</v>
      </c>
      <c r="Q53" s="97">
        <f t="shared" si="28"/>
        <v>1716061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27.977161500815662</v>
      </c>
      <c r="U53" s="54">
        <f>IF((+$E43+$E45+$E47+$E48+$E51) =0,0,(Q53   /(+$E43+$E45+$E47+$E48+$E51) )*100)</f>
        <v>10.767103777136404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42442000</v>
      </c>
      <c r="C67" s="104">
        <f>SUM(C9:C15,C18:C23,C26:C29,C32,C35:C39,C42:C52,C55:C58,C61:C65)</f>
        <v>0</v>
      </c>
      <c r="D67" s="104"/>
      <c r="E67" s="104">
        <f t="shared" si="35"/>
        <v>42442000</v>
      </c>
      <c r="F67" s="105">
        <f t="shared" ref="F67:O67" si="43">SUM(F9:F15,F18:F23,F26:F29,F32,F35:F39,F42:F52,F55:F58,F61:F65)</f>
        <v>42442000</v>
      </c>
      <c r="G67" s="106">
        <f t="shared" si="43"/>
        <v>19671000</v>
      </c>
      <c r="H67" s="105">
        <f t="shared" si="43"/>
        <v>1591000</v>
      </c>
      <c r="I67" s="106">
        <f t="shared" si="43"/>
        <v>0</v>
      </c>
      <c r="J67" s="105">
        <f t="shared" si="43"/>
        <v>7137000</v>
      </c>
      <c r="K67" s="106">
        <f t="shared" si="43"/>
        <v>7321617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8728000</v>
      </c>
      <c r="Q67" s="106">
        <f t="shared" si="37"/>
        <v>7321617</v>
      </c>
      <c r="R67" s="61">
        <f t="shared" si="38"/>
        <v>348.58579509742304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20.564535130295461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17.250876490269075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12273000</v>
      </c>
      <c r="C69" s="92">
        <v>0</v>
      </c>
      <c r="D69" s="92"/>
      <c r="E69" s="92">
        <f>$B69      +$C69      +$D69</f>
        <v>12273000</v>
      </c>
      <c r="F69" s="93">
        <v>12273000</v>
      </c>
      <c r="G69" s="94">
        <v>4750000</v>
      </c>
      <c r="H69" s="93"/>
      <c r="I69" s="94"/>
      <c r="J69" s="93"/>
      <c r="K69" s="94">
        <v>761758</v>
      </c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761758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6.2067791086124018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12273000</v>
      </c>
      <c r="C70" s="101">
        <f>C69</f>
        <v>0</v>
      </c>
      <c r="D70" s="101"/>
      <c r="E70" s="101">
        <f>$B70      +$C70      +$D70</f>
        <v>12273000</v>
      </c>
      <c r="F70" s="102">
        <f t="shared" ref="F70:O70" si="44">F69</f>
        <v>12273000</v>
      </c>
      <c r="G70" s="103">
        <f t="shared" si="44"/>
        <v>4750000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761758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761758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6.2067791086124018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12273000</v>
      </c>
      <c r="C71" s="104">
        <f>C69</f>
        <v>0</v>
      </c>
      <c r="D71" s="104"/>
      <c r="E71" s="104">
        <f>$B71      +$C71      +$D71</f>
        <v>12273000</v>
      </c>
      <c r="F71" s="105">
        <f t="shared" ref="F71:O71" si="45">F69</f>
        <v>12273000</v>
      </c>
      <c r="G71" s="106">
        <f t="shared" si="45"/>
        <v>4750000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761758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761758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6.2067791086124018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54715000</v>
      </c>
      <c r="C72" s="104">
        <f>SUM(C9:C15,C18:C23,C26:C29,C32,C35:C39,C42:C52,C55:C58,C61:C65,C69)</f>
        <v>0</v>
      </c>
      <c r="D72" s="104"/>
      <c r="E72" s="104">
        <f>$B72      +$C72      +$D72</f>
        <v>54715000</v>
      </c>
      <c r="F72" s="105">
        <f t="shared" ref="F72:O72" si="46">SUM(F9:F15,F18:F23,F26:F29,F32,F35:F39,F42:F52,F55:F58,F61:F65,F69)</f>
        <v>54715000</v>
      </c>
      <c r="G72" s="106">
        <f t="shared" si="46"/>
        <v>24421000</v>
      </c>
      <c r="H72" s="105">
        <f t="shared" si="46"/>
        <v>1591000</v>
      </c>
      <c r="I72" s="106">
        <f t="shared" si="46"/>
        <v>0</v>
      </c>
      <c r="J72" s="105">
        <f t="shared" si="46"/>
        <v>7137000</v>
      </c>
      <c r="K72" s="106">
        <f t="shared" si="46"/>
        <v>8083375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8728000</v>
      </c>
      <c r="Q72" s="106">
        <f>$I72      +$K72      +$M72      +$O72</f>
        <v>8083375</v>
      </c>
      <c r="R72" s="61">
        <f>IF(($H72      =0),0,((($J72      -$H72      )/$H72      )*100))</f>
        <v>348.58579509742304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15.951749977154345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14.773599561363429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TU6G6UKb9NAb9AOzozsprg/nJflvAubRc4HuFeWEXzxURSo/yLzb6TRxm9Qzm8y0gDTGJXv2+zvcw+arX3sgg==" saltValue="y1xOwg3ziFJ9BWSi7ky05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720000</v>
      </c>
      <c r="I10" s="94"/>
      <c r="J10" s="93">
        <v>476000</v>
      </c>
      <c r="K10" s="94"/>
      <c r="L10" s="93"/>
      <c r="M10" s="94"/>
      <c r="N10" s="93"/>
      <c r="O10" s="94"/>
      <c r="P10" s="93">
        <f t="shared" ref="P10:P16" si="1">$H10      +$J10      +$L10      +$N10</f>
        <v>1196000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-33.888888888888893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72.484848484848484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720000</v>
      </c>
      <c r="I16" s="97">
        <f t="shared" si="7"/>
        <v>0</v>
      </c>
      <c r="J16" s="96">
        <f t="shared" si="7"/>
        <v>476000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1196000</v>
      </c>
      <c r="Q16" s="97">
        <f t="shared" si="2"/>
        <v>0</v>
      </c>
      <c r="R16" s="52">
        <f t="shared" si="3"/>
        <v>-33.888888888888893</v>
      </c>
      <c r="S16" s="53">
        <f t="shared" si="4"/>
        <v>0</v>
      </c>
      <c r="T16" s="52">
        <f>IF((SUM($E9:$E13)+$E15)=0,0,(P16/(SUM($E9:$E13)+$E15)*100))</f>
        <v>72.484848484848484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1500000</v>
      </c>
      <c r="C19" s="92">
        <v>0</v>
      </c>
      <c r="D19" s="92"/>
      <c r="E19" s="92">
        <f t="shared" si="8"/>
        <v>1500000</v>
      </c>
      <c r="F19" s="93">
        <v>1500000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1500000</v>
      </c>
      <c r="C24" s="95">
        <f>SUM(C18:C23)</f>
        <v>0</v>
      </c>
      <c r="D24" s="95"/>
      <c r="E24" s="95">
        <f t="shared" si="8"/>
        <v>1500000</v>
      </c>
      <c r="F24" s="96">
        <f t="shared" ref="F24:O24" si="15">SUM(F18:F23)</f>
        <v>1500000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3076000</v>
      </c>
      <c r="C29" s="92">
        <v>0</v>
      </c>
      <c r="D29" s="92"/>
      <c r="E29" s="92">
        <f>$B29      +$C29      +$D29</f>
        <v>3076000</v>
      </c>
      <c r="F29" s="93">
        <v>3076000</v>
      </c>
      <c r="G29" s="94">
        <v>2153000</v>
      </c>
      <c r="H29" s="93">
        <v>272000</v>
      </c>
      <c r="I29" s="94"/>
      <c r="J29" s="93">
        <v>239000</v>
      </c>
      <c r="K29" s="94"/>
      <c r="L29" s="93"/>
      <c r="M29" s="94"/>
      <c r="N29" s="93"/>
      <c r="O29" s="94"/>
      <c r="P29" s="93">
        <f>$H29      +$J29      +$L29      +$N29</f>
        <v>511000</v>
      </c>
      <c r="Q29" s="94">
        <f>$I29      +$K29      +$M29      +$O29</f>
        <v>0</v>
      </c>
      <c r="R29" s="48">
        <f>IF(($H29      =0),0,((($J29      -$H29      )/$H29      )*100))</f>
        <v>-12.132352941176471</v>
      </c>
      <c r="S29" s="49">
        <f>IF(($I29      =0),0,((($K29      -$I29      )/$I29      )*100))</f>
        <v>0</v>
      </c>
      <c r="T29" s="48">
        <f>IF(($E29      =0),0,(($P29      /$E29      )*100))</f>
        <v>16.612483745123537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3076000</v>
      </c>
      <c r="C30" s="95">
        <f>SUM(C26:C29)</f>
        <v>0</v>
      </c>
      <c r="D30" s="95"/>
      <c r="E30" s="95">
        <f>$B30      +$C30      +$D30</f>
        <v>3076000</v>
      </c>
      <c r="F30" s="96">
        <f t="shared" ref="F30:O30" si="16">SUM(F26:F29)</f>
        <v>3076000</v>
      </c>
      <c r="G30" s="97">
        <f t="shared" si="16"/>
        <v>2153000</v>
      </c>
      <c r="H30" s="96">
        <f t="shared" si="16"/>
        <v>272000</v>
      </c>
      <c r="I30" s="97">
        <f t="shared" si="16"/>
        <v>0</v>
      </c>
      <c r="J30" s="96">
        <f t="shared" si="16"/>
        <v>239000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511000</v>
      </c>
      <c r="Q30" s="97">
        <f>$I30      +$K30      +$M30      +$O30</f>
        <v>0</v>
      </c>
      <c r="R30" s="52">
        <f>IF(($H30      =0),0,((($J30      -$H30      )/$H30      )*100))</f>
        <v>-12.132352941176471</v>
      </c>
      <c r="S30" s="53">
        <f>IF(($I30      =0),0,((($K30      -$I30      )/$I30      )*100))</f>
        <v>0</v>
      </c>
      <c r="T30" s="52">
        <f>IF($E30   =0,0,($P30   /$E30   )*100)</f>
        <v>16.612483745123537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752000</v>
      </c>
      <c r="H32" s="93">
        <v>258000</v>
      </c>
      <c r="I32" s="94"/>
      <c r="J32" s="93">
        <v>189000</v>
      </c>
      <c r="K32" s="94"/>
      <c r="L32" s="93"/>
      <c r="M32" s="94"/>
      <c r="N32" s="93"/>
      <c r="O32" s="94"/>
      <c r="P32" s="93">
        <f>$H32      +$J32      +$L32      +$N32</f>
        <v>447000</v>
      </c>
      <c r="Q32" s="94">
        <f>$I32      +$K32      +$M32      +$O32</f>
        <v>0</v>
      </c>
      <c r="R32" s="48">
        <f>IF(($H32      =0),0,((($J32      -$H32      )/$H32      )*100))</f>
        <v>-26.744186046511626</v>
      </c>
      <c r="S32" s="49">
        <f>IF(($I32      =0),0,((($K32      -$I32      )/$I32      )*100))</f>
        <v>0</v>
      </c>
      <c r="T32" s="48">
        <f>IF(($E32      =0),0,(($P32      /$E32      )*100))</f>
        <v>41.581395348837205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752000</v>
      </c>
      <c r="H33" s="96">
        <f t="shared" si="17"/>
        <v>258000</v>
      </c>
      <c r="I33" s="97">
        <f t="shared" si="17"/>
        <v>0</v>
      </c>
      <c r="J33" s="96">
        <f t="shared" si="17"/>
        <v>189000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447000</v>
      </c>
      <c r="Q33" s="97">
        <f>$I33      +$K33      +$M33      +$O33</f>
        <v>0</v>
      </c>
      <c r="R33" s="52">
        <f>IF(($H33      =0),0,((($J33      -$H33      )/$H33      )*100))</f>
        <v>-26.744186046511626</v>
      </c>
      <c r="S33" s="53">
        <f>IF(($I33      =0),0,((($K33      -$I33      )/$I33      )*100))</f>
        <v>0</v>
      </c>
      <c r="T33" s="52">
        <f>IF($E33   =0,0,($P33   /$E33   )*100)</f>
        <v>41.581395348837205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7301000</v>
      </c>
      <c r="C67" s="104">
        <f>SUM(C9:C15,C18:C23,C26:C29,C32,C35:C39,C42:C52,C55:C58,C61:C65)</f>
        <v>0</v>
      </c>
      <c r="D67" s="104"/>
      <c r="E67" s="104">
        <f t="shared" si="35"/>
        <v>7301000</v>
      </c>
      <c r="F67" s="105">
        <f t="shared" ref="F67:O67" si="43">SUM(F9:F15,F18:F23,F26:F29,F32,F35:F39,F42:F52,F55:F58,F61:F65)</f>
        <v>7301000</v>
      </c>
      <c r="G67" s="106">
        <f t="shared" si="43"/>
        <v>4555000</v>
      </c>
      <c r="H67" s="105">
        <f t="shared" si="43"/>
        <v>1250000</v>
      </c>
      <c r="I67" s="106">
        <f t="shared" si="43"/>
        <v>0</v>
      </c>
      <c r="J67" s="105">
        <f t="shared" si="43"/>
        <v>904000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2154000</v>
      </c>
      <c r="Q67" s="106">
        <f t="shared" si="37"/>
        <v>0</v>
      </c>
      <c r="R67" s="61">
        <f t="shared" si="38"/>
        <v>-27.68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37.131529046716082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7301000</v>
      </c>
      <c r="C72" s="104">
        <f>SUM(C9:C15,C18:C23,C26:C29,C32,C35:C39,C42:C52,C55:C58,C61:C65,C69)</f>
        <v>0</v>
      </c>
      <c r="D72" s="104"/>
      <c r="E72" s="104">
        <f>$B72      +$C72      +$D72</f>
        <v>7301000</v>
      </c>
      <c r="F72" s="105">
        <f t="shared" ref="F72:O72" si="46">SUM(F9:F15,F18:F23,F26:F29,F32,F35:F39,F42:F52,F55:F58,F61:F65,F69)</f>
        <v>7301000</v>
      </c>
      <c r="G72" s="106">
        <f t="shared" si="46"/>
        <v>4555000</v>
      </c>
      <c r="H72" s="105">
        <f t="shared" si="46"/>
        <v>1250000</v>
      </c>
      <c r="I72" s="106">
        <f t="shared" si="46"/>
        <v>0</v>
      </c>
      <c r="J72" s="105">
        <f t="shared" si="46"/>
        <v>904000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2154000</v>
      </c>
      <c r="Q72" s="106">
        <f>$I72      +$K72      +$M72      +$O72</f>
        <v>0</v>
      </c>
      <c r="R72" s="61">
        <f>IF(($H72      =0),0,((($J72      -$H72      )/$H72      )*100))</f>
        <v>-27.68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37.131529046716082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Zra04xtRULwlu7A8ktGC3QVBrgN+PPv9Oaifc8LvnJMBeD3sUZgqLorKb53E12NOPJkSQiC1zjEZoGnDkCbog==" saltValue="eZlUqhnc4L0CU3w2c5A6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1200000</v>
      </c>
      <c r="C10" s="92">
        <v>0</v>
      </c>
      <c r="D10" s="92"/>
      <c r="E10" s="92">
        <f t="shared" ref="E10:E16" si="0">$B10      +$C10      +$D10</f>
        <v>1200000</v>
      </c>
      <c r="F10" s="93">
        <v>1200000</v>
      </c>
      <c r="G10" s="94">
        <v>1200000</v>
      </c>
      <c r="H10" s="93">
        <v>168000</v>
      </c>
      <c r="I10" s="94"/>
      <c r="J10" s="93">
        <v>108000</v>
      </c>
      <c r="K10" s="94"/>
      <c r="L10" s="93"/>
      <c r="M10" s="94"/>
      <c r="N10" s="93"/>
      <c r="O10" s="94"/>
      <c r="P10" s="93">
        <f t="shared" ref="P10:P16" si="1">$H10      +$J10      +$L10      +$N10</f>
        <v>276000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-35.714285714285715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23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1200000</v>
      </c>
      <c r="C16" s="95">
        <f>SUM(C9:C15)</f>
        <v>0</v>
      </c>
      <c r="D16" s="95"/>
      <c r="E16" s="95">
        <f t="shared" si="0"/>
        <v>1200000</v>
      </c>
      <c r="F16" s="96">
        <f t="shared" ref="F16:O16" si="7">SUM(F9:F15)</f>
        <v>1200000</v>
      </c>
      <c r="G16" s="97">
        <f t="shared" si="7"/>
        <v>1200000</v>
      </c>
      <c r="H16" s="96">
        <f t="shared" si="7"/>
        <v>168000</v>
      </c>
      <c r="I16" s="97">
        <f t="shared" si="7"/>
        <v>0</v>
      </c>
      <c r="J16" s="96">
        <f t="shared" si="7"/>
        <v>108000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276000</v>
      </c>
      <c r="Q16" s="97">
        <f t="shared" si="2"/>
        <v>0</v>
      </c>
      <c r="R16" s="52">
        <f t="shared" si="3"/>
        <v>-35.714285714285715</v>
      </c>
      <c r="S16" s="53">
        <f t="shared" si="4"/>
        <v>0</v>
      </c>
      <c r="T16" s="52">
        <f>IF((SUM($E9:$E13)+$E15)=0,0,(P16/(SUM($E9:$E13)+$E15)*100))</f>
        <v>23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1500000</v>
      </c>
      <c r="C19" s="92">
        <v>0</v>
      </c>
      <c r="D19" s="92"/>
      <c r="E19" s="92">
        <f t="shared" si="8"/>
        <v>1500000</v>
      </c>
      <c r="F19" s="93">
        <v>1500000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1500000</v>
      </c>
      <c r="C24" s="95">
        <f>SUM(C18:C23)</f>
        <v>0</v>
      </c>
      <c r="D24" s="95"/>
      <c r="E24" s="95">
        <f t="shared" si="8"/>
        <v>1500000</v>
      </c>
      <c r="F24" s="96">
        <f t="shared" ref="F24:O24" si="15">SUM(F18:F23)</f>
        <v>1500000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2930000</v>
      </c>
      <c r="C29" s="92">
        <v>0</v>
      </c>
      <c r="D29" s="92"/>
      <c r="E29" s="92">
        <f>$B29      +$C29      +$D29</f>
        <v>2930000</v>
      </c>
      <c r="F29" s="93">
        <v>2930000</v>
      </c>
      <c r="G29" s="94">
        <v>2051000</v>
      </c>
      <c r="H29" s="93">
        <v>547000</v>
      </c>
      <c r="I29" s="94"/>
      <c r="J29" s="93">
        <v>706000</v>
      </c>
      <c r="K29" s="94"/>
      <c r="L29" s="93"/>
      <c r="M29" s="94"/>
      <c r="N29" s="93"/>
      <c r="O29" s="94"/>
      <c r="P29" s="93">
        <f>$H29      +$J29      +$L29      +$N29</f>
        <v>1253000</v>
      </c>
      <c r="Q29" s="94">
        <f>$I29      +$K29      +$M29      +$O29</f>
        <v>0</v>
      </c>
      <c r="R29" s="48">
        <f>IF(($H29      =0),0,((($J29      -$H29      )/$H29      )*100))</f>
        <v>29.067641681901279</v>
      </c>
      <c r="S29" s="49">
        <f>IF(($I29      =0),0,((($K29      -$I29      )/$I29      )*100))</f>
        <v>0</v>
      </c>
      <c r="T29" s="48">
        <f>IF(($E29      =0),0,(($P29      /$E29      )*100))</f>
        <v>42.764505119453929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2930000</v>
      </c>
      <c r="C30" s="95">
        <f>SUM(C26:C29)</f>
        <v>0</v>
      </c>
      <c r="D30" s="95"/>
      <c r="E30" s="95">
        <f>$B30      +$C30      +$D30</f>
        <v>2930000</v>
      </c>
      <c r="F30" s="96">
        <f t="shared" ref="F30:O30" si="16">SUM(F26:F29)</f>
        <v>2930000</v>
      </c>
      <c r="G30" s="97">
        <f t="shared" si="16"/>
        <v>2051000</v>
      </c>
      <c r="H30" s="96">
        <f t="shared" si="16"/>
        <v>547000</v>
      </c>
      <c r="I30" s="97">
        <f t="shared" si="16"/>
        <v>0</v>
      </c>
      <c r="J30" s="96">
        <f t="shared" si="16"/>
        <v>706000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1253000</v>
      </c>
      <c r="Q30" s="97">
        <f>$I30      +$K30      +$M30      +$O30</f>
        <v>0</v>
      </c>
      <c r="R30" s="52">
        <f>IF(($H30      =0),0,((($J30      -$H30      )/$H30      )*100))</f>
        <v>29.067641681901279</v>
      </c>
      <c r="S30" s="53">
        <f>IF(($I30      =0),0,((($K30      -$I30      )/$I30      )*100))</f>
        <v>0</v>
      </c>
      <c r="T30" s="52">
        <f>IF($E30   =0,0,($P30   /$E30   )*100)</f>
        <v>42.764505119453929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5630000</v>
      </c>
      <c r="C67" s="104">
        <f>SUM(C9:C15,C18:C23,C26:C29,C32,C35:C39,C42:C52,C55:C58,C61:C65)</f>
        <v>0</v>
      </c>
      <c r="D67" s="104"/>
      <c r="E67" s="104">
        <f t="shared" si="35"/>
        <v>5630000</v>
      </c>
      <c r="F67" s="105">
        <f t="shared" ref="F67:O67" si="43">SUM(F9:F15,F18:F23,F26:F29,F32,F35:F39,F42:F52,F55:F58,F61:F65)</f>
        <v>5630000</v>
      </c>
      <c r="G67" s="106">
        <f t="shared" si="43"/>
        <v>3251000</v>
      </c>
      <c r="H67" s="105">
        <f t="shared" si="43"/>
        <v>715000</v>
      </c>
      <c r="I67" s="106">
        <f t="shared" si="43"/>
        <v>0</v>
      </c>
      <c r="J67" s="105">
        <f t="shared" si="43"/>
        <v>814000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1529000</v>
      </c>
      <c r="Q67" s="106">
        <f t="shared" si="37"/>
        <v>0</v>
      </c>
      <c r="R67" s="61">
        <f t="shared" si="38"/>
        <v>13.846153846153847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37.021791767554483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5630000</v>
      </c>
      <c r="C72" s="104">
        <f>SUM(C9:C15,C18:C23,C26:C29,C32,C35:C39,C42:C52,C55:C58,C61:C65,C69)</f>
        <v>0</v>
      </c>
      <c r="D72" s="104"/>
      <c r="E72" s="104">
        <f>$B72      +$C72      +$D72</f>
        <v>5630000</v>
      </c>
      <c r="F72" s="105">
        <f t="shared" ref="F72:O72" si="46">SUM(F9:F15,F18:F23,F26:F29,F32,F35:F39,F42:F52,F55:F58,F61:F65,F69)</f>
        <v>5630000</v>
      </c>
      <c r="G72" s="106">
        <f t="shared" si="46"/>
        <v>3251000</v>
      </c>
      <c r="H72" s="105">
        <f t="shared" si="46"/>
        <v>715000</v>
      </c>
      <c r="I72" s="106">
        <f t="shared" si="46"/>
        <v>0</v>
      </c>
      <c r="J72" s="105">
        <f t="shared" si="46"/>
        <v>814000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1529000</v>
      </c>
      <c r="Q72" s="106">
        <f>$I72      +$K72      +$M72      +$O72</f>
        <v>0</v>
      </c>
      <c r="R72" s="61">
        <f>IF(($H72      =0),0,((($J72      -$H72      )/$H72      )*100))</f>
        <v>13.846153846153847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37.021791767554483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6QRmXdbqSVV2nuOxoYuvAki0V297LQwZSm3qddxfiPbOKmwrFnzpo7tR/1QURF//HpURqthwCVIcARlwmm8PQ==" saltValue="7eUeHsaemUYJCVFILeBc8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42000</v>
      </c>
      <c r="I10" s="94">
        <v>125000</v>
      </c>
      <c r="J10" s="93">
        <v>210000</v>
      </c>
      <c r="K10" s="94">
        <v>125000</v>
      </c>
      <c r="L10" s="93"/>
      <c r="M10" s="94"/>
      <c r="N10" s="93"/>
      <c r="O10" s="94"/>
      <c r="P10" s="93">
        <f t="shared" ref="P10:P16" si="1">$H10      +$J10      +$L10      +$N10</f>
        <v>252000</v>
      </c>
      <c r="Q10" s="94">
        <f t="shared" ref="Q10:Q16" si="2">$I10      +$K10      +$M10      +$O10</f>
        <v>250000</v>
      </c>
      <c r="R10" s="48">
        <f t="shared" ref="R10:R16" si="3">IF(($H10      =0),0,((($J10      -$H10      )/$H10      )*100))</f>
        <v>400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25.2</v>
      </c>
      <c r="U10" s="50">
        <f t="shared" ref="U10:U15" si="6">IF(($E10      =0),0,(($Q10      /$E10      )*100))</f>
        <v>25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42000</v>
      </c>
      <c r="I16" s="97">
        <f t="shared" si="7"/>
        <v>125000</v>
      </c>
      <c r="J16" s="96">
        <f t="shared" si="7"/>
        <v>210000</v>
      </c>
      <c r="K16" s="97">
        <f t="shared" si="7"/>
        <v>125000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252000</v>
      </c>
      <c r="Q16" s="97">
        <f t="shared" si="2"/>
        <v>250000</v>
      </c>
      <c r="R16" s="52">
        <f t="shared" si="3"/>
        <v>400</v>
      </c>
      <c r="S16" s="53">
        <f t="shared" si="4"/>
        <v>0</v>
      </c>
      <c r="T16" s="52">
        <f>IF((SUM($E9:$E13)+$E15)=0,0,(P16/(SUM($E9:$E13)+$E15)*100))</f>
        <v>25.2</v>
      </c>
      <c r="U16" s="54">
        <f>IF((SUM($E9:$E13)+$E15)=0,0,(Q16/(SUM($E9:$E13)+$E15)*100))</f>
        <v>25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4000000</v>
      </c>
      <c r="C19" s="92">
        <v>0</v>
      </c>
      <c r="D19" s="92"/>
      <c r="E19" s="92">
        <f t="shared" si="8"/>
        <v>4000000</v>
      </c>
      <c r="F19" s="93">
        <v>4000000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4000000</v>
      </c>
      <c r="C24" s="95">
        <f>SUM(C18:C23)</f>
        <v>0</v>
      </c>
      <c r="D24" s="95"/>
      <c r="E24" s="95">
        <f t="shared" si="8"/>
        <v>4000000</v>
      </c>
      <c r="F24" s="96">
        <f t="shared" ref="F24:O24" si="15">SUM(F18:F23)</f>
        <v>4000000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2576000</v>
      </c>
      <c r="C29" s="92">
        <v>0</v>
      </c>
      <c r="D29" s="92"/>
      <c r="E29" s="92">
        <f>$B29      +$C29      +$D29</f>
        <v>2576000</v>
      </c>
      <c r="F29" s="93">
        <v>2576000</v>
      </c>
      <c r="G29" s="94">
        <v>1803000</v>
      </c>
      <c r="H29" s="93"/>
      <c r="I29" s="94"/>
      <c r="J29" s="93">
        <v>2000</v>
      </c>
      <c r="K29" s="94">
        <v>2495</v>
      </c>
      <c r="L29" s="93"/>
      <c r="M29" s="94"/>
      <c r="N29" s="93"/>
      <c r="O29" s="94"/>
      <c r="P29" s="93">
        <f>$H29      +$J29      +$L29      +$N29</f>
        <v>2000</v>
      </c>
      <c r="Q29" s="94">
        <f>$I29      +$K29      +$M29      +$O29</f>
        <v>2495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7.7639751552795025E-2</v>
      </c>
      <c r="U29" s="50">
        <f>IF(($E29      =0),0,(($Q29      /$E29      )*100))</f>
        <v>9.6855590062111807E-2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2576000</v>
      </c>
      <c r="C30" s="95">
        <f>SUM(C26:C29)</f>
        <v>0</v>
      </c>
      <c r="D30" s="95"/>
      <c r="E30" s="95">
        <f>$B30      +$C30      +$D30</f>
        <v>2576000</v>
      </c>
      <c r="F30" s="96">
        <f t="shared" ref="F30:O30" si="16">SUM(F26:F29)</f>
        <v>2576000</v>
      </c>
      <c r="G30" s="97">
        <f t="shared" si="16"/>
        <v>1803000</v>
      </c>
      <c r="H30" s="96">
        <f t="shared" si="16"/>
        <v>0</v>
      </c>
      <c r="I30" s="97">
        <f t="shared" si="16"/>
        <v>0</v>
      </c>
      <c r="J30" s="96">
        <f t="shared" si="16"/>
        <v>2000</v>
      </c>
      <c r="K30" s="97">
        <f t="shared" si="16"/>
        <v>2495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2000</v>
      </c>
      <c r="Q30" s="97">
        <f>$I30      +$K30      +$M30      +$O30</f>
        <v>2495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7.7639751552795025E-2</v>
      </c>
      <c r="U30" s="54">
        <f>IF($E30   =0,0,($Q30   /$E30   )*100)</f>
        <v>9.6855590062111807E-2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1077000</v>
      </c>
      <c r="C32" s="92">
        <v>0</v>
      </c>
      <c r="D32" s="92"/>
      <c r="E32" s="92">
        <f>$B32      +$C32      +$D32</f>
        <v>1077000</v>
      </c>
      <c r="F32" s="93">
        <v>1077000</v>
      </c>
      <c r="G32" s="94">
        <v>754000</v>
      </c>
      <c r="H32" s="93">
        <v>105000</v>
      </c>
      <c r="I32" s="94">
        <v>104250</v>
      </c>
      <c r="J32" s="93">
        <v>169000</v>
      </c>
      <c r="K32" s="94">
        <v>168350</v>
      </c>
      <c r="L32" s="93"/>
      <c r="M32" s="94"/>
      <c r="N32" s="93"/>
      <c r="O32" s="94"/>
      <c r="P32" s="93">
        <f>$H32      +$J32      +$L32      +$N32</f>
        <v>274000</v>
      </c>
      <c r="Q32" s="94">
        <f>$I32      +$K32      +$M32      +$O32</f>
        <v>272600</v>
      </c>
      <c r="R32" s="48">
        <f>IF(($H32      =0),0,((($J32      -$H32      )/$H32      )*100))</f>
        <v>60.952380952380956</v>
      </c>
      <c r="S32" s="49">
        <f>IF(($I32      =0),0,((($K32      -$I32      )/$I32      )*100))</f>
        <v>61.486810551558754</v>
      </c>
      <c r="T32" s="48">
        <f>IF(($E32      =0),0,(($P32      /$E32      )*100))</f>
        <v>25.441039925719593</v>
      </c>
      <c r="U32" s="50">
        <f>IF(($E32      =0),0,(($Q32      /$E32      )*100))</f>
        <v>25.311049210770658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1077000</v>
      </c>
      <c r="C33" s="95">
        <f>C32</f>
        <v>0</v>
      </c>
      <c r="D33" s="95"/>
      <c r="E33" s="95">
        <f>$B33      +$C33      +$D33</f>
        <v>1077000</v>
      </c>
      <c r="F33" s="96">
        <f t="shared" ref="F33:O33" si="17">F32</f>
        <v>1077000</v>
      </c>
      <c r="G33" s="97">
        <f t="shared" si="17"/>
        <v>754000</v>
      </c>
      <c r="H33" s="96">
        <f t="shared" si="17"/>
        <v>105000</v>
      </c>
      <c r="I33" s="97">
        <f t="shared" si="17"/>
        <v>104250</v>
      </c>
      <c r="J33" s="96">
        <f t="shared" si="17"/>
        <v>169000</v>
      </c>
      <c r="K33" s="97">
        <f t="shared" si="17"/>
        <v>168350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274000</v>
      </c>
      <c r="Q33" s="97">
        <f>$I33      +$K33      +$M33      +$O33</f>
        <v>272600</v>
      </c>
      <c r="R33" s="52">
        <f>IF(($H33      =0),0,((($J33      -$H33      )/$H33      )*100))</f>
        <v>60.952380952380956</v>
      </c>
      <c r="S33" s="53">
        <f>IF(($I33      =0),0,((($K33      -$I33      )/$I33      )*100))</f>
        <v>61.486810551558754</v>
      </c>
      <c r="T33" s="52">
        <f>IF($E33   =0,0,($P33   /$E33   )*100)</f>
        <v>25.441039925719593</v>
      </c>
      <c r="U33" s="54">
        <f>IF($E33   =0,0,($Q33   /$E33   )*100)</f>
        <v>25.311049210770658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8653000</v>
      </c>
      <c r="C67" s="104">
        <f>SUM(C9:C15,C18:C23,C26:C29,C32,C35:C39,C42:C52,C55:C58,C61:C65)</f>
        <v>0</v>
      </c>
      <c r="D67" s="104"/>
      <c r="E67" s="104">
        <f t="shared" si="35"/>
        <v>8653000</v>
      </c>
      <c r="F67" s="105">
        <f t="shared" ref="F67:O67" si="43">SUM(F9:F15,F18:F23,F26:F29,F32,F35:F39,F42:F52,F55:F58,F61:F65)</f>
        <v>8653000</v>
      </c>
      <c r="G67" s="106">
        <f t="shared" si="43"/>
        <v>3557000</v>
      </c>
      <c r="H67" s="105">
        <f t="shared" si="43"/>
        <v>147000</v>
      </c>
      <c r="I67" s="106">
        <f t="shared" si="43"/>
        <v>229250</v>
      </c>
      <c r="J67" s="105">
        <f t="shared" si="43"/>
        <v>381000</v>
      </c>
      <c r="K67" s="106">
        <f t="shared" si="43"/>
        <v>295845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528000</v>
      </c>
      <c r="Q67" s="106">
        <f t="shared" si="37"/>
        <v>525095</v>
      </c>
      <c r="R67" s="61">
        <f t="shared" si="38"/>
        <v>159.18367346938774</v>
      </c>
      <c r="S67" s="62">
        <f t="shared" si="39"/>
        <v>29.049073064340242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11.347517730496454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11.28508489146787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8653000</v>
      </c>
      <c r="C72" s="104">
        <f>SUM(C9:C15,C18:C23,C26:C29,C32,C35:C39,C42:C52,C55:C58,C61:C65,C69)</f>
        <v>0</v>
      </c>
      <c r="D72" s="104"/>
      <c r="E72" s="104">
        <f>$B72      +$C72      +$D72</f>
        <v>8653000</v>
      </c>
      <c r="F72" s="105">
        <f t="shared" ref="F72:O72" si="46">SUM(F9:F15,F18:F23,F26:F29,F32,F35:F39,F42:F52,F55:F58,F61:F65,F69)</f>
        <v>8653000</v>
      </c>
      <c r="G72" s="106">
        <f t="shared" si="46"/>
        <v>3557000</v>
      </c>
      <c r="H72" s="105">
        <f t="shared" si="46"/>
        <v>147000</v>
      </c>
      <c r="I72" s="106">
        <f t="shared" si="46"/>
        <v>229250</v>
      </c>
      <c r="J72" s="105">
        <f t="shared" si="46"/>
        <v>381000</v>
      </c>
      <c r="K72" s="106">
        <f t="shared" si="46"/>
        <v>295845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528000</v>
      </c>
      <c r="Q72" s="106">
        <f>$I72      +$K72      +$M72      +$O72</f>
        <v>525095</v>
      </c>
      <c r="R72" s="61">
        <f>IF(($H72      =0),0,((($J72      -$H72      )/$H72      )*100))</f>
        <v>159.18367346938774</v>
      </c>
      <c r="S72" s="62">
        <f>IF(($I72      =0),0,((($K72      -$I72      )/$I72      )*100))</f>
        <v>29.049073064340242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11.347517730496454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11.28508489146787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eSxMCKucvUajv+6qhdJSZ4TzMQYXZijLwOrg9EmE2t2PiUk8brbUOCEeIvw0Hr6r3RGDwIbtEz55dGvoqbbAQ==" saltValue="kQcv5VnE0TW736n6V0UhZ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8000000</v>
      </c>
      <c r="H51" s="93">
        <v>325000</v>
      </c>
      <c r="I51" s="94"/>
      <c r="J51" s="93">
        <v>7675000</v>
      </c>
      <c r="K51" s="94"/>
      <c r="L51" s="93"/>
      <c r="M51" s="94"/>
      <c r="N51" s="93"/>
      <c r="O51" s="94"/>
      <c r="P51" s="93">
        <f t="shared" si="27"/>
        <v>8000000</v>
      </c>
      <c r="Q51" s="94">
        <f t="shared" si="28"/>
        <v>0</v>
      </c>
      <c r="R51" s="48">
        <f t="shared" si="29"/>
        <v>2261.5384615384619</v>
      </c>
      <c r="S51" s="49">
        <f t="shared" si="30"/>
        <v>0</v>
      </c>
      <c r="T51" s="48">
        <f t="shared" si="31"/>
        <v>80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8000000</v>
      </c>
      <c r="H53" s="96">
        <f t="shared" si="33"/>
        <v>325000</v>
      </c>
      <c r="I53" s="97">
        <f t="shared" si="33"/>
        <v>0</v>
      </c>
      <c r="J53" s="96">
        <f t="shared" si="33"/>
        <v>7675000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8000000</v>
      </c>
      <c r="Q53" s="97">
        <f t="shared" si="28"/>
        <v>0</v>
      </c>
      <c r="R53" s="52">
        <f t="shared" si="29"/>
        <v>2261.5384615384619</v>
      </c>
      <c r="S53" s="53">
        <f t="shared" si="30"/>
        <v>0</v>
      </c>
      <c r="T53" s="52">
        <f>IF((+$E43+$E45+$E47+$E48+$E51) =0,0,(P53   /(+$E43+$E45+$E47+$E48+$E51) )*100)</f>
        <v>80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12650000</v>
      </c>
      <c r="C67" s="104">
        <f>SUM(C9:C15,C18:C23,C26:C29,C32,C35:C39,C42:C52,C55:C58,C61:C65)</f>
        <v>0</v>
      </c>
      <c r="D67" s="104"/>
      <c r="E67" s="104">
        <f t="shared" si="35"/>
        <v>12650000</v>
      </c>
      <c r="F67" s="105">
        <f t="shared" ref="F67:O67" si="43">SUM(F9:F15,F18:F23,F26:F29,F32,F35:F39,F42:F52,F55:F58,F61:F65)</f>
        <v>12650000</v>
      </c>
      <c r="G67" s="106">
        <f t="shared" si="43"/>
        <v>10650000</v>
      </c>
      <c r="H67" s="105">
        <f t="shared" si="43"/>
        <v>325000</v>
      </c>
      <c r="I67" s="106">
        <f t="shared" si="43"/>
        <v>0</v>
      </c>
      <c r="J67" s="105">
        <f t="shared" si="43"/>
        <v>7675000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8000000</v>
      </c>
      <c r="Q67" s="106">
        <f t="shared" si="37"/>
        <v>0</v>
      </c>
      <c r="R67" s="61">
        <f t="shared" si="38"/>
        <v>2261.5384615384619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63.241106719367593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14480000</v>
      </c>
      <c r="C69" s="92">
        <v>0</v>
      </c>
      <c r="D69" s="92"/>
      <c r="E69" s="92">
        <f>$B69      +$C69      +$D69</f>
        <v>14480000</v>
      </c>
      <c r="F69" s="93">
        <v>14480000</v>
      </c>
      <c r="G69" s="94">
        <v>6161000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14480000</v>
      </c>
      <c r="C70" s="101">
        <f>C69</f>
        <v>0</v>
      </c>
      <c r="D70" s="101"/>
      <c r="E70" s="101">
        <f>$B70      +$C70      +$D70</f>
        <v>14480000</v>
      </c>
      <c r="F70" s="102">
        <f t="shared" ref="F70:O70" si="44">F69</f>
        <v>14480000</v>
      </c>
      <c r="G70" s="103">
        <f t="shared" si="44"/>
        <v>6161000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14480000</v>
      </c>
      <c r="C71" s="104">
        <f>C69</f>
        <v>0</v>
      </c>
      <c r="D71" s="104"/>
      <c r="E71" s="104">
        <f>$B71      +$C71      +$D71</f>
        <v>14480000</v>
      </c>
      <c r="F71" s="105">
        <f t="shared" ref="F71:O71" si="45">F69</f>
        <v>14480000</v>
      </c>
      <c r="G71" s="106">
        <f t="shared" si="45"/>
        <v>6161000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27130000</v>
      </c>
      <c r="C72" s="104">
        <f>SUM(C9:C15,C18:C23,C26:C29,C32,C35:C39,C42:C52,C55:C58,C61:C65,C69)</f>
        <v>0</v>
      </c>
      <c r="D72" s="104"/>
      <c r="E72" s="104">
        <f>$B72      +$C72      +$D72</f>
        <v>27130000</v>
      </c>
      <c r="F72" s="105">
        <f t="shared" ref="F72:O72" si="46">SUM(F9:F15,F18:F23,F26:F29,F32,F35:F39,F42:F52,F55:F58,F61:F65,F69)</f>
        <v>27130000</v>
      </c>
      <c r="G72" s="106">
        <f t="shared" si="46"/>
        <v>16811000</v>
      </c>
      <c r="H72" s="105">
        <f t="shared" si="46"/>
        <v>325000</v>
      </c>
      <c r="I72" s="106">
        <f t="shared" si="46"/>
        <v>0</v>
      </c>
      <c r="J72" s="105">
        <f t="shared" si="46"/>
        <v>7675000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8000000</v>
      </c>
      <c r="Q72" s="106">
        <f>$I72      +$K72      +$M72      +$O72</f>
        <v>0</v>
      </c>
      <c r="R72" s="61">
        <f>IF(($H72      =0),0,((($J72      -$H72      )/$H72      )*100))</f>
        <v>2261.5384615384619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29.487652045705858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vLBccy5XhUOoVChJ45TzWxq2FdayC49IHyShdlbNhBp68d7dB2mcc0dGIe4iozDwApuU7BRKwZ3DBOCf+zxyQ==" saltValue="oeNnIRd8XyGZrURAtIwp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767000</v>
      </c>
      <c r="I10" s="94">
        <v>3683437</v>
      </c>
      <c r="J10" s="93">
        <v>93000</v>
      </c>
      <c r="K10" s="94">
        <v>177439</v>
      </c>
      <c r="L10" s="93"/>
      <c r="M10" s="94"/>
      <c r="N10" s="93"/>
      <c r="O10" s="94"/>
      <c r="P10" s="93">
        <f t="shared" ref="P10:P16" si="1">$H10      +$J10      +$L10      +$N10</f>
        <v>860000</v>
      </c>
      <c r="Q10" s="94">
        <f t="shared" ref="Q10:Q16" si="2">$I10      +$K10      +$M10      +$O10</f>
        <v>3860876</v>
      </c>
      <c r="R10" s="48">
        <f t="shared" ref="R10:R16" si="3">IF(($H10      =0),0,((($J10      -$H10      )/$H10      )*100))</f>
        <v>-87.8748370273794</v>
      </c>
      <c r="S10" s="49">
        <f t="shared" ref="S10:S16" si="4">IF(($I10      =0),0,((($K10      -$I10      )/$I10      )*100))</f>
        <v>-95.182787163184827</v>
      </c>
      <c r="T10" s="48">
        <f t="shared" ref="T10:T15" si="5">IF(($E10      =0),0,(($P10      /$E10      )*100))</f>
        <v>28.666666666666668</v>
      </c>
      <c r="U10" s="50">
        <f t="shared" ref="U10:U15" si="6">IF(($E10      =0),0,(($Q10      /$E10      )*100))</f>
        <v>128.69586666666666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767000</v>
      </c>
      <c r="I16" s="97">
        <f t="shared" si="7"/>
        <v>3683437</v>
      </c>
      <c r="J16" s="96">
        <f t="shared" si="7"/>
        <v>93000</v>
      </c>
      <c r="K16" s="97">
        <f t="shared" si="7"/>
        <v>177439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860000</v>
      </c>
      <c r="Q16" s="97">
        <f t="shared" si="2"/>
        <v>3860876</v>
      </c>
      <c r="R16" s="52">
        <f t="shared" si="3"/>
        <v>-87.8748370273794</v>
      </c>
      <c r="S16" s="53">
        <f t="shared" si="4"/>
        <v>-95.182787163184827</v>
      </c>
      <c r="T16" s="52">
        <f>IF((SUM($E9:$E13)+$E15)=0,0,(P16/(SUM($E9:$E13)+$E15)*100))</f>
        <v>28.666666666666668</v>
      </c>
      <c r="U16" s="54">
        <f>IF((SUM($E9:$E13)+$E15)=0,0,(Q16/(SUM($E9:$E13)+$E15)*100))</f>
        <v>128.69586666666666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1169000</v>
      </c>
      <c r="C32" s="92">
        <v>0</v>
      </c>
      <c r="D32" s="92"/>
      <c r="E32" s="92">
        <f>$B32      +$C32      +$D32</f>
        <v>1169000</v>
      </c>
      <c r="F32" s="93">
        <v>1169000</v>
      </c>
      <c r="G32" s="94">
        <v>819000</v>
      </c>
      <c r="H32" s="93">
        <v>182000</v>
      </c>
      <c r="I32" s="94"/>
      <c r="J32" s="93">
        <v>190000</v>
      </c>
      <c r="K32" s="94"/>
      <c r="L32" s="93"/>
      <c r="M32" s="94"/>
      <c r="N32" s="93"/>
      <c r="O32" s="94"/>
      <c r="P32" s="93">
        <f>$H32      +$J32      +$L32      +$N32</f>
        <v>372000</v>
      </c>
      <c r="Q32" s="94">
        <f>$I32      +$K32      +$M32      +$O32</f>
        <v>0</v>
      </c>
      <c r="R32" s="48">
        <f>IF(($H32      =0),0,((($J32      -$H32      )/$H32      )*100))</f>
        <v>4.395604395604396</v>
      </c>
      <c r="S32" s="49">
        <f>IF(($I32      =0),0,((($K32      -$I32      )/$I32      )*100))</f>
        <v>0</v>
      </c>
      <c r="T32" s="48">
        <f>IF(($E32      =0),0,(($P32      /$E32      )*100))</f>
        <v>31.822070145423435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1169000</v>
      </c>
      <c r="C33" s="95">
        <f>C32</f>
        <v>0</v>
      </c>
      <c r="D33" s="95"/>
      <c r="E33" s="95">
        <f>$B33      +$C33      +$D33</f>
        <v>1169000</v>
      </c>
      <c r="F33" s="96">
        <f t="shared" ref="F33:O33" si="17">F32</f>
        <v>1169000</v>
      </c>
      <c r="G33" s="97">
        <f t="shared" si="17"/>
        <v>819000</v>
      </c>
      <c r="H33" s="96">
        <f t="shared" si="17"/>
        <v>182000</v>
      </c>
      <c r="I33" s="97">
        <f t="shared" si="17"/>
        <v>0</v>
      </c>
      <c r="J33" s="96">
        <f t="shared" si="17"/>
        <v>190000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372000</v>
      </c>
      <c r="Q33" s="97">
        <f>$I33      +$K33      +$M33      +$O33</f>
        <v>0</v>
      </c>
      <c r="R33" s="52">
        <f>IF(($H33      =0),0,((($J33      -$H33      )/$H33      )*100))</f>
        <v>4.395604395604396</v>
      </c>
      <c r="S33" s="53">
        <f>IF(($I33      =0),0,((($K33      -$I33      )/$I33      )*100))</f>
        <v>0</v>
      </c>
      <c r="T33" s="52">
        <f>IF($E33   =0,0,($P33   /$E33   )*100)</f>
        <v>31.822070145423435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1780000</v>
      </c>
      <c r="C35" s="92">
        <v>0</v>
      </c>
      <c r="D35" s="92"/>
      <c r="E35" s="92">
        <f t="shared" ref="E35:E40" si="18">$B35      +$C35      +$D35</f>
        <v>1780000</v>
      </c>
      <c r="F35" s="93">
        <v>1780000</v>
      </c>
      <c r="G35" s="94">
        <v>1780000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495000</v>
      </c>
      <c r="C36" s="92">
        <v>0</v>
      </c>
      <c r="D36" s="92"/>
      <c r="E36" s="92">
        <f t="shared" si="18"/>
        <v>495000</v>
      </c>
      <c r="F36" s="93">
        <v>495000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2275000</v>
      </c>
      <c r="C40" s="95">
        <f>SUM(C35:C39)</f>
        <v>0</v>
      </c>
      <c r="D40" s="95"/>
      <c r="E40" s="95">
        <f t="shared" si="18"/>
        <v>2275000</v>
      </c>
      <c r="F40" s="96">
        <f t="shared" ref="F40:O40" si="25">SUM(F35:F39)</f>
        <v>2275000</v>
      </c>
      <c r="G40" s="97">
        <f t="shared" si="25"/>
        <v>1780000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0</v>
      </c>
      <c r="D51" s="92"/>
      <c r="E51" s="92">
        <f t="shared" si="26"/>
        <v>5000000</v>
      </c>
      <c r="F51" s="93">
        <v>5000000</v>
      </c>
      <c r="G51" s="94">
        <v>4000000</v>
      </c>
      <c r="H51" s="93"/>
      <c r="I51" s="94">
        <v>13155202</v>
      </c>
      <c r="J51" s="93">
        <v>2064000</v>
      </c>
      <c r="K51" s="94"/>
      <c r="L51" s="93"/>
      <c r="M51" s="94"/>
      <c r="N51" s="93"/>
      <c r="O51" s="94"/>
      <c r="P51" s="93">
        <f t="shared" si="27"/>
        <v>2064000</v>
      </c>
      <c r="Q51" s="94">
        <f t="shared" si="28"/>
        <v>13155202</v>
      </c>
      <c r="R51" s="48">
        <f t="shared" si="29"/>
        <v>0</v>
      </c>
      <c r="S51" s="49">
        <f t="shared" si="30"/>
        <v>-100</v>
      </c>
      <c r="T51" s="48">
        <f t="shared" si="31"/>
        <v>41.28</v>
      </c>
      <c r="U51" s="50">
        <f t="shared" si="32"/>
        <v>263.10404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4000000</v>
      </c>
      <c r="H53" s="96">
        <f t="shared" si="33"/>
        <v>0</v>
      </c>
      <c r="I53" s="97">
        <f t="shared" si="33"/>
        <v>13155202</v>
      </c>
      <c r="J53" s="96">
        <f t="shared" si="33"/>
        <v>2064000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2064000</v>
      </c>
      <c r="Q53" s="97">
        <f t="shared" si="28"/>
        <v>13155202</v>
      </c>
      <c r="R53" s="52">
        <f t="shared" si="29"/>
        <v>0</v>
      </c>
      <c r="S53" s="53">
        <f t="shared" si="30"/>
        <v>-100</v>
      </c>
      <c r="T53" s="52">
        <f>IF((+$E43+$E45+$E47+$E48+$E51) =0,0,(P53   /(+$E43+$E45+$E47+$E48+$E51) )*100)</f>
        <v>41.28</v>
      </c>
      <c r="U53" s="54">
        <f>IF((+$E43+$E45+$E47+$E48+$E51) =0,0,(Q53   /(+$E43+$E45+$E47+$E48+$E51) )*100)</f>
        <v>263.10404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11444000</v>
      </c>
      <c r="C67" s="104">
        <f>SUM(C9:C15,C18:C23,C26:C29,C32,C35:C39,C42:C52,C55:C58,C61:C65)</f>
        <v>0</v>
      </c>
      <c r="D67" s="104"/>
      <c r="E67" s="104">
        <f t="shared" si="35"/>
        <v>11444000</v>
      </c>
      <c r="F67" s="105">
        <f t="shared" ref="F67:O67" si="43">SUM(F9:F15,F18:F23,F26:F29,F32,F35:F39,F42:F52,F55:F58,F61:F65)</f>
        <v>11444000</v>
      </c>
      <c r="G67" s="106">
        <f t="shared" si="43"/>
        <v>9599000</v>
      </c>
      <c r="H67" s="105">
        <f t="shared" si="43"/>
        <v>949000</v>
      </c>
      <c r="I67" s="106">
        <f t="shared" si="43"/>
        <v>16838639</v>
      </c>
      <c r="J67" s="105">
        <f t="shared" si="43"/>
        <v>2347000</v>
      </c>
      <c r="K67" s="106">
        <f t="shared" si="43"/>
        <v>177439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3296000</v>
      </c>
      <c r="Q67" s="106">
        <f t="shared" si="37"/>
        <v>17016078</v>
      </c>
      <c r="R67" s="61">
        <f t="shared" si="38"/>
        <v>147.31296101159114</v>
      </c>
      <c r="S67" s="62">
        <f t="shared" si="39"/>
        <v>-98.946239063620283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30.10320577221664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155.41216549456573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15182000</v>
      </c>
      <c r="C69" s="92">
        <v>0</v>
      </c>
      <c r="D69" s="92"/>
      <c r="E69" s="92">
        <f>$B69      +$C69      +$D69</f>
        <v>15182000</v>
      </c>
      <c r="F69" s="93">
        <v>15182000</v>
      </c>
      <c r="G69" s="94">
        <v>7017000</v>
      </c>
      <c r="H69" s="93">
        <v>2999000</v>
      </c>
      <c r="I69" s="94">
        <v>37914931</v>
      </c>
      <c r="J69" s="93">
        <v>96000</v>
      </c>
      <c r="K69" s="94">
        <v>4931740</v>
      </c>
      <c r="L69" s="93"/>
      <c r="M69" s="94"/>
      <c r="N69" s="93"/>
      <c r="O69" s="94"/>
      <c r="P69" s="93">
        <f>$H69      +$J69      +$L69      +$N69</f>
        <v>3095000</v>
      </c>
      <c r="Q69" s="94">
        <f>$I69      +$K69      +$M69      +$O69</f>
        <v>42846671</v>
      </c>
      <c r="R69" s="48">
        <f>IF(($H69      =0),0,((($J69      -$H69      )/$H69      )*100))</f>
        <v>-96.79893297765922</v>
      </c>
      <c r="S69" s="49">
        <f>IF(($I69      =0),0,((($K69      -$I69      )/$I69      )*100))</f>
        <v>-86.992617763170927</v>
      </c>
      <c r="T69" s="48">
        <f>IF(($E69      =0),0,(($P69      /$E69      )*100))</f>
        <v>20.385983401396391</v>
      </c>
      <c r="U69" s="50">
        <f>IF(($E69      =0),0,(($Q69      /$E69      )*100))</f>
        <v>282.2202015544724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15182000</v>
      </c>
      <c r="C70" s="101">
        <f>C69</f>
        <v>0</v>
      </c>
      <c r="D70" s="101"/>
      <c r="E70" s="101">
        <f>$B70      +$C70      +$D70</f>
        <v>15182000</v>
      </c>
      <c r="F70" s="102">
        <f t="shared" ref="F70:O70" si="44">F69</f>
        <v>15182000</v>
      </c>
      <c r="G70" s="103">
        <f t="shared" si="44"/>
        <v>7017000</v>
      </c>
      <c r="H70" s="102">
        <f t="shared" si="44"/>
        <v>2999000</v>
      </c>
      <c r="I70" s="103">
        <f t="shared" si="44"/>
        <v>37914931</v>
      </c>
      <c r="J70" s="102">
        <f t="shared" si="44"/>
        <v>96000</v>
      </c>
      <c r="K70" s="103">
        <f t="shared" si="44"/>
        <v>4931740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3095000</v>
      </c>
      <c r="Q70" s="103">
        <f>$I70      +$K70      +$M70      +$O70</f>
        <v>42846671</v>
      </c>
      <c r="R70" s="57">
        <f>IF(($H70      =0),0,((($J70      -$H70      )/$H70      )*100))</f>
        <v>-96.79893297765922</v>
      </c>
      <c r="S70" s="58">
        <f>IF(($I70      =0),0,((($K70      -$I70      )/$I70      )*100))</f>
        <v>-86.992617763170927</v>
      </c>
      <c r="T70" s="57">
        <f>IF($E70   =0,0,($P70   /$E70   )*100)</f>
        <v>20.385983401396391</v>
      </c>
      <c r="U70" s="59">
        <f>IF($E70   =0,0,($Q70   /$E70 )*100)</f>
        <v>282.2202015544724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15182000</v>
      </c>
      <c r="C71" s="104">
        <f>C69</f>
        <v>0</v>
      </c>
      <c r="D71" s="104"/>
      <c r="E71" s="104">
        <f>$B71      +$C71      +$D71</f>
        <v>15182000</v>
      </c>
      <c r="F71" s="105">
        <f t="shared" ref="F71:O71" si="45">F69</f>
        <v>15182000</v>
      </c>
      <c r="G71" s="106">
        <f t="shared" si="45"/>
        <v>7017000</v>
      </c>
      <c r="H71" s="105">
        <f t="shared" si="45"/>
        <v>2999000</v>
      </c>
      <c r="I71" s="106">
        <f t="shared" si="45"/>
        <v>37914931</v>
      </c>
      <c r="J71" s="105">
        <f t="shared" si="45"/>
        <v>96000</v>
      </c>
      <c r="K71" s="106">
        <f t="shared" si="45"/>
        <v>4931740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3095000</v>
      </c>
      <c r="Q71" s="106">
        <f>$I71      +$K71      +$M71      +$O71</f>
        <v>42846671</v>
      </c>
      <c r="R71" s="61">
        <f>IF(($H71      =0),0,((($J71      -$H71      )/$H71      )*100))</f>
        <v>-96.79893297765922</v>
      </c>
      <c r="S71" s="62">
        <f>IF(($I71      =0),0,((($K71      -$I71      )/$I71      )*100))</f>
        <v>-86.992617763170927</v>
      </c>
      <c r="T71" s="61">
        <f>IF($E71   =0,0,($P71   /$E71   )*100)</f>
        <v>20.385983401396391</v>
      </c>
      <c r="U71" s="65">
        <f>IF($E71   =0,0,($Q71   /$E71   )*100)</f>
        <v>282.2202015544724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26626000</v>
      </c>
      <c r="C72" s="104">
        <f>SUM(C9:C15,C18:C23,C26:C29,C32,C35:C39,C42:C52,C55:C58,C61:C65,C69)</f>
        <v>0</v>
      </c>
      <c r="D72" s="104"/>
      <c r="E72" s="104">
        <f>$B72      +$C72      +$D72</f>
        <v>26626000</v>
      </c>
      <c r="F72" s="105">
        <f t="shared" ref="F72:O72" si="46">SUM(F9:F15,F18:F23,F26:F29,F32,F35:F39,F42:F52,F55:F58,F61:F65,F69)</f>
        <v>26626000</v>
      </c>
      <c r="G72" s="106">
        <f t="shared" si="46"/>
        <v>16616000</v>
      </c>
      <c r="H72" s="105">
        <f t="shared" si="46"/>
        <v>3948000</v>
      </c>
      <c r="I72" s="106">
        <f t="shared" si="46"/>
        <v>54753570</v>
      </c>
      <c r="J72" s="105">
        <f t="shared" si="46"/>
        <v>2443000</v>
      </c>
      <c r="K72" s="106">
        <f t="shared" si="46"/>
        <v>5109179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6391000</v>
      </c>
      <c r="Q72" s="106">
        <f>$I72      +$K72      +$M72      +$O72</f>
        <v>59862749</v>
      </c>
      <c r="R72" s="61">
        <f>IF(($H72      =0),0,((($J72      -$H72      )/$H72      )*100))</f>
        <v>-38.12056737588653</v>
      </c>
      <c r="S72" s="62">
        <f>IF(($I72      =0),0,((($K72      -$I72      )/$I72      )*100))</f>
        <v>-90.668774657068013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24.457540851861772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229.08709578661362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WG0FTligT9B1P+Q5mOWo9CHYZ+zbfULJDCjNhuVe31BQKQKqIAYIHZdk1n6F7/IdTijRiXXm82+Sz2lSQ8REBA==" saltValue="ZsiIjRhCraIHbCP8jl4SO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269000</v>
      </c>
      <c r="H32" s="93">
        <v>108000</v>
      </c>
      <c r="I32" s="94"/>
      <c r="J32" s="93">
        <v>142000</v>
      </c>
      <c r="K32" s="94"/>
      <c r="L32" s="93"/>
      <c r="M32" s="94"/>
      <c r="N32" s="93"/>
      <c r="O32" s="94"/>
      <c r="P32" s="93">
        <f>$H32      +$J32      +$L32      +$N32</f>
        <v>250000</v>
      </c>
      <c r="Q32" s="94">
        <f>$I32      +$K32      +$M32      +$O32</f>
        <v>0</v>
      </c>
      <c r="R32" s="48">
        <f>IF(($H32      =0),0,((($J32      -$H32      )/$H32      )*100))</f>
        <v>31.481481481481481</v>
      </c>
      <c r="S32" s="49">
        <f>IF(($I32      =0),0,((($K32      -$I32      )/$I32      )*100))</f>
        <v>0</v>
      </c>
      <c r="T32" s="48">
        <f>IF(($E32      =0),0,(($P32      /$E32      )*100))</f>
        <v>23.255813953488371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269000</v>
      </c>
      <c r="H33" s="96">
        <f t="shared" si="17"/>
        <v>108000</v>
      </c>
      <c r="I33" s="97">
        <f t="shared" si="17"/>
        <v>0</v>
      </c>
      <c r="J33" s="96">
        <f t="shared" si="17"/>
        <v>142000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250000</v>
      </c>
      <c r="Q33" s="97">
        <f>$I33      +$K33      +$M33      +$O33</f>
        <v>0</v>
      </c>
      <c r="R33" s="52">
        <f>IF(($H33      =0),0,((($J33      -$H33      )/$H33      )*100))</f>
        <v>31.481481481481481</v>
      </c>
      <c r="S33" s="53">
        <f>IF(($I33      =0),0,((($K33      -$I33      )/$I33      )*100))</f>
        <v>0</v>
      </c>
      <c r="T33" s="52">
        <f>IF($E33   =0,0,($P33   /$E33   )*100)</f>
        <v>23.255813953488371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0</v>
      </c>
      <c r="D51" s="92"/>
      <c r="E51" s="92">
        <f t="shared" si="26"/>
        <v>5000000</v>
      </c>
      <c r="F51" s="93">
        <v>5000000</v>
      </c>
      <c r="G51" s="94">
        <v>4000000</v>
      </c>
      <c r="H51" s="93">
        <v>800000</v>
      </c>
      <c r="I51" s="94">
        <v>-2500000</v>
      </c>
      <c r="J51" s="93"/>
      <c r="K51" s="94"/>
      <c r="L51" s="93"/>
      <c r="M51" s="94"/>
      <c r="N51" s="93"/>
      <c r="O51" s="94"/>
      <c r="P51" s="93">
        <f t="shared" si="27"/>
        <v>800000</v>
      </c>
      <c r="Q51" s="94">
        <f t="shared" si="28"/>
        <v>-2500000</v>
      </c>
      <c r="R51" s="48">
        <f t="shared" si="29"/>
        <v>-100</v>
      </c>
      <c r="S51" s="49">
        <f t="shared" si="30"/>
        <v>-100</v>
      </c>
      <c r="T51" s="48">
        <f t="shared" si="31"/>
        <v>16</v>
      </c>
      <c r="U51" s="50">
        <f t="shared" si="32"/>
        <v>-50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4000000</v>
      </c>
      <c r="H53" s="96">
        <f t="shared" si="33"/>
        <v>800000</v>
      </c>
      <c r="I53" s="97">
        <f t="shared" si="33"/>
        <v>-2500000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800000</v>
      </c>
      <c r="Q53" s="97">
        <f t="shared" si="28"/>
        <v>-2500000</v>
      </c>
      <c r="R53" s="52">
        <f t="shared" si="29"/>
        <v>-100</v>
      </c>
      <c r="S53" s="53">
        <f t="shared" si="30"/>
        <v>-100</v>
      </c>
      <c r="T53" s="52">
        <f>IF((+$E43+$E45+$E47+$E48+$E51) =0,0,(P53   /(+$E43+$E45+$E47+$E48+$E51) )*100)</f>
        <v>16</v>
      </c>
      <c r="U53" s="54">
        <f>IF((+$E43+$E45+$E47+$E48+$E51) =0,0,(Q53   /(+$E43+$E45+$E47+$E48+$E51) )*100)</f>
        <v>-50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9075000</v>
      </c>
      <c r="C67" s="104">
        <f>SUM(C9:C15,C18:C23,C26:C29,C32,C35:C39,C42:C52,C55:C58,C61:C65)</f>
        <v>0</v>
      </c>
      <c r="D67" s="104"/>
      <c r="E67" s="104">
        <f t="shared" si="35"/>
        <v>9075000</v>
      </c>
      <c r="F67" s="105">
        <f t="shared" ref="F67:O67" si="43">SUM(F9:F15,F18:F23,F26:F29,F32,F35:F39,F42:F52,F55:F58,F61:F65)</f>
        <v>9075000</v>
      </c>
      <c r="G67" s="106">
        <f t="shared" si="43"/>
        <v>7269000</v>
      </c>
      <c r="H67" s="105">
        <f t="shared" si="43"/>
        <v>908000</v>
      </c>
      <c r="I67" s="106">
        <f t="shared" si="43"/>
        <v>-2500000</v>
      </c>
      <c r="J67" s="105">
        <f t="shared" si="43"/>
        <v>142000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1050000</v>
      </c>
      <c r="Q67" s="106">
        <f t="shared" si="37"/>
        <v>-2500000</v>
      </c>
      <c r="R67" s="61">
        <f t="shared" si="38"/>
        <v>-84.36123348017621</v>
      </c>
      <c r="S67" s="62">
        <f t="shared" si="39"/>
        <v>-100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11.570247933884298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-27.548209366391184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7708000</v>
      </c>
      <c r="C69" s="92">
        <v>0</v>
      </c>
      <c r="D69" s="92"/>
      <c r="E69" s="92">
        <f>$B69      +$C69      +$D69</f>
        <v>7708000</v>
      </c>
      <c r="F69" s="93">
        <v>7708000</v>
      </c>
      <c r="G69" s="94">
        <v>7708000</v>
      </c>
      <c r="H69" s="93">
        <v>2346000</v>
      </c>
      <c r="I69" s="94"/>
      <c r="J69" s="93">
        <v>2302000</v>
      </c>
      <c r="K69" s="94"/>
      <c r="L69" s="93"/>
      <c r="M69" s="94"/>
      <c r="N69" s="93"/>
      <c r="O69" s="94"/>
      <c r="P69" s="93">
        <f>$H69      +$J69      +$L69      +$N69</f>
        <v>4648000</v>
      </c>
      <c r="Q69" s="94">
        <f>$I69      +$K69      +$M69      +$O69</f>
        <v>0</v>
      </c>
      <c r="R69" s="48">
        <f>IF(($H69      =0),0,((($J69      -$H69      )/$H69      )*100))</f>
        <v>-1.8755328218243821</v>
      </c>
      <c r="S69" s="49">
        <f>IF(($I69      =0),0,((($K69      -$I69      )/$I69      )*100))</f>
        <v>0</v>
      </c>
      <c r="T69" s="48">
        <f>IF(($E69      =0),0,(($P69      /$E69      )*100))</f>
        <v>60.300985988583292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7708000</v>
      </c>
      <c r="C70" s="101">
        <f>C69</f>
        <v>0</v>
      </c>
      <c r="D70" s="101"/>
      <c r="E70" s="101">
        <f>$B70      +$C70      +$D70</f>
        <v>7708000</v>
      </c>
      <c r="F70" s="102">
        <f t="shared" ref="F70:O70" si="44">F69</f>
        <v>7708000</v>
      </c>
      <c r="G70" s="103">
        <f t="shared" si="44"/>
        <v>7708000</v>
      </c>
      <c r="H70" s="102">
        <f t="shared" si="44"/>
        <v>2346000</v>
      </c>
      <c r="I70" s="103">
        <f t="shared" si="44"/>
        <v>0</v>
      </c>
      <c r="J70" s="102">
        <f t="shared" si="44"/>
        <v>2302000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4648000</v>
      </c>
      <c r="Q70" s="103">
        <f>$I70      +$K70      +$M70      +$O70</f>
        <v>0</v>
      </c>
      <c r="R70" s="57">
        <f>IF(($H70      =0),0,((($J70      -$H70      )/$H70      )*100))</f>
        <v>-1.8755328218243821</v>
      </c>
      <c r="S70" s="58">
        <f>IF(($I70      =0),0,((($K70      -$I70      )/$I70      )*100))</f>
        <v>0</v>
      </c>
      <c r="T70" s="57">
        <f>IF($E70   =0,0,($P70   /$E70   )*100)</f>
        <v>60.300985988583292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7708000</v>
      </c>
      <c r="C71" s="104">
        <f>C69</f>
        <v>0</v>
      </c>
      <c r="D71" s="104"/>
      <c r="E71" s="104">
        <f>$B71      +$C71      +$D71</f>
        <v>7708000</v>
      </c>
      <c r="F71" s="105">
        <f t="shared" ref="F71:O71" si="45">F69</f>
        <v>7708000</v>
      </c>
      <c r="G71" s="106">
        <f t="shared" si="45"/>
        <v>7708000</v>
      </c>
      <c r="H71" s="105">
        <f t="shared" si="45"/>
        <v>2346000</v>
      </c>
      <c r="I71" s="106">
        <f t="shared" si="45"/>
        <v>0</v>
      </c>
      <c r="J71" s="105">
        <f t="shared" si="45"/>
        <v>2302000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4648000</v>
      </c>
      <c r="Q71" s="106">
        <f>$I71      +$K71      +$M71      +$O71</f>
        <v>0</v>
      </c>
      <c r="R71" s="61">
        <f>IF(($H71      =0),0,((($J71      -$H71      )/$H71      )*100))</f>
        <v>-1.8755328218243821</v>
      </c>
      <c r="S71" s="62">
        <f>IF(($I71      =0),0,((($K71      -$I71      )/$I71      )*100))</f>
        <v>0</v>
      </c>
      <c r="T71" s="61">
        <f>IF($E71   =0,0,($P71   /$E71   )*100)</f>
        <v>60.300985988583292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16783000</v>
      </c>
      <c r="C72" s="104">
        <f>SUM(C9:C15,C18:C23,C26:C29,C32,C35:C39,C42:C52,C55:C58,C61:C65,C69)</f>
        <v>0</v>
      </c>
      <c r="D72" s="104"/>
      <c r="E72" s="104">
        <f>$B72      +$C72      +$D72</f>
        <v>16783000</v>
      </c>
      <c r="F72" s="105">
        <f t="shared" ref="F72:O72" si="46">SUM(F9:F15,F18:F23,F26:F29,F32,F35:F39,F42:F52,F55:F58,F61:F65,F69)</f>
        <v>16783000</v>
      </c>
      <c r="G72" s="106">
        <f t="shared" si="46"/>
        <v>14977000</v>
      </c>
      <c r="H72" s="105">
        <f t="shared" si="46"/>
        <v>3254000</v>
      </c>
      <c r="I72" s="106">
        <f t="shared" si="46"/>
        <v>-2500000</v>
      </c>
      <c r="J72" s="105">
        <f t="shared" si="46"/>
        <v>2444000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5698000</v>
      </c>
      <c r="Q72" s="106">
        <f>$I72      +$K72      +$M72      +$O72</f>
        <v>-2500000</v>
      </c>
      <c r="R72" s="61">
        <f>IF(($H72      =0),0,((($J72      -$H72      )/$H72      )*100))</f>
        <v>-24.892440073755377</v>
      </c>
      <c r="S72" s="62">
        <f>IF(($I72      =0),0,((($K72      -$I72      )/$I72      )*100))</f>
        <v>-100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33.951021867365789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-14.89602574033248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DAoRTxI/MQdVacpU2n1gOpvFf85vmRZjX+mm8dVhK8CFUb7N9nHvdc9x3f+NhdA3CXkc87UL5Pu3QuArlpLEA==" saltValue="JDoGCcATeH5OP1mHIWzFm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6F578D-A01B-4744-8E0B-43FC4F2A9E33}"/>
</file>

<file path=customXml/itemProps2.xml><?xml version="1.0" encoding="utf-8"?>
<ds:datastoreItem xmlns:ds="http://schemas.openxmlformats.org/officeDocument/2006/customXml" ds:itemID="{BC3FACBA-0F8C-424D-BAEB-D46FC484A0D7}"/>
</file>

<file path=customXml/itemProps3.xml><?xml version="1.0" encoding="utf-8"?>
<ds:datastoreItem xmlns:ds="http://schemas.openxmlformats.org/officeDocument/2006/customXml" ds:itemID="{BB33DC8E-2815-48A7-A1FF-D9CA5ED122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Summary</vt:lpstr>
      <vt:lpstr>DC45</vt:lpstr>
      <vt:lpstr>DC6</vt:lpstr>
      <vt:lpstr>DC7</vt:lpstr>
      <vt:lpstr>DC8</vt:lpstr>
      <vt:lpstr>DC9</vt:lpstr>
      <vt:lpstr>NC061</vt:lpstr>
      <vt:lpstr>NC062</vt:lpstr>
      <vt:lpstr>NC064</vt:lpstr>
      <vt:lpstr>NC065</vt:lpstr>
      <vt:lpstr>NC066</vt:lpstr>
      <vt:lpstr>NC067</vt:lpstr>
      <vt:lpstr>NC071</vt:lpstr>
      <vt:lpstr>NC072</vt:lpstr>
      <vt:lpstr>NC073</vt:lpstr>
      <vt:lpstr>NC074</vt:lpstr>
      <vt:lpstr>NC075</vt:lpstr>
      <vt:lpstr>NC076</vt:lpstr>
      <vt:lpstr>NC077</vt:lpstr>
      <vt:lpstr>NC078</vt:lpstr>
      <vt:lpstr>NC082</vt:lpstr>
      <vt:lpstr>NC084</vt:lpstr>
      <vt:lpstr>NC085</vt:lpstr>
      <vt:lpstr>NC086</vt:lpstr>
      <vt:lpstr>NC087</vt:lpstr>
      <vt:lpstr>NC091</vt:lpstr>
      <vt:lpstr>NC092</vt:lpstr>
      <vt:lpstr>NC093</vt:lpstr>
      <vt:lpstr>NC094</vt:lpstr>
      <vt:lpstr>NC451</vt:lpstr>
      <vt:lpstr>NC452</vt:lpstr>
      <vt:lpstr>NC453</vt:lpstr>
      <vt:lpstr>'DC45'!Print_Area</vt:lpstr>
      <vt:lpstr>'DC6'!Print_Area</vt:lpstr>
      <vt:lpstr>'DC7'!Print_Area</vt:lpstr>
      <vt:lpstr>'DC8'!Print_Area</vt:lpstr>
      <vt:lpstr>'DC9'!Print_Area</vt:lpstr>
      <vt:lpstr>'NC061'!Print_Area</vt:lpstr>
      <vt:lpstr>'NC062'!Print_Area</vt:lpstr>
      <vt:lpstr>'NC064'!Print_Area</vt:lpstr>
      <vt:lpstr>'NC065'!Print_Area</vt:lpstr>
      <vt:lpstr>'NC066'!Print_Area</vt:lpstr>
      <vt:lpstr>'NC067'!Print_Area</vt:lpstr>
      <vt:lpstr>'NC071'!Print_Area</vt:lpstr>
      <vt:lpstr>'NC072'!Print_Area</vt:lpstr>
      <vt:lpstr>'NC073'!Print_Area</vt:lpstr>
      <vt:lpstr>'NC074'!Print_Area</vt:lpstr>
      <vt:lpstr>'NC075'!Print_Area</vt:lpstr>
      <vt:lpstr>'NC076'!Print_Area</vt:lpstr>
      <vt:lpstr>'NC077'!Print_Area</vt:lpstr>
      <vt:lpstr>'NC078'!Print_Area</vt:lpstr>
      <vt:lpstr>'NC082'!Print_Area</vt:lpstr>
      <vt:lpstr>'NC084'!Print_Area</vt:lpstr>
      <vt:lpstr>'NC085'!Print_Area</vt:lpstr>
      <vt:lpstr>'NC086'!Print_Area</vt:lpstr>
      <vt:lpstr>'NC087'!Print_Area</vt:lpstr>
      <vt:lpstr>'NC091'!Print_Area</vt:lpstr>
      <vt:lpstr>'NC092'!Print_Area</vt:lpstr>
      <vt:lpstr>'NC093'!Print_Area</vt:lpstr>
      <vt:lpstr>'NC094'!Print_Area</vt:lpstr>
      <vt:lpstr>'NC451'!Print_Area</vt:lpstr>
      <vt:lpstr>'NC452'!Print_Area</vt:lpstr>
      <vt:lpstr>'NC453'!Print_Area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2022-01-31T15:15:14Z</dcterms:created>
  <dcterms:modified xsi:type="dcterms:W3CDTF">2022-01-31T15:16:54Z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