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workbookProtection workbookAlgorithmName="SHA-512" workbookHashValue="gbtbsGIVKmlYS1sBwdozHn5IGUYfj/EpeBjg4CCT3KXA341UfV4Ge/YQS1GYOMULS2xLm5sa74yS9IqNBk2OxQ==" workbookSaltValue="/l2/NN2KVHuzgD0CLM2y3w==" workbookSpinCount="100000" lockStructure="1"/>
  <bookViews>
    <workbookView xWindow="480" yWindow="60" windowWidth="13275" windowHeight="7170"/>
  </bookViews>
  <sheets>
    <sheet name="Summary" sheetId="1" r:id="rId1"/>
    <sheet name="DC37" sheetId="2" r:id="rId2"/>
    <sheet name="DC38" sheetId="3" r:id="rId3"/>
    <sheet name="DC39" sheetId="4" r:id="rId4"/>
    <sheet name="DC40" sheetId="5" r:id="rId5"/>
    <sheet name="NW371" sheetId="6" r:id="rId6"/>
    <sheet name="NW372" sheetId="7" r:id="rId7"/>
    <sheet name="NW373" sheetId="8" r:id="rId8"/>
    <sheet name="NW374" sheetId="9" r:id="rId9"/>
    <sheet name="NW375" sheetId="10" r:id="rId10"/>
    <sheet name="NW381" sheetId="11" r:id="rId11"/>
    <sheet name="NW382" sheetId="12" r:id="rId12"/>
    <sheet name="NW383" sheetId="13" r:id="rId13"/>
    <sheet name="NW384" sheetId="14" r:id="rId14"/>
    <sheet name="NW385" sheetId="15" r:id="rId15"/>
    <sheet name="NW392" sheetId="16" r:id="rId16"/>
    <sheet name="NW393" sheetId="17" r:id="rId17"/>
    <sheet name="NW394" sheetId="18" r:id="rId18"/>
    <sheet name="NW396" sheetId="19" r:id="rId19"/>
    <sheet name="NW397" sheetId="20" r:id="rId20"/>
    <sheet name="NW403" sheetId="21" r:id="rId21"/>
    <sheet name="NW404" sheetId="22" r:id="rId22"/>
    <sheet name="NW405" sheetId="23" r:id="rId23"/>
  </sheets>
  <definedNames>
    <definedName name="_xlnm.Print_Area" localSheetId="1">'DC37'!$A$1:$X$127</definedName>
    <definedName name="_xlnm.Print_Area" localSheetId="2">'DC38'!$A$1:$X$127</definedName>
    <definedName name="_xlnm.Print_Area" localSheetId="3">'DC39'!$A$1:$X$127</definedName>
    <definedName name="_xlnm.Print_Area" localSheetId="4">'DC40'!$A$1:$X$127</definedName>
    <definedName name="_xlnm.Print_Area" localSheetId="5">'NW371'!$A$1:$X$127</definedName>
    <definedName name="_xlnm.Print_Area" localSheetId="6">'NW372'!$A$1:$X$127</definedName>
    <definedName name="_xlnm.Print_Area" localSheetId="7">'NW373'!$A$1:$X$127</definedName>
    <definedName name="_xlnm.Print_Area" localSheetId="8">'NW374'!$A$1:$X$127</definedName>
    <definedName name="_xlnm.Print_Area" localSheetId="9">'NW375'!$A$1:$X$127</definedName>
    <definedName name="_xlnm.Print_Area" localSheetId="10">'NW381'!$A$1:$X$127</definedName>
    <definedName name="_xlnm.Print_Area" localSheetId="11">'NW382'!$A$1:$X$127</definedName>
    <definedName name="_xlnm.Print_Area" localSheetId="12">'NW383'!$A$1:$X$127</definedName>
    <definedName name="_xlnm.Print_Area" localSheetId="13">'NW384'!$A$1:$X$127</definedName>
    <definedName name="_xlnm.Print_Area" localSheetId="14">'NW385'!$A$1:$X$127</definedName>
    <definedName name="_xlnm.Print_Area" localSheetId="15">'NW392'!$A$1:$X$127</definedName>
    <definedName name="_xlnm.Print_Area" localSheetId="16">'NW393'!$A$1:$X$127</definedName>
    <definedName name="_xlnm.Print_Area" localSheetId="17">'NW394'!$A$1:$X$127</definedName>
    <definedName name="_xlnm.Print_Area" localSheetId="18">'NW396'!$A$1:$X$127</definedName>
    <definedName name="_xlnm.Print_Area" localSheetId="19">'NW397'!$A$1:$X$127</definedName>
    <definedName name="_xlnm.Print_Area" localSheetId="20">'NW403'!$A$1:$X$127</definedName>
    <definedName name="_xlnm.Print_Area" localSheetId="21">'NW404'!$A$1:$X$127</definedName>
    <definedName name="_xlnm.Print_Area" localSheetId="22">'NW405'!$A$1:$X$127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T97" i="2"/>
  <c r="S97" i="2"/>
  <c r="R97" i="2"/>
  <c r="E97" i="2"/>
  <c r="U97" i="2" s="1"/>
  <c r="S96" i="2"/>
  <c r="R96" i="2"/>
  <c r="E96" i="2"/>
  <c r="T96" i="2" s="1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T110" i="3"/>
  <c r="S110" i="3"/>
  <c r="R110" i="3"/>
  <c r="E110" i="3"/>
  <c r="U110" i="3" s="1"/>
  <c r="S109" i="3"/>
  <c r="R109" i="3"/>
  <c r="E109" i="3"/>
  <c r="U108" i="3"/>
  <c r="S108" i="3"/>
  <c r="R108" i="3"/>
  <c r="E108" i="3"/>
  <c r="T108" i="3" s="1"/>
  <c r="S107" i="3"/>
  <c r="R107" i="3"/>
  <c r="E107" i="3"/>
  <c r="T106" i="3"/>
  <c r="S106" i="3"/>
  <c r="R106" i="3"/>
  <c r="E106" i="3"/>
  <c r="U106" i="3" s="1"/>
  <c r="S105" i="3"/>
  <c r="R105" i="3"/>
  <c r="E105" i="3"/>
  <c r="U104" i="3"/>
  <c r="S104" i="3"/>
  <c r="R104" i="3"/>
  <c r="E104" i="3"/>
  <c r="T104" i="3" s="1"/>
  <c r="S103" i="3"/>
  <c r="R103" i="3"/>
  <c r="E103" i="3"/>
  <c r="T102" i="3"/>
  <c r="S102" i="3"/>
  <c r="R102" i="3"/>
  <c r="E102" i="3"/>
  <c r="U102" i="3" s="1"/>
  <c r="S101" i="3"/>
  <c r="R101" i="3"/>
  <c r="E101" i="3"/>
  <c r="U100" i="3"/>
  <c r="S100" i="3"/>
  <c r="R100" i="3"/>
  <c r="E100" i="3"/>
  <c r="T100" i="3" s="1"/>
  <c r="S99" i="3"/>
  <c r="R99" i="3"/>
  <c r="E99" i="3"/>
  <c r="T98" i="3"/>
  <c r="S98" i="3"/>
  <c r="R98" i="3"/>
  <c r="E98" i="3"/>
  <c r="U98" i="3" s="1"/>
  <c r="S97" i="3"/>
  <c r="R97" i="3"/>
  <c r="E97" i="3"/>
  <c r="U96" i="3"/>
  <c r="S96" i="3"/>
  <c r="R96" i="3"/>
  <c r="E96" i="3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T104" i="4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U110" i="5"/>
  <c r="S110" i="5"/>
  <c r="R110" i="5"/>
  <c r="E110" i="5"/>
  <c r="T110" i="5" s="1"/>
  <c r="T109" i="5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T101" i="5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S97" i="5"/>
  <c r="R97" i="5"/>
  <c r="E97" i="5"/>
  <c r="U97" i="5" s="1"/>
  <c r="S96" i="5"/>
  <c r="R96" i="5"/>
  <c r="E96" i="5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T110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T100" i="6"/>
  <c r="S100" i="6"/>
  <c r="R100" i="6"/>
  <c r="E100" i="6"/>
  <c r="U100" i="6" s="1"/>
  <c r="S99" i="6"/>
  <c r="R99" i="6"/>
  <c r="E99" i="6"/>
  <c r="U99" i="6" s="1"/>
  <c r="T98" i="6"/>
  <c r="S98" i="6"/>
  <c r="R98" i="6"/>
  <c r="E98" i="6"/>
  <c r="U98" i="6" s="1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R95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T100" i="7" s="1"/>
  <c r="S99" i="7"/>
  <c r="R99" i="7"/>
  <c r="E99" i="7"/>
  <c r="T98" i="7"/>
  <c r="S98" i="7"/>
  <c r="R98" i="7"/>
  <c r="E98" i="7"/>
  <c r="U98" i="7" s="1"/>
  <c r="S97" i="7"/>
  <c r="R97" i="7"/>
  <c r="E97" i="7"/>
  <c r="U96" i="7"/>
  <c r="S96" i="7"/>
  <c r="R96" i="7"/>
  <c r="E96" i="7"/>
  <c r="T96" i="7" s="1"/>
  <c r="W95" i="7"/>
  <c r="W112" i="7" s="1"/>
  <c r="V95" i="7"/>
  <c r="V112" i="7" s="1"/>
  <c r="M95" i="7"/>
  <c r="S95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T110" i="8" s="1"/>
  <c r="S109" i="8"/>
  <c r="R109" i="8"/>
  <c r="E109" i="8"/>
  <c r="U109" i="8" s="1"/>
  <c r="S108" i="8"/>
  <c r="R108" i="8"/>
  <c r="E108" i="8"/>
  <c r="T107" i="8"/>
  <c r="S107" i="8"/>
  <c r="R107" i="8"/>
  <c r="E107" i="8"/>
  <c r="U107" i="8" s="1"/>
  <c r="S106" i="8"/>
  <c r="R106" i="8"/>
  <c r="E106" i="8"/>
  <c r="T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T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T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S95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T98" i="9" s="1"/>
  <c r="S97" i="9"/>
  <c r="R97" i="9"/>
  <c r="E97" i="9"/>
  <c r="U97" i="9" s="1"/>
  <c r="S96" i="9"/>
  <c r="R96" i="9"/>
  <c r="E96" i="9"/>
  <c r="W95" i="9"/>
  <c r="W112" i="9" s="1"/>
  <c r="V95" i="9"/>
  <c r="V112" i="9" s="1"/>
  <c r="M95" i="9"/>
  <c r="M112" i="9" s="1"/>
  <c r="S112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T108" i="10"/>
  <c r="S108" i="10"/>
  <c r="R108" i="10"/>
  <c r="E108" i="10"/>
  <c r="U108" i="10" s="1"/>
  <c r="S107" i="10"/>
  <c r="R107" i="10"/>
  <c r="E107" i="10"/>
  <c r="T106" i="10"/>
  <c r="S106" i="10"/>
  <c r="R106" i="10"/>
  <c r="E106" i="10"/>
  <c r="U106" i="10" s="1"/>
  <c r="S105" i="10"/>
  <c r="R105" i="10"/>
  <c r="E105" i="10"/>
  <c r="T104" i="10"/>
  <c r="S104" i="10"/>
  <c r="R104" i="10"/>
  <c r="E104" i="10"/>
  <c r="U104" i="10" s="1"/>
  <c r="S103" i="10"/>
  <c r="R103" i="10"/>
  <c r="E103" i="10"/>
  <c r="T102" i="10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U98" i="10" s="1"/>
  <c r="S97" i="10"/>
  <c r="R97" i="10"/>
  <c r="E97" i="10"/>
  <c r="S96" i="10"/>
  <c r="R96" i="10"/>
  <c r="E96" i="10"/>
  <c r="W95" i="10"/>
  <c r="W112" i="10" s="1"/>
  <c r="V95" i="10"/>
  <c r="V112" i="10" s="1"/>
  <c r="M95" i="10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T107" i="11"/>
  <c r="S107" i="11"/>
  <c r="R107" i="11"/>
  <c r="E107" i="11"/>
  <c r="U107" i="11" s="1"/>
  <c r="T106" i="11"/>
  <c r="S106" i="11"/>
  <c r="R106" i="11"/>
  <c r="E106" i="11"/>
  <c r="U106" i="11" s="1"/>
  <c r="T105" i="11"/>
  <c r="S105" i="11"/>
  <c r="R105" i="11"/>
  <c r="E105" i="11"/>
  <c r="U105" i="11" s="1"/>
  <c r="U104" i="11"/>
  <c r="S104" i="11"/>
  <c r="R104" i="11"/>
  <c r="E104" i="11"/>
  <c r="T104" i="11" s="1"/>
  <c r="T103" i="11"/>
  <c r="S103" i="11"/>
  <c r="R103" i="11"/>
  <c r="E103" i="11"/>
  <c r="U103" i="11" s="1"/>
  <c r="T102" i="11"/>
  <c r="S102" i="11"/>
  <c r="R102" i="11"/>
  <c r="E102" i="11"/>
  <c r="U102" i="11" s="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T96" i="11" s="1"/>
  <c r="W95" i="11"/>
  <c r="W112" i="11" s="1"/>
  <c r="V95" i="11"/>
  <c r="V112" i="11" s="1"/>
  <c r="M95" i="11"/>
  <c r="S95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R113" i="12"/>
  <c r="Q113" i="12"/>
  <c r="P113" i="12"/>
  <c r="O113" i="12"/>
  <c r="N113" i="12"/>
  <c r="M113" i="12"/>
  <c r="S113" i="12" s="1"/>
  <c r="L113" i="12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T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T107" i="13"/>
  <c r="S107" i="13"/>
  <c r="R107" i="13"/>
  <c r="E107" i="13"/>
  <c r="U107" i="13" s="1"/>
  <c r="S106" i="13"/>
  <c r="R106" i="13"/>
  <c r="E106" i="13"/>
  <c r="S105" i="13"/>
  <c r="R105" i="13"/>
  <c r="E105" i="13"/>
  <c r="U105" i="13" s="1"/>
  <c r="S104" i="13"/>
  <c r="R104" i="13"/>
  <c r="E104" i="13"/>
  <c r="T103" i="13"/>
  <c r="S103" i="13"/>
  <c r="R103" i="13"/>
  <c r="E103" i="13"/>
  <c r="U103" i="13" s="1"/>
  <c r="S102" i="13"/>
  <c r="R102" i="13"/>
  <c r="E102" i="13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W95" i="13"/>
  <c r="W112" i="13" s="1"/>
  <c r="V95" i="13"/>
  <c r="V112" i="13" s="1"/>
  <c r="M95" i="13"/>
  <c r="S95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T100" i="14"/>
  <c r="S100" i="14"/>
  <c r="R100" i="14"/>
  <c r="E100" i="14"/>
  <c r="U100" i="14" s="1"/>
  <c r="S99" i="14"/>
  <c r="R99" i="14"/>
  <c r="E99" i="14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W95" i="15"/>
  <c r="W112" i="15" s="1"/>
  <c r="V95" i="15"/>
  <c r="V112" i="15" s="1"/>
  <c r="M95" i="15"/>
  <c r="M112" i="15" s="1"/>
  <c r="S112" i="15" s="1"/>
  <c r="L95" i="15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T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W95" i="16"/>
  <c r="W112" i="16" s="1"/>
  <c r="V95" i="16"/>
  <c r="V112" i="16" s="1"/>
  <c r="M95" i="16"/>
  <c r="M112" i="16" s="1"/>
  <c r="S112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T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T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W95" i="17"/>
  <c r="W112" i="17" s="1"/>
  <c r="V95" i="17"/>
  <c r="V112" i="17" s="1"/>
  <c r="M95" i="17"/>
  <c r="M112" i="17" s="1"/>
  <c r="S112" i="17" s="1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S113" i="18"/>
  <c r="Q113" i="18"/>
  <c r="P113" i="18"/>
  <c r="O113" i="18"/>
  <c r="N113" i="18"/>
  <c r="M113" i="18"/>
  <c r="L113" i="18"/>
  <c r="R113" i="18" s="1"/>
  <c r="K113" i="18"/>
  <c r="J113" i="18"/>
  <c r="I113" i="18"/>
  <c r="H113" i="18"/>
  <c r="G113" i="18"/>
  <c r="F113" i="18"/>
  <c r="E113" i="18"/>
  <c r="T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T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T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T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T96" i="18" s="1"/>
  <c r="W95" i="18"/>
  <c r="W112" i="18" s="1"/>
  <c r="V95" i="18"/>
  <c r="V112" i="18" s="1"/>
  <c r="M95" i="18"/>
  <c r="S95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T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T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T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T97" i="19" s="1"/>
  <c r="S96" i="19"/>
  <c r="R96" i="19"/>
  <c r="E96" i="19"/>
  <c r="U96" i="19" s="1"/>
  <c r="W95" i="19"/>
  <c r="W112" i="19" s="1"/>
  <c r="V95" i="19"/>
  <c r="V112" i="19" s="1"/>
  <c r="M95" i="19"/>
  <c r="M112" i="19" s="1"/>
  <c r="S112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T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T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T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T98" i="20" s="1"/>
  <c r="S97" i="20"/>
  <c r="R97" i="20"/>
  <c r="E97" i="20"/>
  <c r="U97" i="20" s="1"/>
  <c r="S96" i="20"/>
  <c r="R96" i="20"/>
  <c r="E96" i="20"/>
  <c r="W95" i="20"/>
  <c r="W112" i="20" s="1"/>
  <c r="V95" i="20"/>
  <c r="V112" i="20" s="1"/>
  <c r="M95" i="20"/>
  <c r="M112" i="20" s="1"/>
  <c r="S112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T109" i="21"/>
  <c r="S109" i="21"/>
  <c r="R109" i="21"/>
  <c r="E109" i="21"/>
  <c r="U109" i="21" s="1"/>
  <c r="S108" i="21"/>
  <c r="R108" i="21"/>
  <c r="E108" i="21"/>
  <c r="U108" i="21" s="1"/>
  <c r="S107" i="21"/>
  <c r="R107" i="21"/>
  <c r="E107" i="21"/>
  <c r="T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T103" i="21" s="1"/>
  <c r="T102" i="21"/>
  <c r="S102" i="21"/>
  <c r="R102" i="21"/>
  <c r="E102" i="21"/>
  <c r="U102" i="21" s="1"/>
  <c r="T101" i="21"/>
  <c r="S101" i="21"/>
  <c r="R101" i="21"/>
  <c r="E101" i="21"/>
  <c r="U101" i="21" s="1"/>
  <c r="S100" i="21"/>
  <c r="R100" i="21"/>
  <c r="E100" i="21"/>
  <c r="U100" i="21" s="1"/>
  <c r="S99" i="21"/>
  <c r="R99" i="21"/>
  <c r="E99" i="21"/>
  <c r="T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W95" i="21"/>
  <c r="W112" i="21" s="1"/>
  <c r="V95" i="21"/>
  <c r="V112" i="21" s="1"/>
  <c r="M95" i="21"/>
  <c r="M112" i="21" s="1"/>
  <c r="S112" i="21" s="1"/>
  <c r="L95" i="21"/>
  <c r="R95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T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T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T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T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T96" i="22" s="1"/>
  <c r="W95" i="22"/>
  <c r="W112" i="22" s="1"/>
  <c r="V95" i="22"/>
  <c r="V112" i="22" s="1"/>
  <c r="M95" i="22"/>
  <c r="S95" i="22" s="1"/>
  <c r="L95" i="22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T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T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T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T97" i="23" s="1"/>
  <c r="S96" i="23"/>
  <c r="R96" i="23"/>
  <c r="E96" i="23"/>
  <c r="U96" i="23" s="1"/>
  <c r="W95" i="23"/>
  <c r="W112" i="23" s="1"/>
  <c r="V95" i="23"/>
  <c r="V112" i="23" s="1"/>
  <c r="M95" i="23"/>
  <c r="M112" i="23" s="1"/>
  <c r="S112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T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T98" i="1" s="1"/>
  <c r="S97" i="1"/>
  <c r="R97" i="1"/>
  <c r="E97" i="1"/>
  <c r="U97" i="1" s="1"/>
  <c r="S96" i="1"/>
  <c r="R96" i="1"/>
  <c r="E96" i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E79" i="3" s="1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79" i="6" s="1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E79" i="15" s="1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E79" i="19" s="1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E79" i="23" s="1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3"/>
  <c r="R93" i="23"/>
  <c r="Q93" i="23"/>
  <c r="P93" i="23"/>
  <c r="E93" i="23"/>
  <c r="U93" i="23" s="1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S90" i="23"/>
  <c r="R90" i="23"/>
  <c r="Q90" i="23"/>
  <c r="P90" i="23"/>
  <c r="E90" i="23"/>
  <c r="T90" i="23" s="1"/>
  <c r="S89" i="23"/>
  <c r="R89" i="23"/>
  <c r="Q89" i="23"/>
  <c r="P89" i="23"/>
  <c r="E89" i="23"/>
  <c r="U89" i="23" s="1"/>
  <c r="S88" i="23"/>
  <c r="R88" i="23"/>
  <c r="Q88" i="23"/>
  <c r="P88" i="23"/>
  <c r="E88" i="23"/>
  <c r="S87" i="23"/>
  <c r="R87" i="23"/>
  <c r="Q87" i="23"/>
  <c r="P87" i="23"/>
  <c r="E87" i="23"/>
  <c r="U87" i="23" s="1"/>
  <c r="S86" i="23"/>
  <c r="R86" i="23"/>
  <c r="Q86" i="23"/>
  <c r="P86" i="23"/>
  <c r="E86" i="23"/>
  <c r="T86" i="23" s="1"/>
  <c r="W72" i="23"/>
  <c r="V72" i="23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C72" i="23"/>
  <c r="B72" i="23"/>
  <c r="E72" i="23" s="1"/>
  <c r="W71" i="23"/>
  <c r="V71" i="23"/>
  <c r="S71" i="23"/>
  <c r="O71" i="23"/>
  <c r="N71" i="23"/>
  <c r="M71" i="23"/>
  <c r="L71" i="23"/>
  <c r="K71" i="23"/>
  <c r="J71" i="23"/>
  <c r="I71" i="23"/>
  <c r="H71" i="23"/>
  <c r="G71" i="23"/>
  <c r="F71" i="23"/>
  <c r="C71" i="23"/>
  <c r="B71" i="23"/>
  <c r="W70" i="23"/>
  <c r="V70" i="23"/>
  <c r="O70" i="23"/>
  <c r="N70" i="23"/>
  <c r="M70" i="23"/>
  <c r="L70" i="23"/>
  <c r="K70" i="23"/>
  <c r="J70" i="23"/>
  <c r="R70" i="23" s="1"/>
  <c r="I70" i="23"/>
  <c r="Q70" i="23" s="1"/>
  <c r="H70" i="23"/>
  <c r="G70" i="23"/>
  <c r="F70" i="23"/>
  <c r="C70" i="23"/>
  <c r="B70" i="23"/>
  <c r="S69" i="23"/>
  <c r="R69" i="23"/>
  <c r="Q69" i="23"/>
  <c r="U69" i="23" s="1"/>
  <c r="P69" i="23"/>
  <c r="E69" i="23"/>
  <c r="W67" i="23"/>
  <c r="V67" i="23"/>
  <c r="O67" i="23"/>
  <c r="N67" i="23"/>
  <c r="M67" i="23"/>
  <c r="L67" i="23"/>
  <c r="K67" i="23"/>
  <c r="J67" i="23"/>
  <c r="I67" i="23"/>
  <c r="S67" i="23" s="1"/>
  <c r="H67" i="23"/>
  <c r="R67" i="23" s="1"/>
  <c r="G67" i="23"/>
  <c r="F67" i="23"/>
  <c r="C67" i="23"/>
  <c r="B67" i="23"/>
  <c r="E67" i="23" s="1"/>
  <c r="W66" i="23"/>
  <c r="V66" i="23"/>
  <c r="S66" i="23"/>
  <c r="O66" i="23"/>
  <c r="N66" i="23"/>
  <c r="M66" i="23"/>
  <c r="L66" i="23"/>
  <c r="K66" i="23"/>
  <c r="J66" i="23"/>
  <c r="I66" i="23"/>
  <c r="H66" i="23"/>
  <c r="R66" i="23" s="1"/>
  <c r="G66" i="23"/>
  <c r="F66" i="23"/>
  <c r="C66" i="23"/>
  <c r="B66" i="23"/>
  <c r="S65" i="23"/>
  <c r="R65" i="23"/>
  <c r="Q65" i="23"/>
  <c r="P65" i="23"/>
  <c r="E65" i="23"/>
  <c r="U65" i="23" s="1"/>
  <c r="U64" i="23"/>
  <c r="S64" i="23"/>
  <c r="R64" i="23"/>
  <c r="Q64" i="23"/>
  <c r="P64" i="23"/>
  <c r="E64" i="23"/>
  <c r="T64" i="23" s="1"/>
  <c r="S63" i="23"/>
  <c r="R63" i="23"/>
  <c r="Q63" i="23"/>
  <c r="P63" i="23"/>
  <c r="E63" i="23"/>
  <c r="S62" i="23"/>
  <c r="R62" i="23"/>
  <c r="Q62" i="23"/>
  <c r="P62" i="23"/>
  <c r="E62" i="23"/>
  <c r="U62" i="23" s="1"/>
  <c r="S61" i="23"/>
  <c r="R61" i="23"/>
  <c r="Q61" i="23"/>
  <c r="P61" i="23"/>
  <c r="E61" i="23"/>
  <c r="V59" i="23"/>
  <c r="O59" i="23"/>
  <c r="N59" i="23"/>
  <c r="M59" i="23"/>
  <c r="L59" i="23"/>
  <c r="K59" i="23"/>
  <c r="J59" i="23"/>
  <c r="I59" i="23"/>
  <c r="S59" i="23" s="1"/>
  <c r="H59" i="23"/>
  <c r="R59" i="23" s="1"/>
  <c r="G59" i="23"/>
  <c r="F59" i="23"/>
  <c r="C59" i="23"/>
  <c r="B59" i="23"/>
  <c r="E59" i="23" s="1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S56" i="23"/>
  <c r="R56" i="23"/>
  <c r="Q56" i="23"/>
  <c r="P56" i="23"/>
  <c r="E56" i="23"/>
  <c r="T55" i="23"/>
  <c r="S55" i="23"/>
  <c r="R55" i="23"/>
  <c r="Q55" i="23"/>
  <c r="P55" i="23"/>
  <c r="E55" i="23"/>
  <c r="U55" i="23" s="1"/>
  <c r="W53" i="23"/>
  <c r="V53" i="23"/>
  <c r="S53" i="23"/>
  <c r="O53" i="23"/>
  <c r="N53" i="23"/>
  <c r="M53" i="23"/>
  <c r="L53" i="23"/>
  <c r="K53" i="23"/>
  <c r="J53" i="23"/>
  <c r="I53" i="23"/>
  <c r="Q53" i="23" s="1"/>
  <c r="H53" i="23"/>
  <c r="R53" i="23" s="1"/>
  <c r="G53" i="23"/>
  <c r="F53" i="23"/>
  <c r="C53" i="23"/>
  <c r="B53" i="23"/>
  <c r="E53" i="23" s="1"/>
  <c r="S52" i="23"/>
  <c r="R52" i="23"/>
  <c r="Q52" i="23"/>
  <c r="P52" i="23"/>
  <c r="E52" i="23"/>
  <c r="U52" i="23" s="1"/>
  <c r="S51" i="23"/>
  <c r="R51" i="23"/>
  <c r="Q51" i="23"/>
  <c r="P51" i="23"/>
  <c r="E51" i="23"/>
  <c r="T51" i="23" s="1"/>
  <c r="T50" i="23"/>
  <c r="S50" i="23"/>
  <c r="R50" i="23"/>
  <c r="Q50" i="23"/>
  <c r="P50" i="23"/>
  <c r="E50" i="23"/>
  <c r="U50" i="23" s="1"/>
  <c r="S49" i="23"/>
  <c r="R49" i="23"/>
  <c r="Q49" i="23"/>
  <c r="P49" i="23"/>
  <c r="E49" i="23"/>
  <c r="U49" i="23" s="1"/>
  <c r="S48" i="23"/>
  <c r="R48" i="23"/>
  <c r="Q48" i="23"/>
  <c r="P48" i="23"/>
  <c r="E48" i="23"/>
  <c r="U48" i="23" s="1"/>
  <c r="U47" i="23"/>
  <c r="T47" i="23"/>
  <c r="S47" i="23"/>
  <c r="R47" i="23"/>
  <c r="Q47" i="23"/>
  <c r="P47" i="23"/>
  <c r="E47" i="23"/>
  <c r="T46" i="23"/>
  <c r="S46" i="23"/>
  <c r="R46" i="23"/>
  <c r="Q46" i="23"/>
  <c r="P46" i="23"/>
  <c r="E46" i="23"/>
  <c r="U46" i="23" s="1"/>
  <c r="S45" i="23"/>
  <c r="R45" i="23"/>
  <c r="Q45" i="23"/>
  <c r="P45" i="23"/>
  <c r="E45" i="23"/>
  <c r="U45" i="23" s="1"/>
  <c r="S44" i="23"/>
  <c r="R44" i="23"/>
  <c r="Q44" i="23"/>
  <c r="U44" i="23" s="1"/>
  <c r="P44" i="23"/>
  <c r="E44" i="23"/>
  <c r="U43" i="23"/>
  <c r="T43" i="23"/>
  <c r="S43" i="23"/>
  <c r="R43" i="23"/>
  <c r="Q43" i="23"/>
  <c r="P43" i="23"/>
  <c r="E43" i="23"/>
  <c r="T42" i="23"/>
  <c r="S42" i="23"/>
  <c r="R42" i="23"/>
  <c r="Q42" i="23"/>
  <c r="P42" i="23"/>
  <c r="E42" i="23"/>
  <c r="U42" i="23" s="1"/>
  <c r="W40" i="23"/>
  <c r="V40" i="23"/>
  <c r="O40" i="23"/>
  <c r="N40" i="23"/>
  <c r="M40" i="23"/>
  <c r="L40" i="23"/>
  <c r="K40" i="23"/>
  <c r="J40" i="23"/>
  <c r="I40" i="23"/>
  <c r="H40" i="23"/>
  <c r="P40" i="23" s="1"/>
  <c r="G40" i="23"/>
  <c r="F40" i="23"/>
  <c r="C40" i="23"/>
  <c r="B40" i="23"/>
  <c r="S39" i="23"/>
  <c r="R39" i="23"/>
  <c r="Q39" i="23"/>
  <c r="P39" i="23"/>
  <c r="E39" i="23"/>
  <c r="S38" i="23"/>
  <c r="R38" i="23"/>
  <c r="Q38" i="23"/>
  <c r="U38" i="23" s="1"/>
  <c r="P38" i="23"/>
  <c r="T38" i="23" s="1"/>
  <c r="E38" i="23"/>
  <c r="T37" i="23"/>
  <c r="S37" i="23"/>
  <c r="R37" i="23"/>
  <c r="Q37" i="23"/>
  <c r="P37" i="23"/>
  <c r="E37" i="23"/>
  <c r="U37" i="23" s="1"/>
  <c r="S36" i="23"/>
  <c r="R36" i="23"/>
  <c r="Q36" i="23"/>
  <c r="P36" i="23"/>
  <c r="E36" i="23"/>
  <c r="S35" i="23"/>
  <c r="R35" i="23"/>
  <c r="Q35" i="23"/>
  <c r="U35" i="23" s="1"/>
  <c r="P35" i="23"/>
  <c r="E35" i="23"/>
  <c r="W33" i="23"/>
  <c r="V33" i="23"/>
  <c r="O33" i="23"/>
  <c r="N33" i="23"/>
  <c r="M33" i="23"/>
  <c r="L33" i="23"/>
  <c r="K33" i="23"/>
  <c r="J33" i="23"/>
  <c r="I33" i="23"/>
  <c r="S33" i="23" s="1"/>
  <c r="H33" i="23"/>
  <c r="P33" i="23" s="1"/>
  <c r="G33" i="23"/>
  <c r="F33" i="23"/>
  <c r="C33" i="23"/>
  <c r="B33" i="23"/>
  <c r="E33" i="23" s="1"/>
  <c r="S32" i="23"/>
  <c r="R32" i="23"/>
  <c r="Q32" i="23"/>
  <c r="P32" i="23"/>
  <c r="T32" i="23" s="1"/>
  <c r="E32" i="23"/>
  <c r="W30" i="23"/>
  <c r="V30" i="23"/>
  <c r="O30" i="23"/>
  <c r="N30" i="23"/>
  <c r="M30" i="23"/>
  <c r="L30" i="23"/>
  <c r="K30" i="23"/>
  <c r="J30" i="23"/>
  <c r="I30" i="23"/>
  <c r="H30" i="23"/>
  <c r="G30" i="23"/>
  <c r="F30" i="23"/>
  <c r="C30" i="23"/>
  <c r="B30" i="23"/>
  <c r="S29" i="23"/>
  <c r="R29" i="23"/>
  <c r="Q29" i="23"/>
  <c r="P29" i="23"/>
  <c r="E29" i="23"/>
  <c r="U28" i="23"/>
  <c r="S28" i="23"/>
  <c r="R28" i="23"/>
  <c r="Q28" i="23"/>
  <c r="P28" i="23"/>
  <c r="E28" i="23"/>
  <c r="T28" i="23" s="1"/>
  <c r="T27" i="23"/>
  <c r="S27" i="23"/>
  <c r="R27" i="23"/>
  <c r="Q27" i="23"/>
  <c r="P27" i="23"/>
  <c r="E27" i="23"/>
  <c r="U27" i="23" s="1"/>
  <c r="S26" i="23"/>
  <c r="R26" i="23"/>
  <c r="Q26" i="23"/>
  <c r="P26" i="23"/>
  <c r="E26" i="23"/>
  <c r="U26" i="23" s="1"/>
  <c r="W24" i="23"/>
  <c r="V24" i="23"/>
  <c r="O24" i="23"/>
  <c r="N24" i="23"/>
  <c r="M24" i="23"/>
  <c r="L24" i="23"/>
  <c r="K24" i="23"/>
  <c r="J24" i="23"/>
  <c r="I24" i="23"/>
  <c r="H24" i="23"/>
  <c r="G24" i="23"/>
  <c r="F24" i="23"/>
  <c r="C24" i="23"/>
  <c r="E24" i="23" s="1"/>
  <c r="B24" i="23"/>
  <c r="S23" i="23"/>
  <c r="R23" i="23"/>
  <c r="Q23" i="23"/>
  <c r="P23" i="23"/>
  <c r="E23" i="23"/>
  <c r="S22" i="23"/>
  <c r="R22" i="23"/>
  <c r="Q22" i="23"/>
  <c r="P22" i="23"/>
  <c r="E22" i="23"/>
  <c r="S21" i="23"/>
  <c r="R21" i="23"/>
  <c r="Q21" i="23"/>
  <c r="P21" i="23"/>
  <c r="E21" i="23"/>
  <c r="U21" i="23" s="1"/>
  <c r="S20" i="23"/>
  <c r="R20" i="23"/>
  <c r="Q20" i="23"/>
  <c r="P20" i="23"/>
  <c r="E20" i="23"/>
  <c r="T20" i="23" s="1"/>
  <c r="S19" i="23"/>
  <c r="R19" i="23"/>
  <c r="Q19" i="23"/>
  <c r="P19" i="23"/>
  <c r="E19" i="23"/>
  <c r="S18" i="23"/>
  <c r="R18" i="23"/>
  <c r="Q18" i="23"/>
  <c r="P18" i="23"/>
  <c r="E18" i="23"/>
  <c r="W16" i="23"/>
  <c r="V16" i="23"/>
  <c r="O16" i="23"/>
  <c r="N16" i="23"/>
  <c r="M16" i="23"/>
  <c r="L16" i="23"/>
  <c r="K16" i="23"/>
  <c r="J16" i="23"/>
  <c r="R16" i="23" s="1"/>
  <c r="I16" i="23"/>
  <c r="S16" i="23" s="1"/>
  <c r="H16" i="23"/>
  <c r="G16" i="23"/>
  <c r="F16" i="23"/>
  <c r="C16" i="23"/>
  <c r="B16" i="23"/>
  <c r="U15" i="23"/>
  <c r="S15" i="23"/>
  <c r="R15" i="23"/>
  <c r="Q15" i="23"/>
  <c r="P15" i="23"/>
  <c r="E15" i="23"/>
  <c r="T15" i="23" s="1"/>
  <c r="S14" i="23"/>
  <c r="R14" i="23"/>
  <c r="Q14" i="23"/>
  <c r="P14" i="23"/>
  <c r="E14" i="23"/>
  <c r="S13" i="23"/>
  <c r="R13" i="23"/>
  <c r="Q13" i="23"/>
  <c r="P13" i="23"/>
  <c r="E13" i="23"/>
  <c r="S12" i="23"/>
  <c r="R12" i="23"/>
  <c r="Q12" i="23"/>
  <c r="P12" i="23"/>
  <c r="E12" i="23"/>
  <c r="S11" i="23"/>
  <c r="R11" i="23"/>
  <c r="Q11" i="23"/>
  <c r="P11" i="23"/>
  <c r="E11" i="23"/>
  <c r="T11" i="23" s="1"/>
  <c r="S10" i="23"/>
  <c r="R10" i="23"/>
  <c r="Q10" i="23"/>
  <c r="P10" i="23"/>
  <c r="E10" i="23"/>
  <c r="U10" i="23" s="1"/>
  <c r="T9" i="23"/>
  <c r="S9" i="23"/>
  <c r="R9" i="23"/>
  <c r="Q9" i="23"/>
  <c r="P9" i="23"/>
  <c r="E9" i="23"/>
  <c r="U9" i="23" s="1"/>
  <c r="S93" i="22"/>
  <c r="R93" i="22"/>
  <c r="Q93" i="22"/>
  <c r="P93" i="22"/>
  <c r="E93" i="22"/>
  <c r="S92" i="22"/>
  <c r="R92" i="22"/>
  <c r="Q92" i="22"/>
  <c r="P92" i="22"/>
  <c r="E92" i="22"/>
  <c r="S91" i="22"/>
  <c r="R91" i="22"/>
  <c r="Q91" i="22"/>
  <c r="P91" i="22"/>
  <c r="E91" i="22"/>
  <c r="T90" i="22"/>
  <c r="S90" i="22"/>
  <c r="R90" i="22"/>
  <c r="Q90" i="22"/>
  <c r="P90" i="22"/>
  <c r="E90" i="22"/>
  <c r="U90" i="22" s="1"/>
  <c r="S89" i="22"/>
  <c r="R89" i="22"/>
  <c r="Q89" i="22"/>
  <c r="P89" i="22"/>
  <c r="E89" i="22"/>
  <c r="S88" i="22"/>
  <c r="R88" i="22"/>
  <c r="Q88" i="22"/>
  <c r="P88" i="22"/>
  <c r="E88" i="22"/>
  <c r="S87" i="22"/>
  <c r="R87" i="22"/>
  <c r="Q87" i="22"/>
  <c r="P87" i="22"/>
  <c r="E87" i="22"/>
  <c r="T86" i="22"/>
  <c r="S86" i="22"/>
  <c r="R86" i="22"/>
  <c r="Q86" i="22"/>
  <c r="P86" i="22"/>
  <c r="E86" i="22"/>
  <c r="U86" i="22" s="1"/>
  <c r="W72" i="22"/>
  <c r="V72" i="22"/>
  <c r="O72" i="22"/>
  <c r="N72" i="22"/>
  <c r="M72" i="22"/>
  <c r="L72" i="22"/>
  <c r="K72" i="22"/>
  <c r="J72" i="22"/>
  <c r="I72" i="22"/>
  <c r="S72" i="22" s="1"/>
  <c r="H72" i="22"/>
  <c r="G72" i="22"/>
  <c r="F72" i="22"/>
  <c r="C72" i="22"/>
  <c r="B72" i="22"/>
  <c r="W71" i="22"/>
  <c r="V71" i="22"/>
  <c r="O71" i="22"/>
  <c r="N71" i="22"/>
  <c r="M71" i="22"/>
  <c r="L71" i="22"/>
  <c r="K71" i="22"/>
  <c r="J71" i="22"/>
  <c r="R71" i="22" s="1"/>
  <c r="I71" i="22"/>
  <c r="S71" i="22" s="1"/>
  <c r="H71" i="22"/>
  <c r="G71" i="22"/>
  <c r="F71" i="22"/>
  <c r="C71" i="22"/>
  <c r="B71" i="22"/>
  <c r="W70" i="22"/>
  <c r="V70" i="22"/>
  <c r="O70" i="22"/>
  <c r="N70" i="22"/>
  <c r="M70" i="22"/>
  <c r="L70" i="22"/>
  <c r="K70" i="22"/>
  <c r="J70" i="22"/>
  <c r="R70" i="22" s="1"/>
  <c r="I70" i="22"/>
  <c r="S70" i="22" s="1"/>
  <c r="H70" i="22"/>
  <c r="G70" i="22"/>
  <c r="F70" i="22"/>
  <c r="E70" i="22"/>
  <c r="C70" i="22"/>
  <c r="B70" i="22"/>
  <c r="S69" i="22"/>
  <c r="R69" i="22"/>
  <c r="Q69" i="22"/>
  <c r="U69" i="22" s="1"/>
  <c r="P69" i="22"/>
  <c r="T69" i="22" s="1"/>
  <c r="E69" i="22"/>
  <c r="W67" i="22"/>
  <c r="V67" i="22"/>
  <c r="O67" i="22"/>
  <c r="N67" i="22"/>
  <c r="M67" i="22"/>
  <c r="L67" i="22"/>
  <c r="K67" i="22"/>
  <c r="J67" i="22"/>
  <c r="I67" i="22"/>
  <c r="S67" i="22" s="1"/>
  <c r="H67" i="22"/>
  <c r="G67" i="22"/>
  <c r="F67" i="22"/>
  <c r="C67" i="22"/>
  <c r="B67" i="22"/>
  <c r="W66" i="22"/>
  <c r="V66" i="22"/>
  <c r="O66" i="22"/>
  <c r="N66" i="22"/>
  <c r="M66" i="22"/>
  <c r="L66" i="22"/>
  <c r="K66" i="22"/>
  <c r="J66" i="22"/>
  <c r="I66" i="22"/>
  <c r="Q66" i="22" s="1"/>
  <c r="H66" i="22"/>
  <c r="P66" i="22" s="1"/>
  <c r="G66" i="22"/>
  <c r="F66" i="22"/>
  <c r="C66" i="22"/>
  <c r="B66" i="22"/>
  <c r="E66" i="22" s="1"/>
  <c r="U65" i="22"/>
  <c r="S65" i="22"/>
  <c r="R65" i="22"/>
  <c r="Q65" i="22"/>
  <c r="P65" i="22"/>
  <c r="E65" i="22"/>
  <c r="T65" i="22" s="1"/>
  <c r="S64" i="22"/>
  <c r="R64" i="22"/>
  <c r="Q64" i="22"/>
  <c r="P64" i="22"/>
  <c r="E64" i="22"/>
  <c r="U64" i="22" s="1"/>
  <c r="S63" i="22"/>
  <c r="R63" i="22"/>
  <c r="Q63" i="22"/>
  <c r="P63" i="22"/>
  <c r="E63" i="22"/>
  <c r="T63" i="22" s="1"/>
  <c r="S62" i="22"/>
  <c r="R62" i="22"/>
  <c r="Q62" i="22"/>
  <c r="P62" i="22"/>
  <c r="E62" i="22"/>
  <c r="U62" i="22" s="1"/>
  <c r="U61" i="22"/>
  <c r="S61" i="22"/>
  <c r="R61" i="22"/>
  <c r="Q61" i="22"/>
  <c r="P61" i="22"/>
  <c r="E61" i="22"/>
  <c r="T61" i="22" s="1"/>
  <c r="V59" i="22"/>
  <c r="O59" i="22"/>
  <c r="N59" i="22"/>
  <c r="M59" i="22"/>
  <c r="L59" i="22"/>
  <c r="K59" i="22"/>
  <c r="J59" i="22"/>
  <c r="I59" i="22"/>
  <c r="S59" i="22" s="1"/>
  <c r="H59" i="22"/>
  <c r="G59" i="22"/>
  <c r="F59" i="22"/>
  <c r="C59" i="22"/>
  <c r="B59" i="22"/>
  <c r="E59" i="22" s="1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S56" i="22"/>
  <c r="R56" i="22"/>
  <c r="Q56" i="22"/>
  <c r="P56" i="22"/>
  <c r="E56" i="22"/>
  <c r="U56" i="22" s="1"/>
  <c r="S55" i="22"/>
  <c r="R55" i="22"/>
  <c r="Q55" i="22"/>
  <c r="P55" i="22"/>
  <c r="E55" i="22"/>
  <c r="T55" i="22" s="1"/>
  <c r="W53" i="22"/>
  <c r="V53" i="22"/>
  <c r="O53" i="22"/>
  <c r="N53" i="22"/>
  <c r="M53" i="22"/>
  <c r="L53" i="22"/>
  <c r="K53" i="22"/>
  <c r="J53" i="22"/>
  <c r="I53" i="22"/>
  <c r="S53" i="22" s="1"/>
  <c r="H53" i="22"/>
  <c r="G53" i="22"/>
  <c r="F53" i="22"/>
  <c r="C53" i="22"/>
  <c r="B53" i="22"/>
  <c r="T52" i="22"/>
  <c r="S52" i="22"/>
  <c r="R52" i="22"/>
  <c r="Q52" i="22"/>
  <c r="P52" i="22"/>
  <c r="E52" i="22"/>
  <c r="U52" i="22" s="1"/>
  <c r="S51" i="22"/>
  <c r="R51" i="22"/>
  <c r="Q51" i="22"/>
  <c r="U51" i="22" s="1"/>
  <c r="P51" i="22"/>
  <c r="E51" i="22"/>
  <c r="S50" i="22"/>
  <c r="R50" i="22"/>
  <c r="Q50" i="22"/>
  <c r="P50" i="22"/>
  <c r="E50" i="22"/>
  <c r="T50" i="22" s="1"/>
  <c r="S49" i="22"/>
  <c r="R49" i="22"/>
  <c r="Q49" i="22"/>
  <c r="P49" i="22"/>
  <c r="E49" i="22"/>
  <c r="U49" i="22" s="1"/>
  <c r="S48" i="22"/>
  <c r="R48" i="22"/>
  <c r="Q48" i="22"/>
  <c r="P48" i="22"/>
  <c r="E48" i="22"/>
  <c r="U48" i="22" s="1"/>
  <c r="S47" i="22"/>
  <c r="R47" i="22"/>
  <c r="Q47" i="22"/>
  <c r="P47" i="22"/>
  <c r="E47" i="22"/>
  <c r="S46" i="22"/>
  <c r="R46" i="22"/>
  <c r="Q46" i="22"/>
  <c r="P46" i="22"/>
  <c r="E46" i="22"/>
  <c r="T46" i="22" s="1"/>
  <c r="S45" i="22"/>
  <c r="R45" i="22"/>
  <c r="Q45" i="22"/>
  <c r="P45" i="22"/>
  <c r="E45" i="22"/>
  <c r="U45" i="22" s="1"/>
  <c r="S44" i="22"/>
  <c r="R44" i="22"/>
  <c r="Q44" i="22"/>
  <c r="P44" i="22"/>
  <c r="E44" i="22"/>
  <c r="S43" i="22"/>
  <c r="R43" i="22"/>
  <c r="Q43" i="22"/>
  <c r="P43" i="22"/>
  <c r="E43" i="22"/>
  <c r="S42" i="22"/>
  <c r="R42" i="22"/>
  <c r="Q42" i="22"/>
  <c r="P42" i="22"/>
  <c r="E42" i="22"/>
  <c r="T42" i="22" s="1"/>
  <c r="W40" i="22"/>
  <c r="V40" i="22"/>
  <c r="O40" i="22"/>
  <c r="N40" i="22"/>
  <c r="M40" i="22"/>
  <c r="L40" i="22"/>
  <c r="K40" i="22"/>
  <c r="J40" i="22"/>
  <c r="I40" i="22"/>
  <c r="Q40" i="22" s="1"/>
  <c r="H40" i="22"/>
  <c r="P40" i="22" s="1"/>
  <c r="G40" i="22"/>
  <c r="F40" i="22"/>
  <c r="C40" i="22"/>
  <c r="B40" i="22"/>
  <c r="E40" i="22" s="1"/>
  <c r="T39" i="22"/>
  <c r="S39" i="22"/>
  <c r="R39" i="22"/>
  <c r="Q39" i="22"/>
  <c r="P39" i="22"/>
  <c r="E39" i="22"/>
  <c r="U39" i="22" s="1"/>
  <c r="U38" i="22"/>
  <c r="S38" i="22"/>
  <c r="R38" i="22"/>
  <c r="Q38" i="22"/>
  <c r="P38" i="22"/>
  <c r="E38" i="22"/>
  <c r="T38" i="22" s="1"/>
  <c r="S37" i="22"/>
  <c r="R37" i="22"/>
  <c r="Q37" i="22"/>
  <c r="P37" i="22"/>
  <c r="E37" i="22"/>
  <c r="T37" i="22" s="1"/>
  <c r="S36" i="22"/>
  <c r="R36" i="22"/>
  <c r="Q36" i="22"/>
  <c r="P36" i="22"/>
  <c r="E36" i="22"/>
  <c r="U36" i="22" s="1"/>
  <c r="T35" i="22"/>
  <c r="S35" i="22"/>
  <c r="R35" i="22"/>
  <c r="Q35" i="22"/>
  <c r="P35" i="22"/>
  <c r="E35" i="22"/>
  <c r="U35" i="22" s="1"/>
  <c r="W33" i="22"/>
  <c r="V33" i="22"/>
  <c r="O33" i="22"/>
  <c r="N33" i="22"/>
  <c r="M33" i="22"/>
  <c r="L33" i="22"/>
  <c r="K33" i="22"/>
  <c r="J33" i="22"/>
  <c r="I33" i="22"/>
  <c r="H33" i="22"/>
  <c r="G33" i="22"/>
  <c r="F33" i="22"/>
  <c r="C33" i="22"/>
  <c r="E33" i="22" s="1"/>
  <c r="B33" i="22"/>
  <c r="S32" i="22"/>
  <c r="R32" i="22"/>
  <c r="Q32" i="22"/>
  <c r="P32" i="22"/>
  <c r="E32" i="22"/>
  <c r="T32" i="22" s="1"/>
  <c r="W30" i="22"/>
  <c r="V30" i="22"/>
  <c r="O30" i="22"/>
  <c r="N30" i="22"/>
  <c r="M30" i="22"/>
  <c r="L30" i="22"/>
  <c r="K30" i="22"/>
  <c r="J30" i="22"/>
  <c r="I30" i="22"/>
  <c r="H30" i="22"/>
  <c r="G30" i="22"/>
  <c r="F30" i="22"/>
  <c r="C30" i="22"/>
  <c r="B30" i="22"/>
  <c r="E30" i="22" s="1"/>
  <c r="U29" i="22"/>
  <c r="T29" i="22"/>
  <c r="S29" i="22"/>
  <c r="R29" i="22"/>
  <c r="Q29" i="22"/>
  <c r="P29" i="22"/>
  <c r="E29" i="22"/>
  <c r="U28" i="22"/>
  <c r="T28" i="22"/>
  <c r="S28" i="22"/>
  <c r="R28" i="22"/>
  <c r="Q28" i="22"/>
  <c r="P28" i="22"/>
  <c r="E28" i="22"/>
  <c r="S27" i="22"/>
  <c r="R27" i="22"/>
  <c r="Q27" i="22"/>
  <c r="P27" i="22"/>
  <c r="E27" i="22"/>
  <c r="T27" i="22" s="1"/>
  <c r="S26" i="22"/>
  <c r="R26" i="22"/>
  <c r="Q26" i="22"/>
  <c r="P26" i="22"/>
  <c r="E26" i="22"/>
  <c r="U26" i="22" s="1"/>
  <c r="W24" i="22"/>
  <c r="V24" i="22"/>
  <c r="O24" i="22"/>
  <c r="N24" i="22"/>
  <c r="M24" i="22"/>
  <c r="L24" i="22"/>
  <c r="K24" i="22"/>
  <c r="J24" i="22"/>
  <c r="I24" i="22"/>
  <c r="Q24" i="22" s="1"/>
  <c r="H24" i="22"/>
  <c r="G24" i="22"/>
  <c r="F24" i="22"/>
  <c r="C24" i="22"/>
  <c r="B24" i="22"/>
  <c r="E24" i="22" s="1"/>
  <c r="U23" i="22"/>
  <c r="T23" i="22"/>
  <c r="S23" i="22"/>
  <c r="R23" i="22"/>
  <c r="Q23" i="22"/>
  <c r="P23" i="22"/>
  <c r="E23" i="22"/>
  <c r="S22" i="22"/>
  <c r="R22" i="22"/>
  <c r="Q22" i="22"/>
  <c r="P22" i="22"/>
  <c r="E22" i="22"/>
  <c r="T22" i="22" s="1"/>
  <c r="S21" i="22"/>
  <c r="R21" i="22"/>
  <c r="Q21" i="22"/>
  <c r="P21" i="22"/>
  <c r="E21" i="22"/>
  <c r="U21" i="22" s="1"/>
  <c r="U20" i="22"/>
  <c r="S20" i="22"/>
  <c r="R20" i="22"/>
  <c r="Q20" i="22"/>
  <c r="P20" i="22"/>
  <c r="E20" i="22"/>
  <c r="T20" i="22" s="1"/>
  <c r="U19" i="22"/>
  <c r="T19" i="22"/>
  <c r="S19" i="22"/>
  <c r="R19" i="22"/>
  <c r="Q19" i="22"/>
  <c r="P19" i="22"/>
  <c r="E19" i="22"/>
  <c r="S18" i="22"/>
  <c r="R18" i="22"/>
  <c r="Q18" i="22"/>
  <c r="P18" i="22"/>
  <c r="E18" i="22"/>
  <c r="T18" i="22" s="1"/>
  <c r="W16" i="22"/>
  <c r="V16" i="22"/>
  <c r="O16" i="22"/>
  <c r="N16" i="22"/>
  <c r="M16" i="22"/>
  <c r="L16" i="22"/>
  <c r="K16" i="22"/>
  <c r="J16" i="22"/>
  <c r="R16" i="22" s="1"/>
  <c r="I16" i="22"/>
  <c r="S16" i="22" s="1"/>
  <c r="H16" i="22"/>
  <c r="G16" i="22"/>
  <c r="F16" i="22"/>
  <c r="C16" i="22"/>
  <c r="B16" i="22"/>
  <c r="S15" i="22"/>
  <c r="R15" i="22"/>
  <c r="Q15" i="22"/>
  <c r="P15" i="22"/>
  <c r="E15" i="22"/>
  <c r="S14" i="22"/>
  <c r="R14" i="22"/>
  <c r="Q14" i="22"/>
  <c r="P14" i="22"/>
  <c r="E14" i="22"/>
  <c r="S13" i="22"/>
  <c r="R13" i="22"/>
  <c r="Q13" i="22"/>
  <c r="P13" i="22"/>
  <c r="E13" i="22"/>
  <c r="T13" i="22" s="1"/>
  <c r="S12" i="22"/>
  <c r="R12" i="22"/>
  <c r="Q12" i="22"/>
  <c r="P12" i="22"/>
  <c r="E12" i="22"/>
  <c r="U12" i="22" s="1"/>
  <c r="S11" i="22"/>
  <c r="R11" i="22"/>
  <c r="Q11" i="22"/>
  <c r="P11" i="22"/>
  <c r="E11" i="22"/>
  <c r="S10" i="22"/>
  <c r="R10" i="22"/>
  <c r="Q10" i="22"/>
  <c r="U10" i="22" s="1"/>
  <c r="P10" i="22"/>
  <c r="T10" i="22" s="1"/>
  <c r="E10" i="22"/>
  <c r="S9" i="22"/>
  <c r="R9" i="22"/>
  <c r="Q9" i="22"/>
  <c r="P9" i="22"/>
  <c r="E9" i="22"/>
  <c r="U9" i="22" s="1"/>
  <c r="S93" i="21"/>
  <c r="R93" i="21"/>
  <c r="Q93" i="21"/>
  <c r="P93" i="21"/>
  <c r="E93" i="21"/>
  <c r="U93" i="21" s="1"/>
  <c r="U92" i="21"/>
  <c r="S92" i="21"/>
  <c r="R92" i="21"/>
  <c r="Q92" i="21"/>
  <c r="P92" i="21"/>
  <c r="E92" i="21"/>
  <c r="T92" i="21" s="1"/>
  <c r="U91" i="21"/>
  <c r="T91" i="21"/>
  <c r="S91" i="21"/>
  <c r="R91" i="21"/>
  <c r="Q91" i="21"/>
  <c r="P91" i="21"/>
  <c r="E91" i="21"/>
  <c r="S90" i="21"/>
  <c r="R90" i="21"/>
  <c r="Q90" i="21"/>
  <c r="P90" i="21"/>
  <c r="E90" i="21"/>
  <c r="T90" i="21" s="1"/>
  <c r="S89" i="21"/>
  <c r="R89" i="21"/>
  <c r="Q89" i="21"/>
  <c r="P89" i="21"/>
  <c r="E89" i="21"/>
  <c r="U89" i="21" s="1"/>
  <c r="U88" i="21"/>
  <c r="S88" i="21"/>
  <c r="R88" i="21"/>
  <c r="Q88" i="21"/>
  <c r="P88" i="21"/>
  <c r="E88" i="21"/>
  <c r="T88" i="21" s="1"/>
  <c r="U87" i="21"/>
  <c r="T87" i="21"/>
  <c r="S87" i="21"/>
  <c r="R87" i="21"/>
  <c r="Q87" i="21"/>
  <c r="P87" i="21"/>
  <c r="E87" i="21"/>
  <c r="S86" i="21"/>
  <c r="R86" i="21"/>
  <c r="Q86" i="21"/>
  <c r="P86" i="21"/>
  <c r="E86" i="21"/>
  <c r="T86" i="21" s="1"/>
  <c r="W72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W71" i="21"/>
  <c r="V71" i="21"/>
  <c r="O71" i="21"/>
  <c r="N71" i="21"/>
  <c r="M71" i="21"/>
  <c r="L71" i="21"/>
  <c r="K71" i="21"/>
  <c r="J71" i="21"/>
  <c r="R71" i="21" s="1"/>
  <c r="I71" i="21"/>
  <c r="H71" i="21"/>
  <c r="G71" i="21"/>
  <c r="F71" i="21"/>
  <c r="C71" i="21"/>
  <c r="B71" i="21"/>
  <c r="W70" i="21"/>
  <c r="V70" i="21"/>
  <c r="O70" i="21"/>
  <c r="N70" i="21"/>
  <c r="M70" i="21"/>
  <c r="L70" i="21"/>
  <c r="K70" i="21"/>
  <c r="J70" i="21"/>
  <c r="I70" i="21"/>
  <c r="H70" i="21"/>
  <c r="G70" i="21"/>
  <c r="F70" i="21"/>
  <c r="C70" i="21"/>
  <c r="E70" i="21" s="1"/>
  <c r="B70" i="21"/>
  <c r="S69" i="21"/>
  <c r="R69" i="21"/>
  <c r="Q69" i="21"/>
  <c r="P69" i="21"/>
  <c r="E69" i="21"/>
  <c r="W67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W66" i="21"/>
  <c r="V66" i="21"/>
  <c r="O66" i="21"/>
  <c r="N66" i="21"/>
  <c r="M66" i="21"/>
  <c r="L66" i="21"/>
  <c r="K66" i="21"/>
  <c r="J66" i="21"/>
  <c r="I66" i="21"/>
  <c r="H66" i="21"/>
  <c r="G66" i="21"/>
  <c r="F66" i="21"/>
  <c r="C66" i="21"/>
  <c r="E66" i="21" s="1"/>
  <c r="B66" i="21"/>
  <c r="S65" i="21"/>
  <c r="R65" i="21"/>
  <c r="Q65" i="21"/>
  <c r="P65" i="21"/>
  <c r="E65" i="21"/>
  <c r="S64" i="21"/>
  <c r="R64" i="21"/>
  <c r="Q64" i="21"/>
  <c r="P64" i="21"/>
  <c r="E64" i="21"/>
  <c r="T64" i="21" s="1"/>
  <c r="S63" i="21"/>
  <c r="R63" i="21"/>
  <c r="Q63" i="21"/>
  <c r="P63" i="21"/>
  <c r="E63" i="21"/>
  <c r="U63" i="21" s="1"/>
  <c r="S62" i="21"/>
  <c r="R62" i="21"/>
  <c r="Q62" i="21"/>
  <c r="P62" i="21"/>
  <c r="E62" i="21"/>
  <c r="S61" i="21"/>
  <c r="R61" i="21"/>
  <c r="Q61" i="21"/>
  <c r="P61" i="21"/>
  <c r="E61" i="21"/>
  <c r="V59" i="21"/>
  <c r="O59" i="21"/>
  <c r="N59" i="21"/>
  <c r="M59" i="21"/>
  <c r="L59" i="21"/>
  <c r="K59" i="21"/>
  <c r="J59" i="21"/>
  <c r="I59" i="21"/>
  <c r="H59" i="21"/>
  <c r="G59" i="21"/>
  <c r="F59" i="21"/>
  <c r="C59" i="21"/>
  <c r="B59" i="21"/>
  <c r="E59" i="21" s="1"/>
  <c r="T58" i="21"/>
  <c r="S58" i="21"/>
  <c r="R58" i="21"/>
  <c r="Q58" i="21"/>
  <c r="P58" i="21"/>
  <c r="E58" i="21"/>
  <c r="U58" i="21" s="1"/>
  <c r="U57" i="21"/>
  <c r="S57" i="21"/>
  <c r="R57" i="21"/>
  <c r="Q57" i="21"/>
  <c r="P57" i="21"/>
  <c r="E57" i="21"/>
  <c r="T57" i="21" s="1"/>
  <c r="S56" i="21"/>
  <c r="R56" i="21"/>
  <c r="Q56" i="21"/>
  <c r="P56" i="21"/>
  <c r="E56" i="21"/>
  <c r="T56" i="21" s="1"/>
  <c r="S55" i="21"/>
  <c r="R55" i="21"/>
  <c r="Q55" i="21"/>
  <c r="P55" i="21"/>
  <c r="E55" i="21"/>
  <c r="U55" i="21" s="1"/>
  <c r="W53" i="21"/>
  <c r="V53" i="21"/>
  <c r="O53" i="21"/>
  <c r="N53" i="21"/>
  <c r="M53" i="21"/>
  <c r="L53" i="21"/>
  <c r="K53" i="21"/>
  <c r="J53" i="21"/>
  <c r="I53" i="21"/>
  <c r="H53" i="21"/>
  <c r="P53" i="21" s="1"/>
  <c r="G53" i="21"/>
  <c r="F53" i="21"/>
  <c r="C53" i="21"/>
  <c r="B53" i="21"/>
  <c r="S52" i="21"/>
  <c r="R52" i="21"/>
  <c r="Q52" i="21"/>
  <c r="P52" i="21"/>
  <c r="E52" i="21"/>
  <c r="U52" i="21" s="1"/>
  <c r="S51" i="21"/>
  <c r="R51" i="21"/>
  <c r="Q51" i="21"/>
  <c r="P51" i="21"/>
  <c r="E51" i="21"/>
  <c r="T51" i="21" s="1"/>
  <c r="S50" i="21"/>
  <c r="R50" i="21"/>
  <c r="Q50" i="21"/>
  <c r="P50" i="21"/>
  <c r="E50" i="21"/>
  <c r="U50" i="21" s="1"/>
  <c r="U49" i="21"/>
  <c r="S49" i="21"/>
  <c r="R49" i="21"/>
  <c r="Q49" i="21"/>
  <c r="P49" i="21"/>
  <c r="E49" i="21"/>
  <c r="T49" i="21" s="1"/>
  <c r="S48" i="21"/>
  <c r="R48" i="21"/>
  <c r="Q48" i="21"/>
  <c r="P48" i="21"/>
  <c r="E48" i="21"/>
  <c r="U48" i="21" s="1"/>
  <c r="S47" i="21"/>
  <c r="R47" i="21"/>
  <c r="Q47" i="21"/>
  <c r="P47" i="21"/>
  <c r="E47" i="21"/>
  <c r="T47" i="21" s="1"/>
  <c r="S46" i="21"/>
  <c r="R46" i="21"/>
  <c r="Q46" i="21"/>
  <c r="P46" i="21"/>
  <c r="E46" i="21"/>
  <c r="U46" i="21" s="1"/>
  <c r="U45" i="21"/>
  <c r="S45" i="21"/>
  <c r="R45" i="21"/>
  <c r="Q45" i="21"/>
  <c r="P45" i="21"/>
  <c r="E45" i="21"/>
  <c r="T45" i="21" s="1"/>
  <c r="S44" i="21"/>
  <c r="R44" i="21"/>
  <c r="Q44" i="21"/>
  <c r="P44" i="21"/>
  <c r="E44" i="21"/>
  <c r="U44" i="21" s="1"/>
  <c r="S43" i="21"/>
  <c r="R43" i="21"/>
  <c r="Q43" i="21"/>
  <c r="P43" i="21"/>
  <c r="E43" i="21"/>
  <c r="U43" i="21" s="1"/>
  <c r="S42" i="21"/>
  <c r="R42" i="21"/>
  <c r="Q42" i="21"/>
  <c r="P42" i="21"/>
  <c r="E42" i="21"/>
  <c r="U42" i="21" s="1"/>
  <c r="W40" i="21"/>
  <c r="V40" i="21"/>
  <c r="O40" i="21"/>
  <c r="N40" i="21"/>
  <c r="M40" i="21"/>
  <c r="L40" i="21"/>
  <c r="K40" i="21"/>
  <c r="J40" i="21"/>
  <c r="I40" i="21"/>
  <c r="H40" i="21"/>
  <c r="P40" i="21" s="1"/>
  <c r="G40" i="21"/>
  <c r="F40" i="21"/>
  <c r="E40" i="21"/>
  <c r="C40" i="21"/>
  <c r="B40" i="21"/>
  <c r="U39" i="21"/>
  <c r="S39" i="21"/>
  <c r="R39" i="21"/>
  <c r="Q39" i="21"/>
  <c r="P39" i="21"/>
  <c r="E39" i="21"/>
  <c r="T39" i="21" s="1"/>
  <c r="S38" i="21"/>
  <c r="R38" i="21"/>
  <c r="Q38" i="21"/>
  <c r="P38" i="21"/>
  <c r="E38" i="21"/>
  <c r="T38" i="21" s="1"/>
  <c r="S37" i="21"/>
  <c r="R37" i="21"/>
  <c r="Q37" i="21"/>
  <c r="P37" i="21"/>
  <c r="E37" i="21"/>
  <c r="U37" i="21" s="1"/>
  <c r="S36" i="21"/>
  <c r="R36" i="21"/>
  <c r="Q36" i="21"/>
  <c r="U36" i="21" s="1"/>
  <c r="P36" i="21"/>
  <c r="T36" i="21" s="1"/>
  <c r="E36" i="21"/>
  <c r="S35" i="21"/>
  <c r="R35" i="21"/>
  <c r="Q35" i="21"/>
  <c r="P35" i="21"/>
  <c r="E35" i="21"/>
  <c r="W33" i="21"/>
  <c r="V33" i="21"/>
  <c r="O33" i="21"/>
  <c r="N33" i="21"/>
  <c r="M33" i="21"/>
  <c r="L33" i="21"/>
  <c r="K33" i="21"/>
  <c r="J33" i="21"/>
  <c r="I33" i="21"/>
  <c r="Q33" i="21" s="1"/>
  <c r="H33" i="21"/>
  <c r="G33" i="21"/>
  <c r="F33" i="21"/>
  <c r="C33" i="21"/>
  <c r="B33" i="21"/>
  <c r="E33" i="21" s="1"/>
  <c r="S32" i="21"/>
  <c r="R32" i="21"/>
  <c r="Q32" i="21"/>
  <c r="P32" i="21"/>
  <c r="E32" i="21"/>
  <c r="W30" i="21"/>
  <c r="V30" i="21"/>
  <c r="O30" i="21"/>
  <c r="N30" i="21"/>
  <c r="M30" i="21"/>
  <c r="L30" i="21"/>
  <c r="K30" i="21"/>
  <c r="J30" i="21"/>
  <c r="I30" i="21"/>
  <c r="H30" i="21"/>
  <c r="G30" i="21"/>
  <c r="F30" i="21"/>
  <c r="E30" i="21"/>
  <c r="C30" i="21"/>
  <c r="B30" i="21"/>
  <c r="S29" i="21"/>
  <c r="R29" i="21"/>
  <c r="Q29" i="21"/>
  <c r="P29" i="21"/>
  <c r="E29" i="21"/>
  <c r="S28" i="21"/>
  <c r="R28" i="21"/>
  <c r="Q28" i="21"/>
  <c r="P28" i="21"/>
  <c r="E28" i="21"/>
  <c r="T28" i="21" s="1"/>
  <c r="S27" i="21"/>
  <c r="R27" i="21"/>
  <c r="Q27" i="21"/>
  <c r="P27" i="21"/>
  <c r="E27" i="21"/>
  <c r="U27" i="21" s="1"/>
  <c r="S26" i="21"/>
  <c r="R26" i="21"/>
  <c r="Q26" i="21"/>
  <c r="P26" i="21"/>
  <c r="E26" i="21"/>
  <c r="U26" i="21" s="1"/>
  <c r="W24" i="21"/>
  <c r="V24" i="21"/>
  <c r="O24" i="21"/>
  <c r="N24" i="21"/>
  <c r="M24" i="21"/>
  <c r="L24" i="21"/>
  <c r="K24" i="21"/>
  <c r="J24" i="21"/>
  <c r="I24" i="21"/>
  <c r="H24" i="21"/>
  <c r="G24" i="21"/>
  <c r="F24" i="21"/>
  <c r="C24" i="21"/>
  <c r="E24" i="21" s="1"/>
  <c r="B24" i="21"/>
  <c r="S23" i="21"/>
  <c r="R23" i="21"/>
  <c r="Q23" i="21"/>
  <c r="P23" i="21"/>
  <c r="E23" i="21"/>
  <c r="T23" i="21" s="1"/>
  <c r="S22" i="21"/>
  <c r="R22" i="21"/>
  <c r="Q22" i="21"/>
  <c r="P22" i="21"/>
  <c r="E22" i="21"/>
  <c r="U22" i="21" s="1"/>
  <c r="S21" i="21"/>
  <c r="R21" i="21"/>
  <c r="Q21" i="21"/>
  <c r="P21" i="21"/>
  <c r="E21" i="21"/>
  <c r="S20" i="21"/>
  <c r="R20" i="21"/>
  <c r="Q20" i="21"/>
  <c r="P20" i="21"/>
  <c r="E20" i="21"/>
  <c r="S19" i="21"/>
  <c r="R19" i="21"/>
  <c r="Q19" i="21"/>
  <c r="P19" i="21"/>
  <c r="E19" i="21"/>
  <c r="T19" i="21" s="1"/>
  <c r="S18" i="21"/>
  <c r="R18" i="21"/>
  <c r="Q18" i="21"/>
  <c r="P18" i="21"/>
  <c r="E18" i="21"/>
  <c r="U18" i="21" s="1"/>
  <c r="W16" i="21"/>
  <c r="V16" i="21"/>
  <c r="O16" i="21"/>
  <c r="N16" i="21"/>
  <c r="M16" i="21"/>
  <c r="L16" i="21"/>
  <c r="K16" i="21"/>
  <c r="J16" i="21"/>
  <c r="R16" i="21" s="1"/>
  <c r="I16" i="21"/>
  <c r="H16" i="21"/>
  <c r="G16" i="21"/>
  <c r="F16" i="21"/>
  <c r="C16" i="21"/>
  <c r="B16" i="21"/>
  <c r="E16" i="21" s="1"/>
  <c r="S15" i="21"/>
  <c r="R15" i="21"/>
  <c r="Q15" i="21"/>
  <c r="P15" i="21"/>
  <c r="E15" i="21"/>
  <c r="S14" i="21"/>
  <c r="R14" i="21"/>
  <c r="Q14" i="21"/>
  <c r="P14" i="21"/>
  <c r="E14" i="21"/>
  <c r="S13" i="21"/>
  <c r="R13" i="21"/>
  <c r="Q13" i="21"/>
  <c r="P13" i="21"/>
  <c r="E13" i="21"/>
  <c r="S12" i="21"/>
  <c r="R12" i="21"/>
  <c r="Q12" i="21"/>
  <c r="P12" i="21"/>
  <c r="E12" i="21"/>
  <c r="S11" i="21"/>
  <c r="R11" i="21"/>
  <c r="Q11" i="21"/>
  <c r="P11" i="21"/>
  <c r="E11" i="21"/>
  <c r="S10" i="21"/>
  <c r="R10" i="21"/>
  <c r="Q10" i="21"/>
  <c r="P10" i="21"/>
  <c r="E10" i="21"/>
  <c r="U10" i="21" s="1"/>
  <c r="S9" i="21"/>
  <c r="R9" i="21"/>
  <c r="Q9" i="21"/>
  <c r="P9" i="21"/>
  <c r="E9" i="21"/>
  <c r="S93" i="20"/>
  <c r="R93" i="20"/>
  <c r="Q93" i="20"/>
  <c r="P93" i="20"/>
  <c r="E93" i="20"/>
  <c r="S92" i="20"/>
  <c r="R92" i="20"/>
  <c r="Q92" i="20"/>
  <c r="P92" i="20"/>
  <c r="E92" i="20"/>
  <c r="S91" i="20"/>
  <c r="R91" i="20"/>
  <c r="Q91" i="20"/>
  <c r="P91" i="20"/>
  <c r="E91" i="20"/>
  <c r="U91" i="20" s="1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T87" i="20"/>
  <c r="S87" i="20"/>
  <c r="R87" i="20"/>
  <c r="Q87" i="20"/>
  <c r="P87" i="20"/>
  <c r="E87" i="20"/>
  <c r="U87" i="20" s="1"/>
  <c r="S86" i="20"/>
  <c r="R86" i="20"/>
  <c r="Q86" i="20"/>
  <c r="P86" i="20"/>
  <c r="E86" i="20"/>
  <c r="W72" i="20"/>
  <c r="V72" i="20"/>
  <c r="O72" i="20"/>
  <c r="N72" i="20"/>
  <c r="M72" i="20"/>
  <c r="L72" i="20"/>
  <c r="K72" i="20"/>
  <c r="J72" i="20"/>
  <c r="I72" i="20"/>
  <c r="H72" i="20"/>
  <c r="G72" i="20"/>
  <c r="F72" i="20"/>
  <c r="C72" i="20"/>
  <c r="B72" i="20"/>
  <c r="W71" i="20"/>
  <c r="V71" i="20"/>
  <c r="O71" i="20"/>
  <c r="N71" i="20"/>
  <c r="M71" i="20"/>
  <c r="L71" i="20"/>
  <c r="K71" i="20"/>
  <c r="S71" i="20" s="1"/>
  <c r="J71" i="20"/>
  <c r="I71" i="20"/>
  <c r="H71" i="20"/>
  <c r="G71" i="20"/>
  <c r="F71" i="20"/>
  <c r="C71" i="20"/>
  <c r="B71" i="20"/>
  <c r="W70" i="20"/>
  <c r="V70" i="20"/>
  <c r="O70" i="20"/>
  <c r="N70" i="20"/>
  <c r="M70" i="20"/>
  <c r="L70" i="20"/>
  <c r="K70" i="20"/>
  <c r="J70" i="20"/>
  <c r="I70" i="20"/>
  <c r="H70" i="20"/>
  <c r="G70" i="20"/>
  <c r="F70" i="20"/>
  <c r="C70" i="20"/>
  <c r="B70" i="20"/>
  <c r="E70" i="20" s="1"/>
  <c r="S69" i="20"/>
  <c r="R69" i="20"/>
  <c r="Q69" i="20"/>
  <c r="U69" i="20" s="1"/>
  <c r="P69" i="20"/>
  <c r="E69" i="20"/>
  <c r="T69" i="20" s="1"/>
  <c r="W67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W66" i="20"/>
  <c r="V66" i="20"/>
  <c r="O66" i="20"/>
  <c r="N66" i="20"/>
  <c r="M66" i="20"/>
  <c r="L66" i="20"/>
  <c r="K66" i="20"/>
  <c r="J66" i="20"/>
  <c r="I66" i="20"/>
  <c r="S66" i="20" s="1"/>
  <c r="H66" i="20"/>
  <c r="G66" i="20"/>
  <c r="F66" i="20"/>
  <c r="C66" i="20"/>
  <c r="B66" i="20"/>
  <c r="E66" i="20" s="1"/>
  <c r="S65" i="20"/>
  <c r="R65" i="20"/>
  <c r="Q65" i="20"/>
  <c r="P65" i="20"/>
  <c r="E65" i="20"/>
  <c r="T65" i="20" s="1"/>
  <c r="U64" i="20"/>
  <c r="S64" i="20"/>
  <c r="R64" i="20"/>
  <c r="Q64" i="20"/>
  <c r="P64" i="20"/>
  <c r="E64" i="20"/>
  <c r="T64" i="20" s="1"/>
  <c r="U63" i="20"/>
  <c r="T63" i="20"/>
  <c r="S63" i="20"/>
  <c r="R63" i="20"/>
  <c r="Q63" i="20"/>
  <c r="P63" i="20"/>
  <c r="E63" i="20"/>
  <c r="S62" i="20"/>
  <c r="R62" i="20"/>
  <c r="Q62" i="20"/>
  <c r="P62" i="20"/>
  <c r="E62" i="20"/>
  <c r="U62" i="20" s="1"/>
  <c r="S61" i="20"/>
  <c r="R61" i="20"/>
  <c r="Q61" i="20"/>
  <c r="P61" i="20"/>
  <c r="E61" i="20"/>
  <c r="U61" i="20" s="1"/>
  <c r="V59" i="20"/>
  <c r="O59" i="20"/>
  <c r="N59" i="20"/>
  <c r="M59" i="20"/>
  <c r="L59" i="20"/>
  <c r="K59" i="20"/>
  <c r="J59" i="20"/>
  <c r="I59" i="20"/>
  <c r="H59" i="20"/>
  <c r="R59" i="20" s="1"/>
  <c r="G59" i="20"/>
  <c r="F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T57" i="20" s="1"/>
  <c r="S56" i="20"/>
  <c r="R56" i="20"/>
  <c r="Q56" i="20"/>
  <c r="P56" i="20"/>
  <c r="E56" i="20"/>
  <c r="T56" i="20" s="1"/>
  <c r="S55" i="20"/>
  <c r="R55" i="20"/>
  <c r="Q55" i="20"/>
  <c r="P55" i="20"/>
  <c r="E55" i="20"/>
  <c r="W53" i="20"/>
  <c r="V53" i="20"/>
  <c r="S53" i="20"/>
  <c r="O53" i="20"/>
  <c r="N53" i="20"/>
  <c r="M53" i="20"/>
  <c r="L53" i="20"/>
  <c r="K53" i="20"/>
  <c r="J53" i="20"/>
  <c r="I53" i="20"/>
  <c r="H53" i="20"/>
  <c r="G53" i="20"/>
  <c r="F53" i="20"/>
  <c r="C53" i="20"/>
  <c r="B53" i="20"/>
  <c r="S52" i="20"/>
  <c r="R52" i="20"/>
  <c r="Q52" i="20"/>
  <c r="P52" i="20"/>
  <c r="E52" i="20"/>
  <c r="T52" i="20" s="1"/>
  <c r="U51" i="20"/>
  <c r="S51" i="20"/>
  <c r="R51" i="20"/>
  <c r="Q51" i="20"/>
  <c r="P51" i="20"/>
  <c r="E51" i="20"/>
  <c r="T51" i="20" s="1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T48" i="20" s="1"/>
  <c r="S47" i="20"/>
  <c r="R47" i="20"/>
  <c r="Q47" i="20"/>
  <c r="P47" i="20"/>
  <c r="E47" i="20"/>
  <c r="T47" i="20" s="1"/>
  <c r="S46" i="20"/>
  <c r="R46" i="20"/>
  <c r="Q46" i="20"/>
  <c r="P46" i="20"/>
  <c r="E46" i="20"/>
  <c r="S45" i="20"/>
  <c r="R45" i="20"/>
  <c r="Q45" i="20"/>
  <c r="P45" i="20"/>
  <c r="E45" i="20"/>
  <c r="U45" i="20" s="1"/>
  <c r="S44" i="20"/>
  <c r="R44" i="20"/>
  <c r="Q44" i="20"/>
  <c r="P44" i="20"/>
  <c r="E44" i="20"/>
  <c r="T44" i="20" s="1"/>
  <c r="S43" i="20"/>
  <c r="R43" i="20"/>
  <c r="Q43" i="20"/>
  <c r="P43" i="20"/>
  <c r="E43" i="20"/>
  <c r="S42" i="20"/>
  <c r="R42" i="20"/>
  <c r="Q42" i="20"/>
  <c r="P42" i="20"/>
  <c r="E42" i="20"/>
  <c r="W40" i="20"/>
  <c r="V40" i="20"/>
  <c r="O40" i="20"/>
  <c r="N40" i="20"/>
  <c r="M40" i="20"/>
  <c r="L40" i="20"/>
  <c r="K40" i="20"/>
  <c r="J40" i="20"/>
  <c r="I40" i="20"/>
  <c r="S40" i="20" s="1"/>
  <c r="H40" i="20"/>
  <c r="G40" i="20"/>
  <c r="F40" i="20"/>
  <c r="C40" i="20"/>
  <c r="B40" i="20"/>
  <c r="E40" i="20" s="1"/>
  <c r="S39" i="20"/>
  <c r="R39" i="20"/>
  <c r="Q39" i="20"/>
  <c r="P39" i="20"/>
  <c r="E39" i="20"/>
  <c r="T39" i="20" s="1"/>
  <c r="S38" i="20"/>
  <c r="R38" i="20"/>
  <c r="Q38" i="20"/>
  <c r="P38" i="20"/>
  <c r="E38" i="20"/>
  <c r="T38" i="20" s="1"/>
  <c r="S37" i="20"/>
  <c r="R37" i="20"/>
  <c r="Q37" i="20"/>
  <c r="P37" i="20"/>
  <c r="E37" i="20"/>
  <c r="S36" i="20"/>
  <c r="R36" i="20"/>
  <c r="Q36" i="20"/>
  <c r="P36" i="20"/>
  <c r="E36" i="20"/>
  <c r="S35" i="20"/>
  <c r="R35" i="20"/>
  <c r="Q35" i="20"/>
  <c r="P35" i="20"/>
  <c r="E35" i="20"/>
  <c r="U35" i="20" s="1"/>
  <c r="W33" i="20"/>
  <c r="V33" i="20"/>
  <c r="O33" i="20"/>
  <c r="N33" i="20"/>
  <c r="M33" i="20"/>
  <c r="L33" i="20"/>
  <c r="K33" i="20"/>
  <c r="J33" i="20"/>
  <c r="I33" i="20"/>
  <c r="H33" i="20"/>
  <c r="G33" i="20"/>
  <c r="F33" i="20"/>
  <c r="C33" i="20"/>
  <c r="E33" i="20" s="1"/>
  <c r="B33" i="20"/>
  <c r="S32" i="20"/>
  <c r="R32" i="20"/>
  <c r="Q32" i="20"/>
  <c r="P32" i="20"/>
  <c r="E32" i="20"/>
  <c r="W30" i="20"/>
  <c r="V30" i="20"/>
  <c r="O30" i="20"/>
  <c r="N30" i="20"/>
  <c r="M30" i="20"/>
  <c r="L30" i="20"/>
  <c r="K30" i="20"/>
  <c r="J30" i="20"/>
  <c r="I30" i="20"/>
  <c r="H30" i="20"/>
  <c r="G30" i="20"/>
  <c r="F30" i="20"/>
  <c r="C30" i="20"/>
  <c r="B30" i="20"/>
  <c r="S29" i="20"/>
  <c r="R29" i="20"/>
  <c r="Q29" i="20"/>
  <c r="P29" i="20"/>
  <c r="E29" i="20"/>
  <c r="T29" i="20" s="1"/>
  <c r="S28" i="20"/>
  <c r="R28" i="20"/>
  <c r="Q28" i="20"/>
  <c r="P28" i="20"/>
  <c r="E28" i="20"/>
  <c r="S27" i="20"/>
  <c r="R27" i="20"/>
  <c r="Q27" i="20"/>
  <c r="P27" i="20"/>
  <c r="E27" i="20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J24" i="20"/>
  <c r="I24" i="20"/>
  <c r="Q24" i="20" s="1"/>
  <c r="H24" i="20"/>
  <c r="G24" i="20"/>
  <c r="F24" i="20"/>
  <c r="C24" i="20"/>
  <c r="B24" i="20"/>
  <c r="E24" i="20" s="1"/>
  <c r="U23" i="20"/>
  <c r="S23" i="20"/>
  <c r="R23" i="20"/>
  <c r="Q23" i="20"/>
  <c r="P23" i="20"/>
  <c r="E23" i="20"/>
  <c r="T23" i="20" s="1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S20" i="20"/>
  <c r="R20" i="20"/>
  <c r="Q20" i="20"/>
  <c r="P20" i="20"/>
  <c r="E20" i="20"/>
  <c r="T20" i="20" s="1"/>
  <c r="S19" i="20"/>
  <c r="R19" i="20"/>
  <c r="Q19" i="20"/>
  <c r="P19" i="20"/>
  <c r="E19" i="20"/>
  <c r="T19" i="20" s="1"/>
  <c r="S18" i="20"/>
  <c r="R18" i="20"/>
  <c r="Q18" i="20"/>
  <c r="P18" i="20"/>
  <c r="E18" i="20"/>
  <c r="W16" i="20"/>
  <c r="V16" i="20"/>
  <c r="O16" i="20"/>
  <c r="N16" i="20"/>
  <c r="M16" i="20"/>
  <c r="L16" i="20"/>
  <c r="K16" i="20"/>
  <c r="S16" i="20" s="1"/>
  <c r="J16" i="20"/>
  <c r="I16" i="20"/>
  <c r="H16" i="20"/>
  <c r="G16" i="20"/>
  <c r="F16" i="20"/>
  <c r="C16" i="20"/>
  <c r="B16" i="20"/>
  <c r="E16" i="20" s="1"/>
  <c r="S15" i="20"/>
  <c r="R15" i="20"/>
  <c r="Q15" i="20"/>
  <c r="P15" i="20"/>
  <c r="E15" i="20"/>
  <c r="T15" i="20" s="1"/>
  <c r="S14" i="20"/>
  <c r="R14" i="20"/>
  <c r="Q14" i="20"/>
  <c r="P14" i="20"/>
  <c r="E14" i="20"/>
  <c r="T14" i="20" s="1"/>
  <c r="S13" i="20"/>
  <c r="R13" i="20"/>
  <c r="Q13" i="20"/>
  <c r="P13" i="20"/>
  <c r="E13" i="20"/>
  <c r="S12" i="20"/>
  <c r="R12" i="20"/>
  <c r="Q12" i="20"/>
  <c r="P12" i="20"/>
  <c r="E12" i="20"/>
  <c r="U12" i="20" s="1"/>
  <c r="S11" i="20"/>
  <c r="R11" i="20"/>
  <c r="Q11" i="20"/>
  <c r="P11" i="20"/>
  <c r="E11" i="20"/>
  <c r="T11" i="20" s="1"/>
  <c r="S10" i="20"/>
  <c r="R10" i="20"/>
  <c r="Q10" i="20"/>
  <c r="P10" i="20"/>
  <c r="E10" i="20"/>
  <c r="S9" i="20"/>
  <c r="R9" i="20"/>
  <c r="Q9" i="20"/>
  <c r="P9" i="20"/>
  <c r="E9" i="20"/>
  <c r="S93" i="19"/>
  <c r="R93" i="19"/>
  <c r="Q93" i="19"/>
  <c r="P93" i="19"/>
  <c r="E93" i="19"/>
  <c r="U93" i="19" s="1"/>
  <c r="S92" i="19"/>
  <c r="R92" i="19"/>
  <c r="Q92" i="19"/>
  <c r="P92" i="19"/>
  <c r="E92" i="19"/>
  <c r="T92" i="19" s="1"/>
  <c r="S91" i="19"/>
  <c r="R91" i="19"/>
  <c r="Q91" i="19"/>
  <c r="P91" i="19"/>
  <c r="E91" i="19"/>
  <c r="U90" i="19"/>
  <c r="T90" i="19"/>
  <c r="S90" i="19"/>
  <c r="R90" i="19"/>
  <c r="Q90" i="19"/>
  <c r="P90" i="19"/>
  <c r="E90" i="19"/>
  <c r="S89" i="19"/>
  <c r="R89" i="19"/>
  <c r="Q89" i="19"/>
  <c r="P89" i="19"/>
  <c r="E89" i="19"/>
  <c r="U89" i="19" s="1"/>
  <c r="S88" i="19"/>
  <c r="R88" i="19"/>
  <c r="Q88" i="19"/>
  <c r="P88" i="19"/>
  <c r="E88" i="19"/>
  <c r="T88" i="19" s="1"/>
  <c r="U87" i="19"/>
  <c r="S87" i="19"/>
  <c r="R87" i="19"/>
  <c r="Q87" i="19"/>
  <c r="P87" i="19"/>
  <c r="E87" i="19"/>
  <c r="T87" i="19" s="1"/>
  <c r="U86" i="19"/>
  <c r="T86" i="19"/>
  <c r="S86" i="19"/>
  <c r="R86" i="19"/>
  <c r="Q86" i="19"/>
  <c r="P86" i="19"/>
  <c r="E86" i="19"/>
  <c r="W72" i="19"/>
  <c r="V72" i="19"/>
  <c r="S72" i="19"/>
  <c r="O72" i="19"/>
  <c r="N72" i="19"/>
  <c r="M72" i="19"/>
  <c r="L72" i="19"/>
  <c r="K72" i="19"/>
  <c r="J72" i="19"/>
  <c r="I72" i="19"/>
  <c r="Q72" i="19" s="1"/>
  <c r="H72" i="19"/>
  <c r="P72" i="19" s="1"/>
  <c r="G72" i="19"/>
  <c r="F72" i="19"/>
  <c r="C72" i="19"/>
  <c r="B72" i="19"/>
  <c r="E72" i="19" s="1"/>
  <c r="W71" i="19"/>
  <c r="V71" i="19"/>
  <c r="O71" i="19"/>
  <c r="N71" i="19"/>
  <c r="M71" i="19"/>
  <c r="L71" i="19"/>
  <c r="K71" i="19"/>
  <c r="J71" i="19"/>
  <c r="I71" i="19"/>
  <c r="Q71" i="19" s="1"/>
  <c r="H71" i="19"/>
  <c r="P71" i="19" s="1"/>
  <c r="G71" i="19"/>
  <c r="F71" i="19"/>
  <c r="C71" i="19"/>
  <c r="B71" i="19"/>
  <c r="E71" i="19" s="1"/>
  <c r="W70" i="19"/>
  <c r="V70" i="19"/>
  <c r="O70" i="19"/>
  <c r="N70" i="19"/>
  <c r="M70" i="19"/>
  <c r="L70" i="19"/>
  <c r="K70" i="19"/>
  <c r="J70" i="19"/>
  <c r="I70" i="19"/>
  <c r="S70" i="19" s="1"/>
  <c r="H70" i="19"/>
  <c r="P70" i="19" s="1"/>
  <c r="G70" i="19"/>
  <c r="F70" i="19"/>
  <c r="E70" i="19"/>
  <c r="C70" i="19"/>
  <c r="B70" i="19"/>
  <c r="S69" i="19"/>
  <c r="R69" i="19"/>
  <c r="Q69" i="19"/>
  <c r="U69" i="19" s="1"/>
  <c r="P69" i="19"/>
  <c r="T69" i="19" s="1"/>
  <c r="E69" i="19"/>
  <c r="W67" i="19"/>
  <c r="V67" i="19"/>
  <c r="O67" i="19"/>
  <c r="N67" i="19"/>
  <c r="M67" i="19"/>
  <c r="L67" i="19"/>
  <c r="K67" i="19"/>
  <c r="J67" i="19"/>
  <c r="I67" i="19"/>
  <c r="S67" i="19" s="1"/>
  <c r="H67" i="19"/>
  <c r="G67" i="19"/>
  <c r="F67" i="19"/>
  <c r="C67" i="19"/>
  <c r="B67" i="19"/>
  <c r="E67" i="19" s="1"/>
  <c r="W66" i="19"/>
  <c r="V66" i="19"/>
  <c r="O66" i="19"/>
  <c r="N66" i="19"/>
  <c r="M66" i="19"/>
  <c r="L66" i="19"/>
  <c r="K66" i="19"/>
  <c r="J66" i="19"/>
  <c r="I66" i="19"/>
  <c r="H66" i="19"/>
  <c r="G66" i="19"/>
  <c r="F66" i="19"/>
  <c r="C66" i="19"/>
  <c r="B66" i="19"/>
  <c r="U65" i="19"/>
  <c r="S65" i="19"/>
  <c r="R65" i="19"/>
  <c r="Q65" i="19"/>
  <c r="P65" i="19"/>
  <c r="E65" i="19"/>
  <c r="T65" i="19" s="1"/>
  <c r="U64" i="19"/>
  <c r="T64" i="19"/>
  <c r="S64" i="19"/>
  <c r="R64" i="19"/>
  <c r="Q64" i="19"/>
  <c r="P64" i="19"/>
  <c r="E64" i="19"/>
  <c r="S63" i="19"/>
  <c r="R63" i="19"/>
  <c r="Q63" i="19"/>
  <c r="P63" i="19"/>
  <c r="E63" i="19"/>
  <c r="U63" i="19" s="1"/>
  <c r="S62" i="19"/>
  <c r="R62" i="19"/>
  <c r="Q62" i="19"/>
  <c r="P62" i="19"/>
  <c r="E62" i="19"/>
  <c r="T62" i="19" s="1"/>
  <c r="U61" i="19"/>
  <c r="S61" i="19"/>
  <c r="R61" i="19"/>
  <c r="Q61" i="19"/>
  <c r="P61" i="19"/>
  <c r="E61" i="19"/>
  <c r="T61" i="19" s="1"/>
  <c r="V59" i="19"/>
  <c r="S59" i="19"/>
  <c r="O59" i="19"/>
  <c r="N59" i="19"/>
  <c r="M59" i="19"/>
  <c r="L59" i="19"/>
  <c r="K59" i="19"/>
  <c r="J59" i="19"/>
  <c r="I59" i="19"/>
  <c r="H59" i="19"/>
  <c r="G59" i="19"/>
  <c r="F59" i="19"/>
  <c r="C59" i="19"/>
  <c r="B59" i="19"/>
  <c r="S58" i="19"/>
  <c r="R58" i="19"/>
  <c r="Q58" i="19"/>
  <c r="P58" i="19"/>
  <c r="E58" i="19"/>
  <c r="T58" i="19" s="1"/>
  <c r="S57" i="19"/>
  <c r="R57" i="19"/>
  <c r="Q57" i="19"/>
  <c r="P57" i="19"/>
  <c r="E57" i="19"/>
  <c r="T57" i="19" s="1"/>
  <c r="T56" i="19"/>
  <c r="S56" i="19"/>
  <c r="R56" i="19"/>
  <c r="Q56" i="19"/>
  <c r="P56" i="19"/>
  <c r="E56" i="19"/>
  <c r="U56" i="19" s="1"/>
  <c r="S55" i="19"/>
  <c r="R55" i="19"/>
  <c r="Q55" i="19"/>
  <c r="P55" i="19"/>
  <c r="E55" i="19"/>
  <c r="U55" i="19" s="1"/>
  <c r="W53" i="19"/>
  <c r="V53" i="19"/>
  <c r="O53" i="19"/>
  <c r="N53" i="19"/>
  <c r="M53" i="19"/>
  <c r="L53" i="19"/>
  <c r="K53" i="19"/>
  <c r="J53" i="19"/>
  <c r="I53" i="19"/>
  <c r="Q53" i="19" s="1"/>
  <c r="H53" i="19"/>
  <c r="G53" i="19"/>
  <c r="F53" i="19"/>
  <c r="C53" i="19"/>
  <c r="B53" i="19"/>
  <c r="U52" i="19"/>
  <c r="S52" i="19"/>
  <c r="R52" i="19"/>
  <c r="Q52" i="19"/>
  <c r="P52" i="19"/>
  <c r="E52" i="19"/>
  <c r="T52" i="19" s="1"/>
  <c r="T51" i="19"/>
  <c r="S51" i="19"/>
  <c r="R51" i="19"/>
  <c r="Q51" i="19"/>
  <c r="P51" i="19"/>
  <c r="E51" i="19"/>
  <c r="U51" i="19" s="1"/>
  <c r="S50" i="19"/>
  <c r="R50" i="19"/>
  <c r="Q50" i="19"/>
  <c r="P50" i="19"/>
  <c r="E50" i="19"/>
  <c r="U50" i="19" s="1"/>
  <c r="S49" i="19"/>
  <c r="R49" i="19"/>
  <c r="Q49" i="19"/>
  <c r="P49" i="19"/>
  <c r="E49" i="19"/>
  <c r="T49" i="19" s="1"/>
  <c r="U48" i="19"/>
  <c r="S48" i="19"/>
  <c r="R48" i="19"/>
  <c r="Q48" i="19"/>
  <c r="P48" i="19"/>
  <c r="E48" i="19"/>
  <c r="T48" i="19" s="1"/>
  <c r="U47" i="19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S45" i="19"/>
  <c r="R45" i="19"/>
  <c r="Q45" i="19"/>
  <c r="P45" i="19"/>
  <c r="E45" i="19"/>
  <c r="T45" i="19" s="1"/>
  <c r="S44" i="19"/>
  <c r="R44" i="19"/>
  <c r="Q44" i="19"/>
  <c r="P44" i="19"/>
  <c r="E44" i="19"/>
  <c r="T44" i="19" s="1"/>
  <c r="S43" i="19"/>
  <c r="R43" i="19"/>
  <c r="Q43" i="19"/>
  <c r="P43" i="19"/>
  <c r="E43" i="19"/>
  <c r="S42" i="19"/>
  <c r="R42" i="19"/>
  <c r="Q42" i="19"/>
  <c r="P42" i="19"/>
  <c r="E42" i="19"/>
  <c r="U42" i="19" s="1"/>
  <c r="W40" i="19"/>
  <c r="V40" i="19"/>
  <c r="O40" i="19"/>
  <c r="N40" i="19"/>
  <c r="M40" i="19"/>
  <c r="L40" i="19"/>
  <c r="K40" i="19"/>
  <c r="J40" i="19"/>
  <c r="I40" i="19"/>
  <c r="H40" i="19"/>
  <c r="G40" i="19"/>
  <c r="F40" i="19"/>
  <c r="C40" i="19"/>
  <c r="B40" i="19"/>
  <c r="E40" i="19" s="1"/>
  <c r="U39" i="19"/>
  <c r="S39" i="19"/>
  <c r="R39" i="19"/>
  <c r="Q39" i="19"/>
  <c r="P39" i="19"/>
  <c r="E39" i="19"/>
  <c r="T39" i="19" s="1"/>
  <c r="T38" i="19"/>
  <c r="S38" i="19"/>
  <c r="R38" i="19"/>
  <c r="Q38" i="19"/>
  <c r="P38" i="19"/>
  <c r="E38" i="19"/>
  <c r="U38" i="19" s="1"/>
  <c r="S37" i="19"/>
  <c r="R37" i="19"/>
  <c r="Q37" i="19"/>
  <c r="P37" i="19"/>
  <c r="E37" i="19"/>
  <c r="U37" i="19" s="1"/>
  <c r="S36" i="19"/>
  <c r="R36" i="19"/>
  <c r="Q36" i="19"/>
  <c r="P36" i="19"/>
  <c r="E36" i="19"/>
  <c r="U35" i="19"/>
  <c r="S35" i="19"/>
  <c r="R35" i="19"/>
  <c r="Q35" i="19"/>
  <c r="P35" i="19"/>
  <c r="E35" i="19"/>
  <c r="T35" i="19" s="1"/>
  <c r="W33" i="19"/>
  <c r="V33" i="19"/>
  <c r="O33" i="19"/>
  <c r="N33" i="19"/>
  <c r="M33" i="19"/>
  <c r="L33" i="19"/>
  <c r="K33" i="19"/>
  <c r="J33" i="19"/>
  <c r="I33" i="19"/>
  <c r="H33" i="19"/>
  <c r="R33" i="19" s="1"/>
  <c r="G33" i="19"/>
  <c r="F33" i="19"/>
  <c r="C33" i="19"/>
  <c r="B33" i="19"/>
  <c r="S32" i="19"/>
  <c r="R32" i="19"/>
  <c r="Q32" i="19"/>
  <c r="P32" i="19"/>
  <c r="E32" i="19"/>
  <c r="U32" i="19" s="1"/>
  <c r="W30" i="19"/>
  <c r="V30" i="19"/>
  <c r="S30" i="19"/>
  <c r="O30" i="19"/>
  <c r="N30" i="19"/>
  <c r="M30" i="19"/>
  <c r="L30" i="19"/>
  <c r="K30" i="19"/>
  <c r="J30" i="19"/>
  <c r="I30" i="19"/>
  <c r="Q30" i="19" s="1"/>
  <c r="H30" i="19"/>
  <c r="G30" i="19"/>
  <c r="F30" i="19"/>
  <c r="C30" i="19"/>
  <c r="B30" i="19"/>
  <c r="E30" i="19" s="1"/>
  <c r="U29" i="19"/>
  <c r="S29" i="19"/>
  <c r="R29" i="19"/>
  <c r="Q29" i="19"/>
  <c r="P29" i="19"/>
  <c r="E29" i="19"/>
  <c r="T29" i="19" s="1"/>
  <c r="T28" i="19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S26" i="19"/>
  <c r="R26" i="19"/>
  <c r="Q26" i="19"/>
  <c r="P26" i="19"/>
  <c r="E26" i="19"/>
  <c r="T26" i="19" s="1"/>
  <c r="W24" i="19"/>
  <c r="V24" i="19"/>
  <c r="O24" i="19"/>
  <c r="N24" i="19"/>
  <c r="M24" i="19"/>
  <c r="L24" i="19"/>
  <c r="K24" i="19"/>
  <c r="J24" i="19"/>
  <c r="I24" i="19"/>
  <c r="S24" i="19" s="1"/>
  <c r="H24" i="19"/>
  <c r="P24" i="19" s="1"/>
  <c r="G24" i="19"/>
  <c r="F24" i="19"/>
  <c r="C24" i="19"/>
  <c r="B24" i="19"/>
  <c r="E24" i="19" s="1"/>
  <c r="U23" i="19"/>
  <c r="T23" i="19"/>
  <c r="S23" i="19"/>
  <c r="R23" i="19"/>
  <c r="Q23" i="19"/>
  <c r="P23" i="19"/>
  <c r="E23" i="19"/>
  <c r="S22" i="19"/>
  <c r="R22" i="19"/>
  <c r="Q22" i="19"/>
  <c r="P22" i="19"/>
  <c r="E22" i="19"/>
  <c r="U22" i="19" s="1"/>
  <c r="S21" i="19"/>
  <c r="R21" i="19"/>
  <c r="Q21" i="19"/>
  <c r="P21" i="19"/>
  <c r="E21" i="19"/>
  <c r="T21" i="19" s="1"/>
  <c r="S20" i="19"/>
  <c r="R20" i="19"/>
  <c r="Q20" i="19"/>
  <c r="U20" i="19" s="1"/>
  <c r="P20" i="19"/>
  <c r="E20" i="19"/>
  <c r="T20" i="19" s="1"/>
  <c r="U19" i="19"/>
  <c r="T19" i="19"/>
  <c r="S19" i="19"/>
  <c r="R19" i="19"/>
  <c r="Q19" i="19"/>
  <c r="P19" i="19"/>
  <c r="E19" i="19"/>
  <c r="S18" i="19"/>
  <c r="R18" i="19"/>
  <c r="Q18" i="19"/>
  <c r="P18" i="19"/>
  <c r="E18" i="19"/>
  <c r="U18" i="19" s="1"/>
  <c r="W16" i="19"/>
  <c r="V16" i="19"/>
  <c r="O16" i="19"/>
  <c r="N16" i="19"/>
  <c r="M16" i="19"/>
  <c r="L16" i="19"/>
  <c r="K16" i="19"/>
  <c r="J16" i="19"/>
  <c r="R16" i="19" s="1"/>
  <c r="I16" i="19"/>
  <c r="H16" i="19"/>
  <c r="G16" i="19"/>
  <c r="F16" i="19"/>
  <c r="C16" i="19"/>
  <c r="B16" i="19"/>
  <c r="E16" i="19" s="1"/>
  <c r="U15" i="19"/>
  <c r="S15" i="19"/>
  <c r="R15" i="19"/>
  <c r="Q15" i="19"/>
  <c r="P15" i="19"/>
  <c r="E15" i="19"/>
  <c r="T15" i="19" s="1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U13" i="19" s="1"/>
  <c r="S12" i="19"/>
  <c r="R12" i="19"/>
  <c r="Q12" i="19"/>
  <c r="P12" i="19"/>
  <c r="E12" i="19"/>
  <c r="T12" i="19" s="1"/>
  <c r="U11" i="19"/>
  <c r="S11" i="19"/>
  <c r="R11" i="19"/>
  <c r="Q11" i="19"/>
  <c r="P11" i="19"/>
  <c r="E11" i="19"/>
  <c r="T11" i="19" s="1"/>
  <c r="S10" i="19"/>
  <c r="R10" i="19"/>
  <c r="Q10" i="19"/>
  <c r="U10" i="19" s="1"/>
  <c r="P10" i="19"/>
  <c r="T10" i="19" s="1"/>
  <c r="E10" i="19"/>
  <c r="S9" i="19"/>
  <c r="R9" i="19"/>
  <c r="Q9" i="19"/>
  <c r="P9" i="19"/>
  <c r="E9" i="19"/>
  <c r="S93" i="18"/>
  <c r="R93" i="18"/>
  <c r="Q93" i="18"/>
  <c r="P93" i="18"/>
  <c r="E93" i="18"/>
  <c r="T93" i="18" s="1"/>
  <c r="S92" i="18"/>
  <c r="R92" i="18"/>
  <c r="Q92" i="18"/>
  <c r="P92" i="18"/>
  <c r="E92" i="18"/>
  <c r="S91" i="18"/>
  <c r="R91" i="18"/>
  <c r="Q91" i="18"/>
  <c r="P91" i="18"/>
  <c r="E91" i="18"/>
  <c r="S90" i="18"/>
  <c r="R90" i="18"/>
  <c r="Q90" i="18"/>
  <c r="P90" i="18"/>
  <c r="E90" i="18"/>
  <c r="U90" i="18" s="1"/>
  <c r="S89" i="18"/>
  <c r="R89" i="18"/>
  <c r="Q89" i="18"/>
  <c r="P89" i="18"/>
  <c r="E89" i="18"/>
  <c r="T89" i="18" s="1"/>
  <c r="S88" i="18"/>
  <c r="R88" i="18"/>
  <c r="Q88" i="18"/>
  <c r="P88" i="18"/>
  <c r="E88" i="18"/>
  <c r="U87" i="18"/>
  <c r="T87" i="18"/>
  <c r="S87" i="18"/>
  <c r="R87" i="18"/>
  <c r="Q87" i="18"/>
  <c r="P87" i="18"/>
  <c r="E87" i="18"/>
  <c r="S86" i="18"/>
  <c r="R86" i="18"/>
  <c r="Q86" i="18"/>
  <c r="P86" i="18"/>
  <c r="E86" i="18"/>
  <c r="U86" i="18" s="1"/>
  <c r="W72" i="18"/>
  <c r="V72" i="18"/>
  <c r="O72" i="18"/>
  <c r="N72" i="18"/>
  <c r="M72" i="18"/>
  <c r="L72" i="18"/>
  <c r="K72" i="18"/>
  <c r="J72" i="18"/>
  <c r="I72" i="18"/>
  <c r="S72" i="18" s="1"/>
  <c r="H72" i="18"/>
  <c r="G72" i="18"/>
  <c r="F72" i="18"/>
  <c r="C72" i="18"/>
  <c r="B72" i="18"/>
  <c r="W71" i="18"/>
  <c r="V71" i="18"/>
  <c r="O71" i="18"/>
  <c r="N71" i="18"/>
  <c r="M71" i="18"/>
  <c r="L71" i="18"/>
  <c r="K71" i="18"/>
  <c r="J71" i="18"/>
  <c r="R71" i="18" s="1"/>
  <c r="I71" i="18"/>
  <c r="S71" i="18" s="1"/>
  <c r="H71" i="18"/>
  <c r="G71" i="18"/>
  <c r="F71" i="18"/>
  <c r="C71" i="18"/>
  <c r="B71" i="18"/>
  <c r="E71" i="18" s="1"/>
  <c r="W70" i="18"/>
  <c r="V70" i="18"/>
  <c r="O70" i="18"/>
  <c r="N70" i="18"/>
  <c r="M70" i="18"/>
  <c r="L70" i="18"/>
  <c r="K70" i="18"/>
  <c r="J70" i="18"/>
  <c r="I70" i="18"/>
  <c r="Q70" i="18" s="1"/>
  <c r="H70" i="18"/>
  <c r="G70" i="18"/>
  <c r="F70" i="18"/>
  <c r="C70" i="18"/>
  <c r="B70" i="18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S67" i="18" s="1"/>
  <c r="H67" i="18"/>
  <c r="G67" i="18"/>
  <c r="F67" i="18"/>
  <c r="C67" i="18"/>
  <c r="B67" i="18"/>
  <c r="W66" i="18"/>
  <c r="V66" i="18"/>
  <c r="O66" i="18"/>
  <c r="N66" i="18"/>
  <c r="M66" i="18"/>
  <c r="L66" i="18"/>
  <c r="K66" i="18"/>
  <c r="J66" i="18"/>
  <c r="I66" i="18"/>
  <c r="S66" i="18" s="1"/>
  <c r="H66" i="18"/>
  <c r="G66" i="18"/>
  <c r="F66" i="18"/>
  <c r="C66" i="18"/>
  <c r="B66" i="18"/>
  <c r="E66" i="18" s="1"/>
  <c r="S65" i="18"/>
  <c r="R65" i="18"/>
  <c r="Q65" i="18"/>
  <c r="P65" i="18"/>
  <c r="E65" i="18"/>
  <c r="S64" i="18"/>
  <c r="R64" i="18"/>
  <c r="Q64" i="18"/>
  <c r="P64" i="18"/>
  <c r="E64" i="18"/>
  <c r="U64" i="18" s="1"/>
  <c r="S63" i="18"/>
  <c r="R63" i="18"/>
  <c r="Q63" i="18"/>
  <c r="P63" i="18"/>
  <c r="E63" i="18"/>
  <c r="T63" i="18" s="1"/>
  <c r="S62" i="18"/>
  <c r="R62" i="18"/>
  <c r="Q62" i="18"/>
  <c r="P62" i="18"/>
  <c r="E62" i="18"/>
  <c r="S61" i="18"/>
  <c r="R61" i="18"/>
  <c r="Q61" i="18"/>
  <c r="P61" i="18"/>
  <c r="E61" i="18"/>
  <c r="V59" i="18"/>
  <c r="O59" i="18"/>
  <c r="N59" i="18"/>
  <c r="M59" i="18"/>
  <c r="L59" i="18"/>
  <c r="K59" i="18"/>
  <c r="J59" i="18"/>
  <c r="I59" i="18"/>
  <c r="Q59" i="18" s="1"/>
  <c r="H59" i="18"/>
  <c r="G59" i="18"/>
  <c r="F59" i="18"/>
  <c r="C59" i="18"/>
  <c r="B59" i="18"/>
  <c r="E59" i="18" s="1"/>
  <c r="S58" i="18"/>
  <c r="R58" i="18"/>
  <c r="Q58" i="18"/>
  <c r="P58" i="18"/>
  <c r="E58" i="18"/>
  <c r="T58" i="18" s="1"/>
  <c r="S57" i="18"/>
  <c r="R57" i="18"/>
  <c r="Q57" i="18"/>
  <c r="P57" i="18"/>
  <c r="E57" i="18"/>
  <c r="S56" i="18"/>
  <c r="R56" i="18"/>
  <c r="Q56" i="18"/>
  <c r="P56" i="18"/>
  <c r="E56" i="18"/>
  <c r="U56" i="18" s="1"/>
  <c r="S55" i="18"/>
  <c r="R55" i="18"/>
  <c r="Q55" i="18"/>
  <c r="P55" i="18"/>
  <c r="E55" i="18"/>
  <c r="T55" i="18" s="1"/>
  <c r="W53" i="18"/>
  <c r="V53" i="18"/>
  <c r="O53" i="18"/>
  <c r="N53" i="18"/>
  <c r="M53" i="18"/>
  <c r="L53" i="18"/>
  <c r="K53" i="18"/>
  <c r="J53" i="18"/>
  <c r="I53" i="18"/>
  <c r="S53" i="18" s="1"/>
  <c r="H53" i="18"/>
  <c r="G53" i="18"/>
  <c r="F53" i="18"/>
  <c r="C53" i="18"/>
  <c r="B53" i="18"/>
  <c r="U52" i="18"/>
  <c r="S52" i="18"/>
  <c r="R52" i="18"/>
  <c r="Q52" i="18"/>
  <c r="P52" i="18"/>
  <c r="E52" i="18"/>
  <c r="T52" i="18" s="1"/>
  <c r="S51" i="18"/>
  <c r="R51" i="18"/>
  <c r="Q51" i="18"/>
  <c r="P51" i="18"/>
  <c r="E51" i="18"/>
  <c r="U51" i="18" s="1"/>
  <c r="S50" i="18"/>
  <c r="R50" i="18"/>
  <c r="Q50" i="18"/>
  <c r="P50" i="18"/>
  <c r="E50" i="18"/>
  <c r="T50" i="18" s="1"/>
  <c r="S49" i="18"/>
  <c r="R49" i="18"/>
  <c r="Q49" i="18"/>
  <c r="P49" i="18"/>
  <c r="E49" i="18"/>
  <c r="U48" i="18"/>
  <c r="T48" i="18"/>
  <c r="S48" i="18"/>
  <c r="R48" i="18"/>
  <c r="Q48" i="18"/>
  <c r="P48" i="18"/>
  <c r="E48" i="18"/>
  <c r="S47" i="18"/>
  <c r="R47" i="18"/>
  <c r="Q47" i="18"/>
  <c r="P47" i="18"/>
  <c r="E47" i="18"/>
  <c r="U47" i="18" s="1"/>
  <c r="S46" i="18"/>
  <c r="R46" i="18"/>
  <c r="Q46" i="18"/>
  <c r="P46" i="18"/>
  <c r="E46" i="18"/>
  <c r="T46" i="18" s="1"/>
  <c r="U45" i="18"/>
  <c r="S45" i="18"/>
  <c r="R45" i="18"/>
  <c r="Q45" i="18"/>
  <c r="P45" i="18"/>
  <c r="E45" i="18"/>
  <c r="T45" i="18" s="1"/>
  <c r="U44" i="18"/>
  <c r="T44" i="18"/>
  <c r="S44" i="18"/>
  <c r="R44" i="18"/>
  <c r="Q44" i="18"/>
  <c r="P44" i="18"/>
  <c r="E44" i="18"/>
  <c r="S43" i="18"/>
  <c r="R43" i="18"/>
  <c r="Q43" i="18"/>
  <c r="P43" i="18"/>
  <c r="E43" i="18"/>
  <c r="S42" i="18"/>
  <c r="R42" i="18"/>
  <c r="Q42" i="18"/>
  <c r="P42" i="18"/>
  <c r="E42" i="18"/>
  <c r="T42" i="18" s="1"/>
  <c r="W40" i="18"/>
  <c r="V40" i="18"/>
  <c r="O40" i="18"/>
  <c r="N40" i="18"/>
  <c r="M40" i="18"/>
  <c r="L40" i="18"/>
  <c r="K40" i="18"/>
  <c r="J40" i="18"/>
  <c r="I40" i="18"/>
  <c r="S40" i="18" s="1"/>
  <c r="H40" i="18"/>
  <c r="G40" i="18"/>
  <c r="F40" i="18"/>
  <c r="C40" i="18"/>
  <c r="B40" i="18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S37" i="18"/>
  <c r="R37" i="18"/>
  <c r="Q37" i="18"/>
  <c r="P37" i="18"/>
  <c r="E37" i="18"/>
  <c r="T37" i="18" s="1"/>
  <c r="S36" i="18"/>
  <c r="R36" i="18"/>
  <c r="Q36" i="18"/>
  <c r="U36" i="18" s="1"/>
  <c r="P36" i="18"/>
  <c r="E36" i="18"/>
  <c r="U35" i="18"/>
  <c r="T35" i="18"/>
  <c r="S35" i="18"/>
  <c r="R35" i="18"/>
  <c r="Q35" i="18"/>
  <c r="P35" i="18"/>
  <c r="E35" i="18"/>
  <c r="W33" i="18"/>
  <c r="V33" i="18"/>
  <c r="O33" i="18"/>
  <c r="N33" i="18"/>
  <c r="M33" i="18"/>
  <c r="L33" i="18"/>
  <c r="K33" i="18"/>
  <c r="J33" i="18"/>
  <c r="I33" i="18"/>
  <c r="Q33" i="18" s="1"/>
  <c r="H33" i="18"/>
  <c r="G33" i="18"/>
  <c r="F33" i="18"/>
  <c r="C33" i="18"/>
  <c r="B33" i="18"/>
  <c r="E33" i="18" s="1"/>
  <c r="S32" i="18"/>
  <c r="R32" i="18"/>
  <c r="Q32" i="18"/>
  <c r="P32" i="18"/>
  <c r="E32" i="18"/>
  <c r="T32" i="18" s="1"/>
  <c r="W30" i="18"/>
  <c r="V30" i="18"/>
  <c r="O30" i="18"/>
  <c r="N30" i="18"/>
  <c r="M30" i="18"/>
  <c r="L30" i="18"/>
  <c r="K30" i="18"/>
  <c r="J30" i="18"/>
  <c r="I30" i="18"/>
  <c r="S30" i="18" s="1"/>
  <c r="H30" i="18"/>
  <c r="G30" i="18"/>
  <c r="F30" i="18"/>
  <c r="E30" i="18"/>
  <c r="C30" i="18"/>
  <c r="B30" i="18"/>
  <c r="S29" i="18"/>
  <c r="R29" i="18"/>
  <c r="Q29" i="18"/>
  <c r="P29" i="18"/>
  <c r="E29" i="18"/>
  <c r="S28" i="18"/>
  <c r="R28" i="18"/>
  <c r="Q28" i="18"/>
  <c r="P28" i="18"/>
  <c r="E28" i="18"/>
  <c r="U28" i="18" s="1"/>
  <c r="S27" i="18"/>
  <c r="R27" i="18"/>
  <c r="Q27" i="18"/>
  <c r="P27" i="18"/>
  <c r="E27" i="18"/>
  <c r="T27" i="18" s="1"/>
  <c r="S26" i="18"/>
  <c r="R26" i="18"/>
  <c r="Q26" i="18"/>
  <c r="P26" i="18"/>
  <c r="E26" i="18"/>
  <c r="W24" i="18"/>
  <c r="V24" i="18"/>
  <c r="O24" i="18"/>
  <c r="N24" i="18"/>
  <c r="M24" i="18"/>
  <c r="L24" i="18"/>
  <c r="K24" i="18"/>
  <c r="J24" i="18"/>
  <c r="I24" i="18"/>
  <c r="Q24" i="18" s="1"/>
  <c r="H24" i="18"/>
  <c r="R24" i="18" s="1"/>
  <c r="G24" i="18"/>
  <c r="F24" i="18"/>
  <c r="C24" i="18"/>
  <c r="E24" i="18" s="1"/>
  <c r="B24" i="18"/>
  <c r="S23" i="18"/>
  <c r="R23" i="18"/>
  <c r="Q23" i="18"/>
  <c r="P23" i="18"/>
  <c r="E23" i="18"/>
  <c r="U23" i="18" s="1"/>
  <c r="S22" i="18"/>
  <c r="R22" i="18"/>
  <c r="Q22" i="18"/>
  <c r="P22" i="18"/>
  <c r="E22" i="18"/>
  <c r="T22" i="18" s="1"/>
  <c r="U21" i="18"/>
  <c r="S21" i="18"/>
  <c r="R21" i="18"/>
  <c r="Q21" i="18"/>
  <c r="P21" i="18"/>
  <c r="E21" i="18"/>
  <c r="T21" i="18" s="1"/>
  <c r="U20" i="18"/>
  <c r="T20" i="18"/>
  <c r="S20" i="18"/>
  <c r="R20" i="18"/>
  <c r="Q20" i="18"/>
  <c r="P20" i="18"/>
  <c r="E20" i="18"/>
  <c r="S19" i="18"/>
  <c r="R19" i="18"/>
  <c r="Q19" i="18"/>
  <c r="P19" i="18"/>
  <c r="E19" i="18"/>
  <c r="U19" i="18" s="1"/>
  <c r="S18" i="18"/>
  <c r="R18" i="18"/>
  <c r="Q18" i="18"/>
  <c r="P18" i="18"/>
  <c r="E18" i="18"/>
  <c r="T18" i="18" s="1"/>
  <c r="W16" i="18"/>
  <c r="V16" i="18"/>
  <c r="O16" i="18"/>
  <c r="N16" i="18"/>
  <c r="M16" i="18"/>
  <c r="L16" i="18"/>
  <c r="K16" i="18"/>
  <c r="J16" i="18"/>
  <c r="I16" i="18"/>
  <c r="S16" i="18" s="1"/>
  <c r="H16" i="18"/>
  <c r="P16" i="18" s="1"/>
  <c r="G16" i="18"/>
  <c r="F16" i="18"/>
  <c r="C16" i="18"/>
  <c r="B16" i="18"/>
  <c r="E16" i="18" s="1"/>
  <c r="U15" i="18"/>
  <c r="T15" i="18"/>
  <c r="S15" i="18"/>
  <c r="R15" i="18"/>
  <c r="Q15" i="18"/>
  <c r="P15" i="18"/>
  <c r="E15" i="18"/>
  <c r="S14" i="18"/>
  <c r="R14" i="18"/>
  <c r="Q14" i="18"/>
  <c r="P14" i="18"/>
  <c r="E14" i="18"/>
  <c r="U14" i="18" s="1"/>
  <c r="S13" i="18"/>
  <c r="R13" i="18"/>
  <c r="Q13" i="18"/>
  <c r="P13" i="18"/>
  <c r="E13" i="18"/>
  <c r="T13" i="18" s="1"/>
  <c r="U12" i="18"/>
  <c r="S12" i="18"/>
  <c r="R12" i="18"/>
  <c r="Q12" i="18"/>
  <c r="P12" i="18"/>
  <c r="E12" i="18"/>
  <c r="T12" i="18" s="1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U10" i="18" s="1"/>
  <c r="S9" i="18"/>
  <c r="R9" i="18"/>
  <c r="Q9" i="18"/>
  <c r="P9" i="18"/>
  <c r="E9" i="18"/>
  <c r="U9" i="18" s="1"/>
  <c r="U93" i="17"/>
  <c r="S93" i="17"/>
  <c r="R93" i="17"/>
  <c r="Q93" i="17"/>
  <c r="P93" i="17"/>
  <c r="E93" i="17"/>
  <c r="T93" i="17" s="1"/>
  <c r="U92" i="17"/>
  <c r="S92" i="17"/>
  <c r="R92" i="17"/>
  <c r="Q92" i="17"/>
  <c r="P92" i="17"/>
  <c r="E92" i="17"/>
  <c r="T92" i="17" s="1"/>
  <c r="S91" i="17"/>
  <c r="R91" i="17"/>
  <c r="Q91" i="17"/>
  <c r="P91" i="17"/>
  <c r="E91" i="17"/>
  <c r="U91" i="17" s="1"/>
  <c r="S90" i="17"/>
  <c r="R90" i="17"/>
  <c r="Q90" i="17"/>
  <c r="P90" i="17"/>
  <c r="E90" i="17"/>
  <c r="T90" i="17" s="1"/>
  <c r="S89" i="17"/>
  <c r="R89" i="17"/>
  <c r="Q89" i="17"/>
  <c r="P89" i="17"/>
  <c r="E89" i="17"/>
  <c r="T89" i="17" s="1"/>
  <c r="S88" i="17"/>
  <c r="R88" i="17"/>
  <c r="Q88" i="17"/>
  <c r="P88" i="17"/>
  <c r="E88" i="17"/>
  <c r="S87" i="17"/>
  <c r="R87" i="17"/>
  <c r="Q87" i="17"/>
  <c r="P87" i="17"/>
  <c r="E87" i="17"/>
  <c r="U87" i="17" s="1"/>
  <c r="S86" i="17"/>
  <c r="R86" i="17"/>
  <c r="Q86" i="17"/>
  <c r="P86" i="17"/>
  <c r="E86" i="17"/>
  <c r="T86" i="17" s="1"/>
  <c r="W72" i="17"/>
  <c r="V72" i="17"/>
  <c r="O72" i="17"/>
  <c r="N72" i="17"/>
  <c r="M72" i="17"/>
  <c r="L72" i="17"/>
  <c r="K72" i="17"/>
  <c r="J72" i="17"/>
  <c r="I72" i="17"/>
  <c r="S72" i="17" s="1"/>
  <c r="H72" i="17"/>
  <c r="G72" i="17"/>
  <c r="F72" i="17"/>
  <c r="C72" i="17"/>
  <c r="E72" i="17" s="1"/>
  <c r="B72" i="17"/>
  <c r="W71" i="17"/>
  <c r="V71" i="17"/>
  <c r="O71" i="17"/>
  <c r="N71" i="17"/>
  <c r="M71" i="17"/>
  <c r="L71" i="17"/>
  <c r="K71" i="17"/>
  <c r="J71" i="17"/>
  <c r="I71" i="17"/>
  <c r="H71" i="17"/>
  <c r="R71" i="17" s="1"/>
  <c r="G71" i="17"/>
  <c r="F71" i="17"/>
  <c r="C71" i="17"/>
  <c r="E71" i="17" s="1"/>
  <c r="B71" i="17"/>
  <c r="W70" i="17"/>
  <c r="V70" i="17"/>
  <c r="O70" i="17"/>
  <c r="N70" i="17"/>
  <c r="M70" i="17"/>
  <c r="L70" i="17"/>
  <c r="K70" i="17"/>
  <c r="J70" i="17"/>
  <c r="I70" i="17"/>
  <c r="S70" i="17" s="1"/>
  <c r="H70" i="17"/>
  <c r="G70" i="17"/>
  <c r="F70" i="17"/>
  <c r="C70" i="17"/>
  <c r="B70" i="17"/>
  <c r="E70" i="17" s="1"/>
  <c r="S69" i="17"/>
  <c r="R69" i="17"/>
  <c r="Q69" i="17"/>
  <c r="P69" i="17"/>
  <c r="E69" i="17"/>
  <c r="T69" i="17" s="1"/>
  <c r="W67" i="17"/>
  <c r="V67" i="17"/>
  <c r="O67" i="17"/>
  <c r="N67" i="17"/>
  <c r="M67" i="17"/>
  <c r="L67" i="17"/>
  <c r="K67" i="17"/>
  <c r="J67" i="17"/>
  <c r="I67" i="17"/>
  <c r="S67" i="17" s="1"/>
  <c r="H67" i="17"/>
  <c r="G67" i="17"/>
  <c r="F67" i="17"/>
  <c r="C67" i="17"/>
  <c r="B67" i="17"/>
  <c r="W66" i="17"/>
  <c r="V66" i="17"/>
  <c r="O66" i="17"/>
  <c r="N66" i="17"/>
  <c r="M66" i="17"/>
  <c r="L66" i="17"/>
  <c r="K66" i="17"/>
  <c r="J66" i="17"/>
  <c r="I66" i="17"/>
  <c r="H66" i="17"/>
  <c r="R66" i="17" s="1"/>
  <c r="G66" i="17"/>
  <c r="F66" i="17"/>
  <c r="C66" i="17"/>
  <c r="E66" i="17" s="1"/>
  <c r="B66" i="17"/>
  <c r="S65" i="17"/>
  <c r="R65" i="17"/>
  <c r="Q65" i="17"/>
  <c r="P65" i="17"/>
  <c r="E65" i="17"/>
  <c r="U65" i="17" s="1"/>
  <c r="S64" i="17"/>
  <c r="R64" i="17"/>
  <c r="Q64" i="17"/>
  <c r="P64" i="17"/>
  <c r="E64" i="17"/>
  <c r="T64" i="17" s="1"/>
  <c r="S63" i="17"/>
  <c r="R63" i="17"/>
  <c r="Q63" i="17"/>
  <c r="P63" i="17"/>
  <c r="E63" i="17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S59" i="17" s="1"/>
  <c r="H59" i="17"/>
  <c r="G59" i="17"/>
  <c r="F59" i="17"/>
  <c r="C59" i="17"/>
  <c r="B59" i="17"/>
  <c r="E59" i="17" s="1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Q56" i="17"/>
  <c r="P56" i="17"/>
  <c r="E56" i="17"/>
  <c r="T56" i="17" s="1"/>
  <c r="U55" i="17"/>
  <c r="S55" i="17"/>
  <c r="R55" i="17"/>
  <c r="Q55" i="17"/>
  <c r="P55" i="17"/>
  <c r="E55" i="17"/>
  <c r="T55" i="17" s="1"/>
  <c r="W53" i="17"/>
  <c r="V53" i="17"/>
  <c r="O53" i="17"/>
  <c r="N53" i="17"/>
  <c r="M53" i="17"/>
  <c r="L53" i="17"/>
  <c r="K53" i="17"/>
  <c r="J53" i="17"/>
  <c r="I53" i="17"/>
  <c r="Q53" i="17" s="1"/>
  <c r="H53" i="17"/>
  <c r="R53" i="17" s="1"/>
  <c r="G53" i="17"/>
  <c r="F53" i="17"/>
  <c r="C53" i="17"/>
  <c r="B53" i="17"/>
  <c r="S52" i="17"/>
  <c r="R52" i="17"/>
  <c r="Q52" i="17"/>
  <c r="P52" i="17"/>
  <c r="E52" i="17"/>
  <c r="U52" i="17" s="1"/>
  <c r="S51" i="17"/>
  <c r="R51" i="17"/>
  <c r="Q51" i="17"/>
  <c r="P51" i="17"/>
  <c r="E51" i="17"/>
  <c r="T51" i="17" s="1"/>
  <c r="U50" i="17"/>
  <c r="S50" i="17"/>
  <c r="R50" i="17"/>
  <c r="Q50" i="17"/>
  <c r="P50" i="17"/>
  <c r="E50" i="17"/>
  <c r="T50" i="17" s="1"/>
  <c r="U49" i="17"/>
  <c r="S49" i="17"/>
  <c r="R49" i="17"/>
  <c r="Q49" i="17"/>
  <c r="P49" i="17"/>
  <c r="E49" i="17"/>
  <c r="T49" i="17" s="1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S46" i="17"/>
  <c r="R46" i="17"/>
  <c r="Q46" i="17"/>
  <c r="P46" i="17"/>
  <c r="E46" i="17"/>
  <c r="T46" i="17" s="1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U44" i="17" s="1"/>
  <c r="S43" i="17"/>
  <c r="R43" i="17"/>
  <c r="Q43" i="17"/>
  <c r="P43" i="17"/>
  <c r="E43" i="17"/>
  <c r="U43" i="17" s="1"/>
  <c r="U42" i="17"/>
  <c r="S42" i="17"/>
  <c r="R42" i="17"/>
  <c r="Q42" i="17"/>
  <c r="P42" i="17"/>
  <c r="E42" i="17"/>
  <c r="T42" i="17" s="1"/>
  <c r="W40" i="17"/>
  <c r="V40" i="17"/>
  <c r="O40" i="17"/>
  <c r="N40" i="17"/>
  <c r="M40" i="17"/>
  <c r="L40" i="17"/>
  <c r="K40" i="17"/>
  <c r="J40" i="17"/>
  <c r="I40" i="17"/>
  <c r="H40" i="17"/>
  <c r="R40" i="17" s="1"/>
  <c r="G40" i="17"/>
  <c r="F40" i="17"/>
  <c r="C40" i="17"/>
  <c r="E40" i="17" s="1"/>
  <c r="B40" i="17"/>
  <c r="S39" i="17"/>
  <c r="R39" i="17"/>
  <c r="Q39" i="17"/>
  <c r="P39" i="17"/>
  <c r="E39" i="17"/>
  <c r="U39" i="17" s="1"/>
  <c r="S38" i="17"/>
  <c r="R38" i="17"/>
  <c r="Q38" i="17"/>
  <c r="P38" i="17"/>
  <c r="E38" i="17"/>
  <c r="T38" i="17" s="1"/>
  <c r="S37" i="17"/>
  <c r="R37" i="17"/>
  <c r="Q37" i="17"/>
  <c r="P37" i="17"/>
  <c r="E37" i="17"/>
  <c r="S36" i="17"/>
  <c r="R36" i="17"/>
  <c r="Q36" i="17"/>
  <c r="P36" i="17"/>
  <c r="E36" i="17"/>
  <c r="S35" i="17"/>
  <c r="R35" i="17"/>
  <c r="Q35" i="17"/>
  <c r="P35" i="17"/>
  <c r="E35" i="17"/>
  <c r="W33" i="17"/>
  <c r="V33" i="17"/>
  <c r="S33" i="17"/>
  <c r="O33" i="17"/>
  <c r="N33" i="17"/>
  <c r="M33" i="17"/>
  <c r="L33" i="17"/>
  <c r="K33" i="17"/>
  <c r="J33" i="17"/>
  <c r="I33" i="17"/>
  <c r="H33" i="17"/>
  <c r="G33" i="17"/>
  <c r="F33" i="17"/>
  <c r="C33" i="17"/>
  <c r="B33" i="17"/>
  <c r="S32" i="17"/>
  <c r="R32" i="17"/>
  <c r="Q32" i="17"/>
  <c r="U32" i="17" s="1"/>
  <c r="P32" i="17"/>
  <c r="E32" i="17"/>
  <c r="W30" i="17"/>
  <c r="V30" i="17"/>
  <c r="O30" i="17"/>
  <c r="N30" i="17"/>
  <c r="M30" i="17"/>
  <c r="L30" i="17"/>
  <c r="K30" i="17"/>
  <c r="J30" i="17"/>
  <c r="I30" i="17"/>
  <c r="H30" i="17"/>
  <c r="R30" i="17" s="1"/>
  <c r="G30" i="17"/>
  <c r="F30" i="17"/>
  <c r="C30" i="17"/>
  <c r="B30" i="17"/>
  <c r="S29" i="17"/>
  <c r="R29" i="17"/>
  <c r="Q29" i="17"/>
  <c r="P29" i="17"/>
  <c r="E29" i="17"/>
  <c r="U29" i="17" s="1"/>
  <c r="S28" i="17"/>
  <c r="R28" i="17"/>
  <c r="Q28" i="17"/>
  <c r="P28" i="17"/>
  <c r="E28" i="17"/>
  <c r="T28" i="17" s="1"/>
  <c r="U27" i="17"/>
  <c r="S27" i="17"/>
  <c r="R27" i="17"/>
  <c r="Q27" i="17"/>
  <c r="P27" i="17"/>
  <c r="E27" i="17"/>
  <c r="T27" i="17" s="1"/>
  <c r="U26" i="17"/>
  <c r="S26" i="17"/>
  <c r="R26" i="17"/>
  <c r="Q26" i="17"/>
  <c r="P26" i="17"/>
  <c r="E26" i="17"/>
  <c r="T26" i="17" s="1"/>
  <c r="W24" i="17"/>
  <c r="V24" i="17"/>
  <c r="O24" i="17"/>
  <c r="N24" i="17"/>
  <c r="M24" i="17"/>
  <c r="L24" i="17"/>
  <c r="K24" i="17"/>
  <c r="J24" i="17"/>
  <c r="I24" i="17"/>
  <c r="S24" i="17" s="1"/>
  <c r="H24" i="17"/>
  <c r="G24" i="17"/>
  <c r="F24" i="17"/>
  <c r="C24" i="17"/>
  <c r="B24" i="17"/>
  <c r="S23" i="17"/>
  <c r="R23" i="17"/>
  <c r="Q23" i="17"/>
  <c r="P23" i="17"/>
  <c r="E23" i="17"/>
  <c r="T23" i="17" s="1"/>
  <c r="U22" i="17"/>
  <c r="S22" i="17"/>
  <c r="R22" i="17"/>
  <c r="Q22" i="17"/>
  <c r="P22" i="17"/>
  <c r="E22" i="17"/>
  <c r="T22" i="17" s="1"/>
  <c r="T21" i="17"/>
  <c r="S21" i="17"/>
  <c r="R21" i="17"/>
  <c r="Q21" i="17"/>
  <c r="P21" i="17"/>
  <c r="E21" i="17"/>
  <c r="U21" i="17" s="1"/>
  <c r="S20" i="17"/>
  <c r="R20" i="17"/>
  <c r="Q20" i="17"/>
  <c r="P20" i="17"/>
  <c r="E20" i="17"/>
  <c r="S19" i="17"/>
  <c r="R19" i="17"/>
  <c r="Q19" i="17"/>
  <c r="P19" i="17"/>
  <c r="E19" i="17"/>
  <c r="T19" i="17" s="1"/>
  <c r="U18" i="17"/>
  <c r="S18" i="17"/>
  <c r="R18" i="17"/>
  <c r="Q18" i="17"/>
  <c r="P18" i="17"/>
  <c r="E18" i="17"/>
  <c r="T18" i="17" s="1"/>
  <c r="W16" i="17"/>
  <c r="V16" i="17"/>
  <c r="O16" i="17"/>
  <c r="N16" i="17"/>
  <c r="M16" i="17"/>
  <c r="L16" i="17"/>
  <c r="K16" i="17"/>
  <c r="J16" i="17"/>
  <c r="I16" i="17"/>
  <c r="H16" i="17"/>
  <c r="G16" i="17"/>
  <c r="F16" i="17"/>
  <c r="C16" i="17"/>
  <c r="E16" i="17" s="1"/>
  <c r="B16" i="17"/>
  <c r="S15" i="17"/>
  <c r="R15" i="17"/>
  <c r="Q15" i="17"/>
  <c r="P15" i="17"/>
  <c r="E15" i="17"/>
  <c r="S14" i="17"/>
  <c r="R14" i="17"/>
  <c r="Q14" i="17"/>
  <c r="P14" i="17"/>
  <c r="E14" i="17"/>
  <c r="T14" i="17" s="1"/>
  <c r="U13" i="17"/>
  <c r="S13" i="17"/>
  <c r="R13" i="17"/>
  <c r="Q13" i="17"/>
  <c r="P13" i="17"/>
  <c r="E13" i="17"/>
  <c r="T13" i="17" s="1"/>
  <c r="S12" i="17"/>
  <c r="R12" i="17"/>
  <c r="Q12" i="17"/>
  <c r="P12" i="17"/>
  <c r="E12" i="17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S93" i="16"/>
  <c r="R93" i="16"/>
  <c r="Q93" i="16"/>
  <c r="P93" i="16"/>
  <c r="E93" i="16"/>
  <c r="S92" i="16"/>
  <c r="R92" i="16"/>
  <c r="Q92" i="16"/>
  <c r="P92" i="16"/>
  <c r="E92" i="16"/>
  <c r="U92" i="16" s="1"/>
  <c r="S91" i="16"/>
  <c r="R91" i="16"/>
  <c r="Q91" i="16"/>
  <c r="P91" i="16"/>
  <c r="E91" i="16"/>
  <c r="S90" i="16"/>
  <c r="R90" i="16"/>
  <c r="Q90" i="16"/>
  <c r="P90" i="16"/>
  <c r="E90" i="16"/>
  <c r="U89" i="16"/>
  <c r="S89" i="16"/>
  <c r="R89" i="16"/>
  <c r="Q89" i="16"/>
  <c r="P89" i="16"/>
  <c r="E89" i="16"/>
  <c r="T89" i="16" s="1"/>
  <c r="S88" i="16"/>
  <c r="R88" i="16"/>
  <c r="Q88" i="16"/>
  <c r="P88" i="16"/>
  <c r="E88" i="16"/>
  <c r="U88" i="16" s="1"/>
  <c r="S87" i="16"/>
  <c r="R87" i="16"/>
  <c r="Q87" i="16"/>
  <c r="P87" i="16"/>
  <c r="E87" i="16"/>
  <c r="S86" i="16"/>
  <c r="R86" i="16"/>
  <c r="Q86" i="16"/>
  <c r="P86" i="16"/>
  <c r="E86" i="16"/>
  <c r="W72" i="16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E72" i="16" s="1"/>
  <c r="W71" i="16"/>
  <c r="V71" i="16"/>
  <c r="O71" i="16"/>
  <c r="N71" i="16"/>
  <c r="M71" i="16"/>
  <c r="L71" i="16"/>
  <c r="K71" i="16"/>
  <c r="S71" i="16" s="1"/>
  <c r="J71" i="16"/>
  <c r="I71" i="16"/>
  <c r="H71" i="16"/>
  <c r="R71" i="16" s="1"/>
  <c r="G71" i="16"/>
  <c r="F71" i="16"/>
  <c r="C71" i="16"/>
  <c r="B71" i="16"/>
  <c r="W70" i="16"/>
  <c r="V70" i="16"/>
  <c r="O70" i="16"/>
  <c r="N70" i="16"/>
  <c r="M70" i="16"/>
  <c r="L70" i="16"/>
  <c r="K70" i="16"/>
  <c r="J70" i="16"/>
  <c r="I70" i="16"/>
  <c r="H70" i="16"/>
  <c r="R70" i="16" s="1"/>
  <c r="G70" i="16"/>
  <c r="F70" i="16"/>
  <c r="C70" i="16"/>
  <c r="B70" i="16"/>
  <c r="E70" i="16" s="1"/>
  <c r="S69" i="16"/>
  <c r="R69" i="16"/>
  <c r="Q69" i="16"/>
  <c r="P69" i="16"/>
  <c r="E69" i="16"/>
  <c r="W67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W66" i="16"/>
  <c r="V66" i="16"/>
  <c r="O66" i="16"/>
  <c r="N66" i="16"/>
  <c r="M66" i="16"/>
  <c r="L66" i="16"/>
  <c r="K66" i="16"/>
  <c r="J66" i="16"/>
  <c r="I66" i="16"/>
  <c r="H66" i="16"/>
  <c r="R66" i="16" s="1"/>
  <c r="G66" i="16"/>
  <c r="F66" i="16"/>
  <c r="C66" i="16"/>
  <c r="E66" i="16" s="1"/>
  <c r="B66" i="16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U63" i="16"/>
  <c r="S63" i="16"/>
  <c r="R63" i="16"/>
  <c r="Q63" i="16"/>
  <c r="P63" i="16"/>
  <c r="E63" i="16"/>
  <c r="T63" i="16" s="1"/>
  <c r="S62" i="16"/>
  <c r="R62" i="16"/>
  <c r="Q62" i="16"/>
  <c r="P62" i="16"/>
  <c r="E62" i="16"/>
  <c r="S61" i="16"/>
  <c r="R61" i="16"/>
  <c r="Q61" i="16"/>
  <c r="P61" i="16"/>
  <c r="E61" i="16"/>
  <c r="V59" i="16"/>
  <c r="O59" i="16"/>
  <c r="N59" i="16"/>
  <c r="M59" i="16"/>
  <c r="L59" i="16"/>
  <c r="K59" i="16"/>
  <c r="J59" i="16"/>
  <c r="I59" i="16"/>
  <c r="S59" i="16" s="1"/>
  <c r="H59" i="16"/>
  <c r="P59" i="16" s="1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S56" i="16"/>
  <c r="R56" i="16"/>
  <c r="Q56" i="16"/>
  <c r="P56" i="16"/>
  <c r="E56" i="16"/>
  <c r="T56" i="16" s="1"/>
  <c r="S55" i="16"/>
  <c r="R55" i="16"/>
  <c r="Q55" i="16"/>
  <c r="P55" i="16"/>
  <c r="E55" i="16"/>
  <c r="W53" i="16"/>
  <c r="V53" i="16"/>
  <c r="O53" i="16"/>
  <c r="N53" i="16"/>
  <c r="M53" i="16"/>
  <c r="L53" i="16"/>
  <c r="K53" i="16"/>
  <c r="J53" i="16"/>
  <c r="I53" i="16"/>
  <c r="H53" i="16"/>
  <c r="R53" i="16" s="1"/>
  <c r="G53" i="16"/>
  <c r="F53" i="16"/>
  <c r="C53" i="16"/>
  <c r="B53" i="16"/>
  <c r="S52" i="16"/>
  <c r="R52" i="16"/>
  <c r="Q52" i="16"/>
  <c r="P52" i="16"/>
  <c r="E52" i="16"/>
  <c r="U52" i="16" s="1"/>
  <c r="S51" i="16"/>
  <c r="R51" i="16"/>
  <c r="Q51" i="16"/>
  <c r="P51" i="16"/>
  <c r="E51" i="16"/>
  <c r="T51" i="16" s="1"/>
  <c r="U50" i="16"/>
  <c r="S50" i="16"/>
  <c r="R50" i="16"/>
  <c r="Q50" i="16"/>
  <c r="P50" i="16"/>
  <c r="E50" i="16"/>
  <c r="T50" i="16" s="1"/>
  <c r="U49" i="16"/>
  <c r="T49" i="16"/>
  <c r="S49" i="16"/>
  <c r="R49" i="16"/>
  <c r="Q49" i="16"/>
  <c r="P49" i="16"/>
  <c r="E49" i="16"/>
  <c r="S48" i="16"/>
  <c r="R48" i="16"/>
  <c r="Q48" i="16"/>
  <c r="P48" i="16"/>
  <c r="E48" i="16"/>
  <c r="U48" i="16" s="1"/>
  <c r="S47" i="16"/>
  <c r="R47" i="16"/>
  <c r="Q47" i="16"/>
  <c r="P47" i="16"/>
  <c r="E47" i="16"/>
  <c r="T47" i="16" s="1"/>
  <c r="U46" i="16"/>
  <c r="S46" i="16"/>
  <c r="R46" i="16"/>
  <c r="Q46" i="16"/>
  <c r="P46" i="16"/>
  <c r="E46" i="16"/>
  <c r="T46" i="16" s="1"/>
  <c r="T45" i="16"/>
  <c r="S45" i="16"/>
  <c r="R45" i="16"/>
  <c r="Q45" i="16"/>
  <c r="P45" i="16"/>
  <c r="E45" i="16"/>
  <c r="U45" i="16" s="1"/>
  <c r="S44" i="16"/>
  <c r="R44" i="16"/>
  <c r="Q44" i="16"/>
  <c r="P44" i="16"/>
  <c r="E44" i="16"/>
  <c r="U44" i="16" s="1"/>
  <c r="S43" i="16"/>
  <c r="R43" i="16"/>
  <c r="Q43" i="16"/>
  <c r="P43" i="16"/>
  <c r="E43" i="16"/>
  <c r="U43" i="16" s="1"/>
  <c r="U42" i="16"/>
  <c r="S42" i="16"/>
  <c r="R42" i="16"/>
  <c r="Q42" i="16"/>
  <c r="P42" i="16"/>
  <c r="E42" i="16"/>
  <c r="T42" i="16" s="1"/>
  <c r="W40" i="16"/>
  <c r="V40" i="16"/>
  <c r="O40" i="16"/>
  <c r="N40" i="16"/>
  <c r="M40" i="16"/>
  <c r="L40" i="16"/>
  <c r="K40" i="16"/>
  <c r="J40" i="16"/>
  <c r="I40" i="16"/>
  <c r="H40" i="16"/>
  <c r="R40" i="16" s="1"/>
  <c r="G40" i="16"/>
  <c r="F40" i="16"/>
  <c r="C40" i="16"/>
  <c r="E40" i="16" s="1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T38" i="16" s="1"/>
  <c r="U37" i="16"/>
  <c r="S37" i="16"/>
  <c r="R37" i="16"/>
  <c r="Q37" i="16"/>
  <c r="P37" i="16"/>
  <c r="E37" i="16"/>
  <c r="T37" i="16" s="1"/>
  <c r="S36" i="16"/>
  <c r="R36" i="16"/>
  <c r="Q36" i="16"/>
  <c r="P36" i="16"/>
  <c r="E36" i="16"/>
  <c r="S35" i="16"/>
  <c r="R35" i="16"/>
  <c r="Q35" i="16"/>
  <c r="P35" i="16"/>
  <c r="E35" i="16"/>
  <c r="W33" i="16"/>
  <c r="V33" i="16"/>
  <c r="O33" i="16"/>
  <c r="N33" i="16"/>
  <c r="M33" i="16"/>
  <c r="L33" i="16"/>
  <c r="K33" i="16"/>
  <c r="J33" i="16"/>
  <c r="I33" i="16"/>
  <c r="H33" i="16"/>
  <c r="P33" i="16" s="1"/>
  <c r="G33" i="16"/>
  <c r="F33" i="16"/>
  <c r="C33" i="16"/>
  <c r="B33" i="16"/>
  <c r="E33" i="16" s="1"/>
  <c r="S32" i="16"/>
  <c r="R32" i="16"/>
  <c r="Q32" i="16"/>
  <c r="P32" i="16"/>
  <c r="E32" i="16"/>
  <c r="T32" i="16" s="1"/>
  <c r="W30" i="16"/>
  <c r="V30" i="16"/>
  <c r="O30" i="16"/>
  <c r="N30" i="16"/>
  <c r="M30" i="16"/>
  <c r="L30" i="16"/>
  <c r="K30" i="16"/>
  <c r="J30" i="16"/>
  <c r="I30" i="16"/>
  <c r="H30" i="16"/>
  <c r="R30" i="16" s="1"/>
  <c r="G30" i="16"/>
  <c r="F30" i="16"/>
  <c r="C30" i="16"/>
  <c r="B30" i="16"/>
  <c r="S29" i="16"/>
  <c r="R29" i="16"/>
  <c r="Q29" i="16"/>
  <c r="P29" i="16"/>
  <c r="E29" i="16"/>
  <c r="U29" i="16" s="1"/>
  <c r="S28" i="16"/>
  <c r="R28" i="16"/>
  <c r="Q28" i="16"/>
  <c r="P28" i="16"/>
  <c r="E28" i="16"/>
  <c r="T28" i="16" s="1"/>
  <c r="S27" i="16"/>
  <c r="R27" i="16"/>
  <c r="Q27" i="16"/>
  <c r="P27" i="16"/>
  <c r="E27" i="16"/>
  <c r="U26" i="16"/>
  <c r="T26" i="16"/>
  <c r="S26" i="16"/>
  <c r="R26" i="16"/>
  <c r="Q26" i="16"/>
  <c r="P26" i="16"/>
  <c r="E26" i="16"/>
  <c r="W24" i="16"/>
  <c r="V24" i="16"/>
  <c r="O24" i="16"/>
  <c r="N24" i="16"/>
  <c r="M24" i="16"/>
  <c r="L24" i="16"/>
  <c r="K24" i="16"/>
  <c r="J24" i="16"/>
  <c r="I24" i="16"/>
  <c r="Q24" i="16" s="1"/>
  <c r="H24" i="16"/>
  <c r="G24" i="16"/>
  <c r="F24" i="16"/>
  <c r="C24" i="16"/>
  <c r="B24" i="16"/>
  <c r="E24" i="16" s="1"/>
  <c r="S23" i="16"/>
  <c r="R23" i="16"/>
  <c r="Q23" i="16"/>
  <c r="P23" i="16"/>
  <c r="E23" i="16"/>
  <c r="T23" i="16" s="1"/>
  <c r="S22" i="16"/>
  <c r="R22" i="16"/>
  <c r="Q22" i="16"/>
  <c r="P22" i="16"/>
  <c r="E22" i="16"/>
  <c r="S21" i="16"/>
  <c r="R21" i="16"/>
  <c r="Q21" i="16"/>
  <c r="P21" i="16"/>
  <c r="E21" i="16"/>
  <c r="T21" i="16" s="1"/>
  <c r="S20" i="16"/>
  <c r="R20" i="16"/>
  <c r="Q20" i="16"/>
  <c r="P20" i="16"/>
  <c r="E20" i="16"/>
  <c r="S19" i="16"/>
  <c r="R19" i="16"/>
  <c r="Q19" i="16"/>
  <c r="P19" i="16"/>
  <c r="E19" i="16"/>
  <c r="T19" i="16" s="1"/>
  <c r="S18" i="16"/>
  <c r="R18" i="16"/>
  <c r="Q18" i="16"/>
  <c r="P18" i="16"/>
  <c r="E18" i="16"/>
  <c r="W16" i="16"/>
  <c r="V16" i="16"/>
  <c r="O16" i="16"/>
  <c r="N16" i="16"/>
  <c r="M16" i="16"/>
  <c r="L16" i="16"/>
  <c r="K16" i="16"/>
  <c r="J16" i="16"/>
  <c r="I16" i="16"/>
  <c r="Q16" i="16" s="1"/>
  <c r="H16" i="16"/>
  <c r="G16" i="16"/>
  <c r="F16" i="16"/>
  <c r="C16" i="16"/>
  <c r="B16" i="16"/>
  <c r="S15" i="16"/>
  <c r="R15" i="16"/>
  <c r="Q15" i="16"/>
  <c r="P15" i="16"/>
  <c r="E15" i="16"/>
  <c r="U15" i="16" s="1"/>
  <c r="S14" i="16"/>
  <c r="R14" i="16"/>
  <c r="Q14" i="16"/>
  <c r="P14" i="16"/>
  <c r="E14" i="16"/>
  <c r="T14" i="16" s="1"/>
  <c r="U13" i="16"/>
  <c r="S13" i="16"/>
  <c r="R13" i="16"/>
  <c r="Q13" i="16"/>
  <c r="P13" i="16"/>
  <c r="E13" i="16"/>
  <c r="T13" i="16" s="1"/>
  <c r="T12" i="16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S10" i="16"/>
  <c r="R10" i="16"/>
  <c r="Q10" i="16"/>
  <c r="P10" i="16"/>
  <c r="E10" i="16"/>
  <c r="U9" i="16"/>
  <c r="S9" i="16"/>
  <c r="R9" i="16"/>
  <c r="Q9" i="16"/>
  <c r="P9" i="16"/>
  <c r="E9" i="16"/>
  <c r="T9" i="16" s="1"/>
  <c r="U93" i="15"/>
  <c r="S93" i="15"/>
  <c r="R93" i="15"/>
  <c r="Q93" i="15"/>
  <c r="P93" i="15"/>
  <c r="E93" i="15"/>
  <c r="T93" i="15" s="1"/>
  <c r="S92" i="15"/>
  <c r="R92" i="15"/>
  <c r="Q92" i="15"/>
  <c r="P92" i="15"/>
  <c r="E92" i="15"/>
  <c r="U92" i="15" s="1"/>
  <c r="S91" i="15"/>
  <c r="R91" i="15"/>
  <c r="Q91" i="15"/>
  <c r="P91" i="15"/>
  <c r="E91" i="15"/>
  <c r="T91" i="15" s="1"/>
  <c r="S90" i="15"/>
  <c r="R90" i="15"/>
  <c r="Q90" i="15"/>
  <c r="P90" i="15"/>
  <c r="E90" i="15"/>
  <c r="T90" i="15" s="1"/>
  <c r="T89" i="15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S87" i="15"/>
  <c r="R87" i="15"/>
  <c r="Q87" i="15"/>
  <c r="P87" i="15"/>
  <c r="E87" i="15"/>
  <c r="T87" i="15" s="1"/>
  <c r="U86" i="15"/>
  <c r="S86" i="15"/>
  <c r="R86" i="15"/>
  <c r="Q86" i="15"/>
  <c r="P86" i="15"/>
  <c r="E86" i="15"/>
  <c r="T86" i="15" s="1"/>
  <c r="W72" i="15"/>
  <c r="V72" i="15"/>
  <c r="O72" i="15"/>
  <c r="N72" i="15"/>
  <c r="M72" i="15"/>
  <c r="L72" i="15"/>
  <c r="K72" i="15"/>
  <c r="J72" i="15"/>
  <c r="I72" i="15"/>
  <c r="H72" i="15"/>
  <c r="G72" i="15"/>
  <c r="F72" i="15"/>
  <c r="C72" i="15"/>
  <c r="E72" i="15" s="1"/>
  <c r="B72" i="15"/>
  <c r="W71" i="15"/>
  <c r="V71" i="15"/>
  <c r="O71" i="15"/>
  <c r="N71" i="15"/>
  <c r="M71" i="15"/>
  <c r="L71" i="15"/>
  <c r="K71" i="15"/>
  <c r="J71" i="15"/>
  <c r="I71" i="15"/>
  <c r="S71" i="15" s="1"/>
  <c r="H71" i="15"/>
  <c r="G71" i="15"/>
  <c r="F71" i="15"/>
  <c r="C71" i="15"/>
  <c r="B71" i="15"/>
  <c r="E71" i="15" s="1"/>
  <c r="W70" i="15"/>
  <c r="V70" i="15"/>
  <c r="O70" i="15"/>
  <c r="N70" i="15"/>
  <c r="M70" i="15"/>
  <c r="L70" i="15"/>
  <c r="K70" i="15"/>
  <c r="J70" i="15"/>
  <c r="R70" i="15" s="1"/>
  <c r="I70" i="15"/>
  <c r="H70" i="15"/>
  <c r="G70" i="15"/>
  <c r="F70" i="15"/>
  <c r="C70" i="15"/>
  <c r="B70" i="15"/>
  <c r="S69" i="15"/>
  <c r="R69" i="15"/>
  <c r="Q69" i="15"/>
  <c r="U69" i="15" s="1"/>
  <c r="P69" i="15"/>
  <c r="E69" i="15"/>
  <c r="T69" i="15" s="1"/>
  <c r="W67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W66" i="15"/>
  <c r="V66" i="15"/>
  <c r="S66" i="15"/>
  <c r="O66" i="15"/>
  <c r="N66" i="15"/>
  <c r="M66" i="15"/>
  <c r="L66" i="15"/>
  <c r="K66" i="15"/>
  <c r="J66" i="15"/>
  <c r="I66" i="15"/>
  <c r="H66" i="15"/>
  <c r="G66" i="15"/>
  <c r="F66" i="15"/>
  <c r="C66" i="15"/>
  <c r="B66" i="15"/>
  <c r="E66" i="15" s="1"/>
  <c r="S65" i="15"/>
  <c r="R65" i="15"/>
  <c r="Q65" i="15"/>
  <c r="P65" i="15"/>
  <c r="E65" i="15"/>
  <c r="T65" i="15" s="1"/>
  <c r="S64" i="15"/>
  <c r="R64" i="15"/>
  <c r="Q64" i="15"/>
  <c r="P64" i="15"/>
  <c r="E64" i="15"/>
  <c r="T64" i="15" s="1"/>
  <c r="U63" i="15"/>
  <c r="T63" i="15"/>
  <c r="S63" i="15"/>
  <c r="R63" i="15"/>
  <c r="Q63" i="15"/>
  <c r="P63" i="15"/>
  <c r="E63" i="15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J59" i="15"/>
  <c r="I59" i="15"/>
  <c r="H59" i="15"/>
  <c r="R59" i="15" s="1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T57" i="15" s="1"/>
  <c r="S56" i="15"/>
  <c r="R56" i="15"/>
  <c r="Q56" i="15"/>
  <c r="P56" i="15"/>
  <c r="E56" i="15"/>
  <c r="S55" i="15"/>
  <c r="R55" i="15"/>
  <c r="Q55" i="15"/>
  <c r="P55" i="15"/>
  <c r="E55" i="15"/>
  <c r="W53" i="15"/>
  <c r="V53" i="15"/>
  <c r="S53" i="15"/>
  <c r="O53" i="15"/>
  <c r="N53" i="15"/>
  <c r="M53" i="15"/>
  <c r="L53" i="15"/>
  <c r="K53" i="15"/>
  <c r="J53" i="15"/>
  <c r="I53" i="15"/>
  <c r="H53" i="15"/>
  <c r="G53" i="15"/>
  <c r="F53" i="15"/>
  <c r="C53" i="15"/>
  <c r="B53" i="15"/>
  <c r="E53" i="15" s="1"/>
  <c r="S52" i="15"/>
  <c r="R52" i="15"/>
  <c r="Q52" i="15"/>
  <c r="P52" i="15"/>
  <c r="E52" i="15"/>
  <c r="T52" i="15" s="1"/>
  <c r="U51" i="15"/>
  <c r="S51" i="15"/>
  <c r="R51" i="15"/>
  <c r="Q51" i="15"/>
  <c r="P51" i="15"/>
  <c r="E51" i="15"/>
  <c r="T51" i="15" s="1"/>
  <c r="S50" i="15"/>
  <c r="R50" i="15"/>
  <c r="Q50" i="15"/>
  <c r="P50" i="15"/>
  <c r="E50" i="15"/>
  <c r="S49" i="15"/>
  <c r="R49" i="15"/>
  <c r="Q49" i="15"/>
  <c r="P49" i="15"/>
  <c r="E49" i="15"/>
  <c r="U49" i="15" s="1"/>
  <c r="S48" i="15"/>
  <c r="R48" i="15"/>
  <c r="Q48" i="15"/>
  <c r="P48" i="15"/>
  <c r="E48" i="15"/>
  <c r="T48" i="15" s="1"/>
  <c r="S47" i="15"/>
  <c r="R47" i="15"/>
  <c r="Q47" i="15"/>
  <c r="P47" i="15"/>
  <c r="E47" i="15"/>
  <c r="S46" i="15"/>
  <c r="R46" i="15"/>
  <c r="Q46" i="15"/>
  <c r="P46" i="15"/>
  <c r="E46" i="15"/>
  <c r="S45" i="15"/>
  <c r="R45" i="15"/>
  <c r="Q45" i="15"/>
  <c r="P45" i="15"/>
  <c r="E45" i="15"/>
  <c r="U45" i="15" s="1"/>
  <c r="S44" i="15"/>
  <c r="R44" i="15"/>
  <c r="Q44" i="15"/>
  <c r="P44" i="15"/>
  <c r="E44" i="15"/>
  <c r="T44" i="15" s="1"/>
  <c r="S43" i="15"/>
  <c r="R43" i="15"/>
  <c r="Q43" i="15"/>
  <c r="P43" i="15"/>
  <c r="E43" i="15"/>
  <c r="S42" i="15"/>
  <c r="R42" i="15"/>
  <c r="Q42" i="15"/>
  <c r="P42" i="15"/>
  <c r="E42" i="15"/>
  <c r="T42" i="15" s="1"/>
  <c r="W40" i="15"/>
  <c r="V40" i="15"/>
  <c r="O40" i="15"/>
  <c r="N40" i="15"/>
  <c r="M40" i="15"/>
  <c r="L40" i="15"/>
  <c r="K40" i="15"/>
  <c r="J40" i="15"/>
  <c r="I40" i="15"/>
  <c r="H40" i="15"/>
  <c r="G40" i="15"/>
  <c r="F40" i="15"/>
  <c r="C40" i="15"/>
  <c r="B40" i="15"/>
  <c r="S39" i="15"/>
  <c r="R39" i="15"/>
  <c r="Q39" i="15"/>
  <c r="P39" i="15"/>
  <c r="E39" i="15"/>
  <c r="T39" i="15" s="1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E36" i="15"/>
  <c r="U36" i="15" s="1"/>
  <c r="S35" i="15"/>
  <c r="R35" i="15"/>
  <c r="Q35" i="15"/>
  <c r="P35" i="15"/>
  <c r="E35" i="15"/>
  <c r="W33" i="15"/>
  <c r="V33" i="15"/>
  <c r="O33" i="15"/>
  <c r="N33" i="15"/>
  <c r="M33" i="15"/>
  <c r="L33" i="15"/>
  <c r="K33" i="15"/>
  <c r="J33" i="15"/>
  <c r="I33" i="15"/>
  <c r="H33" i="15"/>
  <c r="G33" i="15"/>
  <c r="F33" i="15"/>
  <c r="C33" i="15"/>
  <c r="E33" i="15" s="1"/>
  <c r="B33" i="15"/>
  <c r="S32" i="15"/>
  <c r="R32" i="15"/>
  <c r="Q32" i="15"/>
  <c r="U32" i="15" s="1"/>
  <c r="P32" i="15"/>
  <c r="T32" i="15" s="1"/>
  <c r="E32" i="15"/>
  <c r="W30" i="15"/>
  <c r="V30" i="15"/>
  <c r="O30" i="15"/>
  <c r="N30" i="15"/>
  <c r="M30" i="15"/>
  <c r="L30" i="15"/>
  <c r="K30" i="15"/>
  <c r="J30" i="15"/>
  <c r="I30" i="15"/>
  <c r="Q30" i="15" s="1"/>
  <c r="H30" i="15"/>
  <c r="G30" i="15"/>
  <c r="F30" i="15"/>
  <c r="C30" i="15"/>
  <c r="B30" i="15"/>
  <c r="E30" i="15" s="1"/>
  <c r="S29" i="15"/>
  <c r="R29" i="15"/>
  <c r="Q29" i="15"/>
  <c r="P29" i="15"/>
  <c r="E29" i="15"/>
  <c r="T29" i="15" s="1"/>
  <c r="S28" i="15"/>
  <c r="R28" i="15"/>
  <c r="Q28" i="15"/>
  <c r="P28" i="15"/>
  <c r="E28" i="15"/>
  <c r="S27" i="15"/>
  <c r="R27" i="15"/>
  <c r="Q27" i="15"/>
  <c r="P27" i="15"/>
  <c r="E27" i="15"/>
  <c r="T27" i="15" s="1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J24" i="15"/>
  <c r="I24" i="15"/>
  <c r="Q24" i="15" s="1"/>
  <c r="H24" i="15"/>
  <c r="P24" i="15" s="1"/>
  <c r="G24" i="15"/>
  <c r="F24" i="15"/>
  <c r="C24" i="15"/>
  <c r="B24" i="15"/>
  <c r="E24" i="15" s="1"/>
  <c r="U23" i="15"/>
  <c r="S23" i="15"/>
  <c r="R23" i="15"/>
  <c r="Q23" i="15"/>
  <c r="P23" i="15"/>
  <c r="E23" i="15"/>
  <c r="T23" i="15" s="1"/>
  <c r="S22" i="15"/>
  <c r="R22" i="15"/>
  <c r="Q22" i="15"/>
  <c r="P22" i="15"/>
  <c r="E22" i="15"/>
  <c r="S21" i="15"/>
  <c r="R21" i="15"/>
  <c r="Q21" i="15"/>
  <c r="P21" i="15"/>
  <c r="E21" i="15"/>
  <c r="U21" i="15" s="1"/>
  <c r="S20" i="15"/>
  <c r="R20" i="15"/>
  <c r="Q20" i="15"/>
  <c r="P20" i="15"/>
  <c r="E20" i="15"/>
  <c r="T20" i="15" s="1"/>
  <c r="S19" i="15"/>
  <c r="R19" i="15"/>
  <c r="Q19" i="15"/>
  <c r="P19" i="15"/>
  <c r="E19" i="15"/>
  <c r="S18" i="15"/>
  <c r="R18" i="15"/>
  <c r="Q18" i="15"/>
  <c r="P18" i="15"/>
  <c r="E18" i="15"/>
  <c r="W16" i="15"/>
  <c r="V16" i="15"/>
  <c r="O16" i="15"/>
  <c r="N16" i="15"/>
  <c r="M16" i="15"/>
  <c r="L16" i="15"/>
  <c r="K16" i="15"/>
  <c r="J16" i="15"/>
  <c r="I16" i="15"/>
  <c r="S16" i="15" s="1"/>
  <c r="H16" i="15"/>
  <c r="G16" i="15"/>
  <c r="F16" i="15"/>
  <c r="C16" i="15"/>
  <c r="B16" i="15"/>
  <c r="E16" i="15" s="1"/>
  <c r="S15" i="15"/>
  <c r="R15" i="15"/>
  <c r="Q15" i="15"/>
  <c r="P15" i="15"/>
  <c r="E15" i="15"/>
  <c r="T15" i="15" s="1"/>
  <c r="U14" i="15"/>
  <c r="S14" i="15"/>
  <c r="R14" i="15"/>
  <c r="Q14" i="15"/>
  <c r="P14" i="15"/>
  <c r="E14" i="15"/>
  <c r="T14" i="15" s="1"/>
  <c r="S13" i="15"/>
  <c r="R13" i="15"/>
  <c r="Q13" i="15"/>
  <c r="P13" i="15"/>
  <c r="E13" i="15"/>
  <c r="S12" i="15"/>
  <c r="R12" i="15"/>
  <c r="Q12" i="15"/>
  <c r="P12" i="15"/>
  <c r="E12" i="15"/>
  <c r="U12" i="15" s="1"/>
  <c r="S11" i="15"/>
  <c r="R11" i="15"/>
  <c r="Q11" i="15"/>
  <c r="P11" i="15"/>
  <c r="E11" i="15"/>
  <c r="T11" i="15" s="1"/>
  <c r="S10" i="15"/>
  <c r="R10" i="15"/>
  <c r="Q10" i="15"/>
  <c r="P10" i="15"/>
  <c r="E10" i="15"/>
  <c r="S9" i="15"/>
  <c r="R9" i="15"/>
  <c r="Q9" i="15"/>
  <c r="P9" i="15"/>
  <c r="E9" i="15"/>
  <c r="S93" i="14"/>
  <c r="R93" i="14"/>
  <c r="Q93" i="14"/>
  <c r="P93" i="14"/>
  <c r="E93" i="14"/>
  <c r="U93" i="14" s="1"/>
  <c r="S92" i="14"/>
  <c r="R92" i="14"/>
  <c r="Q92" i="14"/>
  <c r="P92" i="14"/>
  <c r="E92" i="14"/>
  <c r="T92" i="14" s="1"/>
  <c r="S91" i="14"/>
  <c r="R91" i="14"/>
  <c r="Q91" i="14"/>
  <c r="P91" i="14"/>
  <c r="E91" i="14"/>
  <c r="U90" i="14"/>
  <c r="T90" i="14"/>
  <c r="S90" i="14"/>
  <c r="R90" i="14"/>
  <c r="Q90" i="14"/>
  <c r="P90" i="14"/>
  <c r="E90" i="14"/>
  <c r="S89" i="14"/>
  <c r="R89" i="14"/>
  <c r="Q89" i="14"/>
  <c r="P89" i="14"/>
  <c r="E89" i="14"/>
  <c r="U89" i="14" s="1"/>
  <c r="S88" i="14"/>
  <c r="R88" i="14"/>
  <c r="Q88" i="14"/>
  <c r="P88" i="14"/>
  <c r="E88" i="14"/>
  <c r="T88" i="14" s="1"/>
  <c r="U87" i="14"/>
  <c r="S87" i="14"/>
  <c r="R87" i="14"/>
  <c r="Q87" i="14"/>
  <c r="P87" i="14"/>
  <c r="E87" i="14"/>
  <c r="T87" i="14" s="1"/>
  <c r="U86" i="14"/>
  <c r="T86" i="14"/>
  <c r="S86" i="14"/>
  <c r="R86" i="14"/>
  <c r="Q86" i="14"/>
  <c r="P86" i="14"/>
  <c r="E86" i="14"/>
  <c r="W72" i="14"/>
  <c r="V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W71" i="14"/>
  <c r="V71" i="14"/>
  <c r="O71" i="14"/>
  <c r="N71" i="14"/>
  <c r="M71" i="14"/>
  <c r="L71" i="14"/>
  <c r="K71" i="14"/>
  <c r="J71" i="14"/>
  <c r="I71" i="14"/>
  <c r="S71" i="14" s="1"/>
  <c r="H71" i="14"/>
  <c r="G71" i="14"/>
  <c r="F71" i="14"/>
  <c r="C71" i="14"/>
  <c r="B71" i="14"/>
  <c r="W70" i="14"/>
  <c r="V70" i="14"/>
  <c r="O70" i="14"/>
  <c r="N70" i="14"/>
  <c r="M70" i="14"/>
  <c r="L70" i="14"/>
  <c r="K70" i="14"/>
  <c r="J70" i="14"/>
  <c r="R70" i="14" s="1"/>
  <c r="I70" i="14"/>
  <c r="S70" i="14" s="1"/>
  <c r="H70" i="14"/>
  <c r="G70" i="14"/>
  <c r="F70" i="14"/>
  <c r="C70" i="14"/>
  <c r="B70" i="14"/>
  <c r="E70" i="14" s="1"/>
  <c r="S69" i="14"/>
  <c r="R69" i="14"/>
  <c r="Q69" i="14"/>
  <c r="P69" i="14"/>
  <c r="T69" i="14" s="1"/>
  <c r="E69" i="14"/>
  <c r="W67" i="14"/>
  <c r="V67" i="14"/>
  <c r="O67" i="14"/>
  <c r="N67" i="14"/>
  <c r="M67" i="14"/>
  <c r="L67" i="14"/>
  <c r="K67" i="14"/>
  <c r="J67" i="14"/>
  <c r="I67" i="14"/>
  <c r="S67" i="14" s="1"/>
  <c r="H67" i="14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H66" i="14"/>
  <c r="P66" i="14" s="1"/>
  <c r="G66" i="14"/>
  <c r="F66" i="14"/>
  <c r="C66" i="14"/>
  <c r="B66" i="14"/>
  <c r="U65" i="14"/>
  <c r="S65" i="14"/>
  <c r="R65" i="14"/>
  <c r="Q65" i="14"/>
  <c r="P65" i="14"/>
  <c r="E65" i="14"/>
  <c r="T65" i="14" s="1"/>
  <c r="S64" i="14"/>
  <c r="R64" i="14"/>
  <c r="Q64" i="14"/>
  <c r="P64" i="14"/>
  <c r="E64" i="14"/>
  <c r="S63" i="14"/>
  <c r="R63" i="14"/>
  <c r="Q63" i="14"/>
  <c r="P63" i="14"/>
  <c r="E63" i="14"/>
  <c r="U63" i="14" s="1"/>
  <c r="S62" i="14"/>
  <c r="R62" i="14"/>
  <c r="Q62" i="14"/>
  <c r="P62" i="14"/>
  <c r="E62" i="14"/>
  <c r="T62" i="14" s="1"/>
  <c r="S61" i="14"/>
  <c r="R61" i="14"/>
  <c r="Q61" i="14"/>
  <c r="P61" i="14"/>
  <c r="E61" i="14"/>
  <c r="V59" i="14"/>
  <c r="O59" i="14"/>
  <c r="N59" i="14"/>
  <c r="M59" i="14"/>
  <c r="L59" i="14"/>
  <c r="K59" i="14"/>
  <c r="J59" i="14"/>
  <c r="I59" i="14"/>
  <c r="S59" i="14" s="1"/>
  <c r="H59" i="14"/>
  <c r="G59" i="14"/>
  <c r="F59" i="14"/>
  <c r="C59" i="14"/>
  <c r="B59" i="14"/>
  <c r="E59" i="14" s="1"/>
  <c r="S58" i="14"/>
  <c r="R58" i="14"/>
  <c r="Q58" i="14"/>
  <c r="P58" i="14"/>
  <c r="E58" i="14"/>
  <c r="T58" i="14" s="1"/>
  <c r="U57" i="14"/>
  <c r="S57" i="14"/>
  <c r="R57" i="14"/>
  <c r="Q57" i="14"/>
  <c r="P57" i="14"/>
  <c r="E57" i="14"/>
  <c r="T57" i="14" s="1"/>
  <c r="S56" i="14"/>
  <c r="R56" i="14"/>
  <c r="Q56" i="14"/>
  <c r="P56" i="14"/>
  <c r="E56" i="14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J53" i="14"/>
  <c r="I53" i="14"/>
  <c r="H53" i="14"/>
  <c r="P53" i="14" s="1"/>
  <c r="G53" i="14"/>
  <c r="F53" i="14"/>
  <c r="C53" i="14"/>
  <c r="B53" i="14"/>
  <c r="U52" i="14"/>
  <c r="S52" i="14"/>
  <c r="R52" i="14"/>
  <c r="Q52" i="14"/>
  <c r="P52" i="14"/>
  <c r="E52" i="14"/>
  <c r="T52" i="14" s="1"/>
  <c r="S51" i="14"/>
  <c r="R51" i="14"/>
  <c r="Q51" i="14"/>
  <c r="P51" i="14"/>
  <c r="E51" i="14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S48" i="14"/>
  <c r="R48" i="14"/>
  <c r="Q48" i="14"/>
  <c r="P48" i="14"/>
  <c r="E48" i="14"/>
  <c r="S47" i="14"/>
  <c r="R47" i="14"/>
  <c r="Q47" i="14"/>
  <c r="P47" i="14"/>
  <c r="E47" i="14"/>
  <c r="S46" i="14"/>
  <c r="R46" i="14"/>
  <c r="Q46" i="14"/>
  <c r="P46" i="14"/>
  <c r="E46" i="14"/>
  <c r="U46" i="14" s="1"/>
  <c r="S45" i="14"/>
  <c r="R45" i="14"/>
  <c r="Q45" i="14"/>
  <c r="P45" i="14"/>
  <c r="E45" i="14"/>
  <c r="T45" i="14" s="1"/>
  <c r="S44" i="14"/>
  <c r="R44" i="14"/>
  <c r="Q44" i="14"/>
  <c r="P44" i="14"/>
  <c r="E44" i="14"/>
  <c r="U43" i="14"/>
  <c r="T43" i="14"/>
  <c r="S43" i="14"/>
  <c r="R43" i="14"/>
  <c r="Q43" i="14"/>
  <c r="P43" i="14"/>
  <c r="E43" i="14"/>
  <c r="S42" i="14"/>
  <c r="R42" i="14"/>
  <c r="Q42" i="14"/>
  <c r="P42" i="14"/>
  <c r="E42" i="14"/>
  <c r="U42" i="14" s="1"/>
  <c r="W40" i="14"/>
  <c r="V40" i="14"/>
  <c r="O40" i="14"/>
  <c r="N40" i="14"/>
  <c r="M40" i="14"/>
  <c r="L40" i="14"/>
  <c r="K40" i="14"/>
  <c r="J40" i="14"/>
  <c r="I40" i="14"/>
  <c r="H40" i="14"/>
  <c r="G40" i="14"/>
  <c r="F40" i="14"/>
  <c r="C40" i="14"/>
  <c r="B40" i="14"/>
  <c r="E40" i="14" s="1"/>
  <c r="S39" i="14"/>
  <c r="R39" i="14"/>
  <c r="Q39" i="14"/>
  <c r="P39" i="14"/>
  <c r="E39" i="14"/>
  <c r="S38" i="14"/>
  <c r="R38" i="14"/>
  <c r="Q38" i="14"/>
  <c r="P38" i="14"/>
  <c r="E38" i="14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P35" i="14"/>
  <c r="E35" i="14"/>
  <c r="W33" i="14"/>
  <c r="V33" i="14"/>
  <c r="O33" i="14"/>
  <c r="N33" i="14"/>
  <c r="M33" i="14"/>
  <c r="L33" i="14"/>
  <c r="K33" i="14"/>
  <c r="J33" i="14"/>
  <c r="I33" i="14"/>
  <c r="Q33" i="14" s="1"/>
  <c r="H33" i="14"/>
  <c r="G33" i="14"/>
  <c r="F33" i="14"/>
  <c r="C33" i="14"/>
  <c r="E33" i="14" s="1"/>
  <c r="B33" i="14"/>
  <c r="S32" i="14"/>
  <c r="R32" i="14"/>
  <c r="Q32" i="14"/>
  <c r="P32" i="14"/>
  <c r="E32" i="14"/>
  <c r="W30" i="14"/>
  <c r="V30" i="14"/>
  <c r="O30" i="14"/>
  <c r="N30" i="14"/>
  <c r="M30" i="14"/>
  <c r="L30" i="14"/>
  <c r="K30" i="14"/>
  <c r="J30" i="14"/>
  <c r="I30" i="14"/>
  <c r="H30" i="14"/>
  <c r="G30" i="14"/>
  <c r="F30" i="14"/>
  <c r="C30" i="14"/>
  <c r="B30" i="14"/>
  <c r="E30" i="14" s="1"/>
  <c r="S29" i="14"/>
  <c r="R29" i="14"/>
  <c r="Q29" i="14"/>
  <c r="P29" i="14"/>
  <c r="E29" i="14"/>
  <c r="S28" i="14"/>
  <c r="R28" i="14"/>
  <c r="Q28" i="14"/>
  <c r="P28" i="14"/>
  <c r="E28" i="14"/>
  <c r="S27" i="14"/>
  <c r="R27" i="14"/>
  <c r="Q27" i="14"/>
  <c r="P27" i="14"/>
  <c r="E27" i="14"/>
  <c r="U27" i="14" s="1"/>
  <c r="S26" i="14"/>
  <c r="R26" i="14"/>
  <c r="Q26" i="14"/>
  <c r="P26" i="14"/>
  <c r="E26" i="14"/>
  <c r="T26" i="14" s="1"/>
  <c r="W24" i="14"/>
  <c r="V24" i="14"/>
  <c r="O24" i="14"/>
  <c r="N24" i="14"/>
  <c r="M24" i="14"/>
  <c r="L24" i="14"/>
  <c r="K24" i="14"/>
  <c r="J24" i="14"/>
  <c r="I24" i="14"/>
  <c r="S24" i="14" s="1"/>
  <c r="H24" i="14"/>
  <c r="P24" i="14" s="1"/>
  <c r="G24" i="14"/>
  <c r="F24" i="14"/>
  <c r="C24" i="14"/>
  <c r="E24" i="14" s="1"/>
  <c r="B24" i="14"/>
  <c r="S23" i="14"/>
  <c r="R23" i="14"/>
  <c r="Q23" i="14"/>
  <c r="P23" i="14"/>
  <c r="E23" i="14"/>
  <c r="S22" i="14"/>
  <c r="R22" i="14"/>
  <c r="Q22" i="14"/>
  <c r="P22" i="14"/>
  <c r="E22" i="14"/>
  <c r="U22" i="14" s="1"/>
  <c r="S21" i="14"/>
  <c r="R21" i="14"/>
  <c r="Q21" i="14"/>
  <c r="P21" i="14"/>
  <c r="E21" i="14"/>
  <c r="T21" i="14" s="1"/>
  <c r="S20" i="14"/>
  <c r="R20" i="14"/>
  <c r="Q20" i="14"/>
  <c r="P20" i="14"/>
  <c r="E20" i="14"/>
  <c r="S19" i="14"/>
  <c r="R19" i="14"/>
  <c r="Q19" i="14"/>
  <c r="P19" i="14"/>
  <c r="E19" i="14"/>
  <c r="S18" i="14"/>
  <c r="R18" i="14"/>
  <c r="Q18" i="14"/>
  <c r="P18" i="14"/>
  <c r="E18" i="14"/>
  <c r="U18" i="14" s="1"/>
  <c r="W16" i="14"/>
  <c r="V16" i="14"/>
  <c r="S16" i="14"/>
  <c r="O16" i="14"/>
  <c r="N16" i="14"/>
  <c r="M16" i="14"/>
  <c r="L16" i="14"/>
  <c r="K16" i="14"/>
  <c r="J16" i="14"/>
  <c r="I16" i="14"/>
  <c r="H16" i="14"/>
  <c r="P16" i="14" s="1"/>
  <c r="G16" i="14"/>
  <c r="F16" i="14"/>
  <c r="C16" i="14"/>
  <c r="B16" i="14"/>
  <c r="U15" i="14"/>
  <c r="S15" i="14"/>
  <c r="R15" i="14"/>
  <c r="Q15" i="14"/>
  <c r="P15" i="14"/>
  <c r="E15" i="14"/>
  <c r="T15" i="14" s="1"/>
  <c r="S14" i="14"/>
  <c r="R14" i="14"/>
  <c r="Q14" i="14"/>
  <c r="P14" i="14"/>
  <c r="E14" i="14"/>
  <c r="S13" i="14"/>
  <c r="R13" i="14"/>
  <c r="Q13" i="14"/>
  <c r="P13" i="14"/>
  <c r="E13" i="14"/>
  <c r="U13" i="14" s="1"/>
  <c r="S12" i="14"/>
  <c r="R12" i="14"/>
  <c r="Q12" i="14"/>
  <c r="P12" i="14"/>
  <c r="E12" i="14"/>
  <c r="T12" i="14" s="1"/>
  <c r="S11" i="14"/>
  <c r="R11" i="14"/>
  <c r="Q11" i="14"/>
  <c r="P11" i="14"/>
  <c r="E11" i="14"/>
  <c r="S10" i="14"/>
  <c r="R10" i="14"/>
  <c r="Q10" i="14"/>
  <c r="P10" i="14"/>
  <c r="T10" i="14" s="1"/>
  <c r="E10" i="14"/>
  <c r="S9" i="14"/>
  <c r="R9" i="14"/>
  <c r="Q9" i="14"/>
  <c r="P9" i="14"/>
  <c r="E9" i="14"/>
  <c r="S93" i="13"/>
  <c r="R93" i="13"/>
  <c r="Q93" i="13"/>
  <c r="P93" i="13"/>
  <c r="E93" i="13"/>
  <c r="T93" i="13" s="1"/>
  <c r="U92" i="13"/>
  <c r="S92" i="13"/>
  <c r="R92" i="13"/>
  <c r="Q92" i="13"/>
  <c r="P92" i="13"/>
  <c r="E92" i="13"/>
  <c r="T92" i="13" s="1"/>
  <c r="S91" i="13"/>
  <c r="R91" i="13"/>
  <c r="Q91" i="13"/>
  <c r="P91" i="13"/>
  <c r="E91" i="13"/>
  <c r="S90" i="13"/>
  <c r="R90" i="13"/>
  <c r="Q90" i="13"/>
  <c r="P90" i="13"/>
  <c r="E90" i="13"/>
  <c r="U90" i="13" s="1"/>
  <c r="S89" i="13"/>
  <c r="R89" i="13"/>
  <c r="Q89" i="13"/>
  <c r="P89" i="13"/>
  <c r="E89" i="13"/>
  <c r="T89" i="13" s="1"/>
  <c r="S88" i="13"/>
  <c r="R88" i="13"/>
  <c r="Q88" i="13"/>
  <c r="P88" i="13"/>
  <c r="E88" i="13"/>
  <c r="T87" i="13"/>
  <c r="S87" i="13"/>
  <c r="R87" i="13"/>
  <c r="Q87" i="13"/>
  <c r="P87" i="13"/>
  <c r="E87" i="13"/>
  <c r="U87" i="13" s="1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R72" i="13" s="1"/>
  <c r="I72" i="13"/>
  <c r="S72" i="13" s="1"/>
  <c r="H72" i="13"/>
  <c r="G72" i="13"/>
  <c r="F72" i="13"/>
  <c r="C72" i="13"/>
  <c r="B72" i="13"/>
  <c r="W71" i="13"/>
  <c r="V71" i="13"/>
  <c r="O71" i="13"/>
  <c r="N71" i="13"/>
  <c r="M71" i="13"/>
  <c r="L71" i="13"/>
  <c r="K71" i="13"/>
  <c r="J71" i="13"/>
  <c r="R71" i="13" s="1"/>
  <c r="I71" i="13"/>
  <c r="S71" i="13" s="1"/>
  <c r="H71" i="13"/>
  <c r="G71" i="13"/>
  <c r="F71" i="13"/>
  <c r="C71" i="13"/>
  <c r="E71" i="13" s="1"/>
  <c r="B71" i="13"/>
  <c r="W70" i="13"/>
  <c r="V70" i="13"/>
  <c r="O70" i="13"/>
  <c r="N70" i="13"/>
  <c r="M70" i="13"/>
  <c r="L70" i="13"/>
  <c r="K70" i="13"/>
  <c r="J70" i="13"/>
  <c r="I70" i="13"/>
  <c r="Q70" i="13" s="1"/>
  <c r="H70" i="13"/>
  <c r="R70" i="13" s="1"/>
  <c r="G70" i="13"/>
  <c r="F70" i="13"/>
  <c r="C70" i="13"/>
  <c r="B70" i="13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I67" i="13"/>
  <c r="S67" i="13" s="1"/>
  <c r="H67" i="13"/>
  <c r="G67" i="13"/>
  <c r="F67" i="13"/>
  <c r="C67" i="13"/>
  <c r="B67" i="13"/>
  <c r="E67" i="13" s="1"/>
  <c r="W66" i="13"/>
  <c r="V66" i="13"/>
  <c r="O66" i="13"/>
  <c r="N66" i="13"/>
  <c r="M66" i="13"/>
  <c r="L66" i="13"/>
  <c r="K66" i="13"/>
  <c r="J66" i="13"/>
  <c r="I66" i="13"/>
  <c r="S66" i="13" s="1"/>
  <c r="H66" i="13"/>
  <c r="G66" i="13"/>
  <c r="F66" i="13"/>
  <c r="C66" i="13"/>
  <c r="B66" i="13"/>
  <c r="E66" i="13" s="1"/>
  <c r="U65" i="13"/>
  <c r="T65" i="13"/>
  <c r="S65" i="13"/>
  <c r="R65" i="13"/>
  <c r="Q65" i="13"/>
  <c r="P65" i="13"/>
  <c r="E65" i="13"/>
  <c r="S64" i="13"/>
  <c r="R64" i="13"/>
  <c r="Q64" i="13"/>
  <c r="P64" i="13"/>
  <c r="E64" i="13"/>
  <c r="U64" i="13" s="1"/>
  <c r="S63" i="13"/>
  <c r="R63" i="13"/>
  <c r="Q63" i="13"/>
  <c r="P63" i="13"/>
  <c r="E63" i="13"/>
  <c r="T63" i="13" s="1"/>
  <c r="U62" i="13"/>
  <c r="S62" i="13"/>
  <c r="R62" i="13"/>
  <c r="Q62" i="13"/>
  <c r="P62" i="13"/>
  <c r="E62" i="13"/>
  <c r="T62" i="13" s="1"/>
  <c r="U61" i="13"/>
  <c r="T61" i="13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H59" i="13"/>
  <c r="G59" i="13"/>
  <c r="F59" i="13"/>
  <c r="C59" i="13"/>
  <c r="B59" i="13"/>
  <c r="S58" i="13"/>
  <c r="R58" i="13"/>
  <c r="Q58" i="13"/>
  <c r="P58" i="13"/>
  <c r="E58" i="13"/>
  <c r="T58" i="13" s="1"/>
  <c r="U57" i="13"/>
  <c r="T57" i="13"/>
  <c r="S57" i="13"/>
  <c r="R57" i="13"/>
  <c r="Q57" i="13"/>
  <c r="P57" i="13"/>
  <c r="E57" i="13"/>
  <c r="S56" i="13"/>
  <c r="R56" i="13"/>
  <c r="Q56" i="13"/>
  <c r="P56" i="13"/>
  <c r="E56" i="13"/>
  <c r="U56" i="13" s="1"/>
  <c r="S55" i="13"/>
  <c r="R55" i="13"/>
  <c r="Q55" i="13"/>
  <c r="P55" i="13"/>
  <c r="E55" i="13"/>
  <c r="T55" i="13" s="1"/>
  <c r="W53" i="13"/>
  <c r="V53" i="13"/>
  <c r="O53" i="13"/>
  <c r="N53" i="13"/>
  <c r="M53" i="13"/>
  <c r="L53" i="13"/>
  <c r="K53" i="13"/>
  <c r="J53" i="13"/>
  <c r="I53" i="13"/>
  <c r="S53" i="13" s="1"/>
  <c r="H53" i="13"/>
  <c r="G53" i="13"/>
  <c r="F53" i="13"/>
  <c r="C53" i="13"/>
  <c r="B53" i="13"/>
  <c r="U52" i="13"/>
  <c r="T52" i="13"/>
  <c r="S52" i="13"/>
  <c r="R52" i="13"/>
  <c r="Q52" i="13"/>
  <c r="P52" i="13"/>
  <c r="E52" i="13"/>
  <c r="S51" i="13"/>
  <c r="R51" i="13"/>
  <c r="Q51" i="13"/>
  <c r="P51" i="13"/>
  <c r="E51" i="13"/>
  <c r="U51" i="13" s="1"/>
  <c r="S50" i="13"/>
  <c r="R50" i="13"/>
  <c r="Q50" i="13"/>
  <c r="P50" i="13"/>
  <c r="E50" i="13"/>
  <c r="T50" i="13" s="1"/>
  <c r="U49" i="13"/>
  <c r="S49" i="13"/>
  <c r="R49" i="13"/>
  <c r="Q49" i="13"/>
  <c r="P49" i="13"/>
  <c r="E49" i="13"/>
  <c r="T49" i="13" s="1"/>
  <c r="T48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T46" i="13" s="1"/>
  <c r="U45" i="13"/>
  <c r="S45" i="13"/>
  <c r="R45" i="13"/>
  <c r="Q45" i="13"/>
  <c r="P45" i="13"/>
  <c r="E45" i="13"/>
  <c r="T45" i="13" s="1"/>
  <c r="U44" i="13"/>
  <c r="S44" i="13"/>
  <c r="R44" i="13"/>
  <c r="Q44" i="13"/>
  <c r="P44" i="13"/>
  <c r="E44" i="13"/>
  <c r="T44" i="13" s="1"/>
  <c r="S43" i="13"/>
  <c r="R43" i="13"/>
  <c r="Q43" i="13"/>
  <c r="P43" i="13"/>
  <c r="E43" i="13"/>
  <c r="S42" i="13"/>
  <c r="R42" i="13"/>
  <c r="Q42" i="13"/>
  <c r="P42" i="13"/>
  <c r="E42" i="13"/>
  <c r="T42" i="13" s="1"/>
  <c r="W40" i="13"/>
  <c r="V40" i="13"/>
  <c r="O40" i="13"/>
  <c r="N40" i="13"/>
  <c r="M40" i="13"/>
  <c r="L40" i="13"/>
  <c r="K40" i="13"/>
  <c r="J40" i="13"/>
  <c r="I40" i="13"/>
  <c r="S40" i="13" s="1"/>
  <c r="H40" i="13"/>
  <c r="P40" i="13" s="1"/>
  <c r="G40" i="13"/>
  <c r="F40" i="13"/>
  <c r="C40" i="13"/>
  <c r="B40" i="13"/>
  <c r="E40" i="13" s="1"/>
  <c r="T39" i="13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S37" i="13"/>
  <c r="R37" i="13"/>
  <c r="Q37" i="13"/>
  <c r="P37" i="13"/>
  <c r="E37" i="13"/>
  <c r="T37" i="13" s="1"/>
  <c r="S36" i="13"/>
  <c r="R36" i="13"/>
  <c r="Q36" i="13"/>
  <c r="U36" i="13" s="1"/>
  <c r="P36" i="13"/>
  <c r="E36" i="13"/>
  <c r="T36" i="13" s="1"/>
  <c r="U35" i="13"/>
  <c r="T35" i="13"/>
  <c r="S35" i="13"/>
  <c r="R35" i="13"/>
  <c r="Q35" i="13"/>
  <c r="P35" i="13"/>
  <c r="E35" i="13"/>
  <c r="W33" i="13"/>
  <c r="V33" i="13"/>
  <c r="S33" i="13"/>
  <c r="O33" i="13"/>
  <c r="N33" i="13"/>
  <c r="M33" i="13"/>
  <c r="L33" i="13"/>
  <c r="K33" i="13"/>
  <c r="J33" i="13"/>
  <c r="I33" i="13"/>
  <c r="H33" i="13"/>
  <c r="P33" i="13" s="1"/>
  <c r="G33" i="13"/>
  <c r="F33" i="13"/>
  <c r="C33" i="13"/>
  <c r="B33" i="13"/>
  <c r="S32" i="13"/>
  <c r="R32" i="13"/>
  <c r="Q32" i="13"/>
  <c r="P32" i="13"/>
  <c r="E32" i="13"/>
  <c r="W30" i="13"/>
  <c r="V30" i="13"/>
  <c r="O30" i="13"/>
  <c r="N30" i="13"/>
  <c r="M30" i="13"/>
  <c r="L30" i="13"/>
  <c r="K30" i="13"/>
  <c r="J30" i="13"/>
  <c r="I30" i="13"/>
  <c r="S30" i="13" s="1"/>
  <c r="H30" i="13"/>
  <c r="G30" i="13"/>
  <c r="F30" i="13"/>
  <c r="C30" i="13"/>
  <c r="E30" i="13" s="1"/>
  <c r="B30" i="13"/>
  <c r="S29" i="13"/>
  <c r="R29" i="13"/>
  <c r="Q29" i="13"/>
  <c r="P29" i="13"/>
  <c r="E29" i="13"/>
  <c r="S28" i="13"/>
  <c r="R28" i="13"/>
  <c r="Q28" i="13"/>
  <c r="P28" i="13"/>
  <c r="E28" i="13"/>
  <c r="U28" i="13" s="1"/>
  <c r="S27" i="13"/>
  <c r="R27" i="13"/>
  <c r="Q27" i="13"/>
  <c r="P27" i="13"/>
  <c r="E27" i="13"/>
  <c r="T27" i="13" s="1"/>
  <c r="S26" i="13"/>
  <c r="R26" i="13"/>
  <c r="Q26" i="13"/>
  <c r="P26" i="13"/>
  <c r="E26" i="13"/>
  <c r="W24" i="13"/>
  <c r="V24" i="13"/>
  <c r="O24" i="13"/>
  <c r="N24" i="13"/>
  <c r="M24" i="13"/>
  <c r="L24" i="13"/>
  <c r="K24" i="13"/>
  <c r="J24" i="13"/>
  <c r="I24" i="13"/>
  <c r="H24" i="13"/>
  <c r="R24" i="13" s="1"/>
  <c r="G24" i="13"/>
  <c r="F24" i="13"/>
  <c r="C24" i="13"/>
  <c r="B24" i="13"/>
  <c r="S23" i="13"/>
  <c r="R23" i="13"/>
  <c r="Q23" i="13"/>
  <c r="P23" i="13"/>
  <c r="E23" i="13"/>
  <c r="U23" i="13" s="1"/>
  <c r="S22" i="13"/>
  <c r="R22" i="13"/>
  <c r="Q22" i="13"/>
  <c r="P22" i="13"/>
  <c r="E22" i="13"/>
  <c r="T22" i="13" s="1"/>
  <c r="S21" i="13"/>
  <c r="R21" i="13"/>
  <c r="Q21" i="13"/>
  <c r="P21" i="13"/>
  <c r="E21" i="13"/>
  <c r="T21" i="13" s="1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U19" i="13" s="1"/>
  <c r="S18" i="13"/>
  <c r="R18" i="13"/>
  <c r="Q18" i="13"/>
  <c r="P18" i="13"/>
  <c r="E18" i="13"/>
  <c r="T18" i="13" s="1"/>
  <c r="W16" i="13"/>
  <c r="V16" i="13"/>
  <c r="O16" i="13"/>
  <c r="N16" i="13"/>
  <c r="M16" i="13"/>
  <c r="L16" i="13"/>
  <c r="K16" i="13"/>
  <c r="J16" i="13"/>
  <c r="R16" i="13" s="1"/>
  <c r="I16" i="13"/>
  <c r="S16" i="13" s="1"/>
  <c r="H16" i="13"/>
  <c r="G16" i="13"/>
  <c r="F16" i="13"/>
  <c r="E16" i="13"/>
  <c r="C16" i="13"/>
  <c r="B16" i="13"/>
  <c r="U15" i="13"/>
  <c r="T15" i="13"/>
  <c r="S15" i="13"/>
  <c r="R15" i="13"/>
  <c r="Q15" i="13"/>
  <c r="P15" i="13"/>
  <c r="E15" i="13"/>
  <c r="S14" i="13"/>
  <c r="R14" i="13"/>
  <c r="Q14" i="13"/>
  <c r="P14" i="13"/>
  <c r="E14" i="13"/>
  <c r="U14" i="13" s="1"/>
  <c r="S13" i="13"/>
  <c r="R13" i="13"/>
  <c r="Q13" i="13"/>
  <c r="P13" i="13"/>
  <c r="E13" i="13"/>
  <c r="T13" i="13" s="1"/>
  <c r="U12" i="13"/>
  <c r="S12" i="13"/>
  <c r="R12" i="13"/>
  <c r="Q12" i="13"/>
  <c r="P12" i="13"/>
  <c r="E12" i="13"/>
  <c r="T12" i="13" s="1"/>
  <c r="S11" i="13"/>
  <c r="R11" i="13"/>
  <c r="Q11" i="13"/>
  <c r="P11" i="13"/>
  <c r="E11" i="13"/>
  <c r="S10" i="13"/>
  <c r="R10" i="13"/>
  <c r="Q10" i="13"/>
  <c r="P10" i="13"/>
  <c r="E10" i="13"/>
  <c r="S9" i="13"/>
  <c r="R9" i="13"/>
  <c r="Q9" i="13"/>
  <c r="P9" i="13"/>
  <c r="E9" i="13"/>
  <c r="U9" i="13" s="1"/>
  <c r="S93" i="12"/>
  <c r="R93" i="12"/>
  <c r="Q93" i="12"/>
  <c r="P93" i="12"/>
  <c r="E93" i="12"/>
  <c r="S92" i="12"/>
  <c r="R92" i="12"/>
  <c r="Q92" i="12"/>
  <c r="P92" i="12"/>
  <c r="E92" i="12"/>
  <c r="S91" i="12"/>
  <c r="R91" i="12"/>
  <c r="Q91" i="12"/>
  <c r="P91" i="12"/>
  <c r="E91" i="12"/>
  <c r="S90" i="12"/>
  <c r="R90" i="12"/>
  <c r="Q90" i="12"/>
  <c r="P90" i="12"/>
  <c r="E90" i="12"/>
  <c r="T90" i="12" s="1"/>
  <c r="S89" i="12"/>
  <c r="R89" i="12"/>
  <c r="Q89" i="12"/>
  <c r="P89" i="12"/>
  <c r="E89" i="12"/>
  <c r="S88" i="12"/>
  <c r="R88" i="12"/>
  <c r="Q88" i="12"/>
  <c r="P88" i="12"/>
  <c r="E88" i="12"/>
  <c r="T88" i="12" s="1"/>
  <c r="S87" i="12"/>
  <c r="R87" i="12"/>
  <c r="Q87" i="12"/>
  <c r="P87" i="12"/>
  <c r="E87" i="12"/>
  <c r="S86" i="12"/>
  <c r="R86" i="12"/>
  <c r="Q86" i="12"/>
  <c r="P86" i="12"/>
  <c r="E86" i="12"/>
  <c r="T86" i="12" s="1"/>
  <c r="W72" i="12"/>
  <c r="V72" i="12"/>
  <c r="O72" i="12"/>
  <c r="N72" i="12"/>
  <c r="M72" i="12"/>
  <c r="L72" i="12"/>
  <c r="K72" i="12"/>
  <c r="J72" i="12"/>
  <c r="I72" i="12"/>
  <c r="S72" i="12" s="1"/>
  <c r="H72" i="12"/>
  <c r="G72" i="12"/>
  <c r="F72" i="12"/>
  <c r="C72" i="12"/>
  <c r="B72" i="12"/>
  <c r="W71" i="12"/>
  <c r="V71" i="12"/>
  <c r="O71" i="12"/>
  <c r="N71" i="12"/>
  <c r="M71" i="12"/>
  <c r="L71" i="12"/>
  <c r="K71" i="12"/>
  <c r="J71" i="12"/>
  <c r="I71" i="12"/>
  <c r="S71" i="12" s="1"/>
  <c r="H71" i="12"/>
  <c r="G71" i="12"/>
  <c r="F71" i="12"/>
  <c r="C71" i="12"/>
  <c r="B71" i="12"/>
  <c r="W70" i="12"/>
  <c r="V70" i="12"/>
  <c r="O70" i="12"/>
  <c r="N70" i="12"/>
  <c r="M70" i="12"/>
  <c r="L70" i="12"/>
  <c r="K70" i="12"/>
  <c r="J70" i="12"/>
  <c r="I70" i="12"/>
  <c r="H70" i="12"/>
  <c r="R70" i="12" s="1"/>
  <c r="G70" i="12"/>
  <c r="F70" i="12"/>
  <c r="C70" i="12"/>
  <c r="B70" i="12"/>
  <c r="E70" i="12" s="1"/>
  <c r="S69" i="12"/>
  <c r="R69" i="12"/>
  <c r="Q69" i="12"/>
  <c r="P69" i="12"/>
  <c r="T69" i="12" s="1"/>
  <c r="E69" i="12"/>
  <c r="W67" i="12"/>
  <c r="V67" i="12"/>
  <c r="O67" i="12"/>
  <c r="N67" i="12"/>
  <c r="M67" i="12"/>
  <c r="L67" i="12"/>
  <c r="K67" i="12"/>
  <c r="J67" i="12"/>
  <c r="I67" i="12"/>
  <c r="S67" i="12" s="1"/>
  <c r="H67" i="12"/>
  <c r="G67" i="12"/>
  <c r="F67" i="12"/>
  <c r="C67" i="12"/>
  <c r="B67" i="12"/>
  <c r="E67" i="12" s="1"/>
  <c r="W66" i="12"/>
  <c r="V66" i="12"/>
  <c r="O66" i="12"/>
  <c r="N66" i="12"/>
  <c r="M66" i="12"/>
  <c r="L66" i="12"/>
  <c r="K66" i="12"/>
  <c r="J66" i="12"/>
  <c r="I66" i="12"/>
  <c r="S66" i="12" s="1"/>
  <c r="H66" i="12"/>
  <c r="G66" i="12"/>
  <c r="F66" i="12"/>
  <c r="C66" i="12"/>
  <c r="B66" i="12"/>
  <c r="E66" i="12" s="1"/>
  <c r="U65" i="12"/>
  <c r="T65" i="12"/>
  <c r="S65" i="12"/>
  <c r="R65" i="12"/>
  <c r="Q65" i="12"/>
  <c r="P65" i="12"/>
  <c r="E65" i="12"/>
  <c r="S64" i="12"/>
  <c r="R64" i="12"/>
  <c r="Q64" i="12"/>
  <c r="P64" i="12"/>
  <c r="E64" i="12"/>
  <c r="U64" i="12" s="1"/>
  <c r="S63" i="12"/>
  <c r="R63" i="12"/>
  <c r="Q63" i="12"/>
  <c r="P63" i="12"/>
  <c r="E63" i="12"/>
  <c r="S62" i="12"/>
  <c r="R62" i="12"/>
  <c r="Q62" i="12"/>
  <c r="P62" i="12"/>
  <c r="E62" i="12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J59" i="12"/>
  <c r="I59" i="12"/>
  <c r="H59" i="12"/>
  <c r="G59" i="12"/>
  <c r="F59" i="12"/>
  <c r="C59" i="12"/>
  <c r="B59" i="12"/>
  <c r="S58" i="12"/>
  <c r="R58" i="12"/>
  <c r="Q58" i="12"/>
  <c r="P58" i="12"/>
  <c r="E58" i="12"/>
  <c r="S57" i="12"/>
  <c r="R57" i="12"/>
  <c r="Q57" i="12"/>
  <c r="P57" i="12"/>
  <c r="E57" i="12"/>
  <c r="U57" i="12" s="1"/>
  <c r="T56" i="12"/>
  <c r="S56" i="12"/>
  <c r="R56" i="12"/>
  <c r="Q56" i="12"/>
  <c r="P56" i="12"/>
  <c r="E56" i="12"/>
  <c r="U56" i="12" s="1"/>
  <c r="U55" i="12"/>
  <c r="S55" i="12"/>
  <c r="R55" i="12"/>
  <c r="Q55" i="12"/>
  <c r="P55" i="12"/>
  <c r="E55" i="12"/>
  <c r="T55" i="12" s="1"/>
  <c r="W53" i="12"/>
  <c r="V53" i="12"/>
  <c r="O53" i="12"/>
  <c r="N53" i="12"/>
  <c r="M53" i="12"/>
  <c r="L53" i="12"/>
  <c r="K53" i="12"/>
  <c r="J53" i="12"/>
  <c r="I53" i="12"/>
  <c r="S53" i="12" s="1"/>
  <c r="H53" i="12"/>
  <c r="G53" i="12"/>
  <c r="F53" i="12"/>
  <c r="C53" i="12"/>
  <c r="B53" i="12"/>
  <c r="S52" i="12"/>
  <c r="R52" i="12"/>
  <c r="Q52" i="12"/>
  <c r="P52" i="12"/>
  <c r="E52" i="12"/>
  <c r="U52" i="12" s="1"/>
  <c r="U51" i="12"/>
  <c r="T51" i="12"/>
  <c r="S51" i="12"/>
  <c r="R51" i="12"/>
  <c r="Q51" i="12"/>
  <c r="P51" i="12"/>
  <c r="E51" i="12"/>
  <c r="U50" i="12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T46" i="12"/>
  <c r="S46" i="12"/>
  <c r="R46" i="12"/>
  <c r="Q46" i="12"/>
  <c r="P46" i="12"/>
  <c r="E46" i="12"/>
  <c r="U46" i="12" s="1"/>
  <c r="T45" i="12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U43" i="12"/>
  <c r="T43" i="12"/>
  <c r="S43" i="12"/>
  <c r="R43" i="12"/>
  <c r="Q43" i="12"/>
  <c r="P43" i="12"/>
  <c r="E43" i="12"/>
  <c r="U42" i="12"/>
  <c r="T42" i="12"/>
  <c r="S42" i="12"/>
  <c r="R42" i="12"/>
  <c r="Q42" i="12"/>
  <c r="P42" i="12"/>
  <c r="E42" i="12"/>
  <c r="W40" i="12"/>
  <c r="V40" i="12"/>
  <c r="O40" i="12"/>
  <c r="N40" i="12"/>
  <c r="M40" i="12"/>
  <c r="L40" i="12"/>
  <c r="K40" i="12"/>
  <c r="J40" i="12"/>
  <c r="I40" i="12"/>
  <c r="S40" i="12" s="1"/>
  <c r="H40" i="12"/>
  <c r="P40" i="12" s="1"/>
  <c r="G40" i="12"/>
  <c r="F40" i="12"/>
  <c r="C40" i="12"/>
  <c r="B40" i="12"/>
  <c r="S39" i="12"/>
  <c r="R39" i="12"/>
  <c r="Q39" i="12"/>
  <c r="P39" i="12"/>
  <c r="E39" i="12"/>
  <c r="U39" i="12" s="1"/>
  <c r="S38" i="12"/>
  <c r="R38" i="12"/>
  <c r="Q38" i="12"/>
  <c r="U38" i="12" s="1"/>
  <c r="P38" i="12"/>
  <c r="T38" i="12" s="1"/>
  <c r="E38" i="12"/>
  <c r="U37" i="12"/>
  <c r="T37" i="12"/>
  <c r="S37" i="12"/>
  <c r="R37" i="12"/>
  <c r="Q37" i="12"/>
  <c r="P37" i="12"/>
  <c r="E37" i="12"/>
  <c r="S36" i="12"/>
  <c r="R36" i="12"/>
  <c r="Q36" i="12"/>
  <c r="P36" i="12"/>
  <c r="T36" i="12" s="1"/>
  <c r="E36" i="12"/>
  <c r="S35" i="12"/>
  <c r="R35" i="12"/>
  <c r="Q35" i="12"/>
  <c r="P35" i="12"/>
  <c r="E35" i="12"/>
  <c r="U35" i="12" s="1"/>
  <c r="W33" i="12"/>
  <c r="V33" i="12"/>
  <c r="O33" i="12"/>
  <c r="N33" i="12"/>
  <c r="M33" i="12"/>
  <c r="L33" i="12"/>
  <c r="K33" i="12"/>
  <c r="J33" i="12"/>
  <c r="I33" i="12"/>
  <c r="Q33" i="12" s="1"/>
  <c r="H33" i="12"/>
  <c r="P33" i="12" s="1"/>
  <c r="G33" i="12"/>
  <c r="F33" i="12"/>
  <c r="C33" i="12"/>
  <c r="E33" i="12" s="1"/>
  <c r="B33" i="12"/>
  <c r="S32" i="12"/>
  <c r="R32" i="12"/>
  <c r="Q32" i="12"/>
  <c r="U32" i="12" s="1"/>
  <c r="P32" i="12"/>
  <c r="E32" i="12"/>
  <c r="W30" i="12"/>
  <c r="V30" i="12"/>
  <c r="O30" i="12"/>
  <c r="N30" i="12"/>
  <c r="M30" i="12"/>
  <c r="L30" i="12"/>
  <c r="K30" i="12"/>
  <c r="J30" i="12"/>
  <c r="I30" i="12"/>
  <c r="H30" i="12"/>
  <c r="G30" i="12"/>
  <c r="F30" i="12"/>
  <c r="C30" i="12"/>
  <c r="B30" i="12"/>
  <c r="S29" i="12"/>
  <c r="R29" i="12"/>
  <c r="Q29" i="12"/>
  <c r="P29" i="12"/>
  <c r="E29" i="12"/>
  <c r="U29" i="12" s="1"/>
  <c r="U28" i="12"/>
  <c r="T28" i="12"/>
  <c r="S28" i="12"/>
  <c r="R28" i="12"/>
  <c r="Q28" i="12"/>
  <c r="P28" i="12"/>
  <c r="E28" i="12"/>
  <c r="U27" i="12"/>
  <c r="S27" i="12"/>
  <c r="R27" i="12"/>
  <c r="Q27" i="12"/>
  <c r="P27" i="12"/>
  <c r="E27" i="12"/>
  <c r="T27" i="12" s="1"/>
  <c r="S26" i="12"/>
  <c r="R26" i="12"/>
  <c r="Q26" i="12"/>
  <c r="P26" i="12"/>
  <c r="E26" i="12"/>
  <c r="U26" i="12" s="1"/>
  <c r="W24" i="12"/>
  <c r="V24" i="12"/>
  <c r="O24" i="12"/>
  <c r="N24" i="12"/>
  <c r="M24" i="12"/>
  <c r="L24" i="12"/>
  <c r="K24" i="12"/>
  <c r="J24" i="12"/>
  <c r="I24" i="12"/>
  <c r="H24" i="12"/>
  <c r="G24" i="12"/>
  <c r="F24" i="12"/>
  <c r="C24" i="12"/>
  <c r="B24" i="12"/>
  <c r="E24" i="12" s="1"/>
  <c r="U23" i="12"/>
  <c r="T23" i="12"/>
  <c r="S23" i="12"/>
  <c r="R23" i="12"/>
  <c r="Q23" i="12"/>
  <c r="P23" i="12"/>
  <c r="E23" i="12"/>
  <c r="S22" i="12"/>
  <c r="R22" i="12"/>
  <c r="Q22" i="12"/>
  <c r="P22" i="12"/>
  <c r="E22" i="12"/>
  <c r="S21" i="12"/>
  <c r="R21" i="12"/>
  <c r="Q21" i="12"/>
  <c r="P21" i="12"/>
  <c r="E21" i="12"/>
  <c r="S20" i="12"/>
  <c r="R20" i="12"/>
  <c r="Q20" i="12"/>
  <c r="P20" i="12"/>
  <c r="E20" i="12"/>
  <c r="U20" i="12" s="1"/>
  <c r="U19" i="12"/>
  <c r="S19" i="12"/>
  <c r="R19" i="12"/>
  <c r="Q19" i="12"/>
  <c r="P19" i="12"/>
  <c r="E19" i="12"/>
  <c r="T19" i="12" s="1"/>
  <c r="U18" i="12"/>
  <c r="T18" i="12"/>
  <c r="S18" i="12"/>
  <c r="R18" i="12"/>
  <c r="Q18" i="12"/>
  <c r="P18" i="12"/>
  <c r="E18" i="12"/>
  <c r="W16" i="12"/>
  <c r="V16" i="12"/>
  <c r="S16" i="12"/>
  <c r="O16" i="12"/>
  <c r="N16" i="12"/>
  <c r="M16" i="12"/>
  <c r="L16" i="12"/>
  <c r="K16" i="12"/>
  <c r="J16" i="12"/>
  <c r="I16" i="12"/>
  <c r="H16" i="12"/>
  <c r="G16" i="12"/>
  <c r="F16" i="12"/>
  <c r="C16" i="12"/>
  <c r="B16" i="12"/>
  <c r="E16" i="12" s="1"/>
  <c r="S15" i="12"/>
  <c r="R15" i="12"/>
  <c r="Q15" i="12"/>
  <c r="P15" i="12"/>
  <c r="E15" i="12"/>
  <c r="U15" i="12" s="1"/>
  <c r="U14" i="12"/>
  <c r="T14" i="12"/>
  <c r="S14" i="12"/>
  <c r="R14" i="12"/>
  <c r="Q14" i="12"/>
  <c r="P14" i="12"/>
  <c r="E14" i="12"/>
  <c r="T13" i="12"/>
  <c r="S13" i="12"/>
  <c r="R13" i="12"/>
  <c r="Q13" i="12"/>
  <c r="P13" i="12"/>
  <c r="E13" i="12"/>
  <c r="U13" i="12" s="1"/>
  <c r="T12" i="12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U9" i="12"/>
  <c r="S9" i="12"/>
  <c r="R9" i="12"/>
  <c r="Q9" i="12"/>
  <c r="P9" i="12"/>
  <c r="E9" i="12"/>
  <c r="T9" i="12" s="1"/>
  <c r="S93" i="11"/>
  <c r="R93" i="11"/>
  <c r="Q93" i="11"/>
  <c r="P93" i="11"/>
  <c r="E93" i="1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T90" i="11"/>
  <c r="S90" i="11"/>
  <c r="R90" i="11"/>
  <c r="Q90" i="11"/>
  <c r="P90" i="11"/>
  <c r="E90" i="11"/>
  <c r="U90" i="11" s="1"/>
  <c r="T89" i="1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U87" i="11"/>
  <c r="T87" i="11"/>
  <c r="S87" i="11"/>
  <c r="R87" i="11"/>
  <c r="Q87" i="11"/>
  <c r="P87" i="11"/>
  <c r="E87" i="11"/>
  <c r="S86" i="11"/>
  <c r="R86" i="11"/>
  <c r="Q86" i="11"/>
  <c r="P86" i="11"/>
  <c r="E86" i="11"/>
  <c r="W72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W71" i="11"/>
  <c r="V71" i="11"/>
  <c r="O71" i="11"/>
  <c r="N71" i="11"/>
  <c r="M71" i="11"/>
  <c r="L71" i="11"/>
  <c r="K71" i="11"/>
  <c r="S71" i="11" s="1"/>
  <c r="J71" i="11"/>
  <c r="I71" i="11"/>
  <c r="H71" i="11"/>
  <c r="P71" i="11" s="1"/>
  <c r="G71" i="11"/>
  <c r="F71" i="11"/>
  <c r="C71" i="11"/>
  <c r="B71" i="11"/>
  <c r="E71" i="11" s="1"/>
  <c r="W70" i="11"/>
  <c r="V70" i="11"/>
  <c r="O70" i="11"/>
  <c r="N70" i="11"/>
  <c r="M70" i="11"/>
  <c r="L70" i="11"/>
  <c r="K70" i="11"/>
  <c r="J70" i="11"/>
  <c r="R70" i="11" s="1"/>
  <c r="I70" i="11"/>
  <c r="H70" i="11"/>
  <c r="G70" i="11"/>
  <c r="F70" i="11"/>
  <c r="C70" i="11"/>
  <c r="B70" i="11"/>
  <c r="S69" i="11"/>
  <c r="R69" i="11"/>
  <c r="Q69" i="11"/>
  <c r="P69" i="11"/>
  <c r="E69" i="11"/>
  <c r="W67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E67" i="11" s="1"/>
  <c r="W66" i="11"/>
  <c r="V66" i="11"/>
  <c r="O66" i="11"/>
  <c r="N66" i="11"/>
  <c r="M66" i="11"/>
  <c r="L66" i="11"/>
  <c r="K66" i="11"/>
  <c r="J66" i="11"/>
  <c r="I66" i="11"/>
  <c r="H66" i="11"/>
  <c r="P66" i="11" s="1"/>
  <c r="G66" i="11"/>
  <c r="F66" i="11"/>
  <c r="C66" i="11"/>
  <c r="B66" i="11"/>
  <c r="E66" i="11" s="1"/>
  <c r="T65" i="11"/>
  <c r="S65" i="11"/>
  <c r="R65" i="11"/>
  <c r="Q65" i="11"/>
  <c r="P65" i="11"/>
  <c r="E65" i="11"/>
  <c r="U65" i="11" s="1"/>
  <c r="S64" i="11"/>
  <c r="R64" i="11"/>
  <c r="Q64" i="11"/>
  <c r="P64" i="11"/>
  <c r="E64" i="11"/>
  <c r="S63" i="11"/>
  <c r="R63" i="11"/>
  <c r="Q63" i="11"/>
  <c r="P63" i="11"/>
  <c r="E63" i="11"/>
  <c r="S62" i="11"/>
  <c r="R62" i="11"/>
  <c r="Q62" i="11"/>
  <c r="P62" i="11"/>
  <c r="E62" i="11"/>
  <c r="U62" i="11" s="1"/>
  <c r="U61" i="11"/>
  <c r="S61" i="11"/>
  <c r="R61" i="11"/>
  <c r="Q61" i="11"/>
  <c r="P61" i="11"/>
  <c r="E61" i="11"/>
  <c r="T61" i="11" s="1"/>
  <c r="V59" i="11"/>
  <c r="S59" i="11"/>
  <c r="O59" i="11"/>
  <c r="N59" i="11"/>
  <c r="M59" i="11"/>
  <c r="L59" i="11"/>
  <c r="K59" i="11"/>
  <c r="J59" i="11"/>
  <c r="I59" i="11"/>
  <c r="H59" i="11"/>
  <c r="P59" i="11" s="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T56" i="11"/>
  <c r="S56" i="11"/>
  <c r="R56" i="11"/>
  <c r="Q56" i="11"/>
  <c r="P56" i="11"/>
  <c r="E56" i="11"/>
  <c r="U56" i="11" s="1"/>
  <c r="S55" i="11"/>
  <c r="R55" i="11"/>
  <c r="Q55" i="11"/>
  <c r="P55" i="11"/>
  <c r="E55" i="11"/>
  <c r="W53" i="11"/>
  <c r="V53" i="11"/>
  <c r="O53" i="11"/>
  <c r="N53" i="11"/>
  <c r="M53" i="11"/>
  <c r="L53" i="11"/>
  <c r="K53" i="11"/>
  <c r="J53" i="11"/>
  <c r="I53" i="11"/>
  <c r="H53" i="11"/>
  <c r="G53" i="11"/>
  <c r="F53" i="11"/>
  <c r="C53" i="11"/>
  <c r="B53" i="11"/>
  <c r="S52" i="11"/>
  <c r="R52" i="11"/>
  <c r="Q52" i="11"/>
  <c r="P52" i="11"/>
  <c r="E52" i="11"/>
  <c r="U52" i="11" s="1"/>
  <c r="T51" i="11"/>
  <c r="S51" i="11"/>
  <c r="R51" i="11"/>
  <c r="Q51" i="11"/>
  <c r="P51" i="11"/>
  <c r="E51" i="11"/>
  <c r="U51" i="11" s="1"/>
  <c r="T50" i="1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U48" i="11"/>
  <c r="T48" i="11"/>
  <c r="S48" i="11"/>
  <c r="R48" i="11"/>
  <c r="Q48" i="11"/>
  <c r="P48" i="11"/>
  <c r="E48" i="11"/>
  <c r="U47" i="11"/>
  <c r="S47" i="11"/>
  <c r="R47" i="11"/>
  <c r="Q47" i="11"/>
  <c r="P47" i="11"/>
  <c r="E47" i="11"/>
  <c r="T47" i="11" s="1"/>
  <c r="T46" i="11"/>
  <c r="S46" i="11"/>
  <c r="R46" i="11"/>
  <c r="Q46" i="11"/>
  <c r="P46" i="11"/>
  <c r="E46" i="11"/>
  <c r="U46" i="11" s="1"/>
  <c r="S45" i="11"/>
  <c r="R45" i="11"/>
  <c r="Q45" i="11"/>
  <c r="P45" i="11"/>
  <c r="E45" i="11"/>
  <c r="U45" i="11" s="1"/>
  <c r="U44" i="11"/>
  <c r="T44" i="11"/>
  <c r="S44" i="11"/>
  <c r="R44" i="11"/>
  <c r="Q44" i="11"/>
  <c r="P44" i="11"/>
  <c r="E44" i="11"/>
  <c r="U43" i="11"/>
  <c r="S43" i="11"/>
  <c r="R43" i="11"/>
  <c r="Q43" i="11"/>
  <c r="P43" i="11"/>
  <c r="E43" i="11"/>
  <c r="T43" i="11" s="1"/>
  <c r="S42" i="11"/>
  <c r="R42" i="11"/>
  <c r="Q42" i="11"/>
  <c r="P42" i="11"/>
  <c r="E42" i="11"/>
  <c r="U42" i="11" s="1"/>
  <c r="W40" i="11"/>
  <c r="V40" i="11"/>
  <c r="O40" i="11"/>
  <c r="N40" i="11"/>
  <c r="M40" i="11"/>
  <c r="L40" i="11"/>
  <c r="K40" i="11"/>
  <c r="J40" i="11"/>
  <c r="I40" i="11"/>
  <c r="H40" i="11"/>
  <c r="G40" i="11"/>
  <c r="F40" i="11"/>
  <c r="C40" i="11"/>
  <c r="B40" i="11"/>
  <c r="E40" i="11" s="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S37" i="11"/>
  <c r="R37" i="11"/>
  <c r="Q37" i="11"/>
  <c r="P37" i="11"/>
  <c r="E37" i="11"/>
  <c r="S36" i="11"/>
  <c r="R36" i="11"/>
  <c r="Q36" i="11"/>
  <c r="P36" i="11"/>
  <c r="E36" i="11"/>
  <c r="U36" i="11" s="1"/>
  <c r="U35" i="11"/>
  <c r="S35" i="11"/>
  <c r="R35" i="11"/>
  <c r="Q35" i="11"/>
  <c r="P35" i="11"/>
  <c r="E35" i="11"/>
  <c r="T35" i="11" s="1"/>
  <c r="W33" i="11"/>
  <c r="V33" i="11"/>
  <c r="O33" i="11"/>
  <c r="N33" i="11"/>
  <c r="M33" i="11"/>
  <c r="L33" i="11"/>
  <c r="K33" i="11"/>
  <c r="J33" i="11"/>
  <c r="I33" i="11"/>
  <c r="H33" i="11"/>
  <c r="P33" i="11" s="1"/>
  <c r="G33" i="11"/>
  <c r="F33" i="11"/>
  <c r="C33" i="11"/>
  <c r="E33" i="11" s="1"/>
  <c r="B33" i="11"/>
  <c r="S32" i="11"/>
  <c r="R32" i="11"/>
  <c r="Q32" i="11"/>
  <c r="P32" i="11"/>
  <c r="E32" i="11"/>
  <c r="W30" i="11"/>
  <c r="V30" i="11"/>
  <c r="O30" i="11"/>
  <c r="N30" i="11"/>
  <c r="M30" i="11"/>
  <c r="L30" i="11"/>
  <c r="K30" i="11"/>
  <c r="J30" i="11"/>
  <c r="I30" i="11"/>
  <c r="H30" i="11"/>
  <c r="G30" i="11"/>
  <c r="F30" i="11"/>
  <c r="C30" i="11"/>
  <c r="B30" i="11"/>
  <c r="E30" i="11" s="1"/>
  <c r="U29" i="11"/>
  <c r="T29" i="11"/>
  <c r="S29" i="11"/>
  <c r="R29" i="11"/>
  <c r="Q29" i="11"/>
  <c r="P29" i="11"/>
  <c r="E29" i="11"/>
  <c r="U28" i="11"/>
  <c r="T28" i="11"/>
  <c r="S28" i="11"/>
  <c r="R28" i="11"/>
  <c r="Q28" i="11"/>
  <c r="P28" i="11"/>
  <c r="E28" i="11"/>
  <c r="S27" i="11"/>
  <c r="R27" i="11"/>
  <c r="Q27" i="11"/>
  <c r="P27" i="11"/>
  <c r="E27" i="11"/>
  <c r="U27" i="11" s="1"/>
  <c r="S26" i="11"/>
  <c r="R26" i="11"/>
  <c r="Q26" i="11"/>
  <c r="P26" i="11"/>
  <c r="E26" i="11"/>
  <c r="U26" i="11" s="1"/>
  <c r="W24" i="11"/>
  <c r="V24" i="11"/>
  <c r="O24" i="11"/>
  <c r="N24" i="11"/>
  <c r="M24" i="11"/>
  <c r="L24" i="11"/>
  <c r="K24" i="11"/>
  <c r="J24" i="11"/>
  <c r="I24" i="11"/>
  <c r="H24" i="11"/>
  <c r="G24" i="11"/>
  <c r="F24" i="11"/>
  <c r="C24" i="11"/>
  <c r="B24" i="11"/>
  <c r="U23" i="11"/>
  <c r="S23" i="11"/>
  <c r="R23" i="11"/>
  <c r="Q23" i="11"/>
  <c r="P23" i="11"/>
  <c r="E23" i="11"/>
  <c r="T23" i="11" s="1"/>
  <c r="S22" i="11"/>
  <c r="R22" i="11"/>
  <c r="Q22" i="11"/>
  <c r="P22" i="11"/>
  <c r="E22" i="11"/>
  <c r="U22" i="11" s="1"/>
  <c r="S21" i="11"/>
  <c r="R21" i="11"/>
  <c r="Q21" i="11"/>
  <c r="P21" i="11"/>
  <c r="E21" i="11"/>
  <c r="U21" i="11" s="1"/>
  <c r="S20" i="11"/>
  <c r="R20" i="11"/>
  <c r="Q20" i="11"/>
  <c r="P20" i="11"/>
  <c r="E20" i="11"/>
  <c r="S19" i="11"/>
  <c r="R19" i="11"/>
  <c r="Q19" i="11"/>
  <c r="P19" i="11"/>
  <c r="E19" i="11"/>
  <c r="T18" i="11"/>
  <c r="S18" i="11"/>
  <c r="R18" i="11"/>
  <c r="Q18" i="11"/>
  <c r="P18" i="11"/>
  <c r="E18" i="11"/>
  <c r="U18" i="11" s="1"/>
  <c r="W16" i="11"/>
  <c r="V16" i="11"/>
  <c r="O16" i="11"/>
  <c r="N16" i="11"/>
  <c r="M16" i="11"/>
  <c r="L16" i="11"/>
  <c r="K16" i="11"/>
  <c r="J16" i="11"/>
  <c r="I16" i="11"/>
  <c r="Q16" i="11" s="1"/>
  <c r="H16" i="11"/>
  <c r="P16" i="11" s="1"/>
  <c r="G16" i="11"/>
  <c r="F16" i="11"/>
  <c r="C16" i="11"/>
  <c r="B16" i="11"/>
  <c r="U15" i="11"/>
  <c r="S15" i="11"/>
  <c r="R15" i="11"/>
  <c r="Q15" i="11"/>
  <c r="P15" i="11"/>
  <c r="E15" i="11"/>
  <c r="T15" i="11" s="1"/>
  <c r="U14" i="11"/>
  <c r="T14" i="1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U12" i="11" s="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S93" i="10"/>
  <c r="R93" i="10"/>
  <c r="Q93" i="10"/>
  <c r="P93" i="10"/>
  <c r="E93" i="10"/>
  <c r="U93" i="10" s="1"/>
  <c r="U92" i="10"/>
  <c r="S92" i="10"/>
  <c r="R92" i="10"/>
  <c r="Q92" i="10"/>
  <c r="P92" i="10"/>
  <c r="E92" i="10"/>
  <c r="T92" i="10" s="1"/>
  <c r="U91" i="10"/>
  <c r="T91" i="10"/>
  <c r="S91" i="10"/>
  <c r="R91" i="10"/>
  <c r="Q91" i="10"/>
  <c r="P91" i="10"/>
  <c r="E91" i="10"/>
  <c r="S90" i="10"/>
  <c r="R90" i="10"/>
  <c r="Q90" i="10"/>
  <c r="P90" i="10"/>
  <c r="E90" i="10"/>
  <c r="S89" i="10"/>
  <c r="R89" i="10"/>
  <c r="Q89" i="10"/>
  <c r="P89" i="10"/>
  <c r="E89" i="10"/>
  <c r="U89" i="10" s="1"/>
  <c r="T88" i="10"/>
  <c r="S88" i="10"/>
  <c r="R88" i="10"/>
  <c r="Q88" i="10"/>
  <c r="P88" i="10"/>
  <c r="E88" i="10"/>
  <c r="U88" i="10" s="1"/>
  <c r="U87" i="10"/>
  <c r="S87" i="10"/>
  <c r="R87" i="10"/>
  <c r="Q87" i="10"/>
  <c r="P87" i="10"/>
  <c r="E87" i="10"/>
  <c r="T87" i="10" s="1"/>
  <c r="S86" i="10"/>
  <c r="R86" i="10"/>
  <c r="Q86" i="10"/>
  <c r="P86" i="10"/>
  <c r="E86" i="10"/>
  <c r="W72" i="10"/>
  <c r="V72" i="10"/>
  <c r="O72" i="10"/>
  <c r="N72" i="10"/>
  <c r="M72" i="10"/>
  <c r="L72" i="10"/>
  <c r="K72" i="10"/>
  <c r="J72" i="10"/>
  <c r="R72" i="10" s="1"/>
  <c r="I72" i="10"/>
  <c r="S72" i="10" s="1"/>
  <c r="H72" i="10"/>
  <c r="G72" i="10"/>
  <c r="F72" i="10"/>
  <c r="C72" i="10"/>
  <c r="B72" i="10"/>
  <c r="W71" i="10"/>
  <c r="V71" i="10"/>
  <c r="O71" i="10"/>
  <c r="N71" i="10"/>
  <c r="M71" i="10"/>
  <c r="L71" i="10"/>
  <c r="K71" i="10"/>
  <c r="J71" i="10"/>
  <c r="R71" i="10" s="1"/>
  <c r="I71" i="10"/>
  <c r="Q71" i="10" s="1"/>
  <c r="H71" i="10"/>
  <c r="G71" i="10"/>
  <c r="F71" i="10"/>
  <c r="C71" i="10"/>
  <c r="E71" i="10" s="1"/>
  <c r="B71" i="10"/>
  <c r="W70" i="10"/>
  <c r="V70" i="10"/>
  <c r="O70" i="10"/>
  <c r="N70" i="10"/>
  <c r="M70" i="10"/>
  <c r="L70" i="10"/>
  <c r="K70" i="10"/>
  <c r="J70" i="10"/>
  <c r="I70" i="10"/>
  <c r="H70" i="10"/>
  <c r="P70" i="10" s="1"/>
  <c r="G70" i="10"/>
  <c r="F70" i="10"/>
  <c r="C70" i="10"/>
  <c r="B70" i="10"/>
  <c r="E70" i="10" s="1"/>
  <c r="S69" i="10"/>
  <c r="R69" i="10"/>
  <c r="Q69" i="10"/>
  <c r="P69" i="10"/>
  <c r="T69" i="10" s="1"/>
  <c r="E69" i="10"/>
  <c r="W67" i="10"/>
  <c r="V67" i="10"/>
  <c r="S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E67" i="10" s="1"/>
  <c r="W66" i="10"/>
  <c r="V66" i="10"/>
  <c r="O66" i="10"/>
  <c r="N66" i="10"/>
  <c r="M66" i="10"/>
  <c r="L66" i="10"/>
  <c r="K66" i="10"/>
  <c r="J66" i="10"/>
  <c r="I66" i="10"/>
  <c r="H66" i="10"/>
  <c r="G66" i="10"/>
  <c r="F66" i="10"/>
  <c r="C66" i="10"/>
  <c r="E66" i="10" s="1"/>
  <c r="B66" i="10"/>
  <c r="S65" i="10"/>
  <c r="R65" i="10"/>
  <c r="Q65" i="10"/>
  <c r="P65" i="10"/>
  <c r="E65" i="10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U62" i="10"/>
  <c r="T62" i="10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H59" i="10"/>
  <c r="G59" i="10"/>
  <c r="F59" i="10"/>
  <c r="C59" i="10"/>
  <c r="B59" i="10"/>
  <c r="U58" i="10"/>
  <c r="T58" i="10"/>
  <c r="S58" i="10"/>
  <c r="R58" i="10"/>
  <c r="Q58" i="10"/>
  <c r="P58" i="10"/>
  <c r="E58" i="10"/>
  <c r="T57" i="10"/>
  <c r="S57" i="10"/>
  <c r="R57" i="10"/>
  <c r="Q57" i="10"/>
  <c r="P57" i="10"/>
  <c r="E57" i="10"/>
  <c r="U57" i="10" s="1"/>
  <c r="T56" i="10"/>
  <c r="S56" i="10"/>
  <c r="R56" i="10"/>
  <c r="Q56" i="10"/>
  <c r="P56" i="10"/>
  <c r="E56" i="10"/>
  <c r="U56" i="10" s="1"/>
  <c r="S55" i="10"/>
  <c r="R55" i="10"/>
  <c r="Q55" i="10"/>
  <c r="P55" i="10"/>
  <c r="E55" i="10"/>
  <c r="U55" i="10" s="1"/>
  <c r="W53" i="10"/>
  <c r="V53" i="10"/>
  <c r="O53" i="10"/>
  <c r="N53" i="10"/>
  <c r="M53" i="10"/>
  <c r="L53" i="10"/>
  <c r="K53" i="10"/>
  <c r="J53" i="10"/>
  <c r="I53" i="10"/>
  <c r="H53" i="10"/>
  <c r="P53" i="10" s="1"/>
  <c r="G53" i="10"/>
  <c r="F53" i="10"/>
  <c r="C53" i="10"/>
  <c r="B53" i="10"/>
  <c r="E53" i="10" s="1"/>
  <c r="S52" i="10"/>
  <c r="R52" i="10"/>
  <c r="Q52" i="10"/>
  <c r="P52" i="10"/>
  <c r="E52" i="10"/>
  <c r="U52" i="10" s="1"/>
  <c r="S51" i="10"/>
  <c r="R51" i="10"/>
  <c r="Q51" i="10"/>
  <c r="P51" i="10"/>
  <c r="T51" i="10" s="1"/>
  <c r="E51" i="10"/>
  <c r="U51" i="10" s="1"/>
  <c r="S50" i="10"/>
  <c r="R50" i="10"/>
  <c r="Q50" i="10"/>
  <c r="P50" i="10"/>
  <c r="E50" i="10"/>
  <c r="U50" i="10" s="1"/>
  <c r="T49" i="10"/>
  <c r="S49" i="10"/>
  <c r="R49" i="10"/>
  <c r="Q49" i="10"/>
  <c r="P49" i="10"/>
  <c r="E49" i="10"/>
  <c r="U49" i="10" s="1"/>
  <c r="U48" i="10"/>
  <c r="S48" i="10"/>
  <c r="R48" i="10"/>
  <c r="Q48" i="10"/>
  <c r="P48" i="10"/>
  <c r="E48" i="10"/>
  <c r="T48" i="10" s="1"/>
  <c r="S47" i="10"/>
  <c r="R47" i="10"/>
  <c r="Q47" i="10"/>
  <c r="P47" i="10"/>
  <c r="E47" i="10"/>
  <c r="S46" i="10"/>
  <c r="R46" i="10"/>
  <c r="Q46" i="10"/>
  <c r="P46" i="10"/>
  <c r="E46" i="10"/>
  <c r="U46" i="10" s="1"/>
  <c r="U45" i="10"/>
  <c r="T45" i="10"/>
  <c r="S45" i="10"/>
  <c r="R45" i="10"/>
  <c r="Q45" i="10"/>
  <c r="P45" i="10"/>
  <c r="E45" i="10"/>
  <c r="T44" i="10"/>
  <c r="S44" i="10"/>
  <c r="R44" i="10"/>
  <c r="Q44" i="10"/>
  <c r="P44" i="10"/>
  <c r="E44" i="10"/>
  <c r="U44" i="10" s="1"/>
  <c r="S43" i="10"/>
  <c r="R43" i="10"/>
  <c r="Q43" i="10"/>
  <c r="P43" i="10"/>
  <c r="E43" i="10"/>
  <c r="U43" i="10" s="1"/>
  <c r="S42" i="10"/>
  <c r="R42" i="10"/>
  <c r="Q42" i="10"/>
  <c r="P42" i="10"/>
  <c r="E42" i="10"/>
  <c r="U42" i="10" s="1"/>
  <c r="W40" i="10"/>
  <c r="V40" i="10"/>
  <c r="O40" i="10"/>
  <c r="N40" i="10"/>
  <c r="M40" i="10"/>
  <c r="L40" i="10"/>
  <c r="K40" i="10"/>
  <c r="J40" i="10"/>
  <c r="I40" i="10"/>
  <c r="H40" i="10"/>
  <c r="G40" i="10"/>
  <c r="F40" i="10"/>
  <c r="C40" i="10"/>
  <c r="B40" i="10"/>
  <c r="E40" i="10" s="1"/>
  <c r="U39" i="10"/>
  <c r="T39" i="10"/>
  <c r="S39" i="10"/>
  <c r="R39" i="10"/>
  <c r="Q39" i="10"/>
  <c r="P39" i="10"/>
  <c r="E39" i="10"/>
  <c r="T38" i="10"/>
  <c r="S38" i="10"/>
  <c r="R38" i="10"/>
  <c r="Q38" i="10"/>
  <c r="P38" i="10"/>
  <c r="E38" i="10"/>
  <c r="U38" i="10" s="1"/>
  <c r="S37" i="10"/>
  <c r="R37" i="10"/>
  <c r="Q37" i="10"/>
  <c r="P37" i="10"/>
  <c r="E37" i="10"/>
  <c r="U37" i="10" s="1"/>
  <c r="S36" i="10"/>
  <c r="R36" i="10"/>
  <c r="Q36" i="10"/>
  <c r="U36" i="10" s="1"/>
  <c r="P36" i="10"/>
  <c r="T36" i="10" s="1"/>
  <c r="E36" i="10"/>
  <c r="U35" i="10"/>
  <c r="T35" i="10"/>
  <c r="S35" i="10"/>
  <c r="R35" i="10"/>
  <c r="Q35" i="10"/>
  <c r="P35" i="10"/>
  <c r="E35" i="10"/>
  <c r="W33" i="10"/>
  <c r="V33" i="10"/>
  <c r="O33" i="10"/>
  <c r="N33" i="10"/>
  <c r="M33" i="10"/>
  <c r="L33" i="10"/>
  <c r="K33" i="10"/>
  <c r="J33" i="10"/>
  <c r="I33" i="10"/>
  <c r="H33" i="10"/>
  <c r="P33" i="10" s="1"/>
  <c r="G33" i="10"/>
  <c r="F33" i="10"/>
  <c r="C33" i="10"/>
  <c r="B33" i="10"/>
  <c r="E33" i="10" s="1"/>
  <c r="S32" i="10"/>
  <c r="R32" i="10"/>
  <c r="Q32" i="10"/>
  <c r="P32" i="10"/>
  <c r="E32" i="10"/>
  <c r="W30" i="10"/>
  <c r="V30" i="10"/>
  <c r="O30" i="10"/>
  <c r="N30" i="10"/>
  <c r="M30" i="10"/>
  <c r="L30" i="10"/>
  <c r="K30" i="10"/>
  <c r="J30" i="10"/>
  <c r="I30" i="10"/>
  <c r="H30" i="10"/>
  <c r="G30" i="10"/>
  <c r="F30" i="10"/>
  <c r="E30" i="10"/>
  <c r="C30" i="10"/>
  <c r="B30" i="10"/>
  <c r="S29" i="10"/>
  <c r="R29" i="10"/>
  <c r="Q29" i="10"/>
  <c r="P29" i="10"/>
  <c r="E29" i="10"/>
  <c r="U29" i="10" s="1"/>
  <c r="T28" i="10"/>
  <c r="S28" i="10"/>
  <c r="R28" i="10"/>
  <c r="Q28" i="10"/>
  <c r="P28" i="10"/>
  <c r="E28" i="10"/>
  <c r="U28" i="10" s="1"/>
  <c r="S27" i="10"/>
  <c r="R27" i="10"/>
  <c r="Q27" i="10"/>
  <c r="P27" i="10"/>
  <c r="E27" i="10"/>
  <c r="U27" i="10" s="1"/>
  <c r="S26" i="10"/>
  <c r="R26" i="10"/>
  <c r="Q26" i="10"/>
  <c r="P26" i="10"/>
  <c r="E26" i="10"/>
  <c r="U26" i="10" s="1"/>
  <c r="W24" i="10"/>
  <c r="V24" i="10"/>
  <c r="O24" i="10"/>
  <c r="N24" i="10"/>
  <c r="M24" i="10"/>
  <c r="L24" i="10"/>
  <c r="K24" i="10"/>
  <c r="J24" i="10"/>
  <c r="I24" i="10"/>
  <c r="H24" i="10"/>
  <c r="G24" i="10"/>
  <c r="F24" i="10"/>
  <c r="E24" i="10"/>
  <c r="C24" i="10"/>
  <c r="B24" i="10"/>
  <c r="S23" i="10"/>
  <c r="R23" i="10"/>
  <c r="Q23" i="10"/>
  <c r="P23" i="10"/>
  <c r="E23" i="10"/>
  <c r="T23" i="10" s="1"/>
  <c r="S22" i="10"/>
  <c r="R22" i="10"/>
  <c r="Q22" i="10"/>
  <c r="P22" i="10"/>
  <c r="E22" i="10"/>
  <c r="U22" i="10" s="1"/>
  <c r="S21" i="10"/>
  <c r="R21" i="10"/>
  <c r="Q21" i="10"/>
  <c r="P21" i="10"/>
  <c r="E21" i="10"/>
  <c r="U21" i="10" s="1"/>
  <c r="S20" i="10"/>
  <c r="R20" i="10"/>
  <c r="Q20" i="10"/>
  <c r="P20" i="10"/>
  <c r="E20" i="10"/>
  <c r="S19" i="10"/>
  <c r="R19" i="10"/>
  <c r="Q19" i="10"/>
  <c r="P19" i="10"/>
  <c r="E19" i="10"/>
  <c r="T19" i="10" s="1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J16" i="10"/>
  <c r="I16" i="10"/>
  <c r="H16" i="10"/>
  <c r="G16" i="10"/>
  <c r="F16" i="10"/>
  <c r="C16" i="10"/>
  <c r="E16" i="10" s="1"/>
  <c r="B16" i="10"/>
  <c r="S15" i="10"/>
  <c r="R15" i="10"/>
  <c r="Q15" i="10"/>
  <c r="P15" i="10"/>
  <c r="E15" i="10"/>
  <c r="S14" i="10"/>
  <c r="R14" i="10"/>
  <c r="Q14" i="10"/>
  <c r="P14" i="10"/>
  <c r="E14" i="10"/>
  <c r="T14" i="10" s="1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T10" i="10" s="1"/>
  <c r="E10" i="10"/>
  <c r="S9" i="10"/>
  <c r="R9" i="10"/>
  <c r="Q9" i="10"/>
  <c r="P9" i="10"/>
  <c r="E9" i="10"/>
  <c r="U9" i="10" s="1"/>
  <c r="S93" i="9"/>
  <c r="R93" i="9"/>
  <c r="Q93" i="9"/>
  <c r="P93" i="9"/>
  <c r="E93" i="9"/>
  <c r="U93" i="9" s="1"/>
  <c r="S92" i="9"/>
  <c r="R92" i="9"/>
  <c r="Q92" i="9"/>
  <c r="P92" i="9"/>
  <c r="E92" i="9"/>
  <c r="S91" i="9"/>
  <c r="R91" i="9"/>
  <c r="Q91" i="9"/>
  <c r="P91" i="9"/>
  <c r="E91" i="9"/>
  <c r="T91" i="9" s="1"/>
  <c r="S90" i="9"/>
  <c r="R90" i="9"/>
  <c r="Q90" i="9"/>
  <c r="P90" i="9"/>
  <c r="E90" i="9"/>
  <c r="U90" i="9" s="1"/>
  <c r="S89" i="9"/>
  <c r="R89" i="9"/>
  <c r="Q89" i="9"/>
  <c r="P89" i="9"/>
  <c r="E89" i="9"/>
  <c r="U89" i="9" s="1"/>
  <c r="S88" i="9"/>
  <c r="R88" i="9"/>
  <c r="Q88" i="9"/>
  <c r="P88" i="9"/>
  <c r="E88" i="9"/>
  <c r="S87" i="9"/>
  <c r="R87" i="9"/>
  <c r="Q87" i="9"/>
  <c r="P87" i="9"/>
  <c r="E87" i="9"/>
  <c r="T87" i="9" s="1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E72" i="9" s="1"/>
  <c r="B72" i="9"/>
  <c r="W71" i="9"/>
  <c r="V71" i="9"/>
  <c r="O71" i="9"/>
  <c r="N71" i="9"/>
  <c r="M71" i="9"/>
  <c r="L71" i="9"/>
  <c r="K71" i="9"/>
  <c r="J71" i="9"/>
  <c r="I71" i="9"/>
  <c r="H71" i="9"/>
  <c r="G71" i="9"/>
  <c r="F71" i="9"/>
  <c r="E71" i="9"/>
  <c r="C71" i="9"/>
  <c r="B71" i="9"/>
  <c r="W70" i="9"/>
  <c r="V70" i="9"/>
  <c r="S70" i="9"/>
  <c r="O70" i="9"/>
  <c r="N70" i="9"/>
  <c r="M70" i="9"/>
  <c r="L70" i="9"/>
  <c r="K70" i="9"/>
  <c r="J70" i="9"/>
  <c r="I70" i="9"/>
  <c r="H70" i="9"/>
  <c r="G70" i="9"/>
  <c r="F70" i="9"/>
  <c r="C70" i="9"/>
  <c r="B70" i="9"/>
  <c r="S69" i="9"/>
  <c r="R69" i="9"/>
  <c r="Q69" i="9"/>
  <c r="P69" i="9"/>
  <c r="E69" i="9"/>
  <c r="U69" i="9" s="1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H66" i="9"/>
  <c r="G66" i="9"/>
  <c r="F66" i="9"/>
  <c r="C66" i="9"/>
  <c r="E66" i="9" s="1"/>
  <c r="B66" i="9"/>
  <c r="S65" i="9"/>
  <c r="R65" i="9"/>
  <c r="Q65" i="9"/>
  <c r="P65" i="9"/>
  <c r="E65" i="9"/>
  <c r="T65" i="9" s="1"/>
  <c r="S64" i="9"/>
  <c r="R64" i="9"/>
  <c r="Q64" i="9"/>
  <c r="P64" i="9"/>
  <c r="E64" i="9"/>
  <c r="U64" i="9" s="1"/>
  <c r="U63" i="9"/>
  <c r="S63" i="9"/>
  <c r="R63" i="9"/>
  <c r="Q63" i="9"/>
  <c r="P63" i="9"/>
  <c r="E63" i="9"/>
  <c r="T63" i="9" s="1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Q59" i="9" s="1"/>
  <c r="H59" i="9"/>
  <c r="G59" i="9"/>
  <c r="F59" i="9"/>
  <c r="C59" i="9"/>
  <c r="B59" i="9"/>
  <c r="E59" i="9" s="1"/>
  <c r="T58" i="9"/>
  <c r="S58" i="9"/>
  <c r="R58" i="9"/>
  <c r="Q58" i="9"/>
  <c r="P58" i="9"/>
  <c r="E58" i="9"/>
  <c r="U58" i="9" s="1"/>
  <c r="S57" i="9"/>
  <c r="R57" i="9"/>
  <c r="Q57" i="9"/>
  <c r="P57" i="9"/>
  <c r="E57" i="9"/>
  <c r="T57" i="9" s="1"/>
  <c r="S56" i="9"/>
  <c r="R56" i="9"/>
  <c r="Q56" i="9"/>
  <c r="P56" i="9"/>
  <c r="E56" i="9"/>
  <c r="U56" i="9" s="1"/>
  <c r="U55" i="9"/>
  <c r="T55" i="9"/>
  <c r="S55" i="9"/>
  <c r="R55" i="9"/>
  <c r="Q55" i="9"/>
  <c r="P55" i="9"/>
  <c r="E55" i="9"/>
  <c r="W53" i="9"/>
  <c r="V53" i="9"/>
  <c r="O53" i="9"/>
  <c r="N53" i="9"/>
  <c r="M53" i="9"/>
  <c r="L53" i="9"/>
  <c r="K53" i="9"/>
  <c r="J53" i="9"/>
  <c r="I53" i="9"/>
  <c r="H53" i="9"/>
  <c r="G53" i="9"/>
  <c r="F53" i="9"/>
  <c r="C53" i="9"/>
  <c r="E53" i="9" s="1"/>
  <c r="B53" i="9"/>
  <c r="S52" i="9"/>
  <c r="R52" i="9"/>
  <c r="Q52" i="9"/>
  <c r="P52" i="9"/>
  <c r="E52" i="9"/>
  <c r="S51" i="9"/>
  <c r="R51" i="9"/>
  <c r="Q51" i="9"/>
  <c r="P51" i="9"/>
  <c r="E51" i="9"/>
  <c r="U51" i="9" s="1"/>
  <c r="T50" i="9"/>
  <c r="S50" i="9"/>
  <c r="R50" i="9"/>
  <c r="Q50" i="9"/>
  <c r="P50" i="9"/>
  <c r="E50" i="9"/>
  <c r="U50" i="9" s="1"/>
  <c r="U49" i="9"/>
  <c r="S49" i="9"/>
  <c r="R49" i="9"/>
  <c r="Q49" i="9"/>
  <c r="P49" i="9"/>
  <c r="E49" i="9"/>
  <c r="T49" i="9" s="1"/>
  <c r="S48" i="9"/>
  <c r="R48" i="9"/>
  <c r="Q48" i="9"/>
  <c r="P48" i="9"/>
  <c r="E48" i="9"/>
  <c r="T48" i="9" s="1"/>
  <c r="S47" i="9"/>
  <c r="R47" i="9"/>
  <c r="Q47" i="9"/>
  <c r="P47" i="9"/>
  <c r="E47" i="9"/>
  <c r="U47" i="9" s="1"/>
  <c r="T46" i="9"/>
  <c r="S46" i="9"/>
  <c r="R46" i="9"/>
  <c r="Q46" i="9"/>
  <c r="P46" i="9"/>
  <c r="E46" i="9"/>
  <c r="U46" i="9" s="1"/>
  <c r="U45" i="9"/>
  <c r="S45" i="9"/>
  <c r="R45" i="9"/>
  <c r="Q45" i="9"/>
  <c r="P45" i="9"/>
  <c r="E45" i="9"/>
  <c r="T45" i="9" s="1"/>
  <c r="S44" i="9"/>
  <c r="R44" i="9"/>
  <c r="Q44" i="9"/>
  <c r="P44" i="9"/>
  <c r="E44" i="9"/>
  <c r="S43" i="9"/>
  <c r="R43" i="9"/>
  <c r="Q43" i="9"/>
  <c r="P43" i="9"/>
  <c r="E43" i="9"/>
  <c r="U43" i="9" s="1"/>
  <c r="T42" i="9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J40" i="9"/>
  <c r="I40" i="9"/>
  <c r="H40" i="9"/>
  <c r="G40" i="9"/>
  <c r="F40" i="9"/>
  <c r="C40" i="9"/>
  <c r="E40" i="9" s="1"/>
  <c r="B40" i="9"/>
  <c r="S39" i="9"/>
  <c r="R39" i="9"/>
  <c r="Q39" i="9"/>
  <c r="P39" i="9"/>
  <c r="E39" i="9"/>
  <c r="T39" i="9" s="1"/>
  <c r="S38" i="9"/>
  <c r="R38" i="9"/>
  <c r="Q38" i="9"/>
  <c r="P38" i="9"/>
  <c r="E38" i="9"/>
  <c r="U38" i="9" s="1"/>
  <c r="U37" i="9"/>
  <c r="S37" i="9"/>
  <c r="R37" i="9"/>
  <c r="Q37" i="9"/>
  <c r="P37" i="9"/>
  <c r="E37" i="9"/>
  <c r="T37" i="9" s="1"/>
  <c r="S36" i="9"/>
  <c r="R36" i="9"/>
  <c r="Q36" i="9"/>
  <c r="P36" i="9"/>
  <c r="T36" i="9" s="1"/>
  <c r="E36" i="9"/>
  <c r="S35" i="9"/>
  <c r="R35" i="9"/>
  <c r="Q35" i="9"/>
  <c r="P35" i="9"/>
  <c r="E35" i="9"/>
  <c r="U35" i="9" s="1"/>
  <c r="W33" i="9"/>
  <c r="V33" i="9"/>
  <c r="O33" i="9"/>
  <c r="N33" i="9"/>
  <c r="M33" i="9"/>
  <c r="L33" i="9"/>
  <c r="K33" i="9"/>
  <c r="J33" i="9"/>
  <c r="I33" i="9"/>
  <c r="H33" i="9"/>
  <c r="P33" i="9" s="1"/>
  <c r="G33" i="9"/>
  <c r="F33" i="9"/>
  <c r="C33" i="9"/>
  <c r="B33" i="9"/>
  <c r="E33" i="9" s="1"/>
  <c r="S32" i="9"/>
  <c r="R32" i="9"/>
  <c r="Q32" i="9"/>
  <c r="U32" i="9" s="1"/>
  <c r="P32" i="9"/>
  <c r="E32" i="9"/>
  <c r="W30" i="9"/>
  <c r="V30" i="9"/>
  <c r="O30" i="9"/>
  <c r="N30" i="9"/>
  <c r="M30" i="9"/>
  <c r="L30" i="9"/>
  <c r="K30" i="9"/>
  <c r="J30" i="9"/>
  <c r="I30" i="9"/>
  <c r="H30" i="9"/>
  <c r="G30" i="9"/>
  <c r="F30" i="9"/>
  <c r="C30" i="9"/>
  <c r="B30" i="9"/>
  <c r="S29" i="9"/>
  <c r="R29" i="9"/>
  <c r="Q29" i="9"/>
  <c r="P29" i="9"/>
  <c r="E29" i="9"/>
  <c r="T29" i="9" s="1"/>
  <c r="S28" i="9"/>
  <c r="R28" i="9"/>
  <c r="Q28" i="9"/>
  <c r="P28" i="9"/>
  <c r="E28" i="9"/>
  <c r="U28" i="9" s="1"/>
  <c r="S27" i="9"/>
  <c r="R27" i="9"/>
  <c r="Q27" i="9"/>
  <c r="P27" i="9"/>
  <c r="E27" i="9"/>
  <c r="U26" i="9"/>
  <c r="T26" i="9"/>
  <c r="S26" i="9"/>
  <c r="R26" i="9"/>
  <c r="Q26" i="9"/>
  <c r="P26" i="9"/>
  <c r="E26" i="9"/>
  <c r="W24" i="9"/>
  <c r="V24" i="9"/>
  <c r="S24" i="9"/>
  <c r="O24" i="9"/>
  <c r="N24" i="9"/>
  <c r="M24" i="9"/>
  <c r="L24" i="9"/>
  <c r="K24" i="9"/>
  <c r="J24" i="9"/>
  <c r="I24" i="9"/>
  <c r="Q24" i="9" s="1"/>
  <c r="H24" i="9"/>
  <c r="P24" i="9" s="1"/>
  <c r="G24" i="9"/>
  <c r="F24" i="9"/>
  <c r="C24" i="9"/>
  <c r="B24" i="9"/>
  <c r="E24" i="9" s="1"/>
  <c r="S23" i="9"/>
  <c r="R23" i="9"/>
  <c r="Q23" i="9"/>
  <c r="P23" i="9"/>
  <c r="E23" i="9"/>
  <c r="U23" i="9" s="1"/>
  <c r="S22" i="9"/>
  <c r="R22" i="9"/>
  <c r="Q22" i="9"/>
  <c r="P22" i="9"/>
  <c r="E22" i="9"/>
  <c r="T22" i="9" s="1"/>
  <c r="S21" i="9"/>
  <c r="R21" i="9"/>
  <c r="Q21" i="9"/>
  <c r="P21" i="9"/>
  <c r="E21" i="9"/>
  <c r="T21" i="9" s="1"/>
  <c r="S20" i="9"/>
  <c r="R20" i="9"/>
  <c r="Q20" i="9"/>
  <c r="P20" i="9"/>
  <c r="E20" i="9"/>
  <c r="T20" i="9" s="1"/>
  <c r="S19" i="9"/>
  <c r="R19" i="9"/>
  <c r="Q19" i="9"/>
  <c r="P19" i="9"/>
  <c r="E19" i="9"/>
  <c r="U19" i="9" s="1"/>
  <c r="S18" i="9"/>
  <c r="R18" i="9"/>
  <c r="Q18" i="9"/>
  <c r="P18" i="9"/>
  <c r="E18" i="9"/>
  <c r="W16" i="9"/>
  <c r="V16" i="9"/>
  <c r="O16" i="9"/>
  <c r="N16" i="9"/>
  <c r="M16" i="9"/>
  <c r="L16" i="9"/>
  <c r="K16" i="9"/>
  <c r="J16" i="9"/>
  <c r="I16" i="9"/>
  <c r="Q16" i="9" s="1"/>
  <c r="H16" i="9"/>
  <c r="P16" i="9" s="1"/>
  <c r="G16" i="9"/>
  <c r="F16" i="9"/>
  <c r="C16" i="9"/>
  <c r="E16" i="9" s="1"/>
  <c r="B16" i="9"/>
  <c r="S15" i="9"/>
  <c r="R15" i="9"/>
  <c r="Q15" i="9"/>
  <c r="P15" i="9"/>
  <c r="E15" i="9"/>
  <c r="T15" i="9" s="1"/>
  <c r="S14" i="9"/>
  <c r="R14" i="9"/>
  <c r="Q14" i="9"/>
  <c r="P14" i="9"/>
  <c r="E14" i="9"/>
  <c r="U14" i="9" s="1"/>
  <c r="U13" i="9"/>
  <c r="S13" i="9"/>
  <c r="R13" i="9"/>
  <c r="Q13" i="9"/>
  <c r="P13" i="9"/>
  <c r="E13" i="9"/>
  <c r="T13" i="9" s="1"/>
  <c r="U12" i="9"/>
  <c r="T12" i="9"/>
  <c r="S12" i="9"/>
  <c r="R12" i="9"/>
  <c r="Q12" i="9"/>
  <c r="P12" i="9"/>
  <c r="E12" i="9"/>
  <c r="S11" i="9"/>
  <c r="R11" i="9"/>
  <c r="Q11" i="9"/>
  <c r="P11" i="9"/>
  <c r="E11" i="9"/>
  <c r="U11" i="9" s="1"/>
  <c r="S10" i="9"/>
  <c r="R10" i="9"/>
  <c r="Q10" i="9"/>
  <c r="P10" i="9"/>
  <c r="E10" i="9"/>
  <c r="U10" i="9" s="1"/>
  <c r="U9" i="9"/>
  <c r="S9" i="9"/>
  <c r="R9" i="9"/>
  <c r="Q9" i="9"/>
  <c r="P9" i="9"/>
  <c r="E9" i="9"/>
  <c r="U93" i="8"/>
  <c r="T93" i="8"/>
  <c r="S93" i="8"/>
  <c r="R93" i="8"/>
  <c r="Q93" i="8"/>
  <c r="P93" i="8"/>
  <c r="E93" i="8"/>
  <c r="S92" i="8"/>
  <c r="R92" i="8"/>
  <c r="Q92" i="8"/>
  <c r="P92" i="8"/>
  <c r="E92" i="8"/>
  <c r="T92" i="8" s="1"/>
  <c r="S91" i="8"/>
  <c r="R91" i="8"/>
  <c r="Q91" i="8"/>
  <c r="P91" i="8"/>
  <c r="E91" i="8"/>
  <c r="U91" i="8" s="1"/>
  <c r="U90" i="8"/>
  <c r="S90" i="8"/>
  <c r="R90" i="8"/>
  <c r="Q90" i="8"/>
  <c r="P90" i="8"/>
  <c r="E90" i="8"/>
  <c r="T90" i="8" s="1"/>
  <c r="T89" i="8"/>
  <c r="S89" i="8"/>
  <c r="R89" i="8"/>
  <c r="Q89" i="8"/>
  <c r="P89" i="8"/>
  <c r="E89" i="8"/>
  <c r="U89" i="8" s="1"/>
  <c r="S88" i="8"/>
  <c r="R88" i="8"/>
  <c r="Q88" i="8"/>
  <c r="P88" i="8"/>
  <c r="E88" i="8"/>
  <c r="T88" i="8" s="1"/>
  <c r="S87" i="8"/>
  <c r="R87" i="8"/>
  <c r="Q87" i="8"/>
  <c r="P87" i="8"/>
  <c r="E87" i="8"/>
  <c r="U87" i="8" s="1"/>
  <c r="U86" i="8"/>
  <c r="S86" i="8"/>
  <c r="R86" i="8"/>
  <c r="Q86" i="8"/>
  <c r="P86" i="8"/>
  <c r="E86" i="8"/>
  <c r="T86" i="8" s="1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E72" i="8" s="1"/>
  <c r="B72" i="8"/>
  <c r="W71" i="8"/>
  <c r="V71" i="8"/>
  <c r="S71" i="8"/>
  <c r="O71" i="8"/>
  <c r="N71" i="8"/>
  <c r="M71" i="8"/>
  <c r="L71" i="8"/>
  <c r="K71" i="8"/>
  <c r="J71" i="8"/>
  <c r="I71" i="8"/>
  <c r="H71" i="8"/>
  <c r="G71" i="8"/>
  <c r="F71" i="8"/>
  <c r="C71" i="8"/>
  <c r="B71" i="8"/>
  <c r="E71" i="8" s="1"/>
  <c r="W70" i="8"/>
  <c r="V70" i="8"/>
  <c r="S70" i="8"/>
  <c r="O70" i="8"/>
  <c r="N70" i="8"/>
  <c r="M70" i="8"/>
  <c r="L70" i="8"/>
  <c r="K70" i="8"/>
  <c r="J70" i="8"/>
  <c r="R70" i="8" s="1"/>
  <c r="I70" i="8"/>
  <c r="H70" i="8"/>
  <c r="G70" i="8"/>
  <c r="F70" i="8"/>
  <c r="C70" i="8"/>
  <c r="B70" i="8"/>
  <c r="S69" i="8"/>
  <c r="R69" i="8"/>
  <c r="Q69" i="8"/>
  <c r="P69" i="8"/>
  <c r="E69" i="8"/>
  <c r="T69" i="8" s="1"/>
  <c r="W67" i="8"/>
  <c r="V67" i="8"/>
  <c r="O67" i="8"/>
  <c r="N67" i="8"/>
  <c r="M67" i="8"/>
  <c r="L67" i="8"/>
  <c r="K67" i="8"/>
  <c r="J67" i="8"/>
  <c r="I67" i="8"/>
  <c r="H67" i="8"/>
  <c r="P67" i="8" s="1"/>
  <c r="G67" i="8"/>
  <c r="F67" i="8"/>
  <c r="C67" i="8"/>
  <c r="B67" i="8"/>
  <c r="W66" i="8"/>
  <c r="V66" i="8"/>
  <c r="O66" i="8"/>
  <c r="N66" i="8"/>
  <c r="M66" i="8"/>
  <c r="L66" i="8"/>
  <c r="K66" i="8"/>
  <c r="J66" i="8"/>
  <c r="I66" i="8"/>
  <c r="S66" i="8" s="1"/>
  <c r="H66" i="8"/>
  <c r="G66" i="8"/>
  <c r="F66" i="8"/>
  <c r="C66" i="8"/>
  <c r="B66" i="8"/>
  <c r="S65" i="8"/>
  <c r="R65" i="8"/>
  <c r="Q65" i="8"/>
  <c r="P65" i="8"/>
  <c r="E65" i="8"/>
  <c r="U65" i="8" s="1"/>
  <c r="U64" i="8"/>
  <c r="S64" i="8"/>
  <c r="R64" i="8"/>
  <c r="Q64" i="8"/>
  <c r="P64" i="8"/>
  <c r="E64" i="8"/>
  <c r="T64" i="8" s="1"/>
  <c r="T63" i="8"/>
  <c r="S63" i="8"/>
  <c r="R63" i="8"/>
  <c r="Q63" i="8"/>
  <c r="P63" i="8"/>
  <c r="E63" i="8"/>
  <c r="U63" i="8" s="1"/>
  <c r="S62" i="8"/>
  <c r="R62" i="8"/>
  <c r="Q62" i="8"/>
  <c r="P62" i="8"/>
  <c r="E62" i="8"/>
  <c r="T62" i="8" s="1"/>
  <c r="S61" i="8"/>
  <c r="R61" i="8"/>
  <c r="Q61" i="8"/>
  <c r="P61" i="8"/>
  <c r="E61" i="8"/>
  <c r="U61" i="8" s="1"/>
  <c r="V59" i="8"/>
  <c r="O59" i="8"/>
  <c r="N59" i="8"/>
  <c r="M59" i="8"/>
  <c r="L59" i="8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U57" i="8" s="1"/>
  <c r="S56" i="8"/>
  <c r="R56" i="8"/>
  <c r="Q56" i="8"/>
  <c r="P56" i="8"/>
  <c r="E56" i="8"/>
  <c r="T56" i="8" s="1"/>
  <c r="S55" i="8"/>
  <c r="R55" i="8"/>
  <c r="Q55" i="8"/>
  <c r="P55" i="8"/>
  <c r="E55" i="8"/>
  <c r="U55" i="8" s="1"/>
  <c r="W53" i="8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U51" i="8" s="1"/>
  <c r="P51" i="8"/>
  <c r="E51" i="8"/>
  <c r="S50" i="8"/>
  <c r="R50" i="8"/>
  <c r="Q50" i="8"/>
  <c r="P50" i="8"/>
  <c r="E50" i="8"/>
  <c r="S49" i="8"/>
  <c r="R49" i="8"/>
  <c r="Q49" i="8"/>
  <c r="P49" i="8"/>
  <c r="E49" i="8"/>
  <c r="T49" i="8" s="1"/>
  <c r="S48" i="8"/>
  <c r="R48" i="8"/>
  <c r="Q48" i="8"/>
  <c r="P48" i="8"/>
  <c r="E48" i="8"/>
  <c r="U48" i="8" s="1"/>
  <c r="S47" i="8"/>
  <c r="R47" i="8"/>
  <c r="Q47" i="8"/>
  <c r="P47" i="8"/>
  <c r="E47" i="8"/>
  <c r="S46" i="8"/>
  <c r="R46" i="8"/>
  <c r="Q46" i="8"/>
  <c r="P46" i="8"/>
  <c r="E46" i="8"/>
  <c r="U46" i="8" s="1"/>
  <c r="S45" i="8"/>
  <c r="R45" i="8"/>
  <c r="Q45" i="8"/>
  <c r="P45" i="8"/>
  <c r="E45" i="8"/>
  <c r="T45" i="8" s="1"/>
  <c r="S44" i="8"/>
  <c r="R44" i="8"/>
  <c r="Q44" i="8"/>
  <c r="P44" i="8"/>
  <c r="E44" i="8"/>
  <c r="U44" i="8" s="1"/>
  <c r="S43" i="8"/>
  <c r="R43" i="8"/>
  <c r="Q43" i="8"/>
  <c r="P43" i="8"/>
  <c r="E43" i="8"/>
  <c r="U43" i="8" s="1"/>
  <c r="S42" i="8"/>
  <c r="R42" i="8"/>
  <c r="Q42" i="8"/>
  <c r="P42" i="8"/>
  <c r="E42" i="8"/>
  <c r="T42" i="8" s="1"/>
  <c r="W40" i="8"/>
  <c r="V40" i="8"/>
  <c r="O40" i="8"/>
  <c r="N40" i="8"/>
  <c r="M40" i="8"/>
  <c r="L40" i="8"/>
  <c r="K40" i="8"/>
  <c r="J40" i="8"/>
  <c r="I40" i="8"/>
  <c r="Q40" i="8" s="1"/>
  <c r="H40" i="8"/>
  <c r="G40" i="8"/>
  <c r="F40" i="8"/>
  <c r="C40" i="8"/>
  <c r="B40" i="8"/>
  <c r="E40" i="8" s="1"/>
  <c r="S39" i="8"/>
  <c r="R39" i="8"/>
  <c r="Q39" i="8"/>
  <c r="P39" i="8"/>
  <c r="E39" i="8"/>
  <c r="U39" i="8" s="1"/>
  <c r="S38" i="8"/>
  <c r="R38" i="8"/>
  <c r="Q38" i="8"/>
  <c r="P38" i="8"/>
  <c r="E38" i="8"/>
  <c r="T38" i="8" s="1"/>
  <c r="U37" i="8"/>
  <c r="T37" i="8"/>
  <c r="S37" i="8"/>
  <c r="R37" i="8"/>
  <c r="Q37" i="8"/>
  <c r="P37" i="8"/>
  <c r="E37" i="8"/>
  <c r="S36" i="8"/>
  <c r="R36" i="8"/>
  <c r="Q36" i="8"/>
  <c r="P36" i="8"/>
  <c r="E36" i="8"/>
  <c r="S35" i="8"/>
  <c r="R35" i="8"/>
  <c r="Q35" i="8"/>
  <c r="P35" i="8"/>
  <c r="E35" i="8"/>
  <c r="U35" i="8" s="1"/>
  <c r="W33" i="8"/>
  <c r="V33" i="8"/>
  <c r="O33" i="8"/>
  <c r="N33" i="8"/>
  <c r="M33" i="8"/>
  <c r="L33" i="8"/>
  <c r="K33" i="8"/>
  <c r="J33" i="8"/>
  <c r="R33" i="8" s="1"/>
  <c r="I33" i="8"/>
  <c r="H33" i="8"/>
  <c r="G33" i="8"/>
  <c r="F33" i="8"/>
  <c r="C33" i="8"/>
  <c r="B33" i="8"/>
  <c r="E33" i="8" s="1"/>
  <c r="S32" i="8"/>
  <c r="R32" i="8"/>
  <c r="Q32" i="8"/>
  <c r="U32" i="8" s="1"/>
  <c r="P32" i="8"/>
  <c r="E32" i="8"/>
  <c r="W30" i="8"/>
  <c r="V30" i="8"/>
  <c r="S30" i="8"/>
  <c r="O30" i="8"/>
  <c r="N30" i="8"/>
  <c r="M30" i="8"/>
  <c r="L30" i="8"/>
  <c r="K30" i="8"/>
  <c r="J30" i="8"/>
  <c r="I30" i="8"/>
  <c r="H30" i="8"/>
  <c r="G30" i="8"/>
  <c r="F30" i="8"/>
  <c r="C30" i="8"/>
  <c r="B30" i="8"/>
  <c r="S29" i="8"/>
  <c r="R29" i="8"/>
  <c r="Q29" i="8"/>
  <c r="P29" i="8"/>
  <c r="E29" i="8"/>
  <c r="U29" i="8" s="1"/>
  <c r="S28" i="8"/>
  <c r="R28" i="8"/>
  <c r="Q28" i="8"/>
  <c r="P28" i="8"/>
  <c r="E28" i="8"/>
  <c r="T28" i="8" s="1"/>
  <c r="T27" i="8"/>
  <c r="S27" i="8"/>
  <c r="R27" i="8"/>
  <c r="Q27" i="8"/>
  <c r="P27" i="8"/>
  <c r="E27" i="8"/>
  <c r="U27" i="8" s="1"/>
  <c r="S26" i="8"/>
  <c r="R26" i="8"/>
  <c r="Q26" i="8"/>
  <c r="P26" i="8"/>
  <c r="E26" i="8"/>
  <c r="T26" i="8" s="1"/>
  <c r="W24" i="8"/>
  <c r="V24" i="8"/>
  <c r="O24" i="8"/>
  <c r="N24" i="8"/>
  <c r="M24" i="8"/>
  <c r="L24" i="8"/>
  <c r="K24" i="8"/>
  <c r="J24" i="8"/>
  <c r="I24" i="8"/>
  <c r="H24" i="8"/>
  <c r="G24" i="8"/>
  <c r="F24" i="8"/>
  <c r="C24" i="8"/>
  <c r="B24" i="8"/>
  <c r="E24" i="8" s="1"/>
  <c r="S23" i="8"/>
  <c r="R23" i="8"/>
  <c r="Q23" i="8"/>
  <c r="P23" i="8"/>
  <c r="E23" i="8"/>
  <c r="U22" i="8"/>
  <c r="T22" i="8"/>
  <c r="S22" i="8"/>
  <c r="R22" i="8"/>
  <c r="Q22" i="8"/>
  <c r="P22" i="8"/>
  <c r="E22" i="8"/>
  <c r="S21" i="8"/>
  <c r="R21" i="8"/>
  <c r="Q21" i="8"/>
  <c r="P21" i="8"/>
  <c r="E21" i="8"/>
  <c r="U21" i="8" s="1"/>
  <c r="S20" i="8"/>
  <c r="R20" i="8"/>
  <c r="Q20" i="8"/>
  <c r="P20" i="8"/>
  <c r="E20" i="8"/>
  <c r="U19" i="8"/>
  <c r="S19" i="8"/>
  <c r="R19" i="8"/>
  <c r="Q19" i="8"/>
  <c r="P19" i="8"/>
  <c r="E19" i="8"/>
  <c r="T19" i="8" s="1"/>
  <c r="U18" i="8"/>
  <c r="T18" i="8"/>
  <c r="S18" i="8"/>
  <c r="R18" i="8"/>
  <c r="Q18" i="8"/>
  <c r="P18" i="8"/>
  <c r="E18" i="8"/>
  <c r="W16" i="8"/>
  <c r="V16" i="8"/>
  <c r="O16" i="8"/>
  <c r="N16" i="8"/>
  <c r="M16" i="8"/>
  <c r="L16" i="8"/>
  <c r="K16" i="8"/>
  <c r="J16" i="8"/>
  <c r="I16" i="8"/>
  <c r="H16" i="8"/>
  <c r="R16" i="8" s="1"/>
  <c r="G16" i="8"/>
  <c r="F16" i="8"/>
  <c r="C16" i="8"/>
  <c r="B16" i="8"/>
  <c r="S15" i="8"/>
  <c r="R15" i="8"/>
  <c r="Q15" i="8"/>
  <c r="P15" i="8"/>
  <c r="E15" i="8"/>
  <c r="S14" i="8"/>
  <c r="R14" i="8"/>
  <c r="Q14" i="8"/>
  <c r="P14" i="8"/>
  <c r="E14" i="8"/>
  <c r="S13" i="8"/>
  <c r="R13" i="8"/>
  <c r="Q13" i="8"/>
  <c r="U13" i="8" s="1"/>
  <c r="P13" i="8"/>
  <c r="T13" i="8" s="1"/>
  <c r="E13" i="8"/>
  <c r="S12" i="8"/>
  <c r="R12" i="8"/>
  <c r="Q12" i="8"/>
  <c r="P12" i="8"/>
  <c r="E12" i="8"/>
  <c r="U12" i="8" s="1"/>
  <c r="S11" i="8"/>
  <c r="R11" i="8"/>
  <c r="Q11" i="8"/>
  <c r="P11" i="8"/>
  <c r="E11" i="8"/>
  <c r="S10" i="8"/>
  <c r="R10" i="8"/>
  <c r="Q10" i="8"/>
  <c r="U10" i="8" s="1"/>
  <c r="P10" i="8"/>
  <c r="E10" i="8"/>
  <c r="U9" i="8"/>
  <c r="T9" i="8"/>
  <c r="S9" i="8"/>
  <c r="R9" i="8"/>
  <c r="Q9" i="8"/>
  <c r="P9" i="8"/>
  <c r="E9" i="8"/>
  <c r="S93" i="7"/>
  <c r="R93" i="7"/>
  <c r="Q93" i="7"/>
  <c r="P93" i="7"/>
  <c r="E93" i="7"/>
  <c r="S92" i="7"/>
  <c r="R92" i="7"/>
  <c r="Q92" i="7"/>
  <c r="P92" i="7"/>
  <c r="E92" i="7"/>
  <c r="U91" i="7"/>
  <c r="S91" i="7"/>
  <c r="R91" i="7"/>
  <c r="Q91" i="7"/>
  <c r="P91" i="7"/>
  <c r="E91" i="7"/>
  <c r="T91" i="7" s="1"/>
  <c r="U90" i="7"/>
  <c r="T90" i="7"/>
  <c r="S90" i="7"/>
  <c r="R90" i="7"/>
  <c r="Q90" i="7"/>
  <c r="P90" i="7"/>
  <c r="E90" i="7"/>
  <c r="S89" i="7"/>
  <c r="R89" i="7"/>
  <c r="Q89" i="7"/>
  <c r="P89" i="7"/>
  <c r="E89" i="7"/>
  <c r="S88" i="7"/>
  <c r="R88" i="7"/>
  <c r="Q88" i="7"/>
  <c r="P88" i="7"/>
  <c r="E88" i="7"/>
  <c r="U87" i="7"/>
  <c r="S87" i="7"/>
  <c r="R87" i="7"/>
  <c r="Q87" i="7"/>
  <c r="P87" i="7"/>
  <c r="E87" i="7"/>
  <c r="T87" i="7" s="1"/>
  <c r="U86" i="7"/>
  <c r="S86" i="7"/>
  <c r="R86" i="7"/>
  <c r="Q86" i="7"/>
  <c r="P86" i="7"/>
  <c r="E86" i="7"/>
  <c r="T86" i="7" s="1"/>
  <c r="W72" i="7"/>
  <c r="V72" i="7"/>
  <c r="O72" i="7"/>
  <c r="N72" i="7"/>
  <c r="M72" i="7"/>
  <c r="L72" i="7"/>
  <c r="K72" i="7"/>
  <c r="S72" i="7" s="1"/>
  <c r="J72" i="7"/>
  <c r="I72" i="7"/>
  <c r="H72" i="7"/>
  <c r="G72" i="7"/>
  <c r="F72" i="7"/>
  <c r="C72" i="7"/>
  <c r="B72" i="7"/>
  <c r="W71" i="7"/>
  <c r="V71" i="7"/>
  <c r="O71" i="7"/>
  <c r="N71" i="7"/>
  <c r="M71" i="7"/>
  <c r="L71" i="7"/>
  <c r="K71" i="7"/>
  <c r="S71" i="7" s="1"/>
  <c r="J71" i="7"/>
  <c r="I71" i="7"/>
  <c r="H71" i="7"/>
  <c r="G71" i="7"/>
  <c r="F71" i="7"/>
  <c r="C71" i="7"/>
  <c r="B71" i="7"/>
  <c r="W70" i="7"/>
  <c r="V70" i="7"/>
  <c r="O70" i="7"/>
  <c r="N70" i="7"/>
  <c r="M70" i="7"/>
  <c r="L70" i="7"/>
  <c r="K70" i="7"/>
  <c r="J70" i="7"/>
  <c r="I70" i="7"/>
  <c r="H70" i="7"/>
  <c r="G70" i="7"/>
  <c r="F70" i="7"/>
  <c r="C70" i="7"/>
  <c r="E70" i="7" s="1"/>
  <c r="B70" i="7"/>
  <c r="S69" i="7"/>
  <c r="R69" i="7"/>
  <c r="Q69" i="7"/>
  <c r="P69" i="7"/>
  <c r="E69" i="7"/>
  <c r="W67" i="7"/>
  <c r="V67" i="7"/>
  <c r="O67" i="7"/>
  <c r="N67" i="7"/>
  <c r="M67" i="7"/>
  <c r="L67" i="7"/>
  <c r="K67" i="7"/>
  <c r="S67" i="7" s="1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J66" i="7"/>
  <c r="I66" i="7"/>
  <c r="S66" i="7" s="1"/>
  <c r="H66" i="7"/>
  <c r="G66" i="7"/>
  <c r="F66" i="7"/>
  <c r="E66" i="7"/>
  <c r="C66" i="7"/>
  <c r="B66" i="7"/>
  <c r="S65" i="7"/>
  <c r="R65" i="7"/>
  <c r="Q65" i="7"/>
  <c r="P65" i="7"/>
  <c r="E65" i="7"/>
  <c r="U65" i="7" s="1"/>
  <c r="S64" i="7"/>
  <c r="R64" i="7"/>
  <c r="Q64" i="7"/>
  <c r="P64" i="7"/>
  <c r="E64" i="7"/>
  <c r="U64" i="7" s="1"/>
  <c r="S63" i="7"/>
  <c r="R63" i="7"/>
  <c r="Q63" i="7"/>
  <c r="P63" i="7"/>
  <c r="E63" i="7"/>
  <c r="T63" i="7" s="1"/>
  <c r="S62" i="7"/>
  <c r="R62" i="7"/>
  <c r="Q62" i="7"/>
  <c r="P62" i="7"/>
  <c r="E62" i="7"/>
  <c r="T62" i="7" s="1"/>
  <c r="U61" i="7"/>
  <c r="S61" i="7"/>
  <c r="R61" i="7"/>
  <c r="Q61" i="7"/>
  <c r="P61" i="7"/>
  <c r="E61" i="7"/>
  <c r="T61" i="7" s="1"/>
  <c r="V59" i="7"/>
  <c r="O59" i="7"/>
  <c r="N59" i="7"/>
  <c r="M59" i="7"/>
  <c r="L59" i="7"/>
  <c r="K59" i="7"/>
  <c r="J59" i="7"/>
  <c r="I59" i="7"/>
  <c r="H59" i="7"/>
  <c r="P59" i="7" s="1"/>
  <c r="G59" i="7"/>
  <c r="F59" i="7"/>
  <c r="C59" i="7"/>
  <c r="B59" i="7"/>
  <c r="E59" i="7" s="1"/>
  <c r="S58" i="7"/>
  <c r="R58" i="7"/>
  <c r="Q58" i="7"/>
  <c r="P58" i="7"/>
  <c r="E58" i="7"/>
  <c r="T58" i="7" s="1"/>
  <c r="S57" i="7"/>
  <c r="R57" i="7"/>
  <c r="Q57" i="7"/>
  <c r="P57" i="7"/>
  <c r="E57" i="7"/>
  <c r="U57" i="7" s="1"/>
  <c r="S56" i="7"/>
  <c r="R56" i="7"/>
  <c r="Q56" i="7"/>
  <c r="P56" i="7"/>
  <c r="E56" i="7"/>
  <c r="U56" i="7" s="1"/>
  <c r="S55" i="7"/>
  <c r="R55" i="7"/>
  <c r="Q55" i="7"/>
  <c r="P55" i="7"/>
  <c r="E55" i="7"/>
  <c r="T55" i="7" s="1"/>
  <c r="W53" i="7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S52" i="7"/>
  <c r="R52" i="7"/>
  <c r="Q52" i="7"/>
  <c r="P52" i="7"/>
  <c r="E52" i="7"/>
  <c r="S51" i="7"/>
  <c r="R51" i="7"/>
  <c r="Q51" i="7"/>
  <c r="P51" i="7"/>
  <c r="E51" i="7"/>
  <c r="U51" i="7" s="1"/>
  <c r="S50" i="7"/>
  <c r="R50" i="7"/>
  <c r="Q50" i="7"/>
  <c r="P50" i="7"/>
  <c r="E50" i="7"/>
  <c r="T50" i="7" s="1"/>
  <c r="U49" i="7"/>
  <c r="S49" i="7"/>
  <c r="R49" i="7"/>
  <c r="Q49" i="7"/>
  <c r="P49" i="7"/>
  <c r="E49" i="7"/>
  <c r="T49" i="7" s="1"/>
  <c r="T48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T46" i="7" s="1"/>
  <c r="U45" i="7"/>
  <c r="S45" i="7"/>
  <c r="R45" i="7"/>
  <c r="Q45" i="7"/>
  <c r="P45" i="7"/>
  <c r="E45" i="7"/>
  <c r="T45" i="7" s="1"/>
  <c r="S44" i="7"/>
  <c r="R44" i="7"/>
  <c r="Q44" i="7"/>
  <c r="U44" i="7" s="1"/>
  <c r="P44" i="7"/>
  <c r="E44" i="7"/>
  <c r="S43" i="7"/>
  <c r="R43" i="7"/>
  <c r="Q43" i="7"/>
  <c r="P43" i="7"/>
  <c r="E43" i="7"/>
  <c r="S42" i="7"/>
  <c r="R42" i="7"/>
  <c r="Q42" i="7"/>
  <c r="P42" i="7"/>
  <c r="E42" i="7"/>
  <c r="T42" i="7" s="1"/>
  <c r="W40" i="7"/>
  <c r="V40" i="7"/>
  <c r="O40" i="7"/>
  <c r="N40" i="7"/>
  <c r="M40" i="7"/>
  <c r="L40" i="7"/>
  <c r="K40" i="7"/>
  <c r="J40" i="7"/>
  <c r="I40" i="7"/>
  <c r="S40" i="7" s="1"/>
  <c r="H40" i="7"/>
  <c r="G40" i="7"/>
  <c r="F40" i="7"/>
  <c r="E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E37" i="7"/>
  <c r="T37" i="7" s="1"/>
  <c r="S36" i="7"/>
  <c r="R36" i="7"/>
  <c r="Q36" i="7"/>
  <c r="U36" i="7" s="1"/>
  <c r="P36" i="7"/>
  <c r="E36" i="7"/>
  <c r="T36" i="7" s="1"/>
  <c r="S35" i="7"/>
  <c r="R35" i="7"/>
  <c r="Q35" i="7"/>
  <c r="P35" i="7"/>
  <c r="T35" i="7" s="1"/>
  <c r="E35" i="7"/>
  <c r="W33" i="7"/>
  <c r="V33" i="7"/>
  <c r="S33" i="7"/>
  <c r="O33" i="7"/>
  <c r="N33" i="7"/>
  <c r="M33" i="7"/>
  <c r="L33" i="7"/>
  <c r="K33" i="7"/>
  <c r="J33" i="7"/>
  <c r="I33" i="7"/>
  <c r="Q33" i="7" s="1"/>
  <c r="H33" i="7"/>
  <c r="G33" i="7"/>
  <c r="F33" i="7"/>
  <c r="C33" i="7"/>
  <c r="B33" i="7"/>
  <c r="E33" i="7" s="1"/>
  <c r="S32" i="7"/>
  <c r="R32" i="7"/>
  <c r="Q32" i="7"/>
  <c r="P32" i="7"/>
  <c r="E32" i="7"/>
  <c r="W30" i="7"/>
  <c r="V30" i="7"/>
  <c r="O30" i="7"/>
  <c r="N30" i="7"/>
  <c r="M30" i="7"/>
  <c r="L30" i="7"/>
  <c r="K30" i="7"/>
  <c r="J30" i="7"/>
  <c r="I30" i="7"/>
  <c r="S30" i="7" s="1"/>
  <c r="H30" i="7"/>
  <c r="G30" i="7"/>
  <c r="F30" i="7"/>
  <c r="C30" i="7"/>
  <c r="E30" i="7" s="1"/>
  <c r="B30" i="7"/>
  <c r="S29" i="7"/>
  <c r="R29" i="7"/>
  <c r="Q29" i="7"/>
  <c r="P29" i="7"/>
  <c r="E29" i="7"/>
  <c r="S28" i="7"/>
  <c r="R28" i="7"/>
  <c r="Q28" i="7"/>
  <c r="P28" i="7"/>
  <c r="E28" i="7"/>
  <c r="U28" i="7" s="1"/>
  <c r="S27" i="7"/>
  <c r="R27" i="7"/>
  <c r="Q27" i="7"/>
  <c r="P27" i="7"/>
  <c r="E27" i="7"/>
  <c r="T27" i="7" s="1"/>
  <c r="S26" i="7"/>
  <c r="R26" i="7"/>
  <c r="Q26" i="7"/>
  <c r="P26" i="7"/>
  <c r="E26" i="7"/>
  <c r="W24" i="7"/>
  <c r="V24" i="7"/>
  <c r="O24" i="7"/>
  <c r="N24" i="7"/>
  <c r="M24" i="7"/>
  <c r="L24" i="7"/>
  <c r="K24" i="7"/>
  <c r="J24" i="7"/>
  <c r="I24" i="7"/>
  <c r="H24" i="7"/>
  <c r="R24" i="7" s="1"/>
  <c r="G24" i="7"/>
  <c r="F24" i="7"/>
  <c r="C24" i="7"/>
  <c r="B24" i="7"/>
  <c r="S23" i="7"/>
  <c r="R23" i="7"/>
  <c r="Q23" i="7"/>
  <c r="P23" i="7"/>
  <c r="E23" i="7"/>
  <c r="U23" i="7" s="1"/>
  <c r="S22" i="7"/>
  <c r="R22" i="7"/>
  <c r="Q22" i="7"/>
  <c r="P22" i="7"/>
  <c r="E22" i="7"/>
  <c r="T22" i="7" s="1"/>
  <c r="S21" i="7"/>
  <c r="R21" i="7"/>
  <c r="Q21" i="7"/>
  <c r="P21" i="7"/>
  <c r="E21" i="7"/>
  <c r="U20" i="7"/>
  <c r="T20" i="7"/>
  <c r="S20" i="7"/>
  <c r="R20" i="7"/>
  <c r="Q20" i="7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T18" i="7" s="1"/>
  <c r="W16" i="7"/>
  <c r="V16" i="7"/>
  <c r="O16" i="7"/>
  <c r="N16" i="7"/>
  <c r="M16" i="7"/>
  <c r="L16" i="7"/>
  <c r="K16" i="7"/>
  <c r="J16" i="7"/>
  <c r="R16" i="7" s="1"/>
  <c r="I16" i="7"/>
  <c r="H16" i="7"/>
  <c r="G16" i="7"/>
  <c r="F16" i="7"/>
  <c r="C16" i="7"/>
  <c r="B16" i="7"/>
  <c r="E16" i="7" s="1"/>
  <c r="U15" i="7"/>
  <c r="T15" i="7"/>
  <c r="S15" i="7"/>
  <c r="R15" i="7"/>
  <c r="Q15" i="7"/>
  <c r="P15" i="7"/>
  <c r="E15" i="7"/>
  <c r="S14" i="7"/>
  <c r="R14" i="7"/>
  <c r="Q14" i="7"/>
  <c r="P14" i="7"/>
  <c r="E14" i="7"/>
  <c r="U14" i="7" s="1"/>
  <c r="S13" i="7"/>
  <c r="R13" i="7"/>
  <c r="Q13" i="7"/>
  <c r="P13" i="7"/>
  <c r="E13" i="7"/>
  <c r="T13" i="7" s="1"/>
  <c r="U12" i="7"/>
  <c r="S12" i="7"/>
  <c r="R12" i="7"/>
  <c r="Q12" i="7"/>
  <c r="P12" i="7"/>
  <c r="E12" i="7"/>
  <c r="T12" i="7" s="1"/>
  <c r="U11" i="7"/>
  <c r="T11" i="7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U9" i="7" s="1"/>
  <c r="U93" i="6"/>
  <c r="S93" i="6"/>
  <c r="R93" i="6"/>
  <c r="Q93" i="6"/>
  <c r="P93" i="6"/>
  <c r="E93" i="6"/>
  <c r="T93" i="6" s="1"/>
  <c r="U92" i="6"/>
  <c r="T92" i="6"/>
  <c r="S92" i="6"/>
  <c r="R92" i="6"/>
  <c r="Q92" i="6"/>
  <c r="P92" i="6"/>
  <c r="E92" i="6"/>
  <c r="S91" i="6"/>
  <c r="R91" i="6"/>
  <c r="Q91" i="6"/>
  <c r="P91" i="6"/>
  <c r="E91" i="6"/>
  <c r="U91" i="6" s="1"/>
  <c r="S90" i="6"/>
  <c r="R90" i="6"/>
  <c r="Q90" i="6"/>
  <c r="P90" i="6"/>
  <c r="E90" i="6"/>
  <c r="T90" i="6" s="1"/>
  <c r="U89" i="6"/>
  <c r="S89" i="6"/>
  <c r="R89" i="6"/>
  <c r="Q89" i="6"/>
  <c r="P89" i="6"/>
  <c r="E89" i="6"/>
  <c r="T89" i="6" s="1"/>
  <c r="U88" i="6"/>
  <c r="T88" i="6"/>
  <c r="S88" i="6"/>
  <c r="R88" i="6"/>
  <c r="Q88" i="6"/>
  <c r="P88" i="6"/>
  <c r="E88" i="6"/>
  <c r="S87" i="6"/>
  <c r="R87" i="6"/>
  <c r="Q87" i="6"/>
  <c r="P87" i="6"/>
  <c r="E87" i="6"/>
  <c r="U87" i="6" s="1"/>
  <c r="S86" i="6"/>
  <c r="R86" i="6"/>
  <c r="Q86" i="6"/>
  <c r="P86" i="6"/>
  <c r="E86" i="6"/>
  <c r="T86" i="6" s="1"/>
  <c r="W72" i="6"/>
  <c r="V72" i="6"/>
  <c r="O72" i="6"/>
  <c r="N72" i="6"/>
  <c r="M72" i="6"/>
  <c r="L72" i="6"/>
  <c r="K72" i="6"/>
  <c r="J72" i="6"/>
  <c r="I72" i="6"/>
  <c r="S72" i="6" s="1"/>
  <c r="H72" i="6"/>
  <c r="G72" i="6"/>
  <c r="F72" i="6"/>
  <c r="E72" i="6"/>
  <c r="C72" i="6"/>
  <c r="B72" i="6"/>
  <c r="W71" i="6"/>
  <c r="V71" i="6"/>
  <c r="O71" i="6"/>
  <c r="N71" i="6"/>
  <c r="M71" i="6"/>
  <c r="L71" i="6"/>
  <c r="K71" i="6"/>
  <c r="J71" i="6"/>
  <c r="I71" i="6"/>
  <c r="H71" i="6"/>
  <c r="R71" i="6" s="1"/>
  <c r="G71" i="6"/>
  <c r="F71" i="6"/>
  <c r="C71" i="6"/>
  <c r="E71" i="6" s="1"/>
  <c r="B71" i="6"/>
  <c r="W70" i="6"/>
  <c r="V70" i="6"/>
  <c r="O70" i="6"/>
  <c r="N70" i="6"/>
  <c r="M70" i="6"/>
  <c r="L70" i="6"/>
  <c r="K70" i="6"/>
  <c r="S70" i="6" s="1"/>
  <c r="J70" i="6"/>
  <c r="I70" i="6"/>
  <c r="H70" i="6"/>
  <c r="G70" i="6"/>
  <c r="F70" i="6"/>
  <c r="C70" i="6"/>
  <c r="B70" i="6"/>
  <c r="S69" i="6"/>
  <c r="R69" i="6"/>
  <c r="Q69" i="6"/>
  <c r="P69" i="6"/>
  <c r="E69" i="6"/>
  <c r="T69" i="6" s="1"/>
  <c r="W67" i="6"/>
  <c r="V67" i="6"/>
  <c r="O67" i="6"/>
  <c r="N67" i="6"/>
  <c r="M67" i="6"/>
  <c r="L67" i="6"/>
  <c r="K67" i="6"/>
  <c r="J67" i="6"/>
  <c r="I67" i="6"/>
  <c r="S67" i="6" s="1"/>
  <c r="H67" i="6"/>
  <c r="G67" i="6"/>
  <c r="F67" i="6"/>
  <c r="E67" i="6"/>
  <c r="C67" i="6"/>
  <c r="B67" i="6"/>
  <c r="W66" i="6"/>
  <c r="V66" i="6"/>
  <c r="O66" i="6"/>
  <c r="N66" i="6"/>
  <c r="M66" i="6"/>
  <c r="L66" i="6"/>
  <c r="K66" i="6"/>
  <c r="J66" i="6"/>
  <c r="I66" i="6"/>
  <c r="H66" i="6"/>
  <c r="R66" i="6" s="1"/>
  <c r="G66" i="6"/>
  <c r="F66" i="6"/>
  <c r="C66" i="6"/>
  <c r="E66" i="6" s="1"/>
  <c r="B66" i="6"/>
  <c r="S65" i="6"/>
  <c r="R65" i="6"/>
  <c r="Q65" i="6"/>
  <c r="P65" i="6"/>
  <c r="E65" i="6"/>
  <c r="U65" i="6" s="1"/>
  <c r="T64" i="6"/>
  <c r="S64" i="6"/>
  <c r="R64" i="6"/>
  <c r="Q64" i="6"/>
  <c r="P64" i="6"/>
  <c r="E64" i="6"/>
  <c r="U64" i="6" s="1"/>
  <c r="U63" i="6"/>
  <c r="S63" i="6"/>
  <c r="R63" i="6"/>
  <c r="Q63" i="6"/>
  <c r="P63" i="6"/>
  <c r="E63" i="6"/>
  <c r="T63" i="6" s="1"/>
  <c r="S62" i="6"/>
  <c r="R62" i="6"/>
  <c r="Q62" i="6"/>
  <c r="P62" i="6"/>
  <c r="E62" i="6"/>
  <c r="U62" i="6" s="1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S59" i="6" s="1"/>
  <c r="H59" i="6"/>
  <c r="P59" i="6" s="1"/>
  <c r="G59" i="6"/>
  <c r="F59" i="6"/>
  <c r="C59" i="6"/>
  <c r="B59" i="6"/>
  <c r="E59" i="6" s="1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T56" i="6" s="1"/>
  <c r="S55" i="6"/>
  <c r="R55" i="6"/>
  <c r="Q55" i="6"/>
  <c r="P55" i="6"/>
  <c r="E55" i="6"/>
  <c r="W53" i="6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U49" i="6"/>
  <c r="T49" i="6"/>
  <c r="S49" i="6"/>
  <c r="R49" i="6"/>
  <c r="Q49" i="6"/>
  <c r="P49" i="6"/>
  <c r="E49" i="6"/>
  <c r="S48" i="6"/>
  <c r="R48" i="6"/>
  <c r="Q48" i="6"/>
  <c r="P48" i="6"/>
  <c r="E48" i="6"/>
  <c r="U48" i="6" s="1"/>
  <c r="S47" i="6"/>
  <c r="R47" i="6"/>
  <c r="Q47" i="6"/>
  <c r="P47" i="6"/>
  <c r="E47" i="6"/>
  <c r="T47" i="6" s="1"/>
  <c r="U46" i="6"/>
  <c r="S46" i="6"/>
  <c r="R46" i="6"/>
  <c r="Q46" i="6"/>
  <c r="P46" i="6"/>
  <c r="E46" i="6"/>
  <c r="T46" i="6" s="1"/>
  <c r="U45" i="6"/>
  <c r="T45" i="6"/>
  <c r="S45" i="6"/>
  <c r="R45" i="6"/>
  <c r="Q45" i="6"/>
  <c r="P45" i="6"/>
  <c r="E45" i="6"/>
  <c r="S44" i="6"/>
  <c r="R44" i="6"/>
  <c r="Q44" i="6"/>
  <c r="P44" i="6"/>
  <c r="E44" i="6"/>
  <c r="S43" i="6"/>
  <c r="R43" i="6"/>
  <c r="Q43" i="6"/>
  <c r="P43" i="6"/>
  <c r="E43" i="6"/>
  <c r="U43" i="6" s="1"/>
  <c r="U42" i="6"/>
  <c r="S42" i="6"/>
  <c r="R42" i="6"/>
  <c r="Q42" i="6"/>
  <c r="P42" i="6"/>
  <c r="E42" i="6"/>
  <c r="T42" i="6" s="1"/>
  <c r="W40" i="6"/>
  <c r="V40" i="6"/>
  <c r="O40" i="6"/>
  <c r="N40" i="6"/>
  <c r="M40" i="6"/>
  <c r="L40" i="6"/>
  <c r="K40" i="6"/>
  <c r="J40" i="6"/>
  <c r="I40" i="6"/>
  <c r="H40" i="6"/>
  <c r="R40" i="6" s="1"/>
  <c r="G40" i="6"/>
  <c r="F40" i="6"/>
  <c r="C40" i="6"/>
  <c r="E40" i="6" s="1"/>
  <c r="B40" i="6"/>
  <c r="S39" i="6"/>
  <c r="R39" i="6"/>
  <c r="Q39" i="6"/>
  <c r="P39" i="6"/>
  <c r="E39" i="6"/>
  <c r="U39" i="6" s="1"/>
  <c r="S38" i="6"/>
  <c r="R38" i="6"/>
  <c r="Q38" i="6"/>
  <c r="P38" i="6"/>
  <c r="E38" i="6"/>
  <c r="T38" i="6" s="1"/>
  <c r="U37" i="6"/>
  <c r="S37" i="6"/>
  <c r="R37" i="6"/>
  <c r="Q37" i="6"/>
  <c r="P37" i="6"/>
  <c r="E37" i="6"/>
  <c r="T37" i="6" s="1"/>
  <c r="S36" i="6"/>
  <c r="R36" i="6"/>
  <c r="Q36" i="6"/>
  <c r="P36" i="6"/>
  <c r="T36" i="6" s="1"/>
  <c r="E36" i="6"/>
  <c r="S35" i="6"/>
  <c r="R35" i="6"/>
  <c r="Q35" i="6"/>
  <c r="P35" i="6"/>
  <c r="E35" i="6"/>
  <c r="W33" i="6"/>
  <c r="V33" i="6"/>
  <c r="O33" i="6"/>
  <c r="N33" i="6"/>
  <c r="M33" i="6"/>
  <c r="L33" i="6"/>
  <c r="K33" i="6"/>
  <c r="J33" i="6"/>
  <c r="I33" i="6"/>
  <c r="H33" i="6"/>
  <c r="G33" i="6"/>
  <c r="F33" i="6"/>
  <c r="C33" i="6"/>
  <c r="B33" i="6"/>
  <c r="S32" i="6"/>
  <c r="R32" i="6"/>
  <c r="Q32" i="6"/>
  <c r="P32" i="6"/>
  <c r="E32" i="6"/>
  <c r="W30" i="6"/>
  <c r="V30" i="6"/>
  <c r="O30" i="6"/>
  <c r="N30" i="6"/>
  <c r="M30" i="6"/>
  <c r="L30" i="6"/>
  <c r="K30" i="6"/>
  <c r="J30" i="6"/>
  <c r="I30" i="6"/>
  <c r="Q30" i="6" s="1"/>
  <c r="H30" i="6"/>
  <c r="R30" i="6" s="1"/>
  <c r="G30" i="6"/>
  <c r="F30" i="6"/>
  <c r="C30" i="6"/>
  <c r="B30" i="6"/>
  <c r="S29" i="6"/>
  <c r="R29" i="6"/>
  <c r="Q29" i="6"/>
  <c r="P29" i="6"/>
  <c r="E29" i="6"/>
  <c r="U29" i="6" s="1"/>
  <c r="S28" i="6"/>
  <c r="R28" i="6"/>
  <c r="Q28" i="6"/>
  <c r="P28" i="6"/>
  <c r="E28" i="6"/>
  <c r="T28" i="6" s="1"/>
  <c r="U27" i="6"/>
  <c r="S27" i="6"/>
  <c r="R27" i="6"/>
  <c r="Q27" i="6"/>
  <c r="P27" i="6"/>
  <c r="E27" i="6"/>
  <c r="T27" i="6" s="1"/>
  <c r="U26" i="6"/>
  <c r="T26" i="6"/>
  <c r="S26" i="6"/>
  <c r="R26" i="6"/>
  <c r="Q26" i="6"/>
  <c r="P26" i="6"/>
  <c r="E26" i="6"/>
  <c r="W24" i="6"/>
  <c r="V24" i="6"/>
  <c r="O24" i="6"/>
  <c r="N24" i="6"/>
  <c r="M24" i="6"/>
  <c r="L24" i="6"/>
  <c r="K24" i="6"/>
  <c r="J24" i="6"/>
  <c r="I24" i="6"/>
  <c r="H24" i="6"/>
  <c r="P24" i="6" s="1"/>
  <c r="G24" i="6"/>
  <c r="F24" i="6"/>
  <c r="C24" i="6"/>
  <c r="B24" i="6"/>
  <c r="E24" i="6" s="1"/>
  <c r="S23" i="6"/>
  <c r="R23" i="6"/>
  <c r="Q23" i="6"/>
  <c r="P23" i="6"/>
  <c r="E23" i="6"/>
  <c r="T23" i="6" s="1"/>
  <c r="S22" i="6"/>
  <c r="R22" i="6"/>
  <c r="Q22" i="6"/>
  <c r="P22" i="6"/>
  <c r="E22" i="6"/>
  <c r="U21" i="6"/>
  <c r="T21" i="6"/>
  <c r="S21" i="6"/>
  <c r="R21" i="6"/>
  <c r="Q21" i="6"/>
  <c r="P21" i="6"/>
  <c r="E21" i="6"/>
  <c r="S20" i="6"/>
  <c r="R20" i="6"/>
  <c r="Q20" i="6"/>
  <c r="P20" i="6"/>
  <c r="E20" i="6"/>
  <c r="U20" i="6" s="1"/>
  <c r="S19" i="6"/>
  <c r="R19" i="6"/>
  <c r="Q19" i="6"/>
  <c r="P19" i="6"/>
  <c r="E19" i="6"/>
  <c r="T19" i="6" s="1"/>
  <c r="U18" i="6"/>
  <c r="S18" i="6"/>
  <c r="R18" i="6"/>
  <c r="Q18" i="6"/>
  <c r="P18" i="6"/>
  <c r="E18" i="6"/>
  <c r="T18" i="6" s="1"/>
  <c r="W16" i="6"/>
  <c r="V16" i="6"/>
  <c r="O16" i="6"/>
  <c r="N16" i="6"/>
  <c r="M16" i="6"/>
  <c r="L16" i="6"/>
  <c r="K16" i="6"/>
  <c r="J16" i="6"/>
  <c r="I16" i="6"/>
  <c r="Q16" i="6" s="1"/>
  <c r="H16" i="6"/>
  <c r="R16" i="6" s="1"/>
  <c r="G16" i="6"/>
  <c r="F16" i="6"/>
  <c r="C16" i="6"/>
  <c r="B16" i="6"/>
  <c r="S15" i="6"/>
  <c r="R15" i="6"/>
  <c r="Q15" i="6"/>
  <c r="P15" i="6"/>
  <c r="E15" i="6"/>
  <c r="U15" i="6" s="1"/>
  <c r="S14" i="6"/>
  <c r="R14" i="6"/>
  <c r="Q14" i="6"/>
  <c r="P14" i="6"/>
  <c r="E14" i="6"/>
  <c r="T14" i="6" s="1"/>
  <c r="U13" i="6"/>
  <c r="S13" i="6"/>
  <c r="R13" i="6"/>
  <c r="Q13" i="6"/>
  <c r="P13" i="6"/>
  <c r="E13" i="6"/>
  <c r="T13" i="6" s="1"/>
  <c r="U12" i="6"/>
  <c r="T12" i="6"/>
  <c r="S12" i="6"/>
  <c r="R12" i="6"/>
  <c r="Q12" i="6"/>
  <c r="P12" i="6"/>
  <c r="E12" i="6"/>
  <c r="S11" i="6"/>
  <c r="R11" i="6"/>
  <c r="Q11" i="6"/>
  <c r="P11" i="6"/>
  <c r="E11" i="6"/>
  <c r="U11" i="6" s="1"/>
  <c r="S10" i="6"/>
  <c r="R10" i="6"/>
  <c r="Q10" i="6"/>
  <c r="P10" i="6"/>
  <c r="E10" i="6"/>
  <c r="T10" i="6" s="1"/>
  <c r="U9" i="6"/>
  <c r="S9" i="6"/>
  <c r="R9" i="6"/>
  <c r="Q9" i="6"/>
  <c r="P9" i="6"/>
  <c r="E9" i="6"/>
  <c r="T9" i="6" s="1"/>
  <c r="S93" i="5"/>
  <c r="R93" i="5"/>
  <c r="Q93" i="5"/>
  <c r="P93" i="5"/>
  <c r="E93" i="5"/>
  <c r="U93" i="5" s="1"/>
  <c r="S92" i="5"/>
  <c r="R92" i="5"/>
  <c r="Q92" i="5"/>
  <c r="P92" i="5"/>
  <c r="E92" i="5"/>
  <c r="U92" i="5" s="1"/>
  <c r="S91" i="5"/>
  <c r="R91" i="5"/>
  <c r="Q91" i="5"/>
  <c r="P91" i="5"/>
  <c r="E91" i="5"/>
  <c r="T91" i="5" s="1"/>
  <c r="S90" i="5"/>
  <c r="R90" i="5"/>
  <c r="Q90" i="5"/>
  <c r="P90" i="5"/>
  <c r="E90" i="5"/>
  <c r="T90" i="5" s="1"/>
  <c r="S89" i="5"/>
  <c r="R89" i="5"/>
  <c r="Q89" i="5"/>
  <c r="P89" i="5"/>
  <c r="E89" i="5"/>
  <c r="S88" i="5"/>
  <c r="R88" i="5"/>
  <c r="Q88" i="5"/>
  <c r="P88" i="5"/>
  <c r="E88" i="5"/>
  <c r="U88" i="5" s="1"/>
  <c r="S87" i="5"/>
  <c r="R87" i="5"/>
  <c r="Q87" i="5"/>
  <c r="P87" i="5"/>
  <c r="E87" i="5"/>
  <c r="T87" i="5" s="1"/>
  <c r="S86" i="5"/>
  <c r="R86" i="5"/>
  <c r="Q86" i="5"/>
  <c r="P86" i="5"/>
  <c r="E86" i="5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J71" i="5"/>
  <c r="I71" i="5"/>
  <c r="H71" i="5"/>
  <c r="G71" i="5"/>
  <c r="F71" i="5"/>
  <c r="C71" i="5"/>
  <c r="B71" i="5"/>
  <c r="E71" i="5" s="1"/>
  <c r="W70" i="5"/>
  <c r="V70" i="5"/>
  <c r="O70" i="5"/>
  <c r="N70" i="5"/>
  <c r="M70" i="5"/>
  <c r="L70" i="5"/>
  <c r="K70" i="5"/>
  <c r="J70" i="5"/>
  <c r="I70" i="5"/>
  <c r="S70" i="5" s="1"/>
  <c r="H70" i="5"/>
  <c r="G70" i="5"/>
  <c r="F70" i="5"/>
  <c r="C70" i="5"/>
  <c r="B70" i="5"/>
  <c r="E70" i="5" s="1"/>
  <c r="U69" i="5"/>
  <c r="S69" i="5"/>
  <c r="R69" i="5"/>
  <c r="Q69" i="5"/>
  <c r="P69" i="5"/>
  <c r="E69" i="5"/>
  <c r="T69" i="5" s="1"/>
  <c r="W67" i="5"/>
  <c r="V67" i="5"/>
  <c r="O67" i="5"/>
  <c r="N67" i="5"/>
  <c r="M67" i="5"/>
  <c r="L67" i="5"/>
  <c r="K67" i="5"/>
  <c r="J67" i="5"/>
  <c r="I67" i="5"/>
  <c r="H67" i="5"/>
  <c r="G67" i="5"/>
  <c r="F67" i="5"/>
  <c r="C67" i="5"/>
  <c r="E67" i="5" s="1"/>
  <c r="B67" i="5"/>
  <c r="W66" i="5"/>
  <c r="V66" i="5"/>
  <c r="S66" i="5"/>
  <c r="O66" i="5"/>
  <c r="N66" i="5"/>
  <c r="M66" i="5"/>
  <c r="L66" i="5"/>
  <c r="K66" i="5"/>
  <c r="J66" i="5"/>
  <c r="I66" i="5"/>
  <c r="H66" i="5"/>
  <c r="G66" i="5"/>
  <c r="F66" i="5"/>
  <c r="C66" i="5"/>
  <c r="B66" i="5"/>
  <c r="S65" i="5"/>
  <c r="R65" i="5"/>
  <c r="Q65" i="5"/>
  <c r="P65" i="5"/>
  <c r="E65" i="5"/>
  <c r="T65" i="5" s="1"/>
  <c r="U64" i="5"/>
  <c r="S64" i="5"/>
  <c r="R64" i="5"/>
  <c r="Q64" i="5"/>
  <c r="P64" i="5"/>
  <c r="E64" i="5"/>
  <c r="T64" i="5" s="1"/>
  <c r="U63" i="5"/>
  <c r="T63" i="5"/>
  <c r="S63" i="5"/>
  <c r="R63" i="5"/>
  <c r="Q63" i="5"/>
  <c r="P63" i="5"/>
  <c r="E63" i="5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H59" i="5"/>
  <c r="R59" i="5" s="1"/>
  <c r="G59" i="5"/>
  <c r="F59" i="5"/>
  <c r="C59" i="5"/>
  <c r="E59" i="5" s="1"/>
  <c r="B59" i="5"/>
  <c r="S58" i="5"/>
  <c r="R58" i="5"/>
  <c r="Q58" i="5"/>
  <c r="P58" i="5"/>
  <c r="E58" i="5"/>
  <c r="U58" i="5" s="1"/>
  <c r="S57" i="5"/>
  <c r="R57" i="5"/>
  <c r="Q57" i="5"/>
  <c r="P57" i="5"/>
  <c r="E57" i="5"/>
  <c r="T57" i="5" s="1"/>
  <c r="S56" i="5"/>
  <c r="R56" i="5"/>
  <c r="Q56" i="5"/>
  <c r="P56" i="5"/>
  <c r="E56" i="5"/>
  <c r="T56" i="5" s="1"/>
  <c r="S55" i="5"/>
  <c r="R55" i="5"/>
  <c r="Q55" i="5"/>
  <c r="P55" i="5"/>
  <c r="E55" i="5"/>
  <c r="W53" i="5"/>
  <c r="V53" i="5"/>
  <c r="S53" i="5"/>
  <c r="O53" i="5"/>
  <c r="N53" i="5"/>
  <c r="M53" i="5"/>
  <c r="L53" i="5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T52" i="5" s="1"/>
  <c r="U51" i="5"/>
  <c r="S51" i="5"/>
  <c r="R51" i="5"/>
  <c r="Q51" i="5"/>
  <c r="P51" i="5"/>
  <c r="E51" i="5"/>
  <c r="T51" i="5" s="1"/>
  <c r="S50" i="5"/>
  <c r="R50" i="5"/>
  <c r="Q50" i="5"/>
  <c r="P50" i="5"/>
  <c r="E50" i="5"/>
  <c r="U50" i="5" s="1"/>
  <c r="S49" i="5"/>
  <c r="R49" i="5"/>
  <c r="Q49" i="5"/>
  <c r="P49" i="5"/>
  <c r="E49" i="5"/>
  <c r="U49" i="5" s="1"/>
  <c r="S48" i="5"/>
  <c r="R48" i="5"/>
  <c r="Q48" i="5"/>
  <c r="P48" i="5"/>
  <c r="E48" i="5"/>
  <c r="T48" i="5" s="1"/>
  <c r="S47" i="5"/>
  <c r="R47" i="5"/>
  <c r="Q47" i="5"/>
  <c r="P47" i="5"/>
  <c r="E47" i="5"/>
  <c r="T47" i="5" s="1"/>
  <c r="S46" i="5"/>
  <c r="R46" i="5"/>
  <c r="Q46" i="5"/>
  <c r="P46" i="5"/>
  <c r="E46" i="5"/>
  <c r="S45" i="5"/>
  <c r="R45" i="5"/>
  <c r="Q45" i="5"/>
  <c r="P45" i="5"/>
  <c r="E45" i="5"/>
  <c r="U45" i="5" s="1"/>
  <c r="S44" i="5"/>
  <c r="R44" i="5"/>
  <c r="Q44" i="5"/>
  <c r="P44" i="5"/>
  <c r="E44" i="5"/>
  <c r="T44" i="5" s="1"/>
  <c r="S43" i="5"/>
  <c r="R43" i="5"/>
  <c r="Q43" i="5"/>
  <c r="P43" i="5"/>
  <c r="E43" i="5"/>
  <c r="S42" i="5"/>
  <c r="R42" i="5"/>
  <c r="Q42" i="5"/>
  <c r="P42" i="5"/>
  <c r="E42" i="5"/>
  <c r="W40" i="5"/>
  <c r="V40" i="5"/>
  <c r="O40" i="5"/>
  <c r="N40" i="5"/>
  <c r="M40" i="5"/>
  <c r="L40" i="5"/>
  <c r="K40" i="5"/>
  <c r="J40" i="5"/>
  <c r="I40" i="5"/>
  <c r="S40" i="5" s="1"/>
  <c r="H40" i="5"/>
  <c r="G40" i="5"/>
  <c r="F40" i="5"/>
  <c r="C40" i="5"/>
  <c r="B40" i="5"/>
  <c r="E40" i="5" s="1"/>
  <c r="S39" i="5"/>
  <c r="R39" i="5"/>
  <c r="Q39" i="5"/>
  <c r="P39" i="5"/>
  <c r="E39" i="5"/>
  <c r="T39" i="5" s="1"/>
  <c r="S38" i="5"/>
  <c r="R38" i="5"/>
  <c r="Q38" i="5"/>
  <c r="P38" i="5"/>
  <c r="E38" i="5"/>
  <c r="T38" i="5" s="1"/>
  <c r="S37" i="5"/>
  <c r="R37" i="5"/>
  <c r="Q37" i="5"/>
  <c r="P37" i="5"/>
  <c r="E37" i="5"/>
  <c r="S36" i="5"/>
  <c r="R36" i="5"/>
  <c r="Q36" i="5"/>
  <c r="P36" i="5"/>
  <c r="E36" i="5"/>
  <c r="U36" i="5" s="1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J33" i="5"/>
  <c r="I33" i="5"/>
  <c r="S33" i="5" s="1"/>
  <c r="H33" i="5"/>
  <c r="G33" i="5"/>
  <c r="F33" i="5"/>
  <c r="E33" i="5"/>
  <c r="C33" i="5"/>
  <c r="B33" i="5"/>
  <c r="S32" i="5"/>
  <c r="R32" i="5"/>
  <c r="Q32" i="5"/>
  <c r="P32" i="5"/>
  <c r="E32" i="5"/>
  <c r="W30" i="5"/>
  <c r="V30" i="5"/>
  <c r="O30" i="5"/>
  <c r="N30" i="5"/>
  <c r="M30" i="5"/>
  <c r="L30" i="5"/>
  <c r="K30" i="5"/>
  <c r="J30" i="5"/>
  <c r="I30" i="5"/>
  <c r="H30" i="5"/>
  <c r="G30" i="5"/>
  <c r="F30" i="5"/>
  <c r="C30" i="5"/>
  <c r="B30" i="5"/>
  <c r="E30" i="5" s="1"/>
  <c r="S29" i="5"/>
  <c r="R29" i="5"/>
  <c r="Q29" i="5"/>
  <c r="P29" i="5"/>
  <c r="E29" i="5"/>
  <c r="S28" i="5"/>
  <c r="R28" i="5"/>
  <c r="Q28" i="5"/>
  <c r="P28" i="5"/>
  <c r="E28" i="5"/>
  <c r="S27" i="5"/>
  <c r="R27" i="5"/>
  <c r="Q27" i="5"/>
  <c r="P27" i="5"/>
  <c r="E27" i="5"/>
  <c r="S26" i="5"/>
  <c r="R26" i="5"/>
  <c r="Q26" i="5"/>
  <c r="P26" i="5"/>
  <c r="E26" i="5"/>
  <c r="U26" i="5" s="1"/>
  <c r="W24" i="5"/>
  <c r="V24" i="5"/>
  <c r="O24" i="5"/>
  <c r="N24" i="5"/>
  <c r="M24" i="5"/>
  <c r="L24" i="5"/>
  <c r="K24" i="5"/>
  <c r="J24" i="5"/>
  <c r="I24" i="5"/>
  <c r="Q24" i="5" s="1"/>
  <c r="H24" i="5"/>
  <c r="G24" i="5"/>
  <c r="F24" i="5"/>
  <c r="C24" i="5"/>
  <c r="B24" i="5"/>
  <c r="E24" i="5" s="1"/>
  <c r="U23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T20" i="5" s="1"/>
  <c r="S19" i="5"/>
  <c r="R19" i="5"/>
  <c r="Q19" i="5"/>
  <c r="P19" i="5"/>
  <c r="E19" i="5"/>
  <c r="T19" i="5" s="1"/>
  <c r="S18" i="5"/>
  <c r="R18" i="5"/>
  <c r="Q18" i="5"/>
  <c r="P18" i="5"/>
  <c r="E18" i="5"/>
  <c r="W16" i="5"/>
  <c r="V16" i="5"/>
  <c r="O16" i="5"/>
  <c r="N16" i="5"/>
  <c r="M16" i="5"/>
  <c r="L16" i="5"/>
  <c r="K16" i="5"/>
  <c r="J16" i="5"/>
  <c r="I16" i="5"/>
  <c r="S16" i="5" s="1"/>
  <c r="H16" i="5"/>
  <c r="G16" i="5"/>
  <c r="F16" i="5"/>
  <c r="C16" i="5"/>
  <c r="B16" i="5"/>
  <c r="S15" i="5"/>
  <c r="R15" i="5"/>
  <c r="Q15" i="5"/>
  <c r="P15" i="5"/>
  <c r="E15" i="5"/>
  <c r="T15" i="5" s="1"/>
  <c r="U14" i="5"/>
  <c r="S14" i="5"/>
  <c r="R14" i="5"/>
  <c r="Q14" i="5"/>
  <c r="P14" i="5"/>
  <c r="E14" i="5"/>
  <c r="T14" i="5" s="1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T11" i="5" s="1"/>
  <c r="S10" i="5"/>
  <c r="R10" i="5"/>
  <c r="Q10" i="5"/>
  <c r="U10" i="5" s="1"/>
  <c r="P10" i="5"/>
  <c r="E10" i="5"/>
  <c r="T10" i="5" s="1"/>
  <c r="S9" i="5"/>
  <c r="R9" i="5"/>
  <c r="Q9" i="5"/>
  <c r="P9" i="5"/>
  <c r="E9" i="5"/>
  <c r="T9" i="5" s="1"/>
  <c r="S93" i="4"/>
  <c r="R93" i="4"/>
  <c r="Q93" i="4"/>
  <c r="P93" i="4"/>
  <c r="E93" i="4"/>
  <c r="U93" i="4" s="1"/>
  <c r="S92" i="4"/>
  <c r="R92" i="4"/>
  <c r="Q92" i="4"/>
  <c r="P92" i="4"/>
  <c r="E92" i="4"/>
  <c r="T92" i="4" s="1"/>
  <c r="S91" i="4"/>
  <c r="R91" i="4"/>
  <c r="Q91" i="4"/>
  <c r="P91" i="4"/>
  <c r="E91" i="4"/>
  <c r="U90" i="4"/>
  <c r="T90" i="4"/>
  <c r="S90" i="4"/>
  <c r="R90" i="4"/>
  <c r="Q90" i="4"/>
  <c r="P90" i="4"/>
  <c r="E90" i="4"/>
  <c r="S89" i="4"/>
  <c r="R89" i="4"/>
  <c r="Q89" i="4"/>
  <c r="P89" i="4"/>
  <c r="E89" i="4"/>
  <c r="U89" i="4" s="1"/>
  <c r="S88" i="4"/>
  <c r="R88" i="4"/>
  <c r="Q88" i="4"/>
  <c r="P88" i="4"/>
  <c r="E88" i="4"/>
  <c r="T88" i="4" s="1"/>
  <c r="U87" i="4"/>
  <c r="S87" i="4"/>
  <c r="R87" i="4"/>
  <c r="Q87" i="4"/>
  <c r="P87" i="4"/>
  <c r="E87" i="4"/>
  <c r="T87" i="4" s="1"/>
  <c r="U86" i="4"/>
  <c r="T86" i="4"/>
  <c r="S86" i="4"/>
  <c r="R86" i="4"/>
  <c r="Q86" i="4"/>
  <c r="P86" i="4"/>
  <c r="E86" i="4"/>
  <c r="W72" i="4"/>
  <c r="V72" i="4"/>
  <c r="S72" i="4"/>
  <c r="O72" i="4"/>
  <c r="N72" i="4"/>
  <c r="M72" i="4"/>
  <c r="L72" i="4"/>
  <c r="K72" i="4"/>
  <c r="J72" i="4"/>
  <c r="I72" i="4"/>
  <c r="Q72" i="4" s="1"/>
  <c r="H72" i="4"/>
  <c r="P72" i="4" s="1"/>
  <c r="G72" i="4"/>
  <c r="F72" i="4"/>
  <c r="C72" i="4"/>
  <c r="B72" i="4"/>
  <c r="E72" i="4" s="1"/>
  <c r="W71" i="4"/>
  <c r="V71" i="4"/>
  <c r="S71" i="4"/>
  <c r="O71" i="4"/>
  <c r="N71" i="4"/>
  <c r="M71" i="4"/>
  <c r="L71" i="4"/>
  <c r="K71" i="4"/>
  <c r="J71" i="4"/>
  <c r="I71" i="4"/>
  <c r="H71" i="4"/>
  <c r="P71" i="4" s="1"/>
  <c r="G71" i="4"/>
  <c r="F71" i="4"/>
  <c r="C71" i="4"/>
  <c r="B71" i="4"/>
  <c r="E71" i="4" s="1"/>
  <c r="W70" i="4"/>
  <c r="V70" i="4"/>
  <c r="O70" i="4"/>
  <c r="N70" i="4"/>
  <c r="M70" i="4"/>
  <c r="L70" i="4"/>
  <c r="K70" i="4"/>
  <c r="J70" i="4"/>
  <c r="R70" i="4" s="1"/>
  <c r="I70" i="4"/>
  <c r="S70" i="4" s="1"/>
  <c r="H70" i="4"/>
  <c r="G70" i="4"/>
  <c r="F70" i="4"/>
  <c r="E70" i="4"/>
  <c r="C70" i="4"/>
  <c r="B70" i="4"/>
  <c r="S69" i="4"/>
  <c r="R69" i="4"/>
  <c r="Q69" i="4"/>
  <c r="P69" i="4"/>
  <c r="E69" i="4"/>
  <c r="W67" i="4"/>
  <c r="V67" i="4"/>
  <c r="O67" i="4"/>
  <c r="N67" i="4"/>
  <c r="M67" i="4"/>
  <c r="L67" i="4"/>
  <c r="K67" i="4"/>
  <c r="J67" i="4"/>
  <c r="I67" i="4"/>
  <c r="Q67" i="4" s="1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Q66" i="4" s="1"/>
  <c r="H66" i="4"/>
  <c r="G66" i="4"/>
  <c r="F66" i="4"/>
  <c r="C66" i="4"/>
  <c r="B66" i="4"/>
  <c r="U65" i="4"/>
  <c r="S65" i="4"/>
  <c r="R65" i="4"/>
  <c r="Q65" i="4"/>
  <c r="P65" i="4"/>
  <c r="E65" i="4"/>
  <c r="T65" i="4" s="1"/>
  <c r="U64" i="4"/>
  <c r="T64" i="4"/>
  <c r="S64" i="4"/>
  <c r="R64" i="4"/>
  <c r="Q64" i="4"/>
  <c r="P64" i="4"/>
  <c r="E64" i="4"/>
  <c r="S63" i="4"/>
  <c r="R63" i="4"/>
  <c r="Q63" i="4"/>
  <c r="P63" i="4"/>
  <c r="E63" i="4"/>
  <c r="U63" i="4" s="1"/>
  <c r="S62" i="4"/>
  <c r="R62" i="4"/>
  <c r="Q62" i="4"/>
  <c r="P62" i="4"/>
  <c r="E62" i="4"/>
  <c r="T62" i="4" s="1"/>
  <c r="U61" i="4"/>
  <c r="S61" i="4"/>
  <c r="R61" i="4"/>
  <c r="Q61" i="4"/>
  <c r="P61" i="4"/>
  <c r="E61" i="4"/>
  <c r="T61" i="4" s="1"/>
  <c r="V59" i="4"/>
  <c r="O59" i="4"/>
  <c r="N59" i="4"/>
  <c r="M59" i="4"/>
  <c r="L59" i="4"/>
  <c r="K59" i="4"/>
  <c r="J59" i="4"/>
  <c r="I59" i="4"/>
  <c r="H59" i="4"/>
  <c r="G59" i="4"/>
  <c r="F59" i="4"/>
  <c r="C59" i="4"/>
  <c r="B59" i="4"/>
  <c r="S58" i="4"/>
  <c r="R58" i="4"/>
  <c r="Q58" i="4"/>
  <c r="P58" i="4"/>
  <c r="E58" i="4"/>
  <c r="T58" i="4" s="1"/>
  <c r="S57" i="4"/>
  <c r="R57" i="4"/>
  <c r="Q57" i="4"/>
  <c r="P57" i="4"/>
  <c r="E57" i="4"/>
  <c r="T57" i="4" s="1"/>
  <c r="S56" i="4"/>
  <c r="R56" i="4"/>
  <c r="Q56" i="4"/>
  <c r="P56" i="4"/>
  <c r="E56" i="4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J53" i="4"/>
  <c r="I53" i="4"/>
  <c r="Q53" i="4" s="1"/>
  <c r="H53" i="4"/>
  <c r="G53" i="4"/>
  <c r="F53" i="4"/>
  <c r="C53" i="4"/>
  <c r="B53" i="4"/>
  <c r="S52" i="4"/>
  <c r="R52" i="4"/>
  <c r="Q52" i="4"/>
  <c r="P52" i="4"/>
  <c r="E52" i="4"/>
  <c r="S51" i="4"/>
  <c r="R51" i="4"/>
  <c r="Q51" i="4"/>
  <c r="P51" i="4"/>
  <c r="E51" i="4"/>
  <c r="S50" i="4"/>
  <c r="R50" i="4"/>
  <c r="Q50" i="4"/>
  <c r="P50" i="4"/>
  <c r="E50" i="4"/>
  <c r="U50" i="4" s="1"/>
  <c r="S49" i="4"/>
  <c r="R49" i="4"/>
  <c r="Q49" i="4"/>
  <c r="P49" i="4"/>
  <c r="E49" i="4"/>
  <c r="T49" i="4" s="1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T45" i="4" s="1"/>
  <c r="U44" i="4"/>
  <c r="S44" i="4"/>
  <c r="R44" i="4"/>
  <c r="Q44" i="4"/>
  <c r="P44" i="4"/>
  <c r="E44" i="4"/>
  <c r="T44" i="4" s="1"/>
  <c r="S43" i="4"/>
  <c r="R43" i="4"/>
  <c r="Q43" i="4"/>
  <c r="U43" i="4" s="1"/>
  <c r="P43" i="4"/>
  <c r="T43" i="4" s="1"/>
  <c r="E43" i="4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J40" i="4"/>
  <c r="I40" i="4"/>
  <c r="H40" i="4"/>
  <c r="G40" i="4"/>
  <c r="F40" i="4"/>
  <c r="C40" i="4"/>
  <c r="B40" i="4"/>
  <c r="E40" i="4" s="1"/>
  <c r="U39" i="4"/>
  <c r="S39" i="4"/>
  <c r="R39" i="4"/>
  <c r="Q39" i="4"/>
  <c r="P39" i="4"/>
  <c r="E39" i="4"/>
  <c r="T39" i="4" s="1"/>
  <c r="U38" i="4"/>
  <c r="T38" i="4"/>
  <c r="S38" i="4"/>
  <c r="R38" i="4"/>
  <c r="Q38" i="4"/>
  <c r="P38" i="4"/>
  <c r="E38" i="4"/>
  <c r="S37" i="4"/>
  <c r="R37" i="4"/>
  <c r="Q37" i="4"/>
  <c r="P37" i="4"/>
  <c r="E37" i="4"/>
  <c r="U37" i="4" s="1"/>
  <c r="S36" i="4"/>
  <c r="R36" i="4"/>
  <c r="Q36" i="4"/>
  <c r="P36" i="4"/>
  <c r="E36" i="4"/>
  <c r="T36" i="4" s="1"/>
  <c r="U35" i="4"/>
  <c r="S35" i="4"/>
  <c r="R35" i="4"/>
  <c r="Q35" i="4"/>
  <c r="P35" i="4"/>
  <c r="E35" i="4"/>
  <c r="T35" i="4" s="1"/>
  <c r="W33" i="4"/>
  <c r="V33" i="4"/>
  <c r="O33" i="4"/>
  <c r="N33" i="4"/>
  <c r="M33" i="4"/>
  <c r="L33" i="4"/>
  <c r="K33" i="4"/>
  <c r="J33" i="4"/>
  <c r="I33" i="4"/>
  <c r="H33" i="4"/>
  <c r="R33" i="4" s="1"/>
  <c r="G33" i="4"/>
  <c r="F33" i="4"/>
  <c r="C33" i="4"/>
  <c r="E33" i="4" s="1"/>
  <c r="B33" i="4"/>
  <c r="S32" i="4"/>
  <c r="R32" i="4"/>
  <c r="Q32" i="4"/>
  <c r="P32" i="4"/>
  <c r="E32" i="4"/>
  <c r="U32" i="4" s="1"/>
  <c r="W30" i="4"/>
  <c r="V30" i="4"/>
  <c r="O30" i="4"/>
  <c r="N30" i="4"/>
  <c r="M30" i="4"/>
  <c r="L30" i="4"/>
  <c r="K30" i="4"/>
  <c r="J30" i="4"/>
  <c r="I30" i="4"/>
  <c r="H30" i="4"/>
  <c r="G30" i="4"/>
  <c r="F30" i="4"/>
  <c r="C30" i="4"/>
  <c r="B30" i="4"/>
  <c r="S29" i="4"/>
  <c r="R29" i="4"/>
  <c r="Q29" i="4"/>
  <c r="U29" i="4" s="1"/>
  <c r="P29" i="4"/>
  <c r="E29" i="4"/>
  <c r="S28" i="4"/>
  <c r="R28" i="4"/>
  <c r="Q28" i="4"/>
  <c r="P28" i="4"/>
  <c r="E28" i="4"/>
  <c r="S27" i="4"/>
  <c r="R27" i="4"/>
  <c r="Q27" i="4"/>
  <c r="P27" i="4"/>
  <c r="E27" i="4"/>
  <c r="U27" i="4" s="1"/>
  <c r="S26" i="4"/>
  <c r="R26" i="4"/>
  <c r="Q26" i="4"/>
  <c r="P26" i="4"/>
  <c r="E26" i="4"/>
  <c r="T26" i="4" s="1"/>
  <c r="W24" i="4"/>
  <c r="V24" i="4"/>
  <c r="O24" i="4"/>
  <c r="N24" i="4"/>
  <c r="M24" i="4"/>
  <c r="L24" i="4"/>
  <c r="K24" i="4"/>
  <c r="J24" i="4"/>
  <c r="I24" i="4"/>
  <c r="S24" i="4" s="1"/>
  <c r="H24" i="4"/>
  <c r="G24" i="4"/>
  <c r="F24" i="4"/>
  <c r="E24" i="4"/>
  <c r="C24" i="4"/>
  <c r="B24" i="4"/>
  <c r="U23" i="4"/>
  <c r="T23" i="4"/>
  <c r="S23" i="4"/>
  <c r="R23" i="4"/>
  <c r="Q23" i="4"/>
  <c r="P23" i="4"/>
  <c r="E23" i="4"/>
  <c r="S22" i="4"/>
  <c r="R22" i="4"/>
  <c r="Q22" i="4"/>
  <c r="P22" i="4"/>
  <c r="E22" i="4"/>
  <c r="U22" i="4" s="1"/>
  <c r="S21" i="4"/>
  <c r="R21" i="4"/>
  <c r="Q21" i="4"/>
  <c r="P21" i="4"/>
  <c r="E21" i="4"/>
  <c r="T21" i="4" s="1"/>
  <c r="U20" i="4"/>
  <c r="S20" i="4"/>
  <c r="R20" i="4"/>
  <c r="Q20" i="4"/>
  <c r="P20" i="4"/>
  <c r="E20" i="4"/>
  <c r="T20" i="4" s="1"/>
  <c r="S19" i="4"/>
  <c r="R19" i="4"/>
  <c r="Q19" i="4"/>
  <c r="P19" i="4"/>
  <c r="E19" i="4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J16" i="4"/>
  <c r="I16" i="4"/>
  <c r="Q16" i="4" s="1"/>
  <c r="H16" i="4"/>
  <c r="P16" i="4" s="1"/>
  <c r="G16" i="4"/>
  <c r="F16" i="4"/>
  <c r="C16" i="4"/>
  <c r="B16" i="4"/>
  <c r="E16" i="4" s="1"/>
  <c r="U15" i="4"/>
  <c r="S15" i="4"/>
  <c r="R15" i="4"/>
  <c r="Q15" i="4"/>
  <c r="P15" i="4"/>
  <c r="E15" i="4"/>
  <c r="T15" i="4" s="1"/>
  <c r="S14" i="4"/>
  <c r="R14" i="4"/>
  <c r="Q14" i="4"/>
  <c r="P14" i="4"/>
  <c r="E14" i="4"/>
  <c r="S13" i="4"/>
  <c r="R13" i="4"/>
  <c r="Q13" i="4"/>
  <c r="P13" i="4"/>
  <c r="E13" i="4"/>
  <c r="U13" i="4" s="1"/>
  <c r="S12" i="4"/>
  <c r="R12" i="4"/>
  <c r="Q12" i="4"/>
  <c r="P12" i="4"/>
  <c r="E12" i="4"/>
  <c r="T12" i="4" s="1"/>
  <c r="S11" i="4"/>
  <c r="R11" i="4"/>
  <c r="Q11" i="4"/>
  <c r="P11" i="4"/>
  <c r="E11" i="4"/>
  <c r="S10" i="4"/>
  <c r="R10" i="4"/>
  <c r="Q10" i="4"/>
  <c r="P10" i="4"/>
  <c r="E10" i="4"/>
  <c r="S9" i="4"/>
  <c r="R9" i="4"/>
  <c r="Q9" i="4"/>
  <c r="P9" i="4"/>
  <c r="E9" i="4"/>
  <c r="S93" i="3"/>
  <c r="R93" i="3"/>
  <c r="Q93" i="3"/>
  <c r="P93" i="3"/>
  <c r="E93" i="3"/>
  <c r="T93" i="3" s="1"/>
  <c r="U92" i="3"/>
  <c r="S92" i="3"/>
  <c r="R92" i="3"/>
  <c r="Q92" i="3"/>
  <c r="P92" i="3"/>
  <c r="E92" i="3"/>
  <c r="T92" i="3" s="1"/>
  <c r="U91" i="3"/>
  <c r="T91" i="3"/>
  <c r="S91" i="3"/>
  <c r="R91" i="3"/>
  <c r="Q91" i="3"/>
  <c r="P91" i="3"/>
  <c r="E91" i="3"/>
  <c r="S90" i="3"/>
  <c r="R90" i="3"/>
  <c r="Q90" i="3"/>
  <c r="P90" i="3"/>
  <c r="E90" i="3"/>
  <c r="U90" i="3" s="1"/>
  <c r="S89" i="3"/>
  <c r="R89" i="3"/>
  <c r="Q89" i="3"/>
  <c r="P89" i="3"/>
  <c r="E89" i="3"/>
  <c r="T89" i="3" s="1"/>
  <c r="U88" i="3"/>
  <c r="S88" i="3"/>
  <c r="R88" i="3"/>
  <c r="Q88" i="3"/>
  <c r="P88" i="3"/>
  <c r="E88" i="3"/>
  <c r="T88" i="3" s="1"/>
  <c r="U87" i="3"/>
  <c r="T87" i="3"/>
  <c r="S87" i="3"/>
  <c r="R87" i="3"/>
  <c r="Q87" i="3"/>
  <c r="P87" i="3"/>
  <c r="E87" i="3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S72" i="3" s="1"/>
  <c r="J72" i="3"/>
  <c r="R72" i="3" s="1"/>
  <c r="I72" i="3"/>
  <c r="H72" i="3"/>
  <c r="G72" i="3"/>
  <c r="F72" i="3"/>
  <c r="C72" i="3"/>
  <c r="B72" i="3"/>
  <c r="E72" i="3" s="1"/>
  <c r="W71" i="3"/>
  <c r="V71" i="3"/>
  <c r="O71" i="3"/>
  <c r="N71" i="3"/>
  <c r="M71" i="3"/>
  <c r="L71" i="3"/>
  <c r="K71" i="3"/>
  <c r="J71" i="3"/>
  <c r="R71" i="3" s="1"/>
  <c r="I71" i="3"/>
  <c r="S71" i="3" s="1"/>
  <c r="H71" i="3"/>
  <c r="G71" i="3"/>
  <c r="F71" i="3"/>
  <c r="E71" i="3"/>
  <c r="C71" i="3"/>
  <c r="B71" i="3"/>
  <c r="W70" i="3"/>
  <c r="V70" i="3"/>
  <c r="O70" i="3"/>
  <c r="N70" i="3"/>
  <c r="M70" i="3"/>
  <c r="L70" i="3"/>
  <c r="K70" i="3"/>
  <c r="J70" i="3"/>
  <c r="I70" i="3"/>
  <c r="Q70" i="3" s="1"/>
  <c r="H70" i="3"/>
  <c r="R70" i="3" s="1"/>
  <c r="G70" i="3"/>
  <c r="F70" i="3"/>
  <c r="C70" i="3"/>
  <c r="B70" i="3"/>
  <c r="S69" i="3"/>
  <c r="R69" i="3"/>
  <c r="Q69" i="3"/>
  <c r="P69" i="3"/>
  <c r="E69" i="3"/>
  <c r="W67" i="3"/>
  <c r="V67" i="3"/>
  <c r="O67" i="3"/>
  <c r="N67" i="3"/>
  <c r="M67" i="3"/>
  <c r="L67" i="3"/>
  <c r="K67" i="3"/>
  <c r="S67" i="3" s="1"/>
  <c r="J67" i="3"/>
  <c r="I67" i="3"/>
  <c r="H67" i="3"/>
  <c r="G67" i="3"/>
  <c r="F67" i="3"/>
  <c r="C67" i="3"/>
  <c r="B67" i="3"/>
  <c r="E67" i="3" s="1"/>
  <c r="W66" i="3"/>
  <c r="V66" i="3"/>
  <c r="O66" i="3"/>
  <c r="N66" i="3"/>
  <c r="M66" i="3"/>
  <c r="L66" i="3"/>
  <c r="K66" i="3"/>
  <c r="J66" i="3"/>
  <c r="I66" i="3"/>
  <c r="S66" i="3" s="1"/>
  <c r="H66" i="3"/>
  <c r="G66" i="3"/>
  <c r="F66" i="3"/>
  <c r="C66" i="3"/>
  <c r="B66" i="3"/>
  <c r="E66" i="3" s="1"/>
  <c r="U65" i="3"/>
  <c r="T65" i="3"/>
  <c r="S65" i="3"/>
  <c r="R65" i="3"/>
  <c r="Q65" i="3"/>
  <c r="P65" i="3"/>
  <c r="E65" i="3"/>
  <c r="S64" i="3"/>
  <c r="R64" i="3"/>
  <c r="Q64" i="3"/>
  <c r="P64" i="3"/>
  <c r="E64" i="3"/>
  <c r="U64" i="3" s="1"/>
  <c r="S63" i="3"/>
  <c r="R63" i="3"/>
  <c r="Q63" i="3"/>
  <c r="P63" i="3"/>
  <c r="E63" i="3"/>
  <c r="T63" i="3" s="1"/>
  <c r="U62" i="3"/>
  <c r="S62" i="3"/>
  <c r="R62" i="3"/>
  <c r="Q62" i="3"/>
  <c r="P62" i="3"/>
  <c r="E62" i="3"/>
  <c r="T62" i="3" s="1"/>
  <c r="U61" i="3"/>
  <c r="T61" i="3"/>
  <c r="S61" i="3"/>
  <c r="R61" i="3"/>
  <c r="Q61" i="3"/>
  <c r="P61" i="3"/>
  <c r="E61" i="3"/>
  <c r="V59" i="3"/>
  <c r="O59" i="3"/>
  <c r="N59" i="3"/>
  <c r="M59" i="3"/>
  <c r="L59" i="3"/>
  <c r="K59" i="3"/>
  <c r="J59" i="3"/>
  <c r="I59" i="3"/>
  <c r="H59" i="3"/>
  <c r="G59" i="3"/>
  <c r="F59" i="3"/>
  <c r="C59" i="3"/>
  <c r="B59" i="3"/>
  <c r="E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S55" i="3"/>
  <c r="R55" i="3"/>
  <c r="Q55" i="3"/>
  <c r="P55" i="3"/>
  <c r="E55" i="3"/>
  <c r="T55" i="3" s="1"/>
  <c r="W53" i="3"/>
  <c r="V53" i="3"/>
  <c r="O53" i="3"/>
  <c r="N53" i="3"/>
  <c r="M53" i="3"/>
  <c r="L53" i="3"/>
  <c r="K53" i="3"/>
  <c r="J53" i="3"/>
  <c r="I53" i="3"/>
  <c r="S53" i="3" s="1"/>
  <c r="H53" i="3"/>
  <c r="G53" i="3"/>
  <c r="F53" i="3"/>
  <c r="E53" i="3"/>
  <c r="C53" i="3"/>
  <c r="B53" i="3"/>
  <c r="S52" i="3"/>
  <c r="R52" i="3"/>
  <c r="Q52" i="3"/>
  <c r="P52" i="3"/>
  <c r="T52" i="3" s="1"/>
  <c r="E52" i="3"/>
  <c r="S51" i="3"/>
  <c r="R51" i="3"/>
  <c r="Q51" i="3"/>
  <c r="P51" i="3"/>
  <c r="E51" i="3"/>
  <c r="U51" i="3" s="1"/>
  <c r="S50" i="3"/>
  <c r="R50" i="3"/>
  <c r="Q50" i="3"/>
  <c r="P50" i="3"/>
  <c r="E50" i="3"/>
  <c r="T50" i="3" s="1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T46" i="3" s="1"/>
  <c r="S45" i="3"/>
  <c r="R45" i="3"/>
  <c r="Q45" i="3"/>
  <c r="P45" i="3"/>
  <c r="E45" i="3"/>
  <c r="T45" i="3" s="1"/>
  <c r="S44" i="3"/>
  <c r="R44" i="3"/>
  <c r="Q44" i="3"/>
  <c r="P44" i="3"/>
  <c r="E44" i="3"/>
  <c r="S43" i="3"/>
  <c r="R43" i="3"/>
  <c r="Q43" i="3"/>
  <c r="P43" i="3"/>
  <c r="E43" i="3"/>
  <c r="S42" i="3"/>
  <c r="R42" i="3"/>
  <c r="Q42" i="3"/>
  <c r="P42" i="3"/>
  <c r="E42" i="3"/>
  <c r="T42" i="3" s="1"/>
  <c r="W40" i="3"/>
  <c r="V40" i="3"/>
  <c r="O40" i="3"/>
  <c r="N40" i="3"/>
  <c r="M40" i="3"/>
  <c r="L40" i="3"/>
  <c r="K40" i="3"/>
  <c r="J40" i="3"/>
  <c r="I40" i="3"/>
  <c r="S40" i="3" s="1"/>
  <c r="H40" i="3"/>
  <c r="G40" i="3"/>
  <c r="F40" i="3"/>
  <c r="C40" i="3"/>
  <c r="E40" i="3" s="1"/>
  <c r="B40" i="3"/>
  <c r="S39" i="3"/>
  <c r="R39" i="3"/>
  <c r="Q39" i="3"/>
  <c r="P39" i="3"/>
  <c r="E39" i="3"/>
  <c r="T39" i="3" s="1"/>
  <c r="S38" i="3"/>
  <c r="R38" i="3"/>
  <c r="Q38" i="3"/>
  <c r="P38" i="3"/>
  <c r="E38" i="3"/>
  <c r="U38" i="3" s="1"/>
  <c r="S37" i="3"/>
  <c r="R37" i="3"/>
  <c r="Q37" i="3"/>
  <c r="P37" i="3"/>
  <c r="E37" i="3"/>
  <c r="T37" i="3" s="1"/>
  <c r="S36" i="3"/>
  <c r="R36" i="3"/>
  <c r="Q36" i="3"/>
  <c r="P36" i="3"/>
  <c r="E36" i="3"/>
  <c r="T36" i="3" s="1"/>
  <c r="S35" i="3"/>
  <c r="R35" i="3"/>
  <c r="Q35" i="3"/>
  <c r="P35" i="3"/>
  <c r="E35" i="3"/>
  <c r="U35" i="3" s="1"/>
  <c r="W33" i="3"/>
  <c r="V33" i="3"/>
  <c r="O33" i="3"/>
  <c r="N33" i="3"/>
  <c r="M33" i="3"/>
  <c r="L33" i="3"/>
  <c r="K33" i="3"/>
  <c r="J33" i="3"/>
  <c r="I33" i="3"/>
  <c r="Q33" i="3" s="1"/>
  <c r="H33" i="3"/>
  <c r="G33" i="3"/>
  <c r="F33" i="3"/>
  <c r="C33" i="3"/>
  <c r="B33" i="3"/>
  <c r="S32" i="3"/>
  <c r="R32" i="3"/>
  <c r="Q32" i="3"/>
  <c r="P32" i="3"/>
  <c r="E32" i="3"/>
  <c r="T32" i="3" s="1"/>
  <c r="W30" i="3"/>
  <c r="V30" i="3"/>
  <c r="O30" i="3"/>
  <c r="N30" i="3"/>
  <c r="M30" i="3"/>
  <c r="L30" i="3"/>
  <c r="K30" i="3"/>
  <c r="J30" i="3"/>
  <c r="I30" i="3"/>
  <c r="H30" i="3"/>
  <c r="G30" i="3"/>
  <c r="F30" i="3"/>
  <c r="E30" i="3"/>
  <c r="C30" i="3"/>
  <c r="B30" i="3"/>
  <c r="S29" i="3"/>
  <c r="R29" i="3"/>
  <c r="Q29" i="3"/>
  <c r="P29" i="3"/>
  <c r="E29" i="3"/>
  <c r="S28" i="3"/>
  <c r="R28" i="3"/>
  <c r="Q28" i="3"/>
  <c r="P28" i="3"/>
  <c r="E28" i="3"/>
  <c r="U28" i="3" s="1"/>
  <c r="S27" i="3"/>
  <c r="R27" i="3"/>
  <c r="Q27" i="3"/>
  <c r="P27" i="3"/>
  <c r="E27" i="3"/>
  <c r="T27" i="3" s="1"/>
  <c r="S26" i="3"/>
  <c r="R26" i="3"/>
  <c r="Q26" i="3"/>
  <c r="P26" i="3"/>
  <c r="E26" i="3"/>
  <c r="T26" i="3" s="1"/>
  <c r="W24" i="3"/>
  <c r="V24" i="3"/>
  <c r="O24" i="3"/>
  <c r="N24" i="3"/>
  <c r="M24" i="3"/>
  <c r="L24" i="3"/>
  <c r="K24" i="3"/>
  <c r="J24" i="3"/>
  <c r="I24" i="3"/>
  <c r="Q24" i="3" s="1"/>
  <c r="H24" i="3"/>
  <c r="R24" i="3" s="1"/>
  <c r="G24" i="3"/>
  <c r="F24" i="3"/>
  <c r="C24" i="3"/>
  <c r="E24" i="3" s="1"/>
  <c r="B24" i="3"/>
  <c r="S23" i="3"/>
  <c r="R23" i="3"/>
  <c r="Q23" i="3"/>
  <c r="P23" i="3"/>
  <c r="E23" i="3"/>
  <c r="U23" i="3" s="1"/>
  <c r="S22" i="3"/>
  <c r="R22" i="3"/>
  <c r="Q22" i="3"/>
  <c r="P22" i="3"/>
  <c r="E22" i="3"/>
  <c r="T22" i="3" s="1"/>
  <c r="U21" i="3"/>
  <c r="S21" i="3"/>
  <c r="R21" i="3"/>
  <c r="Q21" i="3"/>
  <c r="P21" i="3"/>
  <c r="E21" i="3"/>
  <c r="T21" i="3" s="1"/>
  <c r="T20" i="3"/>
  <c r="S20" i="3"/>
  <c r="R20" i="3"/>
  <c r="Q20" i="3"/>
  <c r="P20" i="3"/>
  <c r="E20" i="3"/>
  <c r="U20" i="3" s="1"/>
  <c r="S19" i="3"/>
  <c r="R19" i="3"/>
  <c r="Q19" i="3"/>
  <c r="P19" i="3"/>
  <c r="E19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I16" i="3"/>
  <c r="S16" i="3" s="1"/>
  <c r="H16" i="3"/>
  <c r="G16" i="3"/>
  <c r="F16" i="3"/>
  <c r="E16" i="3"/>
  <c r="C16" i="3"/>
  <c r="B16" i="3"/>
  <c r="U15" i="3"/>
  <c r="T15" i="3"/>
  <c r="S15" i="3"/>
  <c r="R15" i="3"/>
  <c r="Q15" i="3"/>
  <c r="P15" i="3"/>
  <c r="E15" i="3"/>
  <c r="S14" i="3"/>
  <c r="R14" i="3"/>
  <c r="Q14" i="3"/>
  <c r="P14" i="3"/>
  <c r="E14" i="3"/>
  <c r="U14" i="3" s="1"/>
  <c r="S13" i="3"/>
  <c r="R13" i="3"/>
  <c r="Q13" i="3"/>
  <c r="P13" i="3"/>
  <c r="E13" i="3"/>
  <c r="T13" i="3" s="1"/>
  <c r="U12" i="3"/>
  <c r="S12" i="3"/>
  <c r="R12" i="3"/>
  <c r="Q12" i="3"/>
  <c r="P12" i="3"/>
  <c r="E12" i="3"/>
  <c r="T12" i="3" s="1"/>
  <c r="T11" i="3"/>
  <c r="S11" i="3"/>
  <c r="R11" i="3"/>
  <c r="Q11" i="3"/>
  <c r="P11" i="3"/>
  <c r="E11" i="3"/>
  <c r="U11" i="3" s="1"/>
  <c r="S10" i="3"/>
  <c r="R10" i="3"/>
  <c r="Q10" i="3"/>
  <c r="P10" i="3"/>
  <c r="E10" i="3"/>
  <c r="S9" i="3"/>
  <c r="R9" i="3"/>
  <c r="Q9" i="3"/>
  <c r="P9" i="3"/>
  <c r="E9" i="3"/>
  <c r="U9" i="3" s="1"/>
  <c r="U93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T90" i="2" s="1"/>
  <c r="S89" i="2"/>
  <c r="R89" i="2"/>
  <c r="Q89" i="2"/>
  <c r="P89" i="2"/>
  <c r="E89" i="2"/>
  <c r="T89" i="2" s="1"/>
  <c r="S88" i="2"/>
  <c r="R88" i="2"/>
  <c r="Q88" i="2"/>
  <c r="P88" i="2"/>
  <c r="E88" i="2"/>
  <c r="U88" i="2" s="1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R72" i="2" s="1"/>
  <c r="I72" i="2"/>
  <c r="S72" i="2" s="1"/>
  <c r="H72" i="2"/>
  <c r="G72" i="2"/>
  <c r="F72" i="2"/>
  <c r="C72" i="2"/>
  <c r="B72" i="2"/>
  <c r="W71" i="2"/>
  <c r="V71" i="2"/>
  <c r="O71" i="2"/>
  <c r="N71" i="2"/>
  <c r="M71" i="2"/>
  <c r="L71" i="2"/>
  <c r="K71" i="2"/>
  <c r="J71" i="2"/>
  <c r="I71" i="2"/>
  <c r="H71" i="2"/>
  <c r="R71" i="2" s="1"/>
  <c r="G71" i="2"/>
  <c r="F71" i="2"/>
  <c r="C71" i="2"/>
  <c r="B71" i="2"/>
  <c r="W70" i="2"/>
  <c r="V70" i="2"/>
  <c r="O70" i="2"/>
  <c r="N70" i="2"/>
  <c r="M70" i="2"/>
  <c r="L70" i="2"/>
  <c r="K70" i="2"/>
  <c r="J70" i="2"/>
  <c r="I70" i="2"/>
  <c r="H70" i="2"/>
  <c r="G70" i="2"/>
  <c r="F70" i="2"/>
  <c r="C70" i="2"/>
  <c r="B70" i="2"/>
  <c r="E70" i="2" s="1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J67" i="2"/>
  <c r="I67" i="2"/>
  <c r="S67" i="2" s="1"/>
  <c r="H67" i="2"/>
  <c r="G67" i="2"/>
  <c r="F67" i="2"/>
  <c r="C67" i="2"/>
  <c r="B67" i="2"/>
  <c r="W66" i="2"/>
  <c r="V66" i="2"/>
  <c r="O66" i="2"/>
  <c r="N66" i="2"/>
  <c r="M66" i="2"/>
  <c r="L66" i="2"/>
  <c r="K66" i="2"/>
  <c r="J66" i="2"/>
  <c r="I66" i="2"/>
  <c r="H66" i="2"/>
  <c r="R66" i="2" s="1"/>
  <c r="G66" i="2"/>
  <c r="F66" i="2"/>
  <c r="C66" i="2"/>
  <c r="B66" i="2"/>
  <c r="S65" i="2"/>
  <c r="R65" i="2"/>
  <c r="Q65" i="2"/>
  <c r="P65" i="2"/>
  <c r="E65" i="2"/>
  <c r="U65" i="2" s="1"/>
  <c r="S64" i="2"/>
  <c r="R64" i="2"/>
  <c r="Q64" i="2"/>
  <c r="P64" i="2"/>
  <c r="E64" i="2"/>
  <c r="T64" i="2" s="1"/>
  <c r="S63" i="2"/>
  <c r="R63" i="2"/>
  <c r="Q63" i="2"/>
  <c r="P63" i="2"/>
  <c r="E63" i="2"/>
  <c r="T63" i="2" s="1"/>
  <c r="S62" i="2"/>
  <c r="R62" i="2"/>
  <c r="Q62" i="2"/>
  <c r="P62" i="2"/>
  <c r="E62" i="2"/>
  <c r="U62" i="2" s="1"/>
  <c r="S61" i="2"/>
  <c r="R61" i="2"/>
  <c r="Q61" i="2"/>
  <c r="P61" i="2"/>
  <c r="E61" i="2"/>
  <c r="V59" i="2"/>
  <c r="O59" i="2"/>
  <c r="N59" i="2"/>
  <c r="M59" i="2"/>
  <c r="L59" i="2"/>
  <c r="K59" i="2"/>
  <c r="J59" i="2"/>
  <c r="I59" i="2"/>
  <c r="S59" i="2" s="1"/>
  <c r="H59" i="2"/>
  <c r="G59" i="2"/>
  <c r="F59" i="2"/>
  <c r="C59" i="2"/>
  <c r="E59" i="2" s="1"/>
  <c r="B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T56" i="2" s="1"/>
  <c r="U55" i="2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J53" i="2"/>
  <c r="I53" i="2"/>
  <c r="Q53" i="2" s="1"/>
  <c r="H53" i="2"/>
  <c r="R53" i="2" s="1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T51" i="2" s="1"/>
  <c r="U50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S46" i="2"/>
  <c r="R46" i="2"/>
  <c r="Q46" i="2"/>
  <c r="P46" i="2"/>
  <c r="E46" i="2"/>
  <c r="T46" i="2" s="1"/>
  <c r="S45" i="2"/>
  <c r="R45" i="2"/>
  <c r="Q45" i="2"/>
  <c r="P45" i="2"/>
  <c r="E45" i="2"/>
  <c r="U45" i="2" s="1"/>
  <c r="S44" i="2"/>
  <c r="R44" i="2"/>
  <c r="Q44" i="2"/>
  <c r="P44" i="2"/>
  <c r="E44" i="2"/>
  <c r="U44" i="2" s="1"/>
  <c r="S43" i="2"/>
  <c r="R43" i="2"/>
  <c r="Q43" i="2"/>
  <c r="P43" i="2"/>
  <c r="E43" i="2"/>
  <c r="U43" i="2" s="1"/>
  <c r="S42" i="2"/>
  <c r="R42" i="2"/>
  <c r="Q42" i="2"/>
  <c r="P42" i="2"/>
  <c r="E42" i="2"/>
  <c r="T42" i="2" s="1"/>
  <c r="W40" i="2"/>
  <c r="V40" i="2"/>
  <c r="O40" i="2"/>
  <c r="N40" i="2"/>
  <c r="M40" i="2"/>
  <c r="L40" i="2"/>
  <c r="K40" i="2"/>
  <c r="J40" i="2"/>
  <c r="I40" i="2"/>
  <c r="H40" i="2"/>
  <c r="R40" i="2" s="1"/>
  <c r="G40" i="2"/>
  <c r="F40" i="2"/>
  <c r="C40" i="2"/>
  <c r="B40" i="2"/>
  <c r="S39" i="2"/>
  <c r="R39" i="2"/>
  <c r="Q39" i="2"/>
  <c r="P39" i="2"/>
  <c r="E39" i="2"/>
  <c r="U39" i="2" s="1"/>
  <c r="S38" i="2"/>
  <c r="R38" i="2"/>
  <c r="Q38" i="2"/>
  <c r="P38" i="2"/>
  <c r="E38" i="2"/>
  <c r="T38" i="2" s="1"/>
  <c r="S37" i="2"/>
  <c r="R37" i="2"/>
  <c r="Q37" i="2"/>
  <c r="P37" i="2"/>
  <c r="E37" i="2"/>
  <c r="T37" i="2" s="1"/>
  <c r="S36" i="2"/>
  <c r="R36" i="2"/>
  <c r="Q36" i="2"/>
  <c r="P36" i="2"/>
  <c r="E36" i="2"/>
  <c r="U36" i="2" s="1"/>
  <c r="S35" i="2"/>
  <c r="R35" i="2"/>
  <c r="Q35" i="2"/>
  <c r="P35" i="2"/>
  <c r="E35" i="2"/>
  <c r="W33" i="2"/>
  <c r="V33" i="2"/>
  <c r="S33" i="2"/>
  <c r="O33" i="2"/>
  <c r="N33" i="2"/>
  <c r="M33" i="2"/>
  <c r="L33" i="2"/>
  <c r="K33" i="2"/>
  <c r="J33" i="2"/>
  <c r="I33" i="2"/>
  <c r="H33" i="2"/>
  <c r="P33" i="2" s="1"/>
  <c r="G33" i="2"/>
  <c r="F33" i="2"/>
  <c r="C33" i="2"/>
  <c r="B33" i="2"/>
  <c r="S32" i="2"/>
  <c r="R32" i="2"/>
  <c r="Q32" i="2"/>
  <c r="P32" i="2"/>
  <c r="E32" i="2"/>
  <c r="T32" i="2" s="1"/>
  <c r="W30" i="2"/>
  <c r="V30" i="2"/>
  <c r="O30" i="2"/>
  <c r="N30" i="2"/>
  <c r="M30" i="2"/>
  <c r="L30" i="2"/>
  <c r="K30" i="2"/>
  <c r="J30" i="2"/>
  <c r="I30" i="2"/>
  <c r="H30" i="2"/>
  <c r="R30" i="2" s="1"/>
  <c r="G30" i="2"/>
  <c r="F30" i="2"/>
  <c r="C30" i="2"/>
  <c r="E30" i="2" s="1"/>
  <c r="B30" i="2"/>
  <c r="S29" i="2"/>
  <c r="R29" i="2"/>
  <c r="Q29" i="2"/>
  <c r="P29" i="2"/>
  <c r="E29" i="2"/>
  <c r="U29" i="2" s="1"/>
  <c r="S28" i="2"/>
  <c r="R28" i="2"/>
  <c r="Q28" i="2"/>
  <c r="P28" i="2"/>
  <c r="E28" i="2"/>
  <c r="T28" i="2" s="1"/>
  <c r="U27" i="2"/>
  <c r="S27" i="2"/>
  <c r="R27" i="2"/>
  <c r="Q27" i="2"/>
  <c r="P27" i="2"/>
  <c r="E27" i="2"/>
  <c r="T27" i="2" s="1"/>
  <c r="U26" i="2"/>
  <c r="T26" i="2"/>
  <c r="S26" i="2"/>
  <c r="R26" i="2"/>
  <c r="Q26" i="2"/>
  <c r="P26" i="2"/>
  <c r="E26" i="2"/>
  <c r="W24" i="2"/>
  <c r="V24" i="2"/>
  <c r="S24" i="2"/>
  <c r="O24" i="2"/>
  <c r="N24" i="2"/>
  <c r="M24" i="2"/>
  <c r="L24" i="2"/>
  <c r="K24" i="2"/>
  <c r="J24" i="2"/>
  <c r="I24" i="2"/>
  <c r="Q24" i="2" s="1"/>
  <c r="H24" i="2"/>
  <c r="P24" i="2" s="1"/>
  <c r="G24" i="2"/>
  <c r="F24" i="2"/>
  <c r="C24" i="2"/>
  <c r="B24" i="2"/>
  <c r="S23" i="2"/>
  <c r="R23" i="2"/>
  <c r="Q23" i="2"/>
  <c r="P23" i="2"/>
  <c r="E23" i="2"/>
  <c r="T23" i="2" s="1"/>
  <c r="S22" i="2"/>
  <c r="R22" i="2"/>
  <c r="Q22" i="2"/>
  <c r="P22" i="2"/>
  <c r="E22" i="2"/>
  <c r="T22" i="2" s="1"/>
  <c r="U21" i="2"/>
  <c r="T21" i="2"/>
  <c r="S21" i="2"/>
  <c r="R21" i="2"/>
  <c r="Q21" i="2"/>
  <c r="P21" i="2"/>
  <c r="E21" i="2"/>
  <c r="S20" i="2"/>
  <c r="R20" i="2"/>
  <c r="Q20" i="2"/>
  <c r="P20" i="2"/>
  <c r="E20" i="2"/>
  <c r="U20" i="2" s="1"/>
  <c r="S19" i="2"/>
  <c r="R19" i="2"/>
  <c r="Q19" i="2"/>
  <c r="P19" i="2"/>
  <c r="E19" i="2"/>
  <c r="T19" i="2" s="1"/>
  <c r="U18" i="2"/>
  <c r="S18" i="2"/>
  <c r="R18" i="2"/>
  <c r="Q18" i="2"/>
  <c r="P18" i="2"/>
  <c r="E18" i="2"/>
  <c r="T18" i="2" s="1"/>
  <c r="W16" i="2"/>
  <c r="V16" i="2"/>
  <c r="O16" i="2"/>
  <c r="N16" i="2"/>
  <c r="M16" i="2"/>
  <c r="L16" i="2"/>
  <c r="K16" i="2"/>
  <c r="J16" i="2"/>
  <c r="I16" i="2"/>
  <c r="Q16" i="2" s="1"/>
  <c r="H16" i="2"/>
  <c r="R16" i="2" s="1"/>
  <c r="G16" i="2"/>
  <c r="F16" i="2"/>
  <c r="C16" i="2"/>
  <c r="E16" i="2" s="1"/>
  <c r="B16" i="2"/>
  <c r="S15" i="2"/>
  <c r="R15" i="2"/>
  <c r="Q15" i="2"/>
  <c r="P15" i="2"/>
  <c r="E15" i="2"/>
  <c r="U15" i="2" s="1"/>
  <c r="S14" i="2"/>
  <c r="R14" i="2"/>
  <c r="Q14" i="2"/>
  <c r="P14" i="2"/>
  <c r="E14" i="2"/>
  <c r="T14" i="2" s="1"/>
  <c r="U13" i="2"/>
  <c r="S13" i="2"/>
  <c r="R13" i="2"/>
  <c r="Q13" i="2"/>
  <c r="P13" i="2"/>
  <c r="E13" i="2"/>
  <c r="T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S9" i="2"/>
  <c r="R9" i="2"/>
  <c r="Q9" i="2"/>
  <c r="P9" i="2"/>
  <c r="E9" i="2"/>
  <c r="T9" i="2" s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T91" i="1" s="1"/>
  <c r="S90" i="1"/>
  <c r="R90" i="1"/>
  <c r="Q90" i="1"/>
  <c r="P90" i="1"/>
  <c r="E90" i="1"/>
  <c r="T90" i="1" s="1"/>
  <c r="U89" i="1"/>
  <c r="T89" i="1"/>
  <c r="S89" i="1"/>
  <c r="R89" i="1"/>
  <c r="Q89" i="1"/>
  <c r="P89" i="1"/>
  <c r="E89" i="1"/>
  <c r="S88" i="1"/>
  <c r="R88" i="1"/>
  <c r="Q88" i="1"/>
  <c r="P88" i="1"/>
  <c r="E88" i="1"/>
  <c r="S87" i="1"/>
  <c r="R87" i="1"/>
  <c r="Q87" i="1"/>
  <c r="P87" i="1"/>
  <c r="E87" i="1"/>
  <c r="T87" i="1" s="1"/>
  <c r="U86" i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N71" i="1"/>
  <c r="M71" i="1"/>
  <c r="L71" i="1"/>
  <c r="K71" i="1"/>
  <c r="S71" i="1" s="1"/>
  <c r="J71" i="1"/>
  <c r="I71" i="1"/>
  <c r="H71" i="1"/>
  <c r="G71" i="1"/>
  <c r="F71" i="1"/>
  <c r="C71" i="1"/>
  <c r="B71" i="1"/>
  <c r="W70" i="1"/>
  <c r="V70" i="1"/>
  <c r="O70" i="1"/>
  <c r="N70" i="1"/>
  <c r="M70" i="1"/>
  <c r="L70" i="1"/>
  <c r="K70" i="1"/>
  <c r="J70" i="1"/>
  <c r="I70" i="1"/>
  <c r="H70" i="1"/>
  <c r="G70" i="1"/>
  <c r="F70" i="1"/>
  <c r="C70" i="1"/>
  <c r="B70" i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W66" i="1"/>
  <c r="V66" i="1"/>
  <c r="S66" i="1"/>
  <c r="O66" i="1"/>
  <c r="N66" i="1"/>
  <c r="M66" i="1"/>
  <c r="L66" i="1"/>
  <c r="K66" i="1"/>
  <c r="J66" i="1"/>
  <c r="I66" i="1"/>
  <c r="H66" i="1"/>
  <c r="R66" i="1" s="1"/>
  <c r="G66" i="1"/>
  <c r="F66" i="1"/>
  <c r="C66" i="1"/>
  <c r="B66" i="1"/>
  <c r="S65" i="1"/>
  <c r="R65" i="1"/>
  <c r="Q65" i="1"/>
  <c r="P65" i="1"/>
  <c r="E65" i="1"/>
  <c r="S64" i="1"/>
  <c r="R64" i="1"/>
  <c r="Q64" i="1"/>
  <c r="P64" i="1"/>
  <c r="E64" i="1"/>
  <c r="T64" i="1" s="1"/>
  <c r="U63" i="1"/>
  <c r="T63" i="1"/>
  <c r="S63" i="1"/>
  <c r="R63" i="1"/>
  <c r="Q63" i="1"/>
  <c r="P63" i="1"/>
  <c r="E63" i="1"/>
  <c r="S62" i="1"/>
  <c r="R62" i="1"/>
  <c r="Q62" i="1"/>
  <c r="P62" i="1"/>
  <c r="E62" i="1"/>
  <c r="U62" i="1" s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S59" i="1" s="1"/>
  <c r="H59" i="1"/>
  <c r="R59" i="1" s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U56" i="1"/>
  <c r="S56" i="1"/>
  <c r="R56" i="1"/>
  <c r="Q56" i="1"/>
  <c r="P56" i="1"/>
  <c r="E56" i="1"/>
  <c r="T56" i="1" s="1"/>
  <c r="S55" i="1"/>
  <c r="R55" i="1"/>
  <c r="Q55" i="1"/>
  <c r="P55" i="1"/>
  <c r="E55" i="1"/>
  <c r="T55" i="1" s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U46" i="1"/>
  <c r="S46" i="1"/>
  <c r="R46" i="1"/>
  <c r="Q46" i="1"/>
  <c r="P46" i="1"/>
  <c r="E46" i="1"/>
  <c r="T46" i="1" s="1"/>
  <c r="U45" i="1"/>
  <c r="T45" i="1"/>
  <c r="S45" i="1"/>
  <c r="R45" i="1"/>
  <c r="Q45" i="1"/>
  <c r="P45" i="1"/>
  <c r="E45" i="1"/>
  <c r="S44" i="1"/>
  <c r="R44" i="1"/>
  <c r="Q44" i="1"/>
  <c r="P44" i="1"/>
  <c r="E44" i="1"/>
  <c r="S43" i="1"/>
  <c r="R43" i="1"/>
  <c r="Q43" i="1"/>
  <c r="P43" i="1"/>
  <c r="E43" i="1"/>
  <c r="U42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Q40" i="1" s="1"/>
  <c r="H40" i="1"/>
  <c r="G40" i="1"/>
  <c r="F40" i="1"/>
  <c r="C40" i="1"/>
  <c r="B40" i="1"/>
  <c r="S39" i="1"/>
  <c r="R39" i="1"/>
  <c r="Q39" i="1"/>
  <c r="P39" i="1"/>
  <c r="E39" i="1"/>
  <c r="U39" i="1" s="1"/>
  <c r="S38" i="1"/>
  <c r="R38" i="1"/>
  <c r="Q38" i="1"/>
  <c r="P38" i="1"/>
  <c r="E38" i="1"/>
  <c r="T38" i="1" s="1"/>
  <c r="S37" i="1"/>
  <c r="R37" i="1"/>
  <c r="Q37" i="1"/>
  <c r="P37" i="1"/>
  <c r="E37" i="1"/>
  <c r="U37" i="1" s="1"/>
  <c r="S36" i="1"/>
  <c r="R36" i="1"/>
  <c r="Q36" i="1"/>
  <c r="P36" i="1"/>
  <c r="T36" i="1" s="1"/>
  <c r="E36" i="1"/>
  <c r="U36" i="1" s="1"/>
  <c r="S35" i="1"/>
  <c r="R35" i="1"/>
  <c r="Q35" i="1"/>
  <c r="P35" i="1"/>
  <c r="E35" i="1"/>
  <c r="W33" i="1"/>
  <c r="V33" i="1"/>
  <c r="O33" i="1"/>
  <c r="N33" i="1"/>
  <c r="M33" i="1"/>
  <c r="L33" i="1"/>
  <c r="K33" i="1"/>
  <c r="J33" i="1"/>
  <c r="R33" i="1" s="1"/>
  <c r="I33" i="1"/>
  <c r="S33" i="1" s="1"/>
  <c r="H33" i="1"/>
  <c r="G33" i="1"/>
  <c r="F33" i="1"/>
  <c r="C33" i="1"/>
  <c r="B33" i="1"/>
  <c r="S32" i="1"/>
  <c r="R32" i="1"/>
  <c r="Q32" i="1"/>
  <c r="U32" i="1" s="1"/>
  <c r="P32" i="1"/>
  <c r="T32" i="1" s="1"/>
  <c r="E32" i="1"/>
  <c r="W30" i="1"/>
  <c r="V30" i="1"/>
  <c r="O30" i="1"/>
  <c r="N30" i="1"/>
  <c r="M30" i="1"/>
  <c r="L30" i="1"/>
  <c r="K30" i="1"/>
  <c r="J30" i="1"/>
  <c r="I30" i="1"/>
  <c r="Q30" i="1" s="1"/>
  <c r="H30" i="1"/>
  <c r="R30" i="1" s="1"/>
  <c r="G30" i="1"/>
  <c r="F30" i="1"/>
  <c r="C30" i="1"/>
  <c r="E30" i="1" s="1"/>
  <c r="B30" i="1"/>
  <c r="S29" i="1"/>
  <c r="R29" i="1"/>
  <c r="Q29" i="1"/>
  <c r="P29" i="1"/>
  <c r="E29" i="1"/>
  <c r="S28" i="1"/>
  <c r="R28" i="1"/>
  <c r="Q28" i="1"/>
  <c r="P28" i="1"/>
  <c r="E28" i="1"/>
  <c r="T28" i="1" s="1"/>
  <c r="U27" i="1"/>
  <c r="S27" i="1"/>
  <c r="R27" i="1"/>
  <c r="Q27" i="1"/>
  <c r="P27" i="1"/>
  <c r="E27" i="1"/>
  <c r="T27" i="1" s="1"/>
  <c r="S26" i="1"/>
  <c r="R26" i="1"/>
  <c r="Q26" i="1"/>
  <c r="P26" i="1"/>
  <c r="E26" i="1"/>
  <c r="T26" i="1" s="1"/>
  <c r="W24" i="1"/>
  <c r="V24" i="1"/>
  <c r="O24" i="1"/>
  <c r="N24" i="1"/>
  <c r="M24" i="1"/>
  <c r="L24" i="1"/>
  <c r="K24" i="1"/>
  <c r="J24" i="1"/>
  <c r="I24" i="1"/>
  <c r="H24" i="1"/>
  <c r="P24" i="1" s="1"/>
  <c r="G24" i="1"/>
  <c r="F24" i="1"/>
  <c r="C24" i="1"/>
  <c r="B24" i="1"/>
  <c r="S23" i="1"/>
  <c r="R23" i="1"/>
  <c r="Q23" i="1"/>
  <c r="P23" i="1"/>
  <c r="E23" i="1"/>
  <c r="T23" i="1" s="1"/>
  <c r="S22" i="1"/>
  <c r="R22" i="1"/>
  <c r="Q22" i="1"/>
  <c r="P22" i="1"/>
  <c r="E22" i="1"/>
  <c r="U22" i="1" s="1"/>
  <c r="T21" i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P19" i="1"/>
  <c r="E19" i="1"/>
  <c r="T19" i="1" s="1"/>
  <c r="S18" i="1"/>
  <c r="R18" i="1"/>
  <c r="Q18" i="1"/>
  <c r="P18" i="1"/>
  <c r="E18" i="1"/>
  <c r="U18" i="1" s="1"/>
  <c r="W16" i="1"/>
  <c r="V16" i="1"/>
  <c r="O16" i="1"/>
  <c r="N16" i="1"/>
  <c r="M16" i="1"/>
  <c r="L16" i="1"/>
  <c r="K16" i="1"/>
  <c r="J16" i="1"/>
  <c r="I16" i="1"/>
  <c r="S16" i="1" s="1"/>
  <c r="H16" i="1"/>
  <c r="G16" i="1"/>
  <c r="F16" i="1"/>
  <c r="E16" i="1"/>
  <c r="C16" i="1"/>
  <c r="B16" i="1"/>
  <c r="S15" i="1"/>
  <c r="R15" i="1"/>
  <c r="Q15" i="1"/>
  <c r="P15" i="1"/>
  <c r="E15" i="1"/>
  <c r="U15" i="1" s="1"/>
  <c r="S14" i="1"/>
  <c r="R14" i="1"/>
  <c r="Q14" i="1"/>
  <c r="P14" i="1"/>
  <c r="E14" i="1"/>
  <c r="T14" i="1" s="1"/>
  <c r="S13" i="1"/>
  <c r="R13" i="1"/>
  <c r="Q13" i="1"/>
  <c r="U13" i="1" s="1"/>
  <c r="P13" i="1"/>
  <c r="T13" i="1" s="1"/>
  <c r="E13" i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T9" i="1"/>
  <c r="S9" i="1"/>
  <c r="R9" i="1"/>
  <c r="Q9" i="1"/>
  <c r="P9" i="1"/>
  <c r="E9" i="1"/>
  <c r="U9" i="1" s="1"/>
  <c r="S66" i="4" l="1"/>
  <c r="U89" i="5"/>
  <c r="T89" i="5"/>
  <c r="E71" i="2"/>
  <c r="U89" i="7"/>
  <c r="T89" i="7"/>
  <c r="T11" i="1"/>
  <c r="U19" i="1"/>
  <c r="U20" i="1"/>
  <c r="T22" i="1"/>
  <c r="U44" i="1"/>
  <c r="T50" i="1"/>
  <c r="Q66" i="1"/>
  <c r="Q72" i="1"/>
  <c r="U72" i="1" s="1"/>
  <c r="U22" i="2"/>
  <c r="T36" i="2"/>
  <c r="T62" i="2"/>
  <c r="Q70" i="2"/>
  <c r="U26" i="3"/>
  <c r="U39" i="3"/>
  <c r="P66" i="3"/>
  <c r="R66" i="3"/>
  <c r="U14" i="4"/>
  <c r="T14" i="4"/>
  <c r="S16" i="4"/>
  <c r="P24" i="5"/>
  <c r="R24" i="5"/>
  <c r="U55" i="5"/>
  <c r="T55" i="5"/>
  <c r="T21" i="7"/>
  <c r="U21" i="7"/>
  <c r="P33" i="7"/>
  <c r="T23" i="8"/>
  <c r="U23" i="8"/>
  <c r="U42" i="8"/>
  <c r="U21" i="9"/>
  <c r="Q33" i="9"/>
  <c r="S33" i="9"/>
  <c r="U88" i="9"/>
  <c r="T88" i="9"/>
  <c r="U11" i="10"/>
  <c r="T11" i="10"/>
  <c r="U32" i="10"/>
  <c r="R66" i="11"/>
  <c r="U86" i="11"/>
  <c r="T86" i="11"/>
  <c r="T63" i="12"/>
  <c r="U63" i="12"/>
  <c r="T88" i="13"/>
  <c r="U88" i="13"/>
  <c r="T18" i="16"/>
  <c r="U18" i="16"/>
  <c r="U14" i="22"/>
  <c r="T14" i="22"/>
  <c r="U99" i="14"/>
  <c r="T99" i="14"/>
  <c r="T103" i="10"/>
  <c r="U103" i="10"/>
  <c r="U97" i="3"/>
  <c r="T97" i="3"/>
  <c r="U93" i="7"/>
  <c r="T93" i="7"/>
  <c r="E40" i="2"/>
  <c r="E66" i="2"/>
  <c r="T18" i="1"/>
  <c r="U29" i="1"/>
  <c r="T37" i="1"/>
  <c r="U55" i="1"/>
  <c r="T62" i="1"/>
  <c r="P71" i="1"/>
  <c r="T71" i="1" s="1"/>
  <c r="T35" i="3"/>
  <c r="R16" i="1"/>
  <c r="E33" i="1"/>
  <c r="T35" i="1"/>
  <c r="R40" i="1"/>
  <c r="S40" i="1"/>
  <c r="E59" i="1"/>
  <c r="U59" i="1" s="1"/>
  <c r="Q30" i="2"/>
  <c r="U30" i="2" s="1"/>
  <c r="U10" i="3"/>
  <c r="P16" i="3"/>
  <c r="R16" i="3"/>
  <c r="U19" i="3"/>
  <c r="P33" i="3"/>
  <c r="U52" i="3"/>
  <c r="R67" i="3"/>
  <c r="U69" i="3"/>
  <c r="P71" i="3"/>
  <c r="T11" i="4"/>
  <c r="U11" i="4"/>
  <c r="T19" i="4"/>
  <c r="P24" i="4"/>
  <c r="R24" i="4"/>
  <c r="P66" i="4"/>
  <c r="R66" i="4"/>
  <c r="S24" i="5"/>
  <c r="U27" i="5"/>
  <c r="T27" i="5"/>
  <c r="U42" i="5"/>
  <c r="T42" i="5"/>
  <c r="E53" i="5"/>
  <c r="Q16" i="8"/>
  <c r="S16" i="8"/>
  <c r="Q33" i="8"/>
  <c r="P40" i="8"/>
  <c r="P59" i="8"/>
  <c r="T27" i="9"/>
  <c r="U27" i="9"/>
  <c r="U20" i="10"/>
  <c r="T20" i="10"/>
  <c r="Q40" i="15"/>
  <c r="S40" i="15"/>
  <c r="U65" i="21"/>
  <c r="T65" i="21"/>
  <c r="U37" i="20"/>
  <c r="T37" i="20"/>
  <c r="U93" i="20"/>
  <c r="T93" i="20"/>
  <c r="T86" i="5"/>
  <c r="U86" i="5"/>
  <c r="U47" i="10"/>
  <c r="T47" i="10"/>
  <c r="U14" i="1"/>
  <c r="Q24" i="1"/>
  <c r="S24" i="1"/>
  <c r="T39" i="1"/>
  <c r="U51" i="1"/>
  <c r="R70" i="1"/>
  <c r="E71" i="1"/>
  <c r="E72" i="1"/>
  <c r="U9" i="2"/>
  <c r="T12" i="2"/>
  <c r="U32" i="2"/>
  <c r="Q33" i="2"/>
  <c r="U46" i="2"/>
  <c r="T49" i="2"/>
  <c r="U89" i="2"/>
  <c r="T92" i="2"/>
  <c r="T29" i="3"/>
  <c r="S33" i="3"/>
  <c r="T44" i="3"/>
  <c r="U49" i="3"/>
  <c r="P59" i="3"/>
  <c r="P30" i="4"/>
  <c r="R30" i="4"/>
  <c r="P40" i="4"/>
  <c r="R40" i="4"/>
  <c r="U48" i="4"/>
  <c r="T52" i="4"/>
  <c r="U52" i="4"/>
  <c r="U56" i="4"/>
  <c r="T56" i="4"/>
  <c r="T69" i="4"/>
  <c r="Q71" i="4"/>
  <c r="U37" i="5"/>
  <c r="T37" i="5"/>
  <c r="Q71" i="5"/>
  <c r="S71" i="5"/>
  <c r="U29" i="7"/>
  <c r="T29" i="7"/>
  <c r="P30" i="8"/>
  <c r="U50" i="8"/>
  <c r="T50" i="8"/>
  <c r="T18" i="9"/>
  <c r="U18" i="9"/>
  <c r="U92" i="9"/>
  <c r="T92" i="9"/>
  <c r="U15" i="10"/>
  <c r="T15" i="10"/>
  <c r="R24" i="14"/>
  <c r="T14" i="8"/>
  <c r="U14" i="8"/>
  <c r="R24" i="1"/>
  <c r="U38" i="14"/>
  <c r="T38" i="14"/>
  <c r="T10" i="1"/>
  <c r="U28" i="1"/>
  <c r="P33" i="1"/>
  <c r="Q33" i="1"/>
  <c r="E40" i="1"/>
  <c r="U43" i="1"/>
  <c r="T48" i="1"/>
  <c r="U64" i="1"/>
  <c r="U69" i="1"/>
  <c r="S70" i="1"/>
  <c r="U90" i="1"/>
  <c r="T93" i="1"/>
  <c r="T10" i="2"/>
  <c r="R33" i="2"/>
  <c r="U42" i="2"/>
  <c r="T45" i="2"/>
  <c r="T88" i="2"/>
  <c r="U29" i="3"/>
  <c r="P30" i="3"/>
  <c r="R30" i="3"/>
  <c r="E33" i="3"/>
  <c r="U44" i="3"/>
  <c r="U45" i="3"/>
  <c r="T48" i="3"/>
  <c r="Q30" i="4"/>
  <c r="S30" i="4"/>
  <c r="Q40" i="4"/>
  <c r="S40" i="4"/>
  <c r="U18" i="5"/>
  <c r="T18" i="5"/>
  <c r="Q30" i="5"/>
  <c r="U30" i="5" s="1"/>
  <c r="S30" i="5"/>
  <c r="U46" i="5"/>
  <c r="T46" i="5"/>
  <c r="E66" i="5"/>
  <c r="Q70" i="5"/>
  <c r="P33" i="6"/>
  <c r="T50" i="6"/>
  <c r="U50" i="6"/>
  <c r="T26" i="7"/>
  <c r="U26" i="7"/>
  <c r="S70" i="7"/>
  <c r="T47" i="8"/>
  <c r="U47" i="8"/>
  <c r="U29" i="13"/>
  <c r="T29" i="13"/>
  <c r="U51" i="14"/>
  <c r="T51" i="14"/>
  <c r="U20" i="21"/>
  <c r="T20" i="21"/>
  <c r="T91" i="4"/>
  <c r="U91" i="4"/>
  <c r="E70" i="1"/>
  <c r="E24" i="2"/>
  <c r="S30" i="3"/>
  <c r="P40" i="3"/>
  <c r="R40" i="3"/>
  <c r="U28" i="4"/>
  <c r="T28" i="4"/>
  <c r="T28" i="5"/>
  <c r="U28" i="5"/>
  <c r="T43" i="5"/>
  <c r="U43" i="5"/>
  <c r="Q24" i="6"/>
  <c r="S24" i="6"/>
  <c r="S16" i="7"/>
  <c r="Q40" i="10"/>
  <c r="P71" i="10"/>
  <c r="U86" i="10"/>
  <c r="T86" i="10"/>
  <c r="U19" i="11"/>
  <c r="T19" i="11"/>
  <c r="U11" i="13"/>
  <c r="T11" i="13"/>
  <c r="T26" i="13"/>
  <c r="U26" i="13"/>
  <c r="T19" i="15"/>
  <c r="U19" i="15"/>
  <c r="T55" i="16"/>
  <c r="U55" i="16"/>
  <c r="T61" i="18"/>
  <c r="U61" i="18"/>
  <c r="T55" i="6"/>
  <c r="U55" i="6"/>
  <c r="Q33" i="10"/>
  <c r="S33" i="10"/>
  <c r="E33" i="2"/>
  <c r="U33" i="2" s="1"/>
  <c r="U37" i="2"/>
  <c r="Q40" i="2"/>
  <c r="U63" i="2"/>
  <c r="Q66" i="2"/>
  <c r="P70" i="2"/>
  <c r="S70" i="2"/>
  <c r="Q71" i="2"/>
  <c r="U36" i="3"/>
  <c r="U58" i="3"/>
  <c r="R16" i="4"/>
  <c r="U9" i="5"/>
  <c r="U13" i="5"/>
  <c r="T13" i="5"/>
  <c r="E16" i="5"/>
  <c r="T22" i="6"/>
  <c r="U22" i="6"/>
  <c r="U91" i="13"/>
  <c r="T91" i="13"/>
  <c r="T9" i="15"/>
  <c r="U9" i="15"/>
  <c r="T32" i="6"/>
  <c r="E70" i="6"/>
  <c r="T44" i="7"/>
  <c r="E53" i="7"/>
  <c r="E71" i="7"/>
  <c r="T71" i="7" s="1"/>
  <c r="E70" i="8"/>
  <c r="T32" i="9"/>
  <c r="T44" i="9"/>
  <c r="T52" i="9"/>
  <c r="E70" i="9"/>
  <c r="U64" i="11"/>
  <c r="T64" i="11"/>
  <c r="U21" i="12"/>
  <c r="T21" i="12"/>
  <c r="E71" i="12"/>
  <c r="T93" i="12"/>
  <c r="U93" i="12"/>
  <c r="T35" i="14"/>
  <c r="U35" i="14"/>
  <c r="T48" i="14"/>
  <c r="U48" i="14"/>
  <c r="R66" i="14"/>
  <c r="T91" i="14"/>
  <c r="U91" i="14"/>
  <c r="T38" i="15"/>
  <c r="U38" i="15"/>
  <c r="U55" i="15"/>
  <c r="T55" i="15"/>
  <c r="E33" i="17"/>
  <c r="U33" i="17" s="1"/>
  <c r="E53" i="18"/>
  <c r="U57" i="18"/>
  <c r="T57" i="18"/>
  <c r="Q30" i="20"/>
  <c r="S30" i="20"/>
  <c r="U46" i="20"/>
  <c r="T46" i="20"/>
  <c r="E71" i="20"/>
  <c r="U71" i="20" s="1"/>
  <c r="U13" i="11"/>
  <c r="T13" i="11"/>
  <c r="P40" i="11"/>
  <c r="R40" i="11"/>
  <c r="R33" i="12"/>
  <c r="Q40" i="12"/>
  <c r="R40" i="13"/>
  <c r="U19" i="14"/>
  <c r="T19" i="14"/>
  <c r="T29" i="14"/>
  <c r="U29" i="14"/>
  <c r="U64" i="14"/>
  <c r="T64" i="14"/>
  <c r="Q66" i="14"/>
  <c r="S66" i="14"/>
  <c r="U50" i="15"/>
  <c r="T50" i="15"/>
  <c r="U36" i="16"/>
  <c r="T36" i="16"/>
  <c r="U93" i="16"/>
  <c r="T93" i="16"/>
  <c r="T37" i="17"/>
  <c r="U37" i="17"/>
  <c r="R71" i="19"/>
  <c r="T9" i="20"/>
  <c r="U9" i="20"/>
  <c r="T92" i="22"/>
  <c r="U92" i="22"/>
  <c r="U88" i="23"/>
  <c r="T88" i="23"/>
  <c r="U108" i="13"/>
  <c r="T108" i="13"/>
  <c r="U109" i="3"/>
  <c r="T109" i="3"/>
  <c r="T10" i="4"/>
  <c r="U19" i="4"/>
  <c r="E30" i="4"/>
  <c r="T51" i="4"/>
  <c r="E66" i="4"/>
  <c r="U69" i="4"/>
  <c r="P70" i="4"/>
  <c r="R71" i="4"/>
  <c r="T32" i="5"/>
  <c r="U32" i="6"/>
  <c r="Q33" i="6"/>
  <c r="U36" i="6"/>
  <c r="Q40" i="6"/>
  <c r="E53" i="6"/>
  <c r="E24" i="7"/>
  <c r="P40" i="7"/>
  <c r="R40" i="7"/>
  <c r="Q30" i="8"/>
  <c r="S40" i="8"/>
  <c r="U56" i="8"/>
  <c r="P66" i="8"/>
  <c r="T11" i="9"/>
  <c r="E30" i="9"/>
  <c r="R33" i="9"/>
  <c r="U36" i="9"/>
  <c r="P40" i="9"/>
  <c r="U10" i="10"/>
  <c r="T52" i="10"/>
  <c r="Q70" i="10"/>
  <c r="T10" i="11"/>
  <c r="S16" i="11"/>
  <c r="E24" i="11"/>
  <c r="U38" i="11"/>
  <c r="T38" i="11"/>
  <c r="E59" i="11"/>
  <c r="U93" i="11"/>
  <c r="T93" i="11"/>
  <c r="U62" i="12"/>
  <c r="T62" i="12"/>
  <c r="P30" i="13"/>
  <c r="R30" i="13"/>
  <c r="E33" i="13"/>
  <c r="Q59" i="13"/>
  <c r="U14" i="14"/>
  <c r="T14" i="14"/>
  <c r="Q16" i="14"/>
  <c r="U16" i="14" s="1"/>
  <c r="P30" i="14"/>
  <c r="R30" i="14"/>
  <c r="T61" i="14"/>
  <c r="U61" i="14"/>
  <c r="U18" i="15"/>
  <c r="T18" i="15"/>
  <c r="P30" i="15"/>
  <c r="S30" i="15"/>
  <c r="T47" i="15"/>
  <c r="U47" i="15"/>
  <c r="P24" i="16"/>
  <c r="S24" i="16"/>
  <c r="T90" i="16"/>
  <c r="U90" i="16"/>
  <c r="Q30" i="17"/>
  <c r="T29" i="18"/>
  <c r="U29" i="18"/>
  <c r="Q40" i="19"/>
  <c r="S40" i="19"/>
  <c r="R70" i="19"/>
  <c r="S71" i="19"/>
  <c r="T91" i="19"/>
  <c r="U91" i="19"/>
  <c r="U18" i="20"/>
  <c r="T18" i="20"/>
  <c r="T10" i="23"/>
  <c r="U22" i="23"/>
  <c r="T22" i="23"/>
  <c r="U10" i="4"/>
  <c r="U51" i="4"/>
  <c r="U19" i="5"/>
  <c r="T22" i="5"/>
  <c r="U32" i="5"/>
  <c r="P33" i="5"/>
  <c r="U38" i="5"/>
  <c r="U47" i="5"/>
  <c r="T50" i="5"/>
  <c r="U56" i="5"/>
  <c r="Q59" i="5"/>
  <c r="P66" i="5"/>
  <c r="Q67" i="5"/>
  <c r="U90" i="5"/>
  <c r="T93" i="5"/>
  <c r="E30" i="6"/>
  <c r="R33" i="6"/>
  <c r="T62" i="6"/>
  <c r="Q66" i="6"/>
  <c r="Q71" i="6"/>
  <c r="U71" i="6" s="1"/>
  <c r="R72" i="6"/>
  <c r="P30" i="7"/>
  <c r="R30" i="7"/>
  <c r="T39" i="7"/>
  <c r="U58" i="7"/>
  <c r="T12" i="8"/>
  <c r="P24" i="8"/>
  <c r="R24" i="8"/>
  <c r="U38" i="8"/>
  <c r="T55" i="8"/>
  <c r="Q66" i="8"/>
  <c r="P71" i="8"/>
  <c r="Q40" i="9"/>
  <c r="T62" i="9"/>
  <c r="P66" i="9"/>
  <c r="R67" i="9"/>
  <c r="P72" i="9"/>
  <c r="T89" i="9"/>
  <c r="T93" i="9"/>
  <c r="T12" i="10"/>
  <c r="P16" i="10"/>
  <c r="T21" i="10"/>
  <c r="T26" i="10"/>
  <c r="T43" i="10"/>
  <c r="U10" i="11"/>
  <c r="T22" i="11"/>
  <c r="U63" i="11"/>
  <c r="T63" i="11"/>
  <c r="T91" i="11"/>
  <c r="P16" i="12"/>
  <c r="U58" i="12"/>
  <c r="T58" i="12"/>
  <c r="U88" i="12"/>
  <c r="U92" i="12"/>
  <c r="T92" i="12"/>
  <c r="T11" i="14"/>
  <c r="U11" i="14"/>
  <c r="U47" i="14"/>
  <c r="T47" i="14"/>
  <c r="U27" i="15"/>
  <c r="U37" i="15"/>
  <c r="T37" i="15"/>
  <c r="Q70" i="15"/>
  <c r="S70" i="15"/>
  <c r="U21" i="16"/>
  <c r="U32" i="16"/>
  <c r="Q33" i="16"/>
  <c r="T63" i="17"/>
  <c r="U63" i="17"/>
  <c r="T26" i="18"/>
  <c r="U26" i="18"/>
  <c r="T92" i="18"/>
  <c r="U92" i="18"/>
  <c r="U19" i="23"/>
  <c r="T19" i="23"/>
  <c r="E70" i="3"/>
  <c r="Q33" i="4"/>
  <c r="P59" i="4"/>
  <c r="P16" i="5"/>
  <c r="P53" i="5"/>
  <c r="Q66" i="5"/>
  <c r="S33" i="6"/>
  <c r="P70" i="6"/>
  <c r="T70" i="6" s="1"/>
  <c r="U35" i="7"/>
  <c r="T52" i="7"/>
  <c r="P66" i="7"/>
  <c r="R66" i="7"/>
  <c r="P71" i="7"/>
  <c r="R71" i="7"/>
  <c r="T10" i="8"/>
  <c r="Q24" i="8"/>
  <c r="S24" i="8"/>
  <c r="P70" i="8"/>
  <c r="Q71" i="8"/>
  <c r="Q66" i="9"/>
  <c r="P70" i="9"/>
  <c r="P71" i="9"/>
  <c r="Q72" i="9"/>
  <c r="Q16" i="10"/>
  <c r="P24" i="10"/>
  <c r="P30" i="10"/>
  <c r="R30" i="10"/>
  <c r="U9" i="11"/>
  <c r="T9" i="11"/>
  <c r="U20" i="11"/>
  <c r="T20" i="11"/>
  <c r="R71" i="12"/>
  <c r="T89" i="12"/>
  <c r="U89" i="12"/>
  <c r="P71" i="13"/>
  <c r="U28" i="14"/>
  <c r="T28" i="14"/>
  <c r="T39" i="14"/>
  <c r="U39" i="14"/>
  <c r="T44" i="14"/>
  <c r="U44" i="14"/>
  <c r="U13" i="15"/>
  <c r="T13" i="15"/>
  <c r="T28" i="15"/>
  <c r="U28" i="15"/>
  <c r="E67" i="15"/>
  <c r="T22" i="16"/>
  <c r="U22" i="16"/>
  <c r="T27" i="16"/>
  <c r="U27" i="16"/>
  <c r="R16" i="18"/>
  <c r="E33" i="19"/>
  <c r="T47" i="22"/>
  <c r="U47" i="22"/>
  <c r="T29" i="4"/>
  <c r="Q59" i="4"/>
  <c r="Q16" i="5"/>
  <c r="U16" i="5" s="1"/>
  <c r="T29" i="5"/>
  <c r="R33" i="5"/>
  <c r="P40" i="5"/>
  <c r="E16" i="6"/>
  <c r="E33" i="6"/>
  <c r="Q70" i="6"/>
  <c r="U52" i="7"/>
  <c r="T57" i="7"/>
  <c r="U62" i="7"/>
  <c r="T65" i="7"/>
  <c r="R67" i="7"/>
  <c r="U69" i="7"/>
  <c r="U28" i="8"/>
  <c r="E30" i="8"/>
  <c r="T32" i="8"/>
  <c r="T36" i="8"/>
  <c r="T46" i="8"/>
  <c r="Q53" i="8"/>
  <c r="U69" i="8"/>
  <c r="Q70" i="8"/>
  <c r="U22" i="9"/>
  <c r="P30" i="9"/>
  <c r="Q70" i="9"/>
  <c r="U70" i="9" s="1"/>
  <c r="Q71" i="9"/>
  <c r="U71" i="9" s="1"/>
  <c r="R16" i="10"/>
  <c r="Q24" i="10"/>
  <c r="T29" i="10"/>
  <c r="Q30" i="10"/>
  <c r="U65" i="10"/>
  <c r="T65" i="10"/>
  <c r="P67" i="10"/>
  <c r="U90" i="10"/>
  <c r="T90" i="10"/>
  <c r="U37" i="11"/>
  <c r="T37" i="11"/>
  <c r="T52" i="11"/>
  <c r="U55" i="11"/>
  <c r="T55" i="11"/>
  <c r="E70" i="11"/>
  <c r="U22" i="12"/>
  <c r="T22" i="12"/>
  <c r="P24" i="12"/>
  <c r="R24" i="12"/>
  <c r="Q30" i="12"/>
  <c r="S30" i="12"/>
  <c r="U69" i="12"/>
  <c r="U69" i="13"/>
  <c r="U23" i="14"/>
  <c r="T23" i="14"/>
  <c r="P40" i="14"/>
  <c r="R40" i="14"/>
  <c r="U56" i="14"/>
  <c r="T56" i="14"/>
  <c r="T10" i="15"/>
  <c r="R24" i="15"/>
  <c r="U42" i="15"/>
  <c r="U46" i="15"/>
  <c r="T46" i="15"/>
  <c r="T56" i="15"/>
  <c r="U56" i="15"/>
  <c r="E59" i="15"/>
  <c r="R16" i="16"/>
  <c r="U62" i="16"/>
  <c r="T62" i="16"/>
  <c r="T86" i="16"/>
  <c r="U86" i="16"/>
  <c r="U12" i="17"/>
  <c r="T12" i="17"/>
  <c r="P33" i="21"/>
  <c r="U44" i="22"/>
  <c r="T44" i="22"/>
  <c r="P30" i="5"/>
  <c r="T30" i="5" s="1"/>
  <c r="Q40" i="5"/>
  <c r="P70" i="5"/>
  <c r="R70" i="5"/>
  <c r="P71" i="5"/>
  <c r="U44" i="6"/>
  <c r="Q53" i="6"/>
  <c r="U10" i="7"/>
  <c r="P16" i="7"/>
  <c r="Q24" i="7"/>
  <c r="T32" i="7"/>
  <c r="R70" i="7"/>
  <c r="P33" i="8"/>
  <c r="T51" i="8"/>
  <c r="E66" i="8"/>
  <c r="Q30" i="9"/>
  <c r="P40" i="10"/>
  <c r="R40" i="10"/>
  <c r="U61" i="10"/>
  <c r="T61" i="10"/>
  <c r="U32" i="11"/>
  <c r="T20" i="14"/>
  <c r="U20" i="14"/>
  <c r="U22" i="15"/>
  <c r="T22" i="15"/>
  <c r="S24" i="15"/>
  <c r="T43" i="15"/>
  <c r="U43" i="15"/>
  <c r="T9" i="17"/>
  <c r="U9" i="17"/>
  <c r="T62" i="17"/>
  <c r="U62" i="17"/>
  <c r="E67" i="18"/>
  <c r="T91" i="18"/>
  <c r="U91" i="18"/>
  <c r="S70" i="20"/>
  <c r="U88" i="20"/>
  <c r="T88" i="20"/>
  <c r="U11" i="21"/>
  <c r="T11" i="21"/>
  <c r="R40" i="21"/>
  <c r="E59" i="10"/>
  <c r="R16" i="11"/>
  <c r="T27" i="11"/>
  <c r="T32" i="11"/>
  <c r="Q40" i="11"/>
  <c r="S40" i="11"/>
  <c r="T42" i="11"/>
  <c r="E53" i="11"/>
  <c r="Q66" i="11"/>
  <c r="S66" i="11"/>
  <c r="Q24" i="12"/>
  <c r="S24" i="12"/>
  <c r="T26" i="12"/>
  <c r="P30" i="12"/>
  <c r="T49" i="12"/>
  <c r="P53" i="12"/>
  <c r="U10" i="13"/>
  <c r="P16" i="13"/>
  <c r="U21" i="13"/>
  <c r="Q24" i="13"/>
  <c r="T32" i="13"/>
  <c r="E53" i="13"/>
  <c r="P59" i="13"/>
  <c r="R16" i="14"/>
  <c r="Q30" i="14"/>
  <c r="S30" i="14"/>
  <c r="Q40" i="14"/>
  <c r="S40" i="14"/>
  <c r="P71" i="14"/>
  <c r="Q72" i="14"/>
  <c r="U10" i="15"/>
  <c r="E40" i="15"/>
  <c r="U64" i="15"/>
  <c r="E70" i="15"/>
  <c r="U90" i="15"/>
  <c r="T10" i="16"/>
  <c r="E30" i="16"/>
  <c r="R33" i="16"/>
  <c r="R67" i="16"/>
  <c r="T69" i="16"/>
  <c r="R16" i="17"/>
  <c r="P24" i="17"/>
  <c r="T32" i="17"/>
  <c r="U46" i="17"/>
  <c r="T88" i="18"/>
  <c r="U88" i="18"/>
  <c r="E66" i="19"/>
  <c r="T28" i="20"/>
  <c r="U28" i="20"/>
  <c r="T43" i="20"/>
  <c r="U43" i="20"/>
  <c r="U29" i="21"/>
  <c r="T29" i="21"/>
  <c r="U62" i="21"/>
  <c r="T62" i="21"/>
  <c r="U11" i="22"/>
  <c r="T11" i="22"/>
  <c r="T88" i="22"/>
  <c r="U88" i="22"/>
  <c r="U91" i="22"/>
  <c r="T91" i="22"/>
  <c r="T29" i="23"/>
  <c r="U29" i="23"/>
  <c r="U63" i="23"/>
  <c r="T63" i="23"/>
  <c r="E66" i="23"/>
  <c r="E71" i="23"/>
  <c r="U106" i="13"/>
  <c r="T106" i="13"/>
  <c r="U108" i="8"/>
  <c r="T108" i="8"/>
  <c r="U107" i="3"/>
  <c r="T107" i="3"/>
  <c r="Q71" i="14"/>
  <c r="S33" i="16"/>
  <c r="Q40" i="16"/>
  <c r="Q66" i="16"/>
  <c r="Q16" i="17"/>
  <c r="Q24" i="17"/>
  <c r="P33" i="17"/>
  <c r="P59" i="17"/>
  <c r="T49" i="18"/>
  <c r="U49" i="18"/>
  <c r="R24" i="19"/>
  <c r="P59" i="19"/>
  <c r="U92" i="20"/>
  <c r="T92" i="20"/>
  <c r="U15" i="21"/>
  <c r="T15" i="21"/>
  <c r="R40" i="22"/>
  <c r="U110" i="21"/>
  <c r="T110" i="21"/>
  <c r="U96" i="13"/>
  <c r="E95" i="13"/>
  <c r="E112" i="13" s="1"/>
  <c r="U105" i="5"/>
  <c r="T105" i="5"/>
  <c r="U105" i="3"/>
  <c r="T105" i="3"/>
  <c r="P66" i="10"/>
  <c r="R66" i="10"/>
  <c r="E16" i="11"/>
  <c r="Q33" i="11"/>
  <c r="Q59" i="11"/>
  <c r="S67" i="11"/>
  <c r="T69" i="11"/>
  <c r="Q71" i="11"/>
  <c r="S72" i="11"/>
  <c r="Q16" i="12"/>
  <c r="E40" i="12"/>
  <c r="Q33" i="13"/>
  <c r="U10" i="14"/>
  <c r="E16" i="14"/>
  <c r="E66" i="14"/>
  <c r="U69" i="14"/>
  <c r="P70" i="14"/>
  <c r="R71" i="14"/>
  <c r="P33" i="15"/>
  <c r="P66" i="15"/>
  <c r="E16" i="16"/>
  <c r="U20" i="16"/>
  <c r="S70" i="16"/>
  <c r="Q33" i="17"/>
  <c r="T36" i="17"/>
  <c r="U88" i="17"/>
  <c r="T88" i="17"/>
  <c r="U65" i="18"/>
  <c r="T65" i="18"/>
  <c r="Q16" i="19"/>
  <c r="U16" i="19" s="1"/>
  <c r="S16" i="19"/>
  <c r="U13" i="20"/>
  <c r="T13" i="20"/>
  <c r="P24" i="20"/>
  <c r="R24" i="20"/>
  <c r="U55" i="20"/>
  <c r="T55" i="20"/>
  <c r="U89" i="20"/>
  <c r="T89" i="20"/>
  <c r="U12" i="21"/>
  <c r="T12" i="21"/>
  <c r="P59" i="21"/>
  <c r="S40" i="22"/>
  <c r="U43" i="22"/>
  <c r="T43" i="22"/>
  <c r="T14" i="23"/>
  <c r="U18" i="23"/>
  <c r="T18" i="23"/>
  <c r="T56" i="23"/>
  <c r="U56" i="23"/>
  <c r="U104" i="13"/>
  <c r="T104" i="13"/>
  <c r="U103" i="3"/>
  <c r="T103" i="3"/>
  <c r="Q66" i="10"/>
  <c r="P24" i="11"/>
  <c r="R24" i="11"/>
  <c r="P30" i="11"/>
  <c r="R30" i="11"/>
  <c r="U69" i="11"/>
  <c r="P70" i="11"/>
  <c r="R71" i="11"/>
  <c r="T10" i="12"/>
  <c r="P67" i="12"/>
  <c r="E70" i="13"/>
  <c r="U32" i="14"/>
  <c r="P16" i="15"/>
  <c r="S33" i="15"/>
  <c r="P53" i="15"/>
  <c r="Q66" i="15"/>
  <c r="P71" i="15"/>
  <c r="Q72" i="15"/>
  <c r="E59" i="16"/>
  <c r="E71" i="16"/>
  <c r="E30" i="17"/>
  <c r="R33" i="17"/>
  <c r="U36" i="17"/>
  <c r="Q40" i="17"/>
  <c r="U40" i="17" s="1"/>
  <c r="P33" i="18"/>
  <c r="S33" i="18"/>
  <c r="E40" i="18"/>
  <c r="T62" i="18"/>
  <c r="U62" i="18"/>
  <c r="T10" i="20"/>
  <c r="S24" i="20"/>
  <c r="U27" i="20"/>
  <c r="T27" i="20"/>
  <c r="U42" i="20"/>
  <c r="T42" i="20"/>
  <c r="E53" i="20"/>
  <c r="U61" i="21"/>
  <c r="T61" i="21"/>
  <c r="Q70" i="21"/>
  <c r="T51" i="22"/>
  <c r="R53" i="22"/>
  <c r="R66" i="22"/>
  <c r="U87" i="22"/>
  <c r="T87" i="22"/>
  <c r="U14" i="23"/>
  <c r="U23" i="23"/>
  <c r="T23" i="23"/>
  <c r="U36" i="23"/>
  <c r="T39" i="23"/>
  <c r="U39" i="23"/>
  <c r="E79" i="20"/>
  <c r="E79" i="12"/>
  <c r="E79" i="8"/>
  <c r="E79" i="4"/>
  <c r="U102" i="13"/>
  <c r="T102" i="13"/>
  <c r="T107" i="10"/>
  <c r="U107" i="10"/>
  <c r="U113" i="10"/>
  <c r="T113" i="10"/>
  <c r="U99" i="7"/>
  <c r="T99" i="7"/>
  <c r="U101" i="3"/>
  <c r="T101" i="3"/>
  <c r="P59" i="10"/>
  <c r="U69" i="10"/>
  <c r="Q24" i="11"/>
  <c r="Q30" i="11"/>
  <c r="S30" i="11"/>
  <c r="P53" i="11"/>
  <c r="Q70" i="11"/>
  <c r="U10" i="12"/>
  <c r="E30" i="12"/>
  <c r="T32" i="12"/>
  <c r="U36" i="12"/>
  <c r="E53" i="12"/>
  <c r="E59" i="12"/>
  <c r="P66" i="12"/>
  <c r="R66" i="12"/>
  <c r="E24" i="13"/>
  <c r="T24" i="13" s="1"/>
  <c r="E59" i="13"/>
  <c r="P66" i="13"/>
  <c r="R66" i="13"/>
  <c r="R33" i="14"/>
  <c r="T36" i="14"/>
  <c r="E71" i="14"/>
  <c r="Q16" i="15"/>
  <c r="R33" i="15"/>
  <c r="U35" i="15"/>
  <c r="P40" i="15"/>
  <c r="Q53" i="15"/>
  <c r="P70" i="15"/>
  <c r="Q71" i="15"/>
  <c r="Q30" i="16"/>
  <c r="E24" i="17"/>
  <c r="P59" i="18"/>
  <c r="U43" i="19"/>
  <c r="T43" i="19"/>
  <c r="U21" i="21"/>
  <c r="T21" i="21"/>
  <c r="E71" i="21"/>
  <c r="U15" i="22"/>
  <c r="T15" i="22"/>
  <c r="S66" i="22"/>
  <c r="U13" i="23"/>
  <c r="T13" i="23"/>
  <c r="R40" i="23"/>
  <c r="E79" i="1"/>
  <c r="L112" i="22"/>
  <c r="R112" i="22" s="1"/>
  <c r="R95" i="22"/>
  <c r="U101" i="14"/>
  <c r="T101" i="14"/>
  <c r="U105" i="10"/>
  <c r="T105" i="10"/>
  <c r="U97" i="7"/>
  <c r="T97" i="7"/>
  <c r="U99" i="3"/>
  <c r="T99" i="3"/>
  <c r="U89" i="17"/>
  <c r="T36" i="18"/>
  <c r="E70" i="18"/>
  <c r="T36" i="19"/>
  <c r="U44" i="19"/>
  <c r="U10" i="20"/>
  <c r="E30" i="20"/>
  <c r="T32" i="20"/>
  <c r="U36" i="20"/>
  <c r="S33" i="21"/>
  <c r="T35" i="21"/>
  <c r="Q40" i="21"/>
  <c r="P16" i="22"/>
  <c r="P33" i="22"/>
  <c r="P71" i="22"/>
  <c r="E16" i="23"/>
  <c r="P30" i="23"/>
  <c r="R30" i="23"/>
  <c r="Q40" i="23"/>
  <c r="S40" i="23"/>
  <c r="T44" i="23"/>
  <c r="E70" i="23"/>
  <c r="R67" i="17"/>
  <c r="P66" i="18"/>
  <c r="R66" i="18"/>
  <c r="Q33" i="19"/>
  <c r="U33" i="19" s="1"/>
  <c r="U14" i="20"/>
  <c r="U19" i="20"/>
  <c r="T22" i="20"/>
  <c r="U32" i="20"/>
  <c r="P33" i="20"/>
  <c r="U38" i="20"/>
  <c r="U47" i="20"/>
  <c r="T50" i="20"/>
  <c r="U56" i="20"/>
  <c r="P66" i="20"/>
  <c r="T26" i="21"/>
  <c r="P30" i="21"/>
  <c r="R30" i="21"/>
  <c r="U35" i="21"/>
  <c r="T44" i="21"/>
  <c r="T48" i="21"/>
  <c r="T52" i="21"/>
  <c r="Q16" i="22"/>
  <c r="Q33" i="22"/>
  <c r="T48" i="22"/>
  <c r="E53" i="22"/>
  <c r="T56" i="22"/>
  <c r="P59" i="22"/>
  <c r="T64" i="22"/>
  <c r="U11" i="23"/>
  <c r="U20" i="23"/>
  <c r="P24" i="23"/>
  <c r="R24" i="23"/>
  <c r="Q30" i="23"/>
  <c r="S30" i="23"/>
  <c r="U51" i="23"/>
  <c r="E79" i="21"/>
  <c r="E95" i="21"/>
  <c r="E95" i="20"/>
  <c r="Q66" i="17"/>
  <c r="P70" i="17"/>
  <c r="Q71" i="17"/>
  <c r="R72" i="17"/>
  <c r="P30" i="18"/>
  <c r="R30" i="18"/>
  <c r="U69" i="18"/>
  <c r="P71" i="18"/>
  <c r="R72" i="18"/>
  <c r="P66" i="19"/>
  <c r="R66" i="19"/>
  <c r="P67" i="19"/>
  <c r="S33" i="20"/>
  <c r="P53" i="20"/>
  <c r="Q66" i="20"/>
  <c r="R71" i="20"/>
  <c r="S72" i="20"/>
  <c r="P16" i="21"/>
  <c r="P24" i="21"/>
  <c r="Q30" i="21"/>
  <c r="P66" i="21"/>
  <c r="R66" i="21"/>
  <c r="Q67" i="21"/>
  <c r="Q72" i="21"/>
  <c r="P70" i="22"/>
  <c r="Q24" i="23"/>
  <c r="R71" i="23"/>
  <c r="E79" i="17"/>
  <c r="E79" i="13"/>
  <c r="R95" i="13"/>
  <c r="S95" i="9"/>
  <c r="T113" i="8"/>
  <c r="Q70" i="17"/>
  <c r="P40" i="18"/>
  <c r="R40" i="18"/>
  <c r="R70" i="18"/>
  <c r="P16" i="19"/>
  <c r="P30" i="19"/>
  <c r="R30" i="19"/>
  <c r="P40" i="19"/>
  <c r="R40" i="19"/>
  <c r="E59" i="19"/>
  <c r="Q66" i="19"/>
  <c r="S66" i="19"/>
  <c r="Q67" i="19"/>
  <c r="P16" i="20"/>
  <c r="T16" i="20" s="1"/>
  <c r="R33" i="20"/>
  <c r="P40" i="20"/>
  <c r="P70" i="20"/>
  <c r="Q71" i="20"/>
  <c r="Q16" i="21"/>
  <c r="Q24" i="21"/>
  <c r="E53" i="21"/>
  <c r="Q66" i="21"/>
  <c r="R67" i="21"/>
  <c r="T69" i="21"/>
  <c r="P71" i="21"/>
  <c r="R72" i="21"/>
  <c r="P30" i="22"/>
  <c r="R30" i="22"/>
  <c r="Q71" i="22"/>
  <c r="E40" i="23"/>
  <c r="Q66" i="23"/>
  <c r="T69" i="23"/>
  <c r="Q71" i="23"/>
  <c r="E79" i="9"/>
  <c r="E95" i="16"/>
  <c r="Q16" i="20"/>
  <c r="P30" i="20"/>
  <c r="Q40" i="20"/>
  <c r="U32" i="21"/>
  <c r="P70" i="21"/>
  <c r="Q71" i="21"/>
  <c r="E16" i="22"/>
  <c r="P24" i="22"/>
  <c r="R24" i="22"/>
  <c r="Q30" i="22"/>
  <c r="S30" i="22"/>
  <c r="E71" i="22"/>
  <c r="P16" i="23"/>
  <c r="E30" i="23"/>
  <c r="U32" i="23"/>
  <c r="P70" i="23"/>
  <c r="E79" i="16"/>
  <c r="R95" i="23"/>
  <c r="P53" i="22"/>
  <c r="T53" i="22" s="1"/>
  <c r="Q53" i="22"/>
  <c r="T57" i="22"/>
  <c r="Q59" i="22"/>
  <c r="E67" i="22"/>
  <c r="P67" i="22"/>
  <c r="Q67" i="22"/>
  <c r="E72" i="22"/>
  <c r="R72" i="22"/>
  <c r="E95" i="22"/>
  <c r="E112" i="22" s="1"/>
  <c r="T107" i="22"/>
  <c r="Q53" i="21"/>
  <c r="R53" i="21"/>
  <c r="R59" i="21"/>
  <c r="Q59" i="21"/>
  <c r="S59" i="21"/>
  <c r="S67" i="21"/>
  <c r="S72" i="21"/>
  <c r="E67" i="21"/>
  <c r="P67" i="21"/>
  <c r="E72" i="21"/>
  <c r="P72" i="21"/>
  <c r="E72" i="20"/>
  <c r="Q53" i="20"/>
  <c r="R67" i="20"/>
  <c r="E59" i="20"/>
  <c r="Q59" i="20"/>
  <c r="E67" i="20"/>
  <c r="Q67" i="20"/>
  <c r="R72" i="20"/>
  <c r="Q72" i="20"/>
  <c r="S53" i="19"/>
  <c r="E53" i="19"/>
  <c r="P53" i="19"/>
  <c r="R53" i="19"/>
  <c r="Q59" i="19"/>
  <c r="U57" i="19"/>
  <c r="P53" i="18"/>
  <c r="R53" i="18"/>
  <c r="P67" i="18"/>
  <c r="E72" i="18"/>
  <c r="R59" i="18"/>
  <c r="S59" i="18"/>
  <c r="Q67" i="18"/>
  <c r="P72" i="18"/>
  <c r="U58" i="18"/>
  <c r="R67" i="18"/>
  <c r="Q72" i="18"/>
  <c r="E95" i="18"/>
  <c r="E112" i="18" s="1"/>
  <c r="U112" i="18" s="1"/>
  <c r="E53" i="17"/>
  <c r="E67" i="17"/>
  <c r="R59" i="17"/>
  <c r="T58" i="17"/>
  <c r="P67" i="17"/>
  <c r="P72" i="17"/>
  <c r="E95" i="17"/>
  <c r="T109" i="17"/>
  <c r="T110" i="17"/>
  <c r="T101" i="17"/>
  <c r="T102" i="17"/>
  <c r="E53" i="16"/>
  <c r="Q53" i="16"/>
  <c r="E67" i="16"/>
  <c r="R59" i="16"/>
  <c r="T58" i="16"/>
  <c r="P67" i="16"/>
  <c r="R72" i="16"/>
  <c r="S67" i="16"/>
  <c r="S72" i="16"/>
  <c r="T100" i="16"/>
  <c r="T101" i="16"/>
  <c r="T102" i="16"/>
  <c r="T96" i="16"/>
  <c r="T97" i="16"/>
  <c r="T98" i="16"/>
  <c r="R67" i="15"/>
  <c r="Q59" i="15"/>
  <c r="Q67" i="15"/>
  <c r="R72" i="15"/>
  <c r="U103" i="15"/>
  <c r="T104" i="15"/>
  <c r="T105" i="15"/>
  <c r="T106" i="15"/>
  <c r="U107" i="15"/>
  <c r="T108" i="15"/>
  <c r="T109" i="15"/>
  <c r="T110" i="15"/>
  <c r="E53" i="14"/>
  <c r="R53" i="14"/>
  <c r="Q53" i="14"/>
  <c r="S53" i="14"/>
  <c r="P67" i="14"/>
  <c r="E67" i="14"/>
  <c r="P59" i="14"/>
  <c r="Q67" i="14"/>
  <c r="Q59" i="14"/>
  <c r="E72" i="14"/>
  <c r="P72" i="14"/>
  <c r="S72" i="14"/>
  <c r="S95" i="14"/>
  <c r="T103" i="14"/>
  <c r="T104" i="14"/>
  <c r="T105" i="14"/>
  <c r="P53" i="13"/>
  <c r="R53" i="13"/>
  <c r="P67" i="13"/>
  <c r="R59" i="13"/>
  <c r="S59" i="13"/>
  <c r="Q67" i="13"/>
  <c r="E72" i="13"/>
  <c r="P72" i="13"/>
  <c r="U58" i="13"/>
  <c r="R67" i="13"/>
  <c r="Q72" i="13"/>
  <c r="T47" i="12"/>
  <c r="E72" i="12"/>
  <c r="Q53" i="12"/>
  <c r="Q67" i="12"/>
  <c r="P59" i="12"/>
  <c r="R72" i="12"/>
  <c r="Q59" i="12"/>
  <c r="R67" i="12"/>
  <c r="R53" i="11"/>
  <c r="Q53" i="11"/>
  <c r="S53" i="11"/>
  <c r="E72" i="11"/>
  <c r="T57" i="11"/>
  <c r="P67" i="11"/>
  <c r="T67" i="11" s="1"/>
  <c r="P72" i="11"/>
  <c r="Q67" i="11"/>
  <c r="Q72" i="11"/>
  <c r="E95" i="11"/>
  <c r="T95" i="11" s="1"/>
  <c r="T110" i="11"/>
  <c r="E79" i="11"/>
  <c r="Q53" i="10"/>
  <c r="Q67" i="10"/>
  <c r="U67" i="10" s="1"/>
  <c r="R53" i="10"/>
  <c r="R59" i="10"/>
  <c r="Q59" i="10"/>
  <c r="S59" i="10"/>
  <c r="R67" i="10"/>
  <c r="E72" i="10"/>
  <c r="P72" i="10"/>
  <c r="Q72" i="10"/>
  <c r="U72" i="10" s="1"/>
  <c r="P53" i="9"/>
  <c r="E67" i="9"/>
  <c r="Q53" i="9"/>
  <c r="P67" i="9"/>
  <c r="R72" i="9"/>
  <c r="P59" i="9"/>
  <c r="R59" i="9"/>
  <c r="Q67" i="9"/>
  <c r="U67" i="9" s="1"/>
  <c r="T104" i="9"/>
  <c r="T105" i="9"/>
  <c r="T101" i="9"/>
  <c r="E53" i="8"/>
  <c r="P53" i="8"/>
  <c r="S53" i="8"/>
  <c r="E59" i="8"/>
  <c r="Q59" i="8"/>
  <c r="E67" i="8"/>
  <c r="Q67" i="8"/>
  <c r="P72" i="8"/>
  <c r="Q72" i="8"/>
  <c r="P53" i="7"/>
  <c r="R53" i="7"/>
  <c r="R59" i="7"/>
  <c r="Q59" i="7"/>
  <c r="S59" i="7"/>
  <c r="E67" i="7"/>
  <c r="P67" i="7"/>
  <c r="R72" i="7"/>
  <c r="Q67" i="7"/>
  <c r="R53" i="6"/>
  <c r="P67" i="6"/>
  <c r="P72" i="6"/>
  <c r="T72" i="6" s="1"/>
  <c r="R59" i="6"/>
  <c r="R67" i="6"/>
  <c r="T58" i="6"/>
  <c r="T108" i="6"/>
  <c r="Q53" i="5"/>
  <c r="E72" i="5"/>
  <c r="R72" i="5"/>
  <c r="R67" i="5"/>
  <c r="Q72" i="5"/>
  <c r="U72" i="5" s="1"/>
  <c r="S53" i="4"/>
  <c r="T47" i="4"/>
  <c r="E53" i="4"/>
  <c r="P53" i="4"/>
  <c r="R53" i="4"/>
  <c r="U57" i="4"/>
  <c r="E67" i="4"/>
  <c r="P67" i="4"/>
  <c r="T67" i="4" s="1"/>
  <c r="S67" i="4"/>
  <c r="E59" i="4"/>
  <c r="S59" i="4"/>
  <c r="T96" i="4"/>
  <c r="U97" i="4"/>
  <c r="T98" i="4"/>
  <c r="T106" i="4"/>
  <c r="P53" i="3"/>
  <c r="R53" i="3"/>
  <c r="T57" i="3"/>
  <c r="R59" i="3"/>
  <c r="Q59" i="3"/>
  <c r="S59" i="3"/>
  <c r="P67" i="3"/>
  <c r="P72" i="3"/>
  <c r="Q67" i="3"/>
  <c r="U67" i="3" s="1"/>
  <c r="Q72" i="3"/>
  <c r="E53" i="2"/>
  <c r="E67" i="2"/>
  <c r="P67" i="2"/>
  <c r="E72" i="2"/>
  <c r="T58" i="2"/>
  <c r="P59" i="2"/>
  <c r="R59" i="2"/>
  <c r="P72" i="2"/>
  <c r="R67" i="2"/>
  <c r="S95" i="2"/>
  <c r="T100" i="2"/>
  <c r="T101" i="2"/>
  <c r="S53" i="1"/>
  <c r="R53" i="1"/>
  <c r="S67" i="1"/>
  <c r="R72" i="1"/>
  <c r="R67" i="1"/>
  <c r="E95" i="1"/>
  <c r="U33" i="1"/>
  <c r="T33" i="1"/>
  <c r="Q16" i="1"/>
  <c r="T15" i="1"/>
  <c r="S30" i="1"/>
  <c r="T52" i="1"/>
  <c r="U12" i="1"/>
  <c r="T20" i="1"/>
  <c r="U23" i="1"/>
  <c r="U26" i="1"/>
  <c r="U38" i="1"/>
  <c r="P40" i="1"/>
  <c r="T43" i="1"/>
  <c r="U49" i="1"/>
  <c r="E53" i="1"/>
  <c r="P53" i="1"/>
  <c r="T53" i="1" s="1"/>
  <c r="U66" i="1"/>
  <c r="T66" i="1"/>
  <c r="T61" i="1"/>
  <c r="U61" i="1"/>
  <c r="U65" i="1"/>
  <c r="T65" i="1"/>
  <c r="P70" i="1"/>
  <c r="T70" i="1" s="1"/>
  <c r="Q71" i="1"/>
  <c r="U71" i="1" s="1"/>
  <c r="U88" i="1"/>
  <c r="T88" i="1"/>
  <c r="U70" i="2"/>
  <c r="T70" i="2"/>
  <c r="U71" i="2"/>
  <c r="T71" i="2"/>
  <c r="T24" i="3"/>
  <c r="U24" i="3"/>
  <c r="T30" i="4"/>
  <c r="U30" i="4"/>
  <c r="T24" i="5"/>
  <c r="U24" i="5"/>
  <c r="U59" i="5"/>
  <c r="T59" i="5"/>
  <c r="T30" i="6"/>
  <c r="U30" i="6"/>
  <c r="T33" i="7"/>
  <c r="U33" i="7"/>
  <c r="U59" i="7"/>
  <c r="T59" i="7"/>
  <c r="P16" i="1"/>
  <c r="E24" i="1"/>
  <c r="P30" i="1"/>
  <c r="Q53" i="1"/>
  <c r="U53" i="1" s="1"/>
  <c r="U57" i="1"/>
  <c r="T57" i="1"/>
  <c r="P59" i="1"/>
  <c r="E66" i="1"/>
  <c r="P66" i="1"/>
  <c r="Q70" i="1"/>
  <c r="U70" i="1" s="1"/>
  <c r="U59" i="3"/>
  <c r="T59" i="3"/>
  <c r="U71" i="4"/>
  <c r="T71" i="4"/>
  <c r="U24" i="6"/>
  <c r="T24" i="6"/>
  <c r="U70" i="6"/>
  <c r="T30" i="1"/>
  <c r="U30" i="1"/>
  <c r="Q59" i="1"/>
  <c r="P67" i="1"/>
  <c r="P72" i="1"/>
  <c r="T72" i="1" s="1"/>
  <c r="U24" i="2"/>
  <c r="T24" i="2"/>
  <c r="U70" i="3"/>
  <c r="U33" i="4"/>
  <c r="U33" i="6"/>
  <c r="T33" i="6"/>
  <c r="U10" i="1"/>
  <c r="T29" i="1"/>
  <c r="T40" i="1"/>
  <c r="U40" i="1"/>
  <c r="U35" i="1"/>
  <c r="T44" i="1"/>
  <c r="U47" i="1"/>
  <c r="T58" i="1"/>
  <c r="Q67" i="1"/>
  <c r="T33" i="3"/>
  <c r="U33" i="3"/>
  <c r="U59" i="4"/>
  <c r="T59" i="4"/>
  <c r="U70" i="5"/>
  <c r="T70" i="5"/>
  <c r="U71" i="5"/>
  <c r="T71" i="5"/>
  <c r="T24" i="7"/>
  <c r="U24" i="7"/>
  <c r="U67" i="1"/>
  <c r="T67" i="1"/>
  <c r="T16" i="1"/>
  <c r="U16" i="1"/>
  <c r="R71" i="1"/>
  <c r="S72" i="1"/>
  <c r="U87" i="1"/>
  <c r="U91" i="1"/>
  <c r="U10" i="2"/>
  <c r="U14" i="2"/>
  <c r="S16" i="2"/>
  <c r="U19" i="2"/>
  <c r="U23" i="2"/>
  <c r="R24" i="2"/>
  <c r="U28" i="2"/>
  <c r="S30" i="2"/>
  <c r="U38" i="2"/>
  <c r="S40" i="2"/>
  <c r="U47" i="2"/>
  <c r="U51" i="2"/>
  <c r="S53" i="2"/>
  <c r="U56" i="2"/>
  <c r="U64" i="2"/>
  <c r="S66" i="2"/>
  <c r="U69" i="2"/>
  <c r="R70" i="2"/>
  <c r="S71" i="2"/>
  <c r="U86" i="2"/>
  <c r="U90" i="2"/>
  <c r="U13" i="3"/>
  <c r="U18" i="3"/>
  <c r="U22" i="3"/>
  <c r="S24" i="3"/>
  <c r="U27" i="3"/>
  <c r="U32" i="3"/>
  <c r="R33" i="3"/>
  <c r="U40" i="3"/>
  <c r="T40" i="3"/>
  <c r="U37" i="3"/>
  <c r="U42" i="3"/>
  <c r="U46" i="3"/>
  <c r="U50" i="3"/>
  <c r="U55" i="3"/>
  <c r="U66" i="3"/>
  <c r="T66" i="3"/>
  <c r="U63" i="3"/>
  <c r="S70" i="3"/>
  <c r="U89" i="3"/>
  <c r="U93" i="3"/>
  <c r="U12" i="4"/>
  <c r="U21" i="4"/>
  <c r="U26" i="4"/>
  <c r="S33" i="4"/>
  <c r="U36" i="4"/>
  <c r="U53" i="4"/>
  <c r="T53" i="4"/>
  <c r="U45" i="4"/>
  <c r="U49" i="4"/>
  <c r="U58" i="4"/>
  <c r="R59" i="4"/>
  <c r="U62" i="4"/>
  <c r="R67" i="4"/>
  <c r="R72" i="4"/>
  <c r="U88" i="4"/>
  <c r="U92" i="4"/>
  <c r="U67" i="5"/>
  <c r="T16" i="5"/>
  <c r="U11" i="5"/>
  <c r="U15" i="5"/>
  <c r="R16" i="5"/>
  <c r="U20" i="5"/>
  <c r="U29" i="5"/>
  <c r="R30" i="5"/>
  <c r="U39" i="5"/>
  <c r="R40" i="5"/>
  <c r="U44" i="5"/>
  <c r="U48" i="5"/>
  <c r="U52" i="5"/>
  <c r="R53" i="5"/>
  <c r="U57" i="5"/>
  <c r="S59" i="5"/>
  <c r="U65" i="5"/>
  <c r="R66" i="5"/>
  <c r="S67" i="5"/>
  <c r="R71" i="5"/>
  <c r="S72" i="5"/>
  <c r="U87" i="5"/>
  <c r="U91" i="5"/>
  <c r="U10" i="6"/>
  <c r="U14" i="6"/>
  <c r="S16" i="6"/>
  <c r="U19" i="6"/>
  <c r="U23" i="6"/>
  <c r="R24" i="6"/>
  <c r="U28" i="6"/>
  <c r="S30" i="6"/>
  <c r="U38" i="6"/>
  <c r="S40" i="6"/>
  <c r="U47" i="6"/>
  <c r="U51" i="6"/>
  <c r="S53" i="6"/>
  <c r="U56" i="6"/>
  <c r="S66" i="6"/>
  <c r="U69" i="6"/>
  <c r="R70" i="6"/>
  <c r="S71" i="6"/>
  <c r="U86" i="6"/>
  <c r="U90" i="6"/>
  <c r="U13" i="7"/>
  <c r="U18" i="7"/>
  <c r="U22" i="7"/>
  <c r="S24" i="7"/>
  <c r="U27" i="7"/>
  <c r="U32" i="7"/>
  <c r="R33" i="7"/>
  <c r="T40" i="7"/>
  <c r="U37" i="7"/>
  <c r="U42" i="7"/>
  <c r="U46" i="7"/>
  <c r="U50" i="7"/>
  <c r="U55" i="7"/>
  <c r="U66" i="7"/>
  <c r="T66" i="7"/>
  <c r="U63" i="7"/>
  <c r="E16" i="8"/>
  <c r="P16" i="8"/>
  <c r="U24" i="12"/>
  <c r="T24" i="12"/>
  <c r="P16" i="2"/>
  <c r="P30" i="2"/>
  <c r="T30" i="2" s="1"/>
  <c r="U40" i="2"/>
  <c r="T40" i="2"/>
  <c r="P40" i="2"/>
  <c r="P53" i="2"/>
  <c r="U59" i="2"/>
  <c r="T59" i="2"/>
  <c r="Q59" i="2"/>
  <c r="U66" i="2"/>
  <c r="T66" i="2"/>
  <c r="P66" i="2"/>
  <c r="Q67" i="2"/>
  <c r="U67" i="2" s="1"/>
  <c r="P71" i="2"/>
  <c r="Q72" i="2"/>
  <c r="Q16" i="3"/>
  <c r="P24" i="3"/>
  <c r="U30" i="3"/>
  <c r="T30" i="3"/>
  <c r="Q30" i="3"/>
  <c r="Q40" i="3"/>
  <c r="U53" i="3"/>
  <c r="T53" i="3"/>
  <c r="Q53" i="3"/>
  <c r="Q66" i="3"/>
  <c r="P70" i="3"/>
  <c r="T71" i="3"/>
  <c r="Q71" i="3"/>
  <c r="U71" i="3" s="1"/>
  <c r="U72" i="4"/>
  <c r="T72" i="4"/>
  <c r="U67" i="4"/>
  <c r="T16" i="4"/>
  <c r="U16" i="4"/>
  <c r="U24" i="4"/>
  <c r="T24" i="4"/>
  <c r="Q24" i="4"/>
  <c r="P33" i="4"/>
  <c r="T33" i="4" s="1"/>
  <c r="T70" i="4"/>
  <c r="Q70" i="4"/>
  <c r="U70" i="4" s="1"/>
  <c r="T33" i="5"/>
  <c r="Q33" i="5"/>
  <c r="U33" i="5" s="1"/>
  <c r="P59" i="5"/>
  <c r="P67" i="5"/>
  <c r="T67" i="5" s="1"/>
  <c r="P72" i="5"/>
  <c r="T72" i="5" s="1"/>
  <c r="P16" i="6"/>
  <c r="P30" i="6"/>
  <c r="U40" i="6"/>
  <c r="T40" i="6"/>
  <c r="P40" i="6"/>
  <c r="P53" i="6"/>
  <c r="T53" i="6" s="1"/>
  <c r="U59" i="6"/>
  <c r="T59" i="6"/>
  <c r="Q59" i="6"/>
  <c r="U66" i="6"/>
  <c r="T66" i="6"/>
  <c r="P66" i="6"/>
  <c r="Q67" i="6"/>
  <c r="U67" i="6" s="1"/>
  <c r="P71" i="6"/>
  <c r="T71" i="6" s="1"/>
  <c r="Q72" i="6"/>
  <c r="Q16" i="7"/>
  <c r="P24" i="7"/>
  <c r="U30" i="7"/>
  <c r="T30" i="7"/>
  <c r="Q30" i="7"/>
  <c r="Q40" i="7"/>
  <c r="U40" i="7" s="1"/>
  <c r="U53" i="7"/>
  <c r="T53" i="7"/>
  <c r="Q53" i="7"/>
  <c r="Q66" i="7"/>
  <c r="P70" i="7"/>
  <c r="T70" i="7" s="1"/>
  <c r="U20" i="8"/>
  <c r="T20" i="8"/>
  <c r="U24" i="8"/>
  <c r="T24" i="8"/>
  <c r="U59" i="8"/>
  <c r="T59" i="8"/>
  <c r="U30" i="9"/>
  <c r="T30" i="9"/>
  <c r="T70" i="9"/>
  <c r="U33" i="10"/>
  <c r="T33" i="10"/>
  <c r="U59" i="10"/>
  <c r="T59" i="10"/>
  <c r="T30" i="12"/>
  <c r="U30" i="12"/>
  <c r="T92" i="1"/>
  <c r="T11" i="2"/>
  <c r="T15" i="2"/>
  <c r="T20" i="2"/>
  <c r="T29" i="2"/>
  <c r="T35" i="2"/>
  <c r="T39" i="2"/>
  <c r="U53" i="2"/>
  <c r="T53" i="2"/>
  <c r="T44" i="2"/>
  <c r="T48" i="2"/>
  <c r="T52" i="2"/>
  <c r="T57" i="2"/>
  <c r="T61" i="2"/>
  <c r="T65" i="2"/>
  <c r="T87" i="2"/>
  <c r="T91" i="2"/>
  <c r="U72" i="3"/>
  <c r="T72" i="3"/>
  <c r="T67" i="3"/>
  <c r="U16" i="3"/>
  <c r="T16" i="3"/>
  <c r="T10" i="3"/>
  <c r="T14" i="3"/>
  <c r="T19" i="3"/>
  <c r="T23" i="3"/>
  <c r="T28" i="3"/>
  <c r="T38" i="3"/>
  <c r="T43" i="3"/>
  <c r="T47" i="3"/>
  <c r="T51" i="3"/>
  <c r="T56" i="3"/>
  <c r="T64" i="3"/>
  <c r="T69" i="3"/>
  <c r="T86" i="3"/>
  <c r="T90" i="3"/>
  <c r="T9" i="4"/>
  <c r="T13" i="4"/>
  <c r="T18" i="4"/>
  <c r="T22" i="4"/>
  <c r="T27" i="4"/>
  <c r="T32" i="4"/>
  <c r="T37" i="4"/>
  <c r="T42" i="4"/>
  <c r="T46" i="4"/>
  <c r="T50" i="4"/>
  <c r="T55" i="4"/>
  <c r="T63" i="4"/>
  <c r="T89" i="4"/>
  <c r="T93" i="4"/>
  <c r="T12" i="5"/>
  <c r="T21" i="5"/>
  <c r="T26" i="5"/>
  <c r="U40" i="5"/>
  <c r="T40" i="5"/>
  <c r="T36" i="5"/>
  <c r="T45" i="5"/>
  <c r="T49" i="5"/>
  <c r="T58" i="5"/>
  <c r="U66" i="5"/>
  <c r="T66" i="5"/>
  <c r="T62" i="5"/>
  <c r="T88" i="5"/>
  <c r="T92" i="5"/>
  <c r="T11" i="6"/>
  <c r="T15" i="6"/>
  <c r="T20" i="6"/>
  <c r="T29" i="6"/>
  <c r="T35" i="6"/>
  <c r="T39" i="6"/>
  <c r="U53" i="6"/>
  <c r="T44" i="6"/>
  <c r="T48" i="6"/>
  <c r="T52" i="6"/>
  <c r="T57" i="6"/>
  <c r="T61" i="6"/>
  <c r="T65" i="6"/>
  <c r="T87" i="6"/>
  <c r="T91" i="6"/>
  <c r="U67" i="7"/>
  <c r="T67" i="7"/>
  <c r="U16" i="7"/>
  <c r="T16" i="7"/>
  <c r="T10" i="7"/>
  <c r="T14" i="7"/>
  <c r="T19" i="7"/>
  <c r="T23" i="7"/>
  <c r="T28" i="7"/>
  <c r="T38" i="7"/>
  <c r="T43" i="7"/>
  <c r="T47" i="7"/>
  <c r="T51" i="7"/>
  <c r="T56" i="7"/>
  <c r="T64" i="7"/>
  <c r="T69" i="7"/>
  <c r="Q70" i="7"/>
  <c r="U70" i="7" s="1"/>
  <c r="E72" i="7"/>
  <c r="P72" i="7"/>
  <c r="T72" i="7" s="1"/>
  <c r="U71" i="8"/>
  <c r="T71" i="8"/>
  <c r="T24" i="9"/>
  <c r="U24" i="9"/>
  <c r="U59" i="11"/>
  <c r="T59" i="11"/>
  <c r="U71" i="11"/>
  <c r="T71" i="11"/>
  <c r="U72" i="2"/>
  <c r="T72" i="2"/>
  <c r="T67" i="2"/>
  <c r="T16" i="2"/>
  <c r="U16" i="2"/>
  <c r="U35" i="2"/>
  <c r="T43" i="2"/>
  <c r="U61" i="2"/>
  <c r="T9" i="3"/>
  <c r="U43" i="3"/>
  <c r="U9" i="4"/>
  <c r="U40" i="4"/>
  <c r="T40" i="4"/>
  <c r="U66" i="4"/>
  <c r="T66" i="4"/>
  <c r="T35" i="5"/>
  <c r="U53" i="5"/>
  <c r="T53" i="5"/>
  <c r="T61" i="5"/>
  <c r="U72" i="6"/>
  <c r="T67" i="6"/>
  <c r="T16" i="6"/>
  <c r="U16" i="6"/>
  <c r="U35" i="6"/>
  <c r="T43" i="6"/>
  <c r="U61" i="6"/>
  <c r="T9" i="7"/>
  <c r="U43" i="7"/>
  <c r="Q71" i="7"/>
  <c r="Q72" i="7"/>
  <c r="U72" i="7" s="1"/>
  <c r="U88" i="7"/>
  <c r="T88" i="7"/>
  <c r="U92" i="7"/>
  <c r="T92" i="7"/>
  <c r="U11" i="8"/>
  <c r="T11" i="8"/>
  <c r="U15" i="8"/>
  <c r="T15" i="8"/>
  <c r="T21" i="8"/>
  <c r="T30" i="8"/>
  <c r="U30" i="8"/>
  <c r="U70" i="8"/>
  <c r="T70" i="8"/>
  <c r="T33" i="9"/>
  <c r="U33" i="9"/>
  <c r="U30" i="11"/>
  <c r="T30" i="11"/>
  <c r="U26" i="8"/>
  <c r="T29" i="8"/>
  <c r="S33" i="8"/>
  <c r="T35" i="8"/>
  <c r="U36" i="8"/>
  <c r="T39" i="8"/>
  <c r="U53" i="8"/>
  <c r="T53" i="8"/>
  <c r="T44" i="8"/>
  <c r="U45" i="8"/>
  <c r="T48" i="8"/>
  <c r="U49" i="8"/>
  <c r="T52" i="8"/>
  <c r="T57" i="8"/>
  <c r="U58" i="8"/>
  <c r="R59" i="8"/>
  <c r="T61" i="8"/>
  <c r="U62" i="8"/>
  <c r="T65" i="8"/>
  <c r="R67" i="8"/>
  <c r="R72" i="8"/>
  <c r="T87" i="8"/>
  <c r="U88" i="8"/>
  <c r="T91" i="8"/>
  <c r="U92" i="8"/>
  <c r="U72" i="9"/>
  <c r="T72" i="9"/>
  <c r="T67" i="9"/>
  <c r="U16" i="9"/>
  <c r="T16" i="9"/>
  <c r="T10" i="9"/>
  <c r="T14" i="9"/>
  <c r="U15" i="9"/>
  <c r="R16" i="9"/>
  <c r="T19" i="9"/>
  <c r="U20" i="9"/>
  <c r="T23" i="9"/>
  <c r="T28" i="9"/>
  <c r="U29" i="9"/>
  <c r="R30" i="9"/>
  <c r="T38" i="9"/>
  <c r="U39" i="9"/>
  <c r="R40" i="9"/>
  <c r="T43" i="9"/>
  <c r="U44" i="9"/>
  <c r="T47" i="9"/>
  <c r="U48" i="9"/>
  <c r="T51" i="9"/>
  <c r="U52" i="9"/>
  <c r="R53" i="9"/>
  <c r="T56" i="9"/>
  <c r="U57" i="9"/>
  <c r="S59" i="9"/>
  <c r="T64" i="9"/>
  <c r="U65" i="9"/>
  <c r="R66" i="9"/>
  <c r="S67" i="9"/>
  <c r="T69" i="9"/>
  <c r="R71" i="9"/>
  <c r="S72" i="9"/>
  <c r="T86" i="9"/>
  <c r="U87" i="9"/>
  <c r="T90" i="9"/>
  <c r="U91" i="9"/>
  <c r="T9" i="10"/>
  <c r="T13" i="10"/>
  <c r="U14" i="10"/>
  <c r="S16" i="10"/>
  <c r="T18" i="10"/>
  <c r="U19" i="10"/>
  <c r="T22" i="10"/>
  <c r="U23" i="10"/>
  <c r="R24" i="10"/>
  <c r="T27" i="10"/>
  <c r="S30" i="10"/>
  <c r="T32" i="10"/>
  <c r="T37" i="10"/>
  <c r="S40" i="10"/>
  <c r="T42" i="10"/>
  <c r="T46" i="10"/>
  <c r="T50" i="10"/>
  <c r="S53" i="10"/>
  <c r="T55" i="10"/>
  <c r="T63" i="10"/>
  <c r="S66" i="10"/>
  <c r="R70" i="10"/>
  <c r="S71" i="10"/>
  <c r="T89" i="10"/>
  <c r="T93" i="10"/>
  <c r="T12" i="11"/>
  <c r="T21" i="11"/>
  <c r="S24" i="11"/>
  <c r="T26" i="11"/>
  <c r="R33" i="11"/>
  <c r="U40" i="11"/>
  <c r="T40" i="11"/>
  <c r="T36" i="11"/>
  <c r="T45" i="11"/>
  <c r="T49" i="11"/>
  <c r="T58" i="11"/>
  <c r="U66" i="11"/>
  <c r="T66" i="11"/>
  <c r="T62" i="11"/>
  <c r="S70" i="11"/>
  <c r="T88" i="11"/>
  <c r="T92" i="11"/>
  <c r="T11" i="12"/>
  <c r="T15" i="12"/>
  <c r="T20" i="12"/>
  <c r="T29" i="12"/>
  <c r="S33" i="12"/>
  <c r="T35" i="12"/>
  <c r="T39" i="12"/>
  <c r="U53" i="12"/>
  <c r="T53" i="12"/>
  <c r="T44" i="12"/>
  <c r="T48" i="12"/>
  <c r="T52" i="12"/>
  <c r="T57" i="12"/>
  <c r="R59" i="12"/>
  <c r="T61" i="12"/>
  <c r="T64" i="12"/>
  <c r="Q70" i="12"/>
  <c r="U70" i="12" s="1"/>
  <c r="S70" i="12"/>
  <c r="P71" i="12"/>
  <c r="T71" i="12" s="1"/>
  <c r="U91" i="12"/>
  <c r="T91" i="12"/>
  <c r="T33" i="13"/>
  <c r="U33" i="13"/>
  <c r="U70" i="13"/>
  <c r="U59" i="14"/>
  <c r="T59" i="14"/>
  <c r="U30" i="15"/>
  <c r="T30" i="15"/>
  <c r="U24" i="16"/>
  <c r="T24" i="16"/>
  <c r="U72" i="8"/>
  <c r="T72" i="8"/>
  <c r="U67" i="8"/>
  <c r="T67" i="8"/>
  <c r="T16" i="8"/>
  <c r="U16" i="8"/>
  <c r="R30" i="8"/>
  <c r="R40" i="8"/>
  <c r="T43" i="8"/>
  <c r="R53" i="8"/>
  <c r="S59" i="8"/>
  <c r="R66" i="8"/>
  <c r="S67" i="8"/>
  <c r="R71" i="8"/>
  <c r="S72" i="8"/>
  <c r="T9" i="9"/>
  <c r="S16" i="9"/>
  <c r="R24" i="9"/>
  <c r="S30" i="9"/>
  <c r="S40" i="9"/>
  <c r="S53" i="9"/>
  <c r="S66" i="9"/>
  <c r="R70" i="9"/>
  <c r="S71" i="9"/>
  <c r="S24" i="10"/>
  <c r="R33" i="10"/>
  <c r="U40" i="10"/>
  <c r="T40" i="10"/>
  <c r="U66" i="10"/>
  <c r="T66" i="10"/>
  <c r="S70" i="10"/>
  <c r="S33" i="11"/>
  <c r="U53" i="11"/>
  <c r="T53" i="11"/>
  <c r="R59" i="11"/>
  <c r="R67" i="11"/>
  <c r="R72" i="11"/>
  <c r="U72" i="12"/>
  <c r="U67" i="12"/>
  <c r="T67" i="12"/>
  <c r="T16" i="12"/>
  <c r="U16" i="12"/>
  <c r="R16" i="12"/>
  <c r="R30" i="12"/>
  <c r="R40" i="12"/>
  <c r="R53" i="12"/>
  <c r="S59" i="12"/>
  <c r="Q71" i="12"/>
  <c r="U71" i="12" s="1"/>
  <c r="P72" i="12"/>
  <c r="T72" i="12" s="1"/>
  <c r="Q72" i="12"/>
  <c r="U87" i="12"/>
  <c r="T87" i="12"/>
  <c r="T30" i="14"/>
  <c r="U30" i="14"/>
  <c r="T24" i="15"/>
  <c r="U24" i="15"/>
  <c r="U59" i="15"/>
  <c r="T59" i="15"/>
  <c r="U33" i="16"/>
  <c r="T33" i="16"/>
  <c r="U33" i="8"/>
  <c r="T33" i="8"/>
  <c r="U40" i="9"/>
  <c r="T40" i="9"/>
  <c r="U59" i="9"/>
  <c r="T59" i="9"/>
  <c r="U66" i="9"/>
  <c r="T66" i="9"/>
  <c r="T30" i="10"/>
  <c r="U30" i="10"/>
  <c r="U53" i="10"/>
  <c r="T53" i="10"/>
  <c r="U71" i="10"/>
  <c r="T71" i="10"/>
  <c r="U72" i="11"/>
  <c r="U67" i="11"/>
  <c r="T72" i="11"/>
  <c r="U16" i="11"/>
  <c r="T16" i="11"/>
  <c r="T24" i="11"/>
  <c r="U24" i="11"/>
  <c r="U70" i="11"/>
  <c r="T70" i="11"/>
  <c r="U33" i="12"/>
  <c r="T33" i="12"/>
  <c r="Q66" i="12"/>
  <c r="U59" i="13"/>
  <c r="T59" i="13"/>
  <c r="U71" i="14"/>
  <c r="T71" i="14"/>
  <c r="U71" i="15"/>
  <c r="T71" i="15"/>
  <c r="U40" i="8"/>
  <c r="T40" i="8"/>
  <c r="U66" i="8"/>
  <c r="T66" i="8"/>
  <c r="T35" i="9"/>
  <c r="U53" i="9"/>
  <c r="T53" i="9"/>
  <c r="T61" i="9"/>
  <c r="T71" i="9"/>
  <c r="T72" i="10"/>
  <c r="T67" i="10"/>
  <c r="T16" i="10"/>
  <c r="U16" i="10"/>
  <c r="U24" i="10"/>
  <c r="T24" i="10"/>
  <c r="U70" i="10"/>
  <c r="T70" i="10"/>
  <c r="T33" i="11"/>
  <c r="U33" i="11"/>
  <c r="T40" i="12"/>
  <c r="U40" i="12"/>
  <c r="U59" i="12"/>
  <c r="T59" i="12"/>
  <c r="U66" i="12"/>
  <c r="T66" i="12"/>
  <c r="P70" i="12"/>
  <c r="T70" i="12" s="1"/>
  <c r="U33" i="14"/>
  <c r="U70" i="15"/>
  <c r="T70" i="15"/>
  <c r="T30" i="16"/>
  <c r="U30" i="16"/>
  <c r="U86" i="12"/>
  <c r="U90" i="12"/>
  <c r="U13" i="13"/>
  <c r="U18" i="13"/>
  <c r="U22" i="13"/>
  <c r="S24" i="13"/>
  <c r="U27" i="13"/>
  <c r="U32" i="13"/>
  <c r="R33" i="13"/>
  <c r="U40" i="13"/>
  <c r="T40" i="13"/>
  <c r="U37" i="13"/>
  <c r="U42" i="13"/>
  <c r="U46" i="13"/>
  <c r="U50" i="13"/>
  <c r="U55" i="13"/>
  <c r="U66" i="13"/>
  <c r="T66" i="13"/>
  <c r="U63" i="13"/>
  <c r="S70" i="13"/>
  <c r="U89" i="13"/>
  <c r="U93" i="13"/>
  <c r="U12" i="14"/>
  <c r="U21" i="14"/>
  <c r="U26" i="14"/>
  <c r="S33" i="14"/>
  <c r="U36" i="14"/>
  <c r="U53" i="14"/>
  <c r="T53" i="14"/>
  <c r="U45" i="14"/>
  <c r="U49" i="14"/>
  <c r="U58" i="14"/>
  <c r="R59" i="14"/>
  <c r="U62" i="14"/>
  <c r="R67" i="14"/>
  <c r="R72" i="14"/>
  <c r="U88" i="14"/>
  <c r="U92" i="14"/>
  <c r="U72" i="15"/>
  <c r="U67" i="15"/>
  <c r="U16" i="15"/>
  <c r="T16" i="15"/>
  <c r="U11" i="15"/>
  <c r="U15" i="15"/>
  <c r="R16" i="15"/>
  <c r="U20" i="15"/>
  <c r="U29" i="15"/>
  <c r="R30" i="15"/>
  <c r="U39" i="15"/>
  <c r="R40" i="15"/>
  <c r="U44" i="15"/>
  <c r="U48" i="15"/>
  <c r="U52" i="15"/>
  <c r="R53" i="15"/>
  <c r="U57" i="15"/>
  <c r="S59" i="15"/>
  <c r="U65" i="15"/>
  <c r="R66" i="15"/>
  <c r="S67" i="15"/>
  <c r="R71" i="15"/>
  <c r="S72" i="15"/>
  <c r="U87" i="15"/>
  <c r="U91" i="15"/>
  <c r="U10" i="16"/>
  <c r="U14" i="16"/>
  <c r="S16" i="16"/>
  <c r="U19" i="16"/>
  <c r="U23" i="16"/>
  <c r="R24" i="16"/>
  <c r="U28" i="16"/>
  <c r="S30" i="16"/>
  <c r="U38" i="16"/>
  <c r="S40" i="16"/>
  <c r="U47" i="16"/>
  <c r="U51" i="16"/>
  <c r="S53" i="16"/>
  <c r="U56" i="16"/>
  <c r="U64" i="16"/>
  <c r="S66" i="16"/>
  <c r="U69" i="16"/>
  <c r="Q71" i="16"/>
  <c r="P72" i="16"/>
  <c r="T72" i="16" s="1"/>
  <c r="T88" i="16"/>
  <c r="T92" i="16"/>
  <c r="T11" i="17"/>
  <c r="P16" i="17"/>
  <c r="U30" i="17"/>
  <c r="T30" i="17"/>
  <c r="U24" i="18"/>
  <c r="T24" i="18"/>
  <c r="U59" i="19"/>
  <c r="T59" i="19"/>
  <c r="T70" i="20"/>
  <c r="Q16" i="13"/>
  <c r="P24" i="13"/>
  <c r="U30" i="13"/>
  <c r="T30" i="13"/>
  <c r="Q30" i="13"/>
  <c r="Q40" i="13"/>
  <c r="U53" i="13"/>
  <c r="T53" i="13"/>
  <c r="Q53" i="13"/>
  <c r="Q66" i="13"/>
  <c r="P70" i="13"/>
  <c r="T70" i="13" s="1"/>
  <c r="T71" i="13"/>
  <c r="Q71" i="13"/>
  <c r="U71" i="13" s="1"/>
  <c r="U72" i="14"/>
  <c r="T72" i="14"/>
  <c r="U67" i="14"/>
  <c r="T67" i="14"/>
  <c r="T16" i="14"/>
  <c r="U24" i="14"/>
  <c r="T24" i="14"/>
  <c r="Q24" i="14"/>
  <c r="P33" i="14"/>
  <c r="T33" i="14" s="1"/>
  <c r="T70" i="14"/>
  <c r="Q70" i="14"/>
  <c r="U70" i="14" s="1"/>
  <c r="T33" i="15"/>
  <c r="Q33" i="15"/>
  <c r="U33" i="15" s="1"/>
  <c r="P59" i="15"/>
  <c r="P67" i="15"/>
  <c r="T67" i="15" s="1"/>
  <c r="P72" i="15"/>
  <c r="T72" i="15" s="1"/>
  <c r="P16" i="16"/>
  <c r="P30" i="16"/>
  <c r="U40" i="16"/>
  <c r="P40" i="16"/>
  <c r="T40" i="16" s="1"/>
  <c r="P53" i="16"/>
  <c r="U59" i="16"/>
  <c r="T59" i="16"/>
  <c r="Q59" i="16"/>
  <c r="U66" i="16"/>
  <c r="T66" i="16"/>
  <c r="P66" i="16"/>
  <c r="Q67" i="16"/>
  <c r="U67" i="16" s="1"/>
  <c r="Q72" i="16"/>
  <c r="T24" i="17"/>
  <c r="U24" i="17"/>
  <c r="U70" i="17"/>
  <c r="T70" i="17"/>
  <c r="U71" i="17"/>
  <c r="U33" i="18"/>
  <c r="T33" i="18"/>
  <c r="U70" i="18"/>
  <c r="U30" i="19"/>
  <c r="T30" i="19"/>
  <c r="T30" i="20"/>
  <c r="U30" i="20"/>
  <c r="U72" i="13"/>
  <c r="U67" i="13"/>
  <c r="T72" i="13"/>
  <c r="T67" i="13"/>
  <c r="U16" i="13"/>
  <c r="T16" i="13"/>
  <c r="T10" i="13"/>
  <c r="T14" i="13"/>
  <c r="T19" i="13"/>
  <c r="T23" i="13"/>
  <c r="T28" i="13"/>
  <c r="T38" i="13"/>
  <c r="T43" i="13"/>
  <c r="T47" i="13"/>
  <c r="T51" i="13"/>
  <c r="T56" i="13"/>
  <c r="T64" i="13"/>
  <c r="T69" i="13"/>
  <c r="T86" i="13"/>
  <c r="T90" i="13"/>
  <c r="T9" i="14"/>
  <c r="T13" i="14"/>
  <c r="T18" i="14"/>
  <c r="T22" i="14"/>
  <c r="T27" i="14"/>
  <c r="T32" i="14"/>
  <c r="T37" i="14"/>
  <c r="T42" i="14"/>
  <c r="T46" i="14"/>
  <c r="T50" i="14"/>
  <c r="T55" i="14"/>
  <c r="T63" i="14"/>
  <c r="T89" i="14"/>
  <c r="T93" i="14"/>
  <c r="T12" i="15"/>
  <c r="T21" i="15"/>
  <c r="T26" i="15"/>
  <c r="U40" i="15"/>
  <c r="T40" i="15"/>
  <c r="T36" i="15"/>
  <c r="T45" i="15"/>
  <c r="T49" i="15"/>
  <c r="T58" i="15"/>
  <c r="U66" i="15"/>
  <c r="T66" i="15"/>
  <c r="T62" i="15"/>
  <c r="T88" i="15"/>
  <c r="T92" i="15"/>
  <c r="T11" i="16"/>
  <c r="T15" i="16"/>
  <c r="T20" i="16"/>
  <c r="T29" i="16"/>
  <c r="T35" i="16"/>
  <c r="T39" i="16"/>
  <c r="U53" i="16"/>
  <c r="T53" i="16"/>
  <c r="T44" i="16"/>
  <c r="T48" i="16"/>
  <c r="T52" i="16"/>
  <c r="T57" i="16"/>
  <c r="T61" i="16"/>
  <c r="T65" i="16"/>
  <c r="P70" i="16"/>
  <c r="T70" i="16" s="1"/>
  <c r="T87" i="16"/>
  <c r="U87" i="16"/>
  <c r="T91" i="16"/>
  <c r="U91" i="16"/>
  <c r="T10" i="17"/>
  <c r="U10" i="17"/>
  <c r="U20" i="17"/>
  <c r="T20" i="17"/>
  <c r="U24" i="20"/>
  <c r="T24" i="20"/>
  <c r="U59" i="20"/>
  <c r="T59" i="20"/>
  <c r="T9" i="13"/>
  <c r="U43" i="13"/>
  <c r="U9" i="14"/>
  <c r="T40" i="14"/>
  <c r="U40" i="14"/>
  <c r="U66" i="14"/>
  <c r="T66" i="14"/>
  <c r="T35" i="15"/>
  <c r="U53" i="15"/>
  <c r="T53" i="15"/>
  <c r="T61" i="15"/>
  <c r="U72" i="16"/>
  <c r="T67" i="16"/>
  <c r="T16" i="16"/>
  <c r="U16" i="16"/>
  <c r="U35" i="16"/>
  <c r="T43" i="16"/>
  <c r="U61" i="16"/>
  <c r="Q70" i="16"/>
  <c r="U70" i="16" s="1"/>
  <c r="U71" i="16"/>
  <c r="P71" i="16"/>
  <c r="T71" i="16" s="1"/>
  <c r="U15" i="17"/>
  <c r="T15" i="17"/>
  <c r="U59" i="18"/>
  <c r="T59" i="18"/>
  <c r="U71" i="19"/>
  <c r="T71" i="19"/>
  <c r="U14" i="17"/>
  <c r="S16" i="17"/>
  <c r="U19" i="17"/>
  <c r="U23" i="17"/>
  <c r="R24" i="17"/>
  <c r="U28" i="17"/>
  <c r="S30" i="17"/>
  <c r="U38" i="17"/>
  <c r="S40" i="17"/>
  <c r="U47" i="17"/>
  <c r="U51" i="17"/>
  <c r="S53" i="17"/>
  <c r="U56" i="17"/>
  <c r="U64" i="17"/>
  <c r="S66" i="17"/>
  <c r="U69" i="17"/>
  <c r="R70" i="17"/>
  <c r="S71" i="17"/>
  <c r="U86" i="17"/>
  <c r="U90" i="17"/>
  <c r="U13" i="18"/>
  <c r="U18" i="18"/>
  <c r="U22" i="18"/>
  <c r="S24" i="18"/>
  <c r="U27" i="18"/>
  <c r="U32" i="18"/>
  <c r="R33" i="18"/>
  <c r="T40" i="18"/>
  <c r="U40" i="18"/>
  <c r="U37" i="18"/>
  <c r="U42" i="18"/>
  <c r="U46" i="18"/>
  <c r="U50" i="18"/>
  <c r="U55" i="18"/>
  <c r="U66" i="18"/>
  <c r="T66" i="18"/>
  <c r="U63" i="18"/>
  <c r="S70" i="18"/>
  <c r="U89" i="18"/>
  <c r="U93" i="18"/>
  <c r="U12" i="19"/>
  <c r="U21" i="19"/>
  <c r="U26" i="19"/>
  <c r="S33" i="19"/>
  <c r="U36" i="19"/>
  <c r="U53" i="19"/>
  <c r="T53" i="19"/>
  <c r="U45" i="19"/>
  <c r="U49" i="19"/>
  <c r="U58" i="19"/>
  <c r="R59" i="19"/>
  <c r="U62" i="19"/>
  <c r="R67" i="19"/>
  <c r="R72" i="19"/>
  <c r="U88" i="19"/>
  <c r="U92" i="19"/>
  <c r="U72" i="20"/>
  <c r="U67" i="20"/>
  <c r="U16" i="20"/>
  <c r="U11" i="20"/>
  <c r="U15" i="20"/>
  <c r="R16" i="20"/>
  <c r="U20" i="20"/>
  <c r="U29" i="20"/>
  <c r="R30" i="20"/>
  <c r="U39" i="20"/>
  <c r="R40" i="20"/>
  <c r="U44" i="20"/>
  <c r="U48" i="20"/>
  <c r="U52" i="20"/>
  <c r="R53" i="20"/>
  <c r="U57" i="20"/>
  <c r="S59" i="20"/>
  <c r="U65" i="20"/>
  <c r="R66" i="20"/>
  <c r="S67" i="20"/>
  <c r="Q70" i="20"/>
  <c r="U70" i="20" s="1"/>
  <c r="R70" i="20"/>
  <c r="U90" i="20"/>
  <c r="T90" i="20"/>
  <c r="U59" i="21"/>
  <c r="T59" i="21"/>
  <c r="T30" i="22"/>
  <c r="U30" i="22"/>
  <c r="P30" i="17"/>
  <c r="P40" i="17"/>
  <c r="T40" i="17" s="1"/>
  <c r="P53" i="17"/>
  <c r="U59" i="17"/>
  <c r="T59" i="17"/>
  <c r="Q59" i="17"/>
  <c r="U66" i="17"/>
  <c r="T66" i="17"/>
  <c r="P66" i="17"/>
  <c r="Q67" i="17"/>
  <c r="P71" i="17"/>
  <c r="T71" i="17" s="1"/>
  <c r="Q72" i="17"/>
  <c r="U72" i="17" s="1"/>
  <c r="Q16" i="18"/>
  <c r="U16" i="18" s="1"/>
  <c r="P24" i="18"/>
  <c r="T30" i="18"/>
  <c r="U30" i="18"/>
  <c r="Q30" i="18"/>
  <c r="Q40" i="18"/>
  <c r="U53" i="18"/>
  <c r="T53" i="18"/>
  <c r="Q53" i="18"/>
  <c r="Q66" i="18"/>
  <c r="P70" i="18"/>
  <c r="T70" i="18" s="1"/>
  <c r="T71" i="18"/>
  <c r="Q71" i="18"/>
  <c r="U71" i="18" s="1"/>
  <c r="U72" i="19"/>
  <c r="U67" i="19"/>
  <c r="T72" i="19"/>
  <c r="T67" i="19"/>
  <c r="T16" i="19"/>
  <c r="T24" i="19"/>
  <c r="Q24" i="19"/>
  <c r="U24" i="19" s="1"/>
  <c r="P33" i="19"/>
  <c r="T33" i="19" s="1"/>
  <c r="T70" i="19"/>
  <c r="Q70" i="19"/>
  <c r="U70" i="19" s="1"/>
  <c r="T33" i="20"/>
  <c r="Q33" i="20"/>
  <c r="U33" i="20" s="1"/>
  <c r="P59" i="20"/>
  <c r="P67" i="20"/>
  <c r="T67" i="20" s="1"/>
  <c r="P71" i="20"/>
  <c r="U72" i="21"/>
  <c r="U67" i="21"/>
  <c r="T72" i="21"/>
  <c r="T67" i="21"/>
  <c r="U16" i="21"/>
  <c r="T16" i="21"/>
  <c r="U9" i="21"/>
  <c r="T9" i="21"/>
  <c r="T24" i="21"/>
  <c r="U24" i="21"/>
  <c r="T29" i="17"/>
  <c r="T35" i="17"/>
  <c r="T39" i="17"/>
  <c r="U53" i="17"/>
  <c r="T53" i="17"/>
  <c r="T44" i="17"/>
  <c r="T48" i="17"/>
  <c r="T52" i="17"/>
  <c r="T57" i="17"/>
  <c r="T61" i="17"/>
  <c r="T65" i="17"/>
  <c r="T87" i="17"/>
  <c r="T91" i="17"/>
  <c r="U72" i="18"/>
  <c r="T72" i="18"/>
  <c r="U67" i="18"/>
  <c r="T67" i="18"/>
  <c r="T16" i="18"/>
  <c r="T10" i="18"/>
  <c r="T14" i="18"/>
  <c r="T19" i="18"/>
  <c r="T23" i="18"/>
  <c r="T28" i="18"/>
  <c r="T38" i="18"/>
  <c r="T43" i="18"/>
  <c r="T47" i="18"/>
  <c r="T51" i="18"/>
  <c r="T56" i="18"/>
  <c r="T64" i="18"/>
  <c r="T69" i="18"/>
  <c r="T86" i="18"/>
  <c r="T90" i="18"/>
  <c r="T9" i="19"/>
  <c r="T13" i="19"/>
  <c r="T18" i="19"/>
  <c r="T22" i="19"/>
  <c r="T27" i="19"/>
  <c r="T32" i="19"/>
  <c r="T37" i="19"/>
  <c r="T42" i="19"/>
  <c r="T46" i="19"/>
  <c r="T50" i="19"/>
  <c r="T55" i="19"/>
  <c r="T63" i="19"/>
  <c r="T89" i="19"/>
  <c r="T93" i="19"/>
  <c r="T12" i="20"/>
  <c r="T21" i="20"/>
  <c r="T26" i="20"/>
  <c r="T40" i="20"/>
  <c r="U40" i="20"/>
  <c r="T36" i="20"/>
  <c r="T45" i="20"/>
  <c r="T49" i="20"/>
  <c r="T58" i="20"/>
  <c r="U66" i="20"/>
  <c r="T66" i="20"/>
  <c r="T62" i="20"/>
  <c r="T91" i="20"/>
  <c r="U13" i="21"/>
  <c r="T13" i="21"/>
  <c r="U70" i="21"/>
  <c r="T70" i="21"/>
  <c r="U33" i="22"/>
  <c r="T33" i="22"/>
  <c r="U59" i="22"/>
  <c r="T59" i="22"/>
  <c r="U71" i="22"/>
  <c r="T71" i="22"/>
  <c r="U67" i="17"/>
  <c r="T72" i="17"/>
  <c r="T67" i="17"/>
  <c r="U16" i="17"/>
  <c r="T16" i="17"/>
  <c r="U35" i="17"/>
  <c r="T43" i="17"/>
  <c r="U61" i="17"/>
  <c r="T9" i="18"/>
  <c r="U43" i="18"/>
  <c r="U9" i="19"/>
  <c r="U40" i="19"/>
  <c r="T40" i="19"/>
  <c r="U66" i="19"/>
  <c r="T66" i="19"/>
  <c r="T35" i="20"/>
  <c r="U53" i="20"/>
  <c r="T53" i="20"/>
  <c r="T61" i="20"/>
  <c r="P72" i="20"/>
  <c r="T72" i="20" s="1"/>
  <c r="U86" i="20"/>
  <c r="T86" i="20"/>
  <c r="T10" i="21"/>
  <c r="T14" i="21"/>
  <c r="U14" i="21"/>
  <c r="T33" i="21"/>
  <c r="U33" i="21"/>
  <c r="S16" i="21"/>
  <c r="T18" i="21"/>
  <c r="U19" i="21"/>
  <c r="T22" i="21"/>
  <c r="U23" i="21"/>
  <c r="R24" i="21"/>
  <c r="T27" i="21"/>
  <c r="U28" i="21"/>
  <c r="S30" i="21"/>
  <c r="T32" i="21"/>
  <c r="T37" i="21"/>
  <c r="U38" i="21"/>
  <c r="S40" i="21"/>
  <c r="T42" i="21"/>
  <c r="T46" i="21"/>
  <c r="U47" i="21"/>
  <c r="T50" i="21"/>
  <c r="U51" i="21"/>
  <c r="S53" i="21"/>
  <c r="T55" i="21"/>
  <c r="U56" i="21"/>
  <c r="T63" i="21"/>
  <c r="U64" i="21"/>
  <c r="S66" i="21"/>
  <c r="U69" i="21"/>
  <c r="R70" i="21"/>
  <c r="S71" i="21"/>
  <c r="U86" i="21"/>
  <c r="T89" i="21"/>
  <c r="U90" i="21"/>
  <c r="T93" i="21"/>
  <c r="T12" i="22"/>
  <c r="U13" i="22"/>
  <c r="U18" i="22"/>
  <c r="T21" i="22"/>
  <c r="U22" i="22"/>
  <c r="S24" i="22"/>
  <c r="T26" i="22"/>
  <c r="U27" i="22"/>
  <c r="U32" i="22"/>
  <c r="R33" i="22"/>
  <c r="T40" i="22"/>
  <c r="U40" i="22"/>
  <c r="T36" i="22"/>
  <c r="U37" i="22"/>
  <c r="U42" i="22"/>
  <c r="T45" i="22"/>
  <c r="U46" i="22"/>
  <c r="T49" i="22"/>
  <c r="U50" i="22"/>
  <c r="U55" i="22"/>
  <c r="T58" i="22"/>
  <c r="U66" i="22"/>
  <c r="T66" i="22"/>
  <c r="T62" i="22"/>
  <c r="U63" i="22"/>
  <c r="Q72" i="22"/>
  <c r="U72" i="22" s="1"/>
  <c r="U12" i="23"/>
  <c r="T12" i="23"/>
  <c r="Q16" i="23"/>
  <c r="S24" i="21"/>
  <c r="R33" i="21"/>
  <c r="U40" i="21"/>
  <c r="T40" i="21"/>
  <c r="U66" i="21"/>
  <c r="T66" i="21"/>
  <c r="S70" i="21"/>
  <c r="S33" i="22"/>
  <c r="U53" i="22"/>
  <c r="R59" i="22"/>
  <c r="R67" i="22"/>
  <c r="U89" i="22"/>
  <c r="T89" i="22"/>
  <c r="U93" i="22"/>
  <c r="T93" i="22"/>
  <c r="U59" i="23"/>
  <c r="T59" i="23"/>
  <c r="U71" i="23"/>
  <c r="U30" i="21"/>
  <c r="T30" i="21"/>
  <c r="U53" i="21"/>
  <c r="T53" i="21"/>
  <c r="U71" i="21"/>
  <c r="T71" i="21"/>
  <c r="U67" i="22"/>
  <c r="T67" i="22"/>
  <c r="T16" i="22"/>
  <c r="U16" i="22"/>
  <c r="U24" i="22"/>
  <c r="T24" i="22"/>
  <c r="T70" i="22"/>
  <c r="Q70" i="22"/>
  <c r="U70" i="22" s="1"/>
  <c r="T43" i="21"/>
  <c r="T9" i="22"/>
  <c r="U30" i="23"/>
  <c r="T30" i="23"/>
  <c r="U70" i="23"/>
  <c r="T70" i="23"/>
  <c r="T33" i="23"/>
  <c r="Q33" i="23"/>
  <c r="U33" i="23" s="1"/>
  <c r="P59" i="23"/>
  <c r="P67" i="23"/>
  <c r="P72" i="23"/>
  <c r="U86" i="23"/>
  <c r="T89" i="23"/>
  <c r="U90" i="23"/>
  <c r="T93" i="23"/>
  <c r="E79" i="22"/>
  <c r="S95" i="23"/>
  <c r="T99" i="23"/>
  <c r="T100" i="23"/>
  <c r="T107" i="23"/>
  <c r="T108" i="23"/>
  <c r="T113" i="23"/>
  <c r="T96" i="20"/>
  <c r="T97" i="20"/>
  <c r="T104" i="20"/>
  <c r="T105" i="20"/>
  <c r="R95" i="19"/>
  <c r="R95" i="18"/>
  <c r="T98" i="18"/>
  <c r="T99" i="18"/>
  <c r="T106" i="18"/>
  <c r="T107" i="18"/>
  <c r="E95" i="15"/>
  <c r="U95" i="15" s="1"/>
  <c r="T96" i="14"/>
  <c r="T97" i="14"/>
  <c r="T113" i="14"/>
  <c r="T98" i="13"/>
  <c r="T99" i="13"/>
  <c r="T100" i="13"/>
  <c r="T101" i="12"/>
  <c r="T102" i="12"/>
  <c r="T103" i="12"/>
  <c r="T113" i="12"/>
  <c r="M112" i="10"/>
  <c r="S112" i="10" s="1"/>
  <c r="S95" i="10"/>
  <c r="P72" i="22"/>
  <c r="T72" i="22" s="1"/>
  <c r="T21" i="23"/>
  <c r="S24" i="23"/>
  <c r="T26" i="23"/>
  <c r="R33" i="23"/>
  <c r="U40" i="23"/>
  <c r="T40" i="23"/>
  <c r="T36" i="23"/>
  <c r="T45" i="23"/>
  <c r="T49" i="23"/>
  <c r="P53" i="23"/>
  <c r="T53" i="23" s="1"/>
  <c r="T58" i="23"/>
  <c r="Q59" i="23"/>
  <c r="U66" i="23"/>
  <c r="T66" i="23"/>
  <c r="T62" i="23"/>
  <c r="P66" i="23"/>
  <c r="Q67" i="23"/>
  <c r="U67" i="23" s="1"/>
  <c r="S70" i="23"/>
  <c r="P71" i="23"/>
  <c r="T71" i="23" s="1"/>
  <c r="Q72" i="23"/>
  <c r="T92" i="23"/>
  <c r="E79" i="18"/>
  <c r="E79" i="2"/>
  <c r="S95" i="1"/>
  <c r="T100" i="1"/>
  <c r="T101" i="1"/>
  <c r="T108" i="1"/>
  <c r="T109" i="1"/>
  <c r="T113" i="1"/>
  <c r="T102" i="22"/>
  <c r="T103" i="22"/>
  <c r="T110" i="22"/>
  <c r="T97" i="21"/>
  <c r="T98" i="21"/>
  <c r="T105" i="21"/>
  <c r="T106" i="21"/>
  <c r="S95" i="19"/>
  <c r="T99" i="19"/>
  <c r="T100" i="19"/>
  <c r="T107" i="19"/>
  <c r="T108" i="19"/>
  <c r="T113" i="19"/>
  <c r="T97" i="17"/>
  <c r="T98" i="17"/>
  <c r="T105" i="17"/>
  <c r="T106" i="17"/>
  <c r="S95" i="15"/>
  <c r="R95" i="14"/>
  <c r="T107" i="14"/>
  <c r="T108" i="14"/>
  <c r="T109" i="14"/>
  <c r="T96" i="13"/>
  <c r="T110" i="13"/>
  <c r="T97" i="12"/>
  <c r="T98" i="12"/>
  <c r="T99" i="12"/>
  <c r="T107" i="12"/>
  <c r="T108" i="12"/>
  <c r="U109" i="12"/>
  <c r="T110" i="12"/>
  <c r="U96" i="11"/>
  <c r="T97" i="11"/>
  <c r="T98" i="11"/>
  <c r="T99" i="11"/>
  <c r="T35" i="23"/>
  <c r="U53" i="23"/>
  <c r="T48" i="23"/>
  <c r="T52" i="23"/>
  <c r="T57" i="23"/>
  <c r="T61" i="23"/>
  <c r="T65" i="23"/>
  <c r="T87" i="23"/>
  <c r="T91" i="23"/>
  <c r="E79" i="14"/>
  <c r="T96" i="23"/>
  <c r="T103" i="23"/>
  <c r="T104" i="23"/>
  <c r="S95" i="20"/>
  <c r="T100" i="20"/>
  <c r="T101" i="20"/>
  <c r="T108" i="20"/>
  <c r="T109" i="20"/>
  <c r="T113" i="20"/>
  <c r="T102" i="18"/>
  <c r="T103" i="18"/>
  <c r="T110" i="18"/>
  <c r="S95" i="16"/>
  <c r="U104" i="16"/>
  <c r="T105" i="16"/>
  <c r="T106" i="16"/>
  <c r="T107" i="16"/>
  <c r="U108" i="16"/>
  <c r="T109" i="16"/>
  <c r="T110" i="16"/>
  <c r="T97" i="15"/>
  <c r="T98" i="15"/>
  <c r="U99" i="15"/>
  <c r="T100" i="15"/>
  <c r="T101" i="15"/>
  <c r="T102" i="15"/>
  <c r="U97" i="10"/>
  <c r="T97" i="10"/>
  <c r="U72" i="23"/>
  <c r="T72" i="23"/>
  <c r="T67" i="23"/>
  <c r="U16" i="23"/>
  <c r="T16" i="23"/>
  <c r="T24" i="23"/>
  <c r="U24" i="23"/>
  <c r="U61" i="23"/>
  <c r="E79" i="10"/>
  <c r="E79" i="5"/>
  <c r="T96" i="1"/>
  <c r="T97" i="1"/>
  <c r="T104" i="1"/>
  <c r="T105" i="1"/>
  <c r="T98" i="22"/>
  <c r="T99" i="22"/>
  <c r="T106" i="22"/>
  <c r="T96" i="19"/>
  <c r="T103" i="19"/>
  <c r="T104" i="19"/>
  <c r="T113" i="15"/>
  <c r="E95" i="12"/>
  <c r="E112" i="12" s="1"/>
  <c r="R95" i="11"/>
  <c r="U113" i="11"/>
  <c r="U96" i="10"/>
  <c r="T96" i="10"/>
  <c r="L112" i="8"/>
  <c r="R112" i="8" s="1"/>
  <c r="T103" i="7"/>
  <c r="U104" i="7"/>
  <c r="T105" i="7"/>
  <c r="T106" i="7"/>
  <c r="T107" i="7"/>
  <c r="T96" i="6"/>
  <c r="T113" i="6"/>
  <c r="T97" i="5"/>
  <c r="U98" i="5"/>
  <c r="T99" i="5"/>
  <c r="T107" i="5"/>
  <c r="E95" i="4"/>
  <c r="T113" i="4"/>
  <c r="U107" i="2"/>
  <c r="T108" i="2"/>
  <c r="T109" i="2"/>
  <c r="T113" i="2"/>
  <c r="T110" i="10"/>
  <c r="T97" i="9"/>
  <c r="U98" i="9"/>
  <c r="T99" i="9"/>
  <c r="U107" i="9"/>
  <c r="T108" i="9"/>
  <c r="T109" i="9"/>
  <c r="T113" i="9"/>
  <c r="T96" i="8"/>
  <c r="T103" i="8"/>
  <c r="T104" i="8"/>
  <c r="R95" i="7"/>
  <c r="T106" i="6"/>
  <c r="M112" i="5"/>
  <c r="S112" i="5" s="1"/>
  <c r="R95" i="4"/>
  <c r="T102" i="4"/>
  <c r="E95" i="2"/>
  <c r="E112" i="2" s="1"/>
  <c r="U103" i="2"/>
  <c r="T104" i="2"/>
  <c r="T105" i="2"/>
  <c r="S95" i="6"/>
  <c r="T102" i="6"/>
  <c r="U103" i="6"/>
  <c r="T104" i="6"/>
  <c r="R95" i="5"/>
  <c r="T103" i="5"/>
  <c r="T100" i="4"/>
  <c r="T108" i="4"/>
  <c r="U109" i="4"/>
  <c r="T110" i="4"/>
  <c r="T98" i="10"/>
  <c r="U99" i="10"/>
  <c r="T100" i="10"/>
  <c r="E95" i="9"/>
  <c r="E112" i="9" s="1"/>
  <c r="T99" i="8"/>
  <c r="T100" i="8"/>
  <c r="U95" i="1"/>
  <c r="T95" i="1"/>
  <c r="E112" i="1"/>
  <c r="U95" i="20"/>
  <c r="T95" i="20"/>
  <c r="E112" i="20"/>
  <c r="E112" i="16"/>
  <c r="U95" i="16"/>
  <c r="T95" i="16"/>
  <c r="U112" i="22"/>
  <c r="T112" i="22"/>
  <c r="E112" i="21"/>
  <c r="U95" i="21"/>
  <c r="T95" i="21"/>
  <c r="E112" i="17"/>
  <c r="U95" i="17"/>
  <c r="T95" i="17"/>
  <c r="R95" i="1"/>
  <c r="U98" i="1"/>
  <c r="T99" i="1"/>
  <c r="U102" i="1"/>
  <c r="T103" i="1"/>
  <c r="U106" i="1"/>
  <c r="T107" i="1"/>
  <c r="U110" i="1"/>
  <c r="E95" i="23"/>
  <c r="U97" i="23"/>
  <c r="T98" i="23"/>
  <c r="U101" i="23"/>
  <c r="T102" i="23"/>
  <c r="U105" i="23"/>
  <c r="T106" i="23"/>
  <c r="U109" i="23"/>
  <c r="T110" i="23"/>
  <c r="T95" i="22"/>
  <c r="U96" i="22"/>
  <c r="T97" i="22"/>
  <c r="U100" i="22"/>
  <c r="T101" i="22"/>
  <c r="U104" i="22"/>
  <c r="T105" i="22"/>
  <c r="U108" i="22"/>
  <c r="T109" i="22"/>
  <c r="U113" i="22"/>
  <c r="S95" i="21"/>
  <c r="T96" i="21"/>
  <c r="U99" i="21"/>
  <c r="T100" i="21"/>
  <c r="U103" i="21"/>
  <c r="T104" i="21"/>
  <c r="U107" i="21"/>
  <c r="T108" i="21"/>
  <c r="T113" i="21"/>
  <c r="R95" i="20"/>
  <c r="U98" i="20"/>
  <c r="T99" i="20"/>
  <c r="U102" i="20"/>
  <c r="T103" i="20"/>
  <c r="U106" i="20"/>
  <c r="T107" i="20"/>
  <c r="U110" i="20"/>
  <c r="E95" i="19"/>
  <c r="U97" i="19"/>
  <c r="T98" i="19"/>
  <c r="U101" i="19"/>
  <c r="T102" i="19"/>
  <c r="U105" i="19"/>
  <c r="T106" i="19"/>
  <c r="U109" i="19"/>
  <c r="T110" i="19"/>
  <c r="U96" i="18"/>
  <c r="T97" i="18"/>
  <c r="U100" i="18"/>
  <c r="T101" i="18"/>
  <c r="U104" i="18"/>
  <c r="T105" i="18"/>
  <c r="U108" i="18"/>
  <c r="T109" i="18"/>
  <c r="U113" i="18"/>
  <c r="S95" i="17"/>
  <c r="T96" i="17"/>
  <c r="U99" i="17"/>
  <c r="T100" i="17"/>
  <c r="U103" i="17"/>
  <c r="T104" i="17"/>
  <c r="U107" i="17"/>
  <c r="T108" i="17"/>
  <c r="T113" i="17"/>
  <c r="R95" i="16"/>
  <c r="T99" i="16"/>
  <c r="T103" i="16"/>
  <c r="T96" i="15"/>
  <c r="U95" i="22"/>
  <c r="U96" i="21"/>
  <c r="U96" i="17"/>
  <c r="E112" i="15"/>
  <c r="U96" i="15"/>
  <c r="U96" i="1"/>
  <c r="M112" i="22"/>
  <c r="S112" i="22" s="1"/>
  <c r="L112" i="21"/>
  <c r="R112" i="21" s="1"/>
  <c r="U96" i="20"/>
  <c r="M112" i="18"/>
  <c r="S112" i="18" s="1"/>
  <c r="L112" i="17"/>
  <c r="R112" i="17" s="1"/>
  <c r="U96" i="16"/>
  <c r="T95" i="15"/>
  <c r="U112" i="13"/>
  <c r="T112" i="13"/>
  <c r="U113" i="16"/>
  <c r="L112" i="15"/>
  <c r="R112" i="15" s="1"/>
  <c r="R95" i="15"/>
  <c r="U95" i="12"/>
  <c r="T95" i="12"/>
  <c r="E95" i="14"/>
  <c r="T98" i="14"/>
  <c r="T102" i="14"/>
  <c r="T106" i="14"/>
  <c r="T110" i="14"/>
  <c r="T95" i="13"/>
  <c r="T97" i="13"/>
  <c r="T101" i="13"/>
  <c r="T105" i="13"/>
  <c r="T109" i="13"/>
  <c r="S95" i="12"/>
  <c r="T96" i="12"/>
  <c r="T100" i="12"/>
  <c r="T104" i="12"/>
  <c r="U105" i="12"/>
  <c r="T106" i="12"/>
  <c r="U95" i="11"/>
  <c r="U100" i="11"/>
  <c r="T101" i="11"/>
  <c r="U108" i="11"/>
  <c r="T109" i="11"/>
  <c r="E95" i="10"/>
  <c r="T101" i="10"/>
  <c r="T109" i="10"/>
  <c r="R95" i="9"/>
  <c r="T96" i="9"/>
  <c r="U95" i="13"/>
  <c r="U96" i="12"/>
  <c r="E112" i="11"/>
  <c r="U95" i="9"/>
  <c r="U96" i="9"/>
  <c r="M112" i="13"/>
  <c r="S112" i="13" s="1"/>
  <c r="L112" i="10"/>
  <c r="R112" i="10" s="1"/>
  <c r="T95" i="9"/>
  <c r="T100" i="9"/>
  <c r="U102" i="9"/>
  <c r="T103" i="9"/>
  <c r="R95" i="12"/>
  <c r="M112" i="11"/>
  <c r="S112" i="11" s="1"/>
  <c r="U98" i="8"/>
  <c r="U102" i="8"/>
  <c r="U106" i="8"/>
  <c r="U110" i="8"/>
  <c r="M112" i="8"/>
  <c r="S112" i="8" s="1"/>
  <c r="U102" i="7"/>
  <c r="U110" i="7"/>
  <c r="T95" i="4"/>
  <c r="E112" i="4"/>
  <c r="S95" i="4"/>
  <c r="M112" i="4"/>
  <c r="S112" i="4" s="1"/>
  <c r="R95" i="3"/>
  <c r="L112" i="3"/>
  <c r="R112" i="3" s="1"/>
  <c r="U95" i="2"/>
  <c r="T95" i="2"/>
  <c r="M112" i="7"/>
  <c r="S112" i="7" s="1"/>
  <c r="T96" i="3"/>
  <c r="E95" i="3"/>
  <c r="T106" i="9"/>
  <c r="T110" i="9"/>
  <c r="T97" i="8"/>
  <c r="T101" i="8"/>
  <c r="T105" i="8"/>
  <c r="T109" i="8"/>
  <c r="U100" i="7"/>
  <c r="T101" i="7"/>
  <c r="U108" i="7"/>
  <c r="T109" i="7"/>
  <c r="U113" i="7"/>
  <c r="T99" i="6"/>
  <c r="E95" i="6"/>
  <c r="E95" i="5"/>
  <c r="U106" i="5"/>
  <c r="U95" i="4"/>
  <c r="U105" i="4"/>
  <c r="U99" i="2"/>
  <c r="E95" i="8"/>
  <c r="E95" i="7"/>
  <c r="U107" i="6"/>
  <c r="U102" i="5"/>
  <c r="U101" i="4"/>
  <c r="U113" i="3"/>
  <c r="T97" i="6"/>
  <c r="T101" i="6"/>
  <c r="T105" i="6"/>
  <c r="T109" i="6"/>
  <c r="T96" i="5"/>
  <c r="T100" i="5"/>
  <c r="T104" i="5"/>
  <c r="T108" i="5"/>
  <c r="T113" i="5"/>
  <c r="T99" i="4"/>
  <c r="T103" i="4"/>
  <c r="T107" i="4"/>
  <c r="U96" i="2"/>
  <c r="L112" i="6"/>
  <c r="R112" i="6" s="1"/>
  <c r="U96" i="5"/>
  <c r="M112" i="3"/>
  <c r="S112" i="3" s="1"/>
  <c r="T98" i="2"/>
  <c r="T102" i="2"/>
  <c r="T106" i="2"/>
  <c r="T110" i="2"/>
  <c r="L112" i="2"/>
  <c r="R112" i="2" s="1"/>
  <c r="T33" i="17" l="1"/>
  <c r="T59" i="1"/>
  <c r="U24" i="13"/>
  <c r="U71" i="7"/>
  <c r="T70" i="3"/>
  <c r="T95" i="18"/>
  <c r="T71" i="20"/>
  <c r="T33" i="2"/>
  <c r="T112" i="18"/>
  <c r="U95" i="18"/>
  <c r="U24" i="1"/>
  <c r="T24" i="1"/>
  <c r="U95" i="8"/>
  <c r="T95" i="8"/>
  <c r="E112" i="8"/>
  <c r="U112" i="2"/>
  <c r="T112" i="2"/>
  <c r="U112" i="9"/>
  <c r="T112" i="9"/>
  <c r="E112" i="10"/>
  <c r="U95" i="10"/>
  <c r="T95" i="10"/>
  <c r="U112" i="12"/>
  <c r="T112" i="12"/>
  <c r="T95" i="19"/>
  <c r="E112" i="19"/>
  <c r="U95" i="19"/>
  <c r="T95" i="23"/>
  <c r="E112" i="23"/>
  <c r="U95" i="23"/>
  <c r="U112" i="21"/>
  <c r="T112" i="21"/>
  <c r="U95" i="5"/>
  <c r="T95" i="5"/>
  <c r="E112" i="5"/>
  <c r="U112" i="4"/>
  <c r="T112" i="4"/>
  <c r="U112" i="11"/>
  <c r="T112" i="11"/>
  <c r="T95" i="14"/>
  <c r="E112" i="14"/>
  <c r="U95" i="14"/>
  <c r="U112" i="16"/>
  <c r="T112" i="16"/>
  <c r="T112" i="1"/>
  <c r="U112" i="1"/>
  <c r="E112" i="6"/>
  <c r="U95" i="6"/>
  <c r="T95" i="6"/>
  <c r="T112" i="20"/>
  <c r="U112" i="20"/>
  <c r="E112" i="7"/>
  <c r="U95" i="7"/>
  <c r="T95" i="7"/>
  <c r="E112" i="3"/>
  <c r="U95" i="3"/>
  <c r="T95" i="3"/>
  <c r="T112" i="15"/>
  <c r="U112" i="15"/>
  <c r="U112" i="17"/>
  <c r="T112" i="17"/>
  <c r="U112" i="7" l="1"/>
  <c r="T112" i="7"/>
  <c r="U112" i="10"/>
  <c r="T112" i="10"/>
  <c r="U112" i="6"/>
  <c r="T112" i="6"/>
  <c r="T112" i="5"/>
  <c r="U112" i="5"/>
  <c r="T112" i="8"/>
  <c r="U112" i="8"/>
  <c r="U112" i="19"/>
  <c r="T112" i="19"/>
  <c r="U112" i="3"/>
  <c r="T112" i="3"/>
  <c r="U112" i="14"/>
  <c r="T112" i="14"/>
  <c r="U112" i="23"/>
  <c r="T112" i="23"/>
</calcChain>
</file>

<file path=xl/sharedStrings.xml><?xml version="1.0" encoding="utf-8"?>
<sst xmlns="http://schemas.openxmlformats.org/spreadsheetml/2006/main" count="4554" uniqueCount="147">
  <si>
    <t>Figures Finalised as at 2022/01/29</t>
  </si>
  <si>
    <t/>
  </si>
  <si>
    <t>2nd Quarter Ended 31 December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</si>
  <si>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</si>
  <si>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</si>
  <si>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</si>
  <si>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</si>
  <si>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</si>
  <si>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</si>
  <si>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</si>
  <si>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</si>
  <si>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</si>
  <si>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</si>
  <si>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</si>
  <si>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</si>
  <si>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</si>
  <si>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</si>
  <si>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</si>
  <si>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</si>
  <si>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</si>
  <si>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</si>
  <si>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</si>
  <si>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</si>
  <si>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</si>
  <si>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</si>
  <si>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</si>
  <si>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</si>
  <si>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</si>
  <si>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</si>
  <si>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</si>
  <si>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</si>
  <si>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</si>
  <si>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</si>
  <si>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</si>
  <si>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</si>
  <si>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</si>
  <si>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</si>
  <si>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</si>
  <si>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</si>
  <si>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</si>
  <si>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</si>
  <si>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</si>
  <si>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</si>
  <si>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</si>
  <si>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</si>
  <si>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</si>
  <si>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</si>
  <si>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</si>
  <si>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</si>
  <si>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</si>
  <si>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</si>
  <si>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</si>
  <si>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</si>
  <si>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</si>
  <si>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</si>
  <si>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</si>
  <si>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</si>
  <si>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</si>
  <si>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</si>
  <si>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</si>
  <si>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</si>
  <si>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</si>
  <si>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</si>
  <si>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</si>
  <si>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</si>
  <si>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</si>
  <si>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</si>
  <si>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</si>
  <si>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</si>
  <si>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</si>
  <si>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</si>
  <si>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</si>
  <si>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</si>
  <si>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</si>
  <si>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</si>
  <si>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</si>
  <si>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</si>
  <si>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</si>
  <si>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</si>
  <si>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</si>
  <si>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</si>
  <si>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</si>
  <si>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</si>
  <si>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</si>
  <si>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</si>
  <si>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</si>
  <si>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</si>
  <si>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</si>
  <si>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</si>
  <si>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</si>
  <si>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</si>
  <si>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</si>
  <si>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</si>
  <si>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</si>
  <si>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</si>
  <si>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</si>
  <si>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</si>
  <si>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</si>
  <si>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</si>
  <si>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</si>
  <si>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</si>
  <si>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</si>
  <si>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</si>
  <si>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</si>
  <si>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</si>
  <si>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</si>
  <si>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</si>
  <si>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</si>
  <si>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</si>
  <si>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</si>
  <si>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</si>
  <si>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 WEST: BOJANALA PLATINUM (DC37)</t>
  </si>
  <si>
    <t>NORTH WEST: NGAKA MODIRI MOLEMA (DC38)</t>
  </si>
  <si>
    <t>NORTH WEST: DR RUTH SEGOMOTSI MOMPATI (DC39)</t>
  </si>
  <si>
    <t>NORTH WEST: DR KENNETH KAUNDA (DC40)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</si>
  <si>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</si>
  <si>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</si>
  <si>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</si>
  <si>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</si>
  <si>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</si>
  <si>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</si>
  <si>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</si>
  <si>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</si>
  <si>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</si>
  <si>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</si>
  <si>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</si>
  <si>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</si>
  <si>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</si>
  <si>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</si>
  <si>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</si>
  <si>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CITY OF MATLOSANA (NW403)</t>
  </si>
  <si>
    <t>NORTH WEST: MAQUASSI HILLS (NW404)</t>
  </si>
  <si>
    <t>NORTH WEST: J B MARKS (NW405)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</si>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</sst>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57100000</v>
      </c>
      <c r="C10" s="92">
        <v>0</v>
      </c>
      <c r="D10" s="92"/>
      <c r="E10" s="92">
        <f t="shared" ref="E10:E16" si="0">$B10      +$C10      +$D10</f>
        <v>57100000</v>
      </c>
      <c r="F10" s="93">
        <v>57100000</v>
      </c>
      <c r="G10" s="94">
        <v>57100000</v>
      </c>
      <c r="H10" s="93">
        <v>8607000</v>
      </c>
      <c r="I10" s="94">
        <v>3357697</v>
      </c>
      <c r="J10" s="93">
        <v>7781000</v>
      </c>
      <c r="K10" s="94">
        <v>1914898</v>
      </c>
      <c r="L10" s="93"/>
      <c r="M10" s="94"/>
      <c r="N10" s="93"/>
      <c r="O10" s="94"/>
      <c r="P10" s="93">
        <f t="shared" ref="P10:P16" si="1">$H10      +$J10      +$L10      +$N10</f>
        <v>16388000</v>
      </c>
      <c r="Q10" s="94">
        <f t="shared" ref="Q10:Q16" si="2">$I10      +$K10      +$M10      +$O10</f>
        <v>5272595</v>
      </c>
      <c r="R10" s="48">
        <f t="shared" ref="R10:R16" si="3">IF(($H10      =0),0,((($J10      -$H10      )/$H10      )*100))</f>
        <v>-9.5968397815731379</v>
      </c>
      <c r="S10" s="49">
        <f t="shared" ref="S10:S16" si="4">IF(($I10      =0),0,((($K10      -$I10      )/$I10      )*100))</f>
        <v>-42.969898713314514</v>
      </c>
      <c r="T10" s="48">
        <f t="shared" ref="T10:T15" si="5">IF(($E10      =0),0,(($P10      /$E10      )*100))</f>
        <v>28.700525394045535</v>
      </c>
      <c r="U10" s="50">
        <f t="shared" ref="U10:U15" si="6">IF(($E10      =0),0,(($Q10      /$E10      )*100))</f>
        <v>9.233966725043782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53000000</v>
      </c>
      <c r="C13" s="92">
        <v>0</v>
      </c>
      <c r="D13" s="92"/>
      <c r="E13" s="92">
        <f t="shared" si="0"/>
        <v>53000000</v>
      </c>
      <c r="F13" s="93">
        <v>53000000</v>
      </c>
      <c r="G13" s="94">
        <v>32357000</v>
      </c>
      <c r="H13" s="93">
        <v>16511000</v>
      </c>
      <c r="I13" s="94">
        <v>11035861</v>
      </c>
      <c r="J13" s="93">
        <v>10187000</v>
      </c>
      <c r="K13" s="94">
        <v>15862785</v>
      </c>
      <c r="L13" s="93"/>
      <c r="M13" s="94"/>
      <c r="N13" s="93"/>
      <c r="O13" s="94"/>
      <c r="P13" s="93">
        <f t="shared" si="1"/>
        <v>26698000</v>
      </c>
      <c r="Q13" s="94">
        <f t="shared" si="2"/>
        <v>26898646</v>
      </c>
      <c r="R13" s="48">
        <f t="shared" si="3"/>
        <v>-38.301738235115984</v>
      </c>
      <c r="S13" s="49">
        <f t="shared" si="4"/>
        <v>43.738535670211867</v>
      </c>
      <c r="T13" s="48">
        <f t="shared" si="5"/>
        <v>50.373584905660373</v>
      </c>
      <c r="U13" s="50">
        <f t="shared" si="6"/>
        <v>50.752162264150947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3500000</v>
      </c>
      <c r="C14" s="92">
        <v>0</v>
      </c>
      <c r="D14" s="92"/>
      <c r="E14" s="92">
        <f t="shared" si="0"/>
        <v>3500000</v>
      </c>
      <c r="F14" s="93">
        <v>3500000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113600000</v>
      </c>
      <c r="C16" s="95">
        <f>SUM(C9:C15)</f>
        <v>0</v>
      </c>
      <c r="D16" s="95"/>
      <c r="E16" s="95">
        <f t="shared" si="0"/>
        <v>113600000</v>
      </c>
      <c r="F16" s="96">
        <f t="shared" ref="F16:O16" si="7">SUM(F9:F15)</f>
        <v>113600000</v>
      </c>
      <c r="G16" s="97">
        <f t="shared" si="7"/>
        <v>89457000</v>
      </c>
      <c r="H16" s="96">
        <f t="shared" si="7"/>
        <v>25118000</v>
      </c>
      <c r="I16" s="97">
        <f t="shared" si="7"/>
        <v>14393558</v>
      </c>
      <c r="J16" s="96">
        <f t="shared" si="7"/>
        <v>17968000</v>
      </c>
      <c r="K16" s="97">
        <f t="shared" si="7"/>
        <v>17777683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43086000</v>
      </c>
      <c r="Q16" s="97">
        <f t="shared" si="2"/>
        <v>32171241</v>
      </c>
      <c r="R16" s="52">
        <f t="shared" si="3"/>
        <v>-28.465642168962496</v>
      </c>
      <c r="S16" s="53">
        <f t="shared" si="4"/>
        <v>23.511386135380839</v>
      </c>
      <c r="T16" s="52">
        <f>IF((SUM($E9:$E13)+$E15)=0,0,(P16/(SUM($E9:$E13)+$E15)*100))</f>
        <v>39.133514986376021</v>
      </c>
      <c r="U16" s="54">
        <f>IF((SUM($E9:$E13)+$E15)=0,0,(Q16/(SUM($E9:$E13)+$E15)*100))</f>
        <v>29.220019073569482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11551000</v>
      </c>
      <c r="C19" s="92">
        <v>0</v>
      </c>
      <c r="D19" s="92"/>
      <c r="E19" s="92">
        <f t="shared" si="8"/>
        <v>11551000</v>
      </c>
      <c r="F19" s="93">
        <v>11551000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15326000</v>
      </c>
      <c r="C20" s="92">
        <v>0</v>
      </c>
      <c r="D20" s="92"/>
      <c r="E20" s="92">
        <f t="shared" si="8"/>
        <v>15326000</v>
      </c>
      <c r="F20" s="93">
        <v>15326000</v>
      </c>
      <c r="G20" s="94">
        <v>15326000</v>
      </c>
      <c r="H20" s="93"/>
      <c r="I20" s="94"/>
      <c r="J20" s="93">
        <v>1215000</v>
      </c>
      <c r="K20" s="94"/>
      <c r="L20" s="93"/>
      <c r="M20" s="94"/>
      <c r="N20" s="93"/>
      <c r="O20" s="94"/>
      <c r="P20" s="93">
        <f t="shared" si="9"/>
        <v>1215000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7.9277045543520819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26877000</v>
      </c>
      <c r="C24" s="95">
        <f>SUM(C18:C23)</f>
        <v>0</v>
      </c>
      <c r="D24" s="95"/>
      <c r="E24" s="95">
        <f t="shared" si="8"/>
        <v>26877000</v>
      </c>
      <c r="F24" s="96">
        <f t="shared" ref="F24:O24" si="15">SUM(F18:F23)</f>
        <v>26877000</v>
      </c>
      <c r="G24" s="97">
        <f t="shared" si="15"/>
        <v>15326000</v>
      </c>
      <c r="H24" s="96">
        <f t="shared" si="15"/>
        <v>0</v>
      </c>
      <c r="I24" s="97">
        <f t="shared" si="15"/>
        <v>0</v>
      </c>
      <c r="J24" s="96">
        <f t="shared" si="15"/>
        <v>1215000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1215000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7.9277045543520819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172629000</v>
      </c>
      <c r="H28" s="93">
        <v>19472000</v>
      </c>
      <c r="I28" s="94"/>
      <c r="J28" s="93">
        <v>24976000</v>
      </c>
      <c r="K28" s="94"/>
      <c r="L28" s="93"/>
      <c r="M28" s="94"/>
      <c r="N28" s="93"/>
      <c r="O28" s="94"/>
      <c r="P28" s="93">
        <f>$H28      +$J28      +$L28      +$N28</f>
        <v>44448000</v>
      </c>
      <c r="Q28" s="94">
        <f>$I28      +$K28      +$M28      +$O28</f>
        <v>0</v>
      </c>
      <c r="R28" s="48">
        <f>IF(($H28      =0),0,((($J28      -$H28      )/$H28      )*100))</f>
        <v>28.266228430566969</v>
      </c>
      <c r="S28" s="49">
        <f>IF(($I28      =0),0,((($K28      -$I28      )/$I28      )*100))</f>
        <v>0</v>
      </c>
      <c r="T28" s="48">
        <f>IF(($E28      =0),0,(($P28      /$E28      )*100))</f>
        <v>20.804216261250929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10024000</v>
      </c>
      <c r="C29" s="92">
        <v>0</v>
      </c>
      <c r="D29" s="92"/>
      <c r="E29" s="92">
        <f>$B29      +$C29      +$D29</f>
        <v>10024000</v>
      </c>
      <c r="F29" s="93">
        <v>10024000</v>
      </c>
      <c r="G29" s="94">
        <v>7017000</v>
      </c>
      <c r="H29" s="93">
        <v>771000</v>
      </c>
      <c r="I29" s="94">
        <v>-1817000</v>
      </c>
      <c r="J29" s="93">
        <v>2237000</v>
      </c>
      <c r="K29" s="94">
        <v>1432963</v>
      </c>
      <c r="L29" s="93"/>
      <c r="M29" s="94"/>
      <c r="N29" s="93"/>
      <c r="O29" s="94"/>
      <c r="P29" s="93">
        <f>$H29      +$J29      +$L29      +$N29</f>
        <v>3008000</v>
      </c>
      <c r="Q29" s="94">
        <f>$I29      +$K29      +$M29      +$O29</f>
        <v>-384037</v>
      </c>
      <c r="R29" s="48">
        <f>IF(($H29      =0),0,((($J29      -$H29      )/$H29      )*100))</f>
        <v>190.14267185473409</v>
      </c>
      <c r="S29" s="49">
        <f>IF(($I29      =0),0,((($K29      -$I29      )/$I29      )*100))</f>
        <v>-178.8642267473858</v>
      </c>
      <c r="T29" s="48">
        <f>IF(($E29      =0),0,(($P29      /$E29      )*100))</f>
        <v>30.007980845969673</v>
      </c>
      <c r="U29" s="50">
        <f>IF(($E29      =0),0,(($Q29      /$E29      )*100))</f>
        <v>-3.8311751795690343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223673000</v>
      </c>
      <c r="C30" s="95">
        <f>SUM(C26:C29)</f>
        <v>0</v>
      </c>
      <c r="D30" s="95"/>
      <c r="E30" s="95">
        <f>$B30      +$C30      +$D30</f>
        <v>223673000</v>
      </c>
      <c r="F30" s="96">
        <f t="shared" ref="F30:O30" si="16">SUM(F26:F29)</f>
        <v>223673000</v>
      </c>
      <c r="G30" s="97">
        <f t="shared" si="16"/>
        <v>179646000</v>
      </c>
      <c r="H30" s="96">
        <f t="shared" si="16"/>
        <v>20243000</v>
      </c>
      <c r="I30" s="97">
        <f t="shared" si="16"/>
        <v>-1817000</v>
      </c>
      <c r="J30" s="96">
        <f t="shared" si="16"/>
        <v>27213000</v>
      </c>
      <c r="K30" s="97">
        <f t="shared" si="16"/>
        <v>1432963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47456000</v>
      </c>
      <c r="Q30" s="97">
        <f>$I30      +$K30      +$M30      +$O30</f>
        <v>-384037</v>
      </c>
      <c r="R30" s="52">
        <f>IF(($H30      =0),0,((($J30      -$H30      )/$H30      )*100))</f>
        <v>34.431655387047371</v>
      </c>
      <c r="S30" s="53">
        <f>IF(($I30      =0),0,((($K30      -$I30      )/$I30      )*100))</f>
        <v>-178.8642267473858</v>
      </c>
      <c r="T30" s="52">
        <f>IF($E30   =0,0,($P30   /$E30   )*100)</f>
        <v>21.216686859835562</v>
      </c>
      <c r="U30" s="54">
        <f>IF($E30   =0,0,($Q30   /$E30   )*100)</f>
        <v>-0.17169573439798277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41538000</v>
      </c>
      <c r="C32" s="92">
        <v>0</v>
      </c>
      <c r="D32" s="92"/>
      <c r="E32" s="92">
        <f>$B32      +$C32      +$D32</f>
        <v>41538000</v>
      </c>
      <c r="F32" s="93">
        <v>41538000</v>
      </c>
      <c r="G32" s="94">
        <v>27139000</v>
      </c>
      <c r="H32" s="93">
        <v>7409000</v>
      </c>
      <c r="I32" s="94">
        <v>3207778</v>
      </c>
      <c r="J32" s="93">
        <v>13700000</v>
      </c>
      <c r="K32" s="94">
        <v>3475672</v>
      </c>
      <c r="L32" s="93"/>
      <c r="M32" s="94"/>
      <c r="N32" s="93"/>
      <c r="O32" s="94"/>
      <c r="P32" s="93">
        <f>$H32      +$J32      +$L32      +$N32</f>
        <v>21109000</v>
      </c>
      <c r="Q32" s="94">
        <f>$I32      +$K32      +$M32      +$O32</f>
        <v>6683450</v>
      </c>
      <c r="R32" s="48">
        <f>IF(($H32      =0),0,((($J32      -$H32      )/$H32      )*100))</f>
        <v>84.910244297476041</v>
      </c>
      <c r="S32" s="49">
        <f>IF(($I32      =0),0,((($K32      -$I32      )/$I32      )*100))</f>
        <v>8.3513884065543191</v>
      </c>
      <c r="T32" s="48">
        <f>IF(($E32      =0),0,(($P32      /$E32      )*100))</f>
        <v>50.818527613269779</v>
      </c>
      <c r="U32" s="50">
        <f>IF(($E32      =0),0,(($Q32      /$E32      )*100))</f>
        <v>16.089965814434976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41538000</v>
      </c>
      <c r="C33" s="95">
        <f>C32</f>
        <v>0</v>
      </c>
      <c r="D33" s="95"/>
      <c r="E33" s="95">
        <f>$B33      +$C33      +$D33</f>
        <v>41538000</v>
      </c>
      <c r="F33" s="96">
        <f t="shared" ref="F33:O33" si="17">F32</f>
        <v>41538000</v>
      </c>
      <c r="G33" s="97">
        <f t="shared" si="17"/>
        <v>27139000</v>
      </c>
      <c r="H33" s="96">
        <f t="shared" si="17"/>
        <v>7409000</v>
      </c>
      <c r="I33" s="97">
        <f t="shared" si="17"/>
        <v>3207778</v>
      </c>
      <c r="J33" s="96">
        <f t="shared" si="17"/>
        <v>13700000</v>
      </c>
      <c r="K33" s="97">
        <f t="shared" si="17"/>
        <v>3475672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21109000</v>
      </c>
      <c r="Q33" s="97">
        <f>$I33      +$K33      +$M33      +$O33</f>
        <v>6683450</v>
      </c>
      <c r="R33" s="52">
        <f>IF(($H33      =0),0,((($J33      -$H33      )/$H33      )*100))</f>
        <v>84.910244297476041</v>
      </c>
      <c r="S33" s="53">
        <f>IF(($I33      =0),0,((($K33      -$I33      )/$I33      )*100))</f>
        <v>8.3513884065543191</v>
      </c>
      <c r="T33" s="52">
        <f>IF($E33   =0,0,($P33   /$E33   )*100)</f>
        <v>50.818527613269779</v>
      </c>
      <c r="U33" s="54">
        <f>IF($E33   =0,0,($Q33   /$E33   )*100)</f>
        <v>16.089965814434976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86780000</v>
      </c>
      <c r="C35" s="92">
        <v>0</v>
      </c>
      <c r="D35" s="92"/>
      <c r="E35" s="92">
        <f t="shared" ref="E35:E40" si="18">$B35      +$C35      +$D35</f>
        <v>86780000</v>
      </c>
      <c r="F35" s="93">
        <v>86780000</v>
      </c>
      <c r="G35" s="94">
        <v>33108000</v>
      </c>
      <c r="H35" s="93">
        <v>2525000</v>
      </c>
      <c r="I35" s="94">
        <v>154080</v>
      </c>
      <c r="J35" s="93">
        <v>27505000</v>
      </c>
      <c r="K35" s="94">
        <v>3947824</v>
      </c>
      <c r="L35" s="93"/>
      <c r="M35" s="94"/>
      <c r="N35" s="93"/>
      <c r="O35" s="94"/>
      <c r="P35" s="93">
        <f t="shared" ref="P35:P40" si="19">$H35      +$J35      +$L35      +$N35</f>
        <v>30030000</v>
      </c>
      <c r="Q35" s="94">
        <f t="shared" ref="Q35:Q40" si="20">$I35      +$K35      +$M35      +$O35</f>
        <v>4101904</v>
      </c>
      <c r="R35" s="48">
        <f t="shared" ref="R35:R40" si="21">IF(($H35      =0),0,((($J35      -$H35      )/$H35      )*100))</f>
        <v>989.30693069306926</v>
      </c>
      <c r="S35" s="49">
        <f t="shared" ref="S35:S40" si="22">IF(($I35      =0),0,((($K35      -$I35      )/$I35      )*100))</f>
        <v>2462.1910695742472</v>
      </c>
      <c r="T35" s="48">
        <f t="shared" ref="T35:T39" si="23">IF(($E35      =0),0,(($P35      /$E35      )*100))</f>
        <v>34.604747637704541</v>
      </c>
      <c r="U35" s="50">
        <f t="shared" ref="U35:U39" si="24">IF(($E35      =0),0,(($Q35      /$E35      )*100))</f>
        <v>4.7267849734961978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311854000</v>
      </c>
      <c r="C36" s="92">
        <v>0</v>
      </c>
      <c r="D36" s="92"/>
      <c r="E36" s="92">
        <f t="shared" si="18"/>
        <v>311854000</v>
      </c>
      <c r="F36" s="93">
        <v>311854000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16000000</v>
      </c>
      <c r="C38" s="92">
        <v>0</v>
      </c>
      <c r="D38" s="92"/>
      <c r="E38" s="92">
        <f t="shared" si="18"/>
        <v>16000000</v>
      </c>
      <c r="F38" s="93">
        <v>16000000</v>
      </c>
      <c r="G38" s="94">
        <v>7000000</v>
      </c>
      <c r="H38" s="93"/>
      <c r="I38" s="94"/>
      <c r="J38" s="93">
        <v>735000</v>
      </c>
      <c r="K38" s="94">
        <v>483000</v>
      </c>
      <c r="L38" s="93"/>
      <c r="M38" s="94"/>
      <c r="N38" s="93"/>
      <c r="O38" s="94"/>
      <c r="P38" s="93">
        <f t="shared" si="19"/>
        <v>735000</v>
      </c>
      <c r="Q38" s="94">
        <f t="shared" si="20"/>
        <v>483000</v>
      </c>
      <c r="R38" s="48">
        <f t="shared" si="21"/>
        <v>0</v>
      </c>
      <c r="S38" s="49">
        <f t="shared" si="22"/>
        <v>0</v>
      </c>
      <c r="T38" s="48">
        <f t="shared" si="23"/>
        <v>4.59375</v>
      </c>
      <c r="U38" s="50">
        <f t="shared" si="24"/>
        <v>3.0187499999999998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414634000</v>
      </c>
      <c r="C40" s="95">
        <f>SUM(C35:C39)</f>
        <v>0</v>
      </c>
      <c r="D40" s="95"/>
      <c r="E40" s="95">
        <f t="shared" si="18"/>
        <v>414634000</v>
      </c>
      <c r="F40" s="96">
        <f t="shared" ref="F40:O40" si="25">SUM(F35:F39)</f>
        <v>414634000</v>
      </c>
      <c r="G40" s="97">
        <f t="shared" si="25"/>
        <v>40108000</v>
      </c>
      <c r="H40" s="96">
        <f t="shared" si="25"/>
        <v>2525000</v>
      </c>
      <c r="I40" s="97">
        <f t="shared" si="25"/>
        <v>154080</v>
      </c>
      <c r="J40" s="96">
        <f t="shared" si="25"/>
        <v>28240000</v>
      </c>
      <c r="K40" s="97">
        <f t="shared" si="25"/>
        <v>4430824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30765000</v>
      </c>
      <c r="Q40" s="97">
        <f t="shared" si="20"/>
        <v>4584904</v>
      </c>
      <c r="R40" s="52">
        <f t="shared" si="21"/>
        <v>1018.4158415841583</v>
      </c>
      <c r="S40" s="53">
        <f t="shared" si="22"/>
        <v>2775.6645898234683</v>
      </c>
      <c r="T40" s="52">
        <f>IF((+$E35+$E38) =0,0,(P40   /(+$E35+$E38) )*100)</f>
        <v>29.932866316403974</v>
      </c>
      <c r="U40" s="54">
        <f>IF((+$E35+$E38) =0,0,(Q40   /(+$E35+$E38) )*100)</f>
        <v>4.4608912239735359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458318000</v>
      </c>
      <c r="C43" s="92">
        <v>0</v>
      </c>
      <c r="D43" s="92"/>
      <c r="E43" s="92">
        <f t="shared" si="26"/>
        <v>458318000</v>
      </c>
      <c r="F43" s="93">
        <v>458318000</v>
      </c>
      <c r="G43" s="94">
        <v>275000000</v>
      </c>
      <c r="H43" s="93"/>
      <c r="I43" s="94"/>
      <c r="J43" s="93">
        <v>21643000</v>
      </c>
      <c r="K43" s="94"/>
      <c r="L43" s="93"/>
      <c r="M43" s="94"/>
      <c r="N43" s="93"/>
      <c r="O43" s="94"/>
      <c r="P43" s="93">
        <f t="shared" si="27"/>
        <v>21643000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4.7222670722075071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342534000</v>
      </c>
      <c r="C44" s="92">
        <v>0</v>
      </c>
      <c r="D44" s="92"/>
      <c r="E44" s="92">
        <f t="shared" si="26"/>
        <v>342534000</v>
      </c>
      <c r="F44" s="93">
        <v>342534000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350073000</v>
      </c>
      <c r="C51" s="92">
        <v>0</v>
      </c>
      <c r="D51" s="92"/>
      <c r="E51" s="92">
        <f t="shared" si="26"/>
        <v>350073000</v>
      </c>
      <c r="F51" s="93">
        <v>350073000</v>
      </c>
      <c r="G51" s="94">
        <v>170000000</v>
      </c>
      <c r="H51" s="93">
        <v>16567000</v>
      </c>
      <c r="I51" s="94">
        <v>230582</v>
      </c>
      <c r="J51" s="93">
        <v>39297000</v>
      </c>
      <c r="K51" s="94">
        <v>858957</v>
      </c>
      <c r="L51" s="93"/>
      <c r="M51" s="94"/>
      <c r="N51" s="93"/>
      <c r="O51" s="94"/>
      <c r="P51" s="93">
        <f t="shared" si="27"/>
        <v>55864000</v>
      </c>
      <c r="Q51" s="94">
        <f t="shared" si="28"/>
        <v>1089539</v>
      </c>
      <c r="R51" s="48">
        <f t="shared" si="29"/>
        <v>137.20045874328483</v>
      </c>
      <c r="S51" s="49">
        <f t="shared" si="30"/>
        <v>272.51693540692685</v>
      </c>
      <c r="T51" s="48">
        <f t="shared" si="31"/>
        <v>15.957814512973009</v>
      </c>
      <c r="U51" s="50">
        <f t="shared" si="32"/>
        <v>0.31123194305187774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166529000</v>
      </c>
      <c r="C52" s="92">
        <v>0</v>
      </c>
      <c r="D52" s="92"/>
      <c r="E52" s="92">
        <f t="shared" si="26"/>
        <v>166529000</v>
      </c>
      <c r="F52" s="93">
        <v>166529000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1317454000</v>
      </c>
      <c r="C53" s="95">
        <f>SUM(C42:C52)</f>
        <v>0</v>
      </c>
      <c r="D53" s="95"/>
      <c r="E53" s="95">
        <f t="shared" si="26"/>
        <v>1317454000</v>
      </c>
      <c r="F53" s="96">
        <f t="shared" ref="F53:O53" si="33">SUM(F42:F52)</f>
        <v>1317454000</v>
      </c>
      <c r="G53" s="97">
        <f t="shared" si="33"/>
        <v>445000000</v>
      </c>
      <c r="H53" s="96">
        <f t="shared" si="33"/>
        <v>16567000</v>
      </c>
      <c r="I53" s="97">
        <f t="shared" si="33"/>
        <v>230582</v>
      </c>
      <c r="J53" s="96">
        <f t="shared" si="33"/>
        <v>60940000</v>
      </c>
      <c r="K53" s="97">
        <f t="shared" si="33"/>
        <v>858957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77507000</v>
      </c>
      <c r="Q53" s="97">
        <f t="shared" si="28"/>
        <v>1089539</v>
      </c>
      <c r="R53" s="52">
        <f t="shared" si="29"/>
        <v>267.83968129413893</v>
      </c>
      <c r="S53" s="53">
        <f t="shared" si="30"/>
        <v>272.51693540692685</v>
      </c>
      <c r="T53" s="52">
        <f>IF((+$E43+$E45+$E47+$E48+$E51) =0,0,(P53   /(+$E43+$E45+$E47+$E48+$E51) )*100)</f>
        <v>9.587810848957993</v>
      </c>
      <c r="U53" s="54">
        <f>IF((+$E43+$E45+$E47+$E48+$E51) =0,0,(Q53   /(+$E43+$E45+$E47+$E48+$E51) )*100)</f>
        <v>0.13477871475560713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2137776000</v>
      </c>
      <c r="C67" s="104">
        <f>SUM(C9:C15,C18:C23,C26:C29,C32,C35:C39,C42:C52,C55:C58,C61:C65)</f>
        <v>0</v>
      </c>
      <c r="D67" s="104"/>
      <c r="E67" s="104">
        <f t="shared" si="35"/>
        <v>2137776000</v>
      </c>
      <c r="F67" s="105">
        <f t="shared" ref="F67:O67" si="43">SUM(F9:F15,F18:F23,F26:F29,F32,F35:F39,F42:F52,F55:F58,F61:F65)</f>
        <v>2137776000</v>
      </c>
      <c r="G67" s="106">
        <f t="shared" si="43"/>
        <v>796676000</v>
      </c>
      <c r="H67" s="105">
        <f t="shared" si="43"/>
        <v>71862000</v>
      </c>
      <c r="I67" s="106">
        <f t="shared" si="43"/>
        <v>16168998</v>
      </c>
      <c r="J67" s="105">
        <f t="shared" si="43"/>
        <v>149276000</v>
      </c>
      <c r="K67" s="106">
        <f t="shared" si="43"/>
        <v>27976099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221138000</v>
      </c>
      <c r="Q67" s="106">
        <f t="shared" si="37"/>
        <v>44145097</v>
      </c>
      <c r="R67" s="61">
        <f t="shared" si="38"/>
        <v>107.72591912276309</v>
      </c>
      <c r="S67" s="62">
        <f t="shared" si="39"/>
        <v>73.023084052580131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16.986990401042242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3.3910605096911373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1886261000</v>
      </c>
      <c r="C69" s="92">
        <v>0</v>
      </c>
      <c r="D69" s="92"/>
      <c r="E69" s="92">
        <f>$B69      +$C69      +$D69</f>
        <v>1886261000</v>
      </c>
      <c r="F69" s="93">
        <v>1886261000</v>
      </c>
      <c r="G69" s="94">
        <v>1369705000</v>
      </c>
      <c r="H69" s="93">
        <v>344769000</v>
      </c>
      <c r="I69" s="94">
        <v>-82338510</v>
      </c>
      <c r="J69" s="93">
        <v>728642000</v>
      </c>
      <c r="K69" s="94">
        <v>122063957</v>
      </c>
      <c r="L69" s="93"/>
      <c r="M69" s="94"/>
      <c r="N69" s="93"/>
      <c r="O69" s="94"/>
      <c r="P69" s="93">
        <f>$H69      +$J69      +$L69      +$N69</f>
        <v>1073411000</v>
      </c>
      <c r="Q69" s="94">
        <f>$I69      +$K69      +$M69      +$O69</f>
        <v>39725447</v>
      </c>
      <c r="R69" s="48">
        <f>IF(($H69      =0),0,((($J69      -$H69      )/$H69      )*100))</f>
        <v>111.34208702058478</v>
      </c>
      <c r="S69" s="49">
        <f>IF(($I69      =0),0,((($K69      -$I69      )/$I69      )*100))</f>
        <v>-248.24649729512959</v>
      </c>
      <c r="T69" s="48">
        <f>IF(($E69      =0),0,(($P69      /$E69      )*100))</f>
        <v>56.906811941719624</v>
      </c>
      <c r="U69" s="50">
        <f>IF(($E69      =0),0,(($Q69      /$E69      )*100))</f>
        <v>2.1060418998219226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1886261000</v>
      </c>
      <c r="C70" s="101">
        <f>C69</f>
        <v>0</v>
      </c>
      <c r="D70" s="101"/>
      <c r="E70" s="101">
        <f>$B70      +$C70      +$D70</f>
        <v>1886261000</v>
      </c>
      <c r="F70" s="102">
        <f t="shared" ref="F70:O70" si="44">F69</f>
        <v>1886261000</v>
      </c>
      <c r="G70" s="103">
        <f t="shared" si="44"/>
        <v>1369705000</v>
      </c>
      <c r="H70" s="102">
        <f t="shared" si="44"/>
        <v>344769000</v>
      </c>
      <c r="I70" s="103">
        <f t="shared" si="44"/>
        <v>-82338510</v>
      </c>
      <c r="J70" s="102">
        <f t="shared" si="44"/>
        <v>728642000</v>
      </c>
      <c r="K70" s="103">
        <f t="shared" si="44"/>
        <v>122063957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1073411000</v>
      </c>
      <c r="Q70" s="103">
        <f>$I70      +$K70      +$M70      +$O70</f>
        <v>39725447</v>
      </c>
      <c r="R70" s="57">
        <f>IF(($H70      =0),0,((($J70      -$H70      )/$H70      )*100))</f>
        <v>111.34208702058478</v>
      </c>
      <c r="S70" s="58">
        <f>IF(($I70      =0),0,((($K70      -$I70      )/$I70      )*100))</f>
        <v>-248.24649729512959</v>
      </c>
      <c r="T70" s="57">
        <f>IF($E70   =0,0,($P70   /$E70   )*100)</f>
        <v>56.906811941719624</v>
      </c>
      <c r="U70" s="59">
        <f>IF($E70   =0,0,($Q70   /$E70 )*100)</f>
        <v>2.1060418998219226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1886261000</v>
      </c>
      <c r="C71" s="104">
        <f>C69</f>
        <v>0</v>
      </c>
      <c r="D71" s="104"/>
      <c r="E71" s="104">
        <f>$B71      +$C71      +$D71</f>
        <v>1886261000</v>
      </c>
      <c r="F71" s="105">
        <f t="shared" ref="F71:O71" si="45">F69</f>
        <v>1886261000</v>
      </c>
      <c r="G71" s="106">
        <f t="shared" si="45"/>
        <v>1369705000</v>
      </c>
      <c r="H71" s="105">
        <f t="shared" si="45"/>
        <v>344769000</v>
      </c>
      <c r="I71" s="106">
        <f t="shared" si="45"/>
        <v>-82338510</v>
      </c>
      <c r="J71" s="105">
        <f t="shared" si="45"/>
        <v>728642000</v>
      </c>
      <c r="K71" s="106">
        <f t="shared" si="45"/>
        <v>122063957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1073411000</v>
      </c>
      <c r="Q71" s="106">
        <f>$I71      +$K71      +$M71      +$O71</f>
        <v>39725447</v>
      </c>
      <c r="R71" s="61">
        <f>IF(($H71      =0),0,((($J71      -$H71      )/$H71      )*100))</f>
        <v>111.34208702058478</v>
      </c>
      <c r="S71" s="62">
        <f>IF(($I71      =0),0,((($K71      -$I71      )/$I71      )*100))</f>
        <v>-248.24649729512959</v>
      </c>
      <c r="T71" s="61">
        <f>IF($E71   =0,0,($P71   /$E71   )*100)</f>
        <v>56.906811941719624</v>
      </c>
      <c r="U71" s="65">
        <f>IF($E71   =0,0,($Q71   /$E71   )*100)</f>
        <v>2.1060418998219226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4024037000</v>
      </c>
      <c r="C72" s="104">
        <f>SUM(C9:C15,C18:C23,C26:C29,C32,C35:C39,C42:C52,C55:C58,C61:C65,C69)</f>
        <v>0</v>
      </c>
      <c r="D72" s="104"/>
      <c r="E72" s="104">
        <f>$B72      +$C72      +$D72</f>
        <v>4024037000</v>
      </c>
      <c r="F72" s="105">
        <f t="shared" ref="F72:O72" si="46">SUM(F9:F15,F18:F23,F26:F29,F32,F35:F39,F42:F52,F55:F58,F61:F65,F69)</f>
        <v>4024037000</v>
      </c>
      <c r="G72" s="106">
        <f t="shared" si="46"/>
        <v>2166381000</v>
      </c>
      <c r="H72" s="105">
        <f t="shared" si="46"/>
        <v>416631000</v>
      </c>
      <c r="I72" s="106">
        <f t="shared" si="46"/>
        <v>-66169512</v>
      </c>
      <c r="J72" s="105">
        <f t="shared" si="46"/>
        <v>877918000</v>
      </c>
      <c r="K72" s="106">
        <f t="shared" si="46"/>
        <v>150040056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1294549000</v>
      </c>
      <c r="Q72" s="106">
        <f>$I72      +$K72      +$M72      +$O72</f>
        <v>83870544</v>
      </c>
      <c r="R72" s="61">
        <f>IF(($H72      =0),0,((($J72      -$H72      )/$H72      )*100))</f>
        <v>110.71835749140126</v>
      </c>
      <c r="S72" s="62">
        <f>IF(($I72      =0),0,((($K72      -$I72      )/$I72      )*100))</f>
        <v>-326.75103905859243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40.606053382157036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2.6307631359296173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2OCf9/E24h2uClphpdH7xUOCZQEy/5/islmHs7Cd2yO1YWZcB8i8S3e8FiG56EEyTSgnFtdQM4GAEmd47/nKvQ==" saltValue="7m1wevm5OkMlsTK5uhrdN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326000</v>
      </c>
      <c r="I10" s="94"/>
      <c r="J10" s="93">
        <v>139000</v>
      </c>
      <c r="K10" s="94"/>
      <c r="L10" s="93"/>
      <c r="M10" s="94"/>
      <c r="N10" s="93"/>
      <c r="O10" s="94"/>
      <c r="P10" s="93">
        <f t="shared" ref="P10:P16" si="1">$H10      +$J10      +$L10      +$N10</f>
        <v>465000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-57.361963190184049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25.135135135135133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326000</v>
      </c>
      <c r="I16" s="97">
        <f t="shared" si="7"/>
        <v>0</v>
      </c>
      <c r="J16" s="96">
        <f t="shared" si="7"/>
        <v>139000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465000</v>
      </c>
      <c r="Q16" s="97">
        <f t="shared" si="2"/>
        <v>0</v>
      </c>
      <c r="R16" s="52">
        <f t="shared" si="3"/>
        <v>-57.361963190184049</v>
      </c>
      <c r="S16" s="53">
        <f t="shared" si="4"/>
        <v>0</v>
      </c>
      <c r="T16" s="52">
        <f>IF((SUM($E9:$E13)+$E15)=0,0,(P16/(SUM($E9:$E13)+$E15)*100))</f>
        <v>25.135135135135133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1708000</v>
      </c>
      <c r="C32" s="92">
        <v>0</v>
      </c>
      <c r="D32" s="92"/>
      <c r="E32" s="92">
        <f>$B32      +$C32      +$D32</f>
        <v>1708000</v>
      </c>
      <c r="F32" s="93">
        <v>1708000</v>
      </c>
      <c r="G32" s="94">
        <v>1195000</v>
      </c>
      <c r="H32" s="93">
        <v>174000</v>
      </c>
      <c r="I32" s="94"/>
      <c r="J32" s="93">
        <v>508000</v>
      </c>
      <c r="K32" s="94"/>
      <c r="L32" s="93"/>
      <c r="M32" s="94"/>
      <c r="N32" s="93"/>
      <c r="O32" s="94"/>
      <c r="P32" s="93">
        <f>$H32      +$J32      +$L32      +$N32</f>
        <v>682000</v>
      </c>
      <c r="Q32" s="94">
        <f>$I32      +$K32      +$M32      +$O32</f>
        <v>0</v>
      </c>
      <c r="R32" s="48">
        <f>IF(($H32      =0),0,((($J32      -$H32      )/$H32      )*100))</f>
        <v>191.95402298850576</v>
      </c>
      <c r="S32" s="49">
        <f>IF(($I32      =0),0,((($K32      -$I32      )/$I32      )*100))</f>
        <v>0</v>
      </c>
      <c r="T32" s="48">
        <f>IF(($E32      =0),0,(($P32      /$E32      )*100))</f>
        <v>39.929742388758783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1708000</v>
      </c>
      <c r="C33" s="95">
        <f>C32</f>
        <v>0</v>
      </c>
      <c r="D33" s="95"/>
      <c r="E33" s="95">
        <f>$B33      +$C33      +$D33</f>
        <v>1708000</v>
      </c>
      <c r="F33" s="96">
        <f t="shared" ref="F33:O33" si="17">F32</f>
        <v>1708000</v>
      </c>
      <c r="G33" s="97">
        <f t="shared" si="17"/>
        <v>1195000</v>
      </c>
      <c r="H33" s="96">
        <f t="shared" si="17"/>
        <v>174000</v>
      </c>
      <c r="I33" s="97">
        <f t="shared" si="17"/>
        <v>0</v>
      </c>
      <c r="J33" s="96">
        <f t="shared" si="17"/>
        <v>508000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682000</v>
      </c>
      <c r="Q33" s="97">
        <f>$I33      +$K33      +$M33      +$O33</f>
        <v>0</v>
      </c>
      <c r="R33" s="52">
        <f>IF(($H33      =0),0,((($J33      -$H33      )/$H33      )*100))</f>
        <v>191.95402298850576</v>
      </c>
      <c r="S33" s="53">
        <f>IF(($I33      =0),0,((($K33      -$I33      )/$I33      )*100))</f>
        <v>0</v>
      </c>
      <c r="T33" s="52">
        <f>IF($E33   =0,0,($P33   /$E33   )*100)</f>
        <v>39.929742388758783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27369000</v>
      </c>
      <c r="C36" s="92">
        <v>0</v>
      </c>
      <c r="D36" s="92"/>
      <c r="E36" s="92">
        <f t="shared" si="18"/>
        <v>27369000</v>
      </c>
      <c r="F36" s="93">
        <v>27369000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27369000</v>
      </c>
      <c r="C40" s="95">
        <f>SUM(C35:C39)</f>
        <v>0</v>
      </c>
      <c r="D40" s="95"/>
      <c r="E40" s="95">
        <f t="shared" si="18"/>
        <v>27369000</v>
      </c>
      <c r="F40" s="96">
        <f t="shared" ref="F40:O40" si="25">SUM(F35:F39)</f>
        <v>27369000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71216000</v>
      </c>
      <c r="C51" s="92">
        <v>0</v>
      </c>
      <c r="D51" s="92"/>
      <c r="E51" s="92">
        <f t="shared" si="26"/>
        <v>71216000</v>
      </c>
      <c r="F51" s="93">
        <v>71216000</v>
      </c>
      <c r="G51" s="94">
        <v>25000000</v>
      </c>
      <c r="H51" s="93">
        <v>3307000</v>
      </c>
      <c r="I51" s="94"/>
      <c r="J51" s="93"/>
      <c r="K51" s="94"/>
      <c r="L51" s="93"/>
      <c r="M51" s="94"/>
      <c r="N51" s="93"/>
      <c r="O51" s="94"/>
      <c r="P51" s="93">
        <f t="shared" si="27"/>
        <v>3307000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4.6436194113682321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71216000</v>
      </c>
      <c r="C53" s="95">
        <f>SUM(C42:C52)</f>
        <v>0</v>
      </c>
      <c r="D53" s="95"/>
      <c r="E53" s="95">
        <f t="shared" si="26"/>
        <v>71216000</v>
      </c>
      <c r="F53" s="96">
        <f t="shared" ref="F53:O53" si="33">SUM(F42:F52)</f>
        <v>71216000</v>
      </c>
      <c r="G53" s="97">
        <f t="shared" si="33"/>
        <v>25000000</v>
      </c>
      <c r="H53" s="96">
        <f t="shared" si="33"/>
        <v>3307000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3307000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4.6436194113682321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102143000</v>
      </c>
      <c r="C67" s="104">
        <f>SUM(C9:C15,C18:C23,C26:C29,C32,C35:C39,C42:C52,C55:C58,C61:C65)</f>
        <v>0</v>
      </c>
      <c r="D67" s="104"/>
      <c r="E67" s="104">
        <f t="shared" si="35"/>
        <v>102143000</v>
      </c>
      <c r="F67" s="105">
        <f t="shared" ref="F67:O67" si="43">SUM(F9:F15,F18:F23,F26:F29,F32,F35:F39,F42:F52,F55:F58,F61:F65)</f>
        <v>102143000</v>
      </c>
      <c r="G67" s="106">
        <f t="shared" si="43"/>
        <v>28045000</v>
      </c>
      <c r="H67" s="105">
        <f t="shared" si="43"/>
        <v>3807000</v>
      </c>
      <c r="I67" s="106">
        <f t="shared" si="43"/>
        <v>0</v>
      </c>
      <c r="J67" s="105">
        <f t="shared" si="43"/>
        <v>647000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4454000</v>
      </c>
      <c r="Q67" s="106">
        <f t="shared" si="37"/>
        <v>0</v>
      </c>
      <c r="R67" s="61">
        <f t="shared" si="38"/>
        <v>-83.004990806409253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5.9566159360205422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167571000</v>
      </c>
      <c r="C69" s="92">
        <v>0</v>
      </c>
      <c r="D69" s="92"/>
      <c r="E69" s="92">
        <f>$B69      +$C69      +$D69</f>
        <v>167571000</v>
      </c>
      <c r="F69" s="93">
        <v>167571000</v>
      </c>
      <c r="G69" s="94">
        <v>116268000</v>
      </c>
      <c r="H69" s="93">
        <v>7449000</v>
      </c>
      <c r="I69" s="94"/>
      <c r="J69" s="93">
        <v>64634000</v>
      </c>
      <c r="K69" s="94"/>
      <c r="L69" s="93"/>
      <c r="M69" s="94"/>
      <c r="N69" s="93"/>
      <c r="O69" s="94"/>
      <c r="P69" s="93">
        <f>$H69      +$J69      +$L69      +$N69</f>
        <v>72083000</v>
      </c>
      <c r="Q69" s="94">
        <f>$I69      +$K69      +$M69      +$O69</f>
        <v>0</v>
      </c>
      <c r="R69" s="48">
        <f>IF(($H69      =0),0,((($J69      -$H69      )/$H69      )*100))</f>
        <v>767.68693784400591</v>
      </c>
      <c r="S69" s="49">
        <f>IF(($I69      =0),0,((($K69      -$I69      )/$I69      )*100))</f>
        <v>0</v>
      </c>
      <c r="T69" s="48">
        <f>IF(($E69      =0),0,(($P69      /$E69      )*100))</f>
        <v>43.016393051303623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167571000</v>
      </c>
      <c r="C70" s="101">
        <f>C69</f>
        <v>0</v>
      </c>
      <c r="D70" s="101"/>
      <c r="E70" s="101">
        <f>$B70      +$C70      +$D70</f>
        <v>167571000</v>
      </c>
      <c r="F70" s="102">
        <f t="shared" ref="F70:O70" si="44">F69</f>
        <v>167571000</v>
      </c>
      <c r="G70" s="103">
        <f t="shared" si="44"/>
        <v>116268000</v>
      </c>
      <c r="H70" s="102">
        <f t="shared" si="44"/>
        <v>7449000</v>
      </c>
      <c r="I70" s="103">
        <f t="shared" si="44"/>
        <v>0</v>
      </c>
      <c r="J70" s="102">
        <f t="shared" si="44"/>
        <v>64634000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72083000</v>
      </c>
      <c r="Q70" s="103">
        <f>$I70      +$K70      +$M70      +$O70</f>
        <v>0</v>
      </c>
      <c r="R70" s="57">
        <f>IF(($H70      =0),0,((($J70      -$H70      )/$H70      )*100))</f>
        <v>767.68693784400591</v>
      </c>
      <c r="S70" s="58">
        <f>IF(($I70      =0),0,((($K70      -$I70      )/$I70      )*100))</f>
        <v>0</v>
      </c>
      <c r="T70" s="57">
        <f>IF($E70   =0,0,($P70   /$E70   )*100)</f>
        <v>43.016393051303623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167571000</v>
      </c>
      <c r="C71" s="104">
        <f>C69</f>
        <v>0</v>
      </c>
      <c r="D71" s="104"/>
      <c r="E71" s="104">
        <f>$B71      +$C71      +$D71</f>
        <v>167571000</v>
      </c>
      <c r="F71" s="105">
        <f t="shared" ref="F71:O71" si="45">F69</f>
        <v>167571000</v>
      </c>
      <c r="G71" s="106">
        <f t="shared" si="45"/>
        <v>116268000</v>
      </c>
      <c r="H71" s="105">
        <f t="shared" si="45"/>
        <v>7449000</v>
      </c>
      <c r="I71" s="106">
        <f t="shared" si="45"/>
        <v>0</v>
      </c>
      <c r="J71" s="105">
        <f t="shared" si="45"/>
        <v>64634000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72083000</v>
      </c>
      <c r="Q71" s="106">
        <f>$I71      +$K71      +$M71      +$O71</f>
        <v>0</v>
      </c>
      <c r="R71" s="61">
        <f>IF(($H71      =0),0,((($J71      -$H71      )/$H71      )*100))</f>
        <v>767.68693784400591</v>
      </c>
      <c r="S71" s="62">
        <f>IF(($I71      =0),0,((($K71      -$I71      )/$I71      )*100))</f>
        <v>0</v>
      </c>
      <c r="T71" s="61">
        <f>IF($E71   =0,0,($P71   /$E71   )*100)</f>
        <v>43.016393051303623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269714000</v>
      </c>
      <c r="C72" s="104">
        <f>SUM(C9:C15,C18:C23,C26:C29,C32,C35:C39,C42:C52,C55:C58,C61:C65,C69)</f>
        <v>0</v>
      </c>
      <c r="D72" s="104"/>
      <c r="E72" s="104">
        <f>$B72      +$C72      +$D72</f>
        <v>269714000</v>
      </c>
      <c r="F72" s="105">
        <f t="shared" ref="F72:O72" si="46">SUM(F9:F15,F18:F23,F26:F29,F32,F35:F39,F42:F52,F55:F58,F61:F65,F69)</f>
        <v>269714000</v>
      </c>
      <c r="G72" s="106">
        <f t="shared" si="46"/>
        <v>144313000</v>
      </c>
      <c r="H72" s="105">
        <f t="shared" si="46"/>
        <v>11256000</v>
      </c>
      <c r="I72" s="106">
        <f t="shared" si="46"/>
        <v>0</v>
      </c>
      <c r="J72" s="105">
        <f t="shared" si="46"/>
        <v>65281000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76537000</v>
      </c>
      <c r="Q72" s="106">
        <f>$I72      +$K72      +$M72      +$O72</f>
        <v>0</v>
      </c>
      <c r="R72" s="61">
        <f>IF(($H72      =0),0,((($J72      -$H72      )/$H72      )*100))</f>
        <v>479.96624022743424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31.58183581258124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1gNT8giSxYCC0GT2tujR3yZ8qt2Tnvnp+JAGNpPVyj4S1TOtyG1HqLIA+1A67SrGK4kQRIVq+uXZzzXHjlQ0w==" saltValue="p9CiHQ8uUVWbrqtbRIOnP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1160000</v>
      </c>
      <c r="I10" s="94">
        <v>1408910</v>
      </c>
      <c r="J10" s="93">
        <v>368000</v>
      </c>
      <c r="K10" s="94">
        <v>126243</v>
      </c>
      <c r="L10" s="93"/>
      <c r="M10" s="94"/>
      <c r="N10" s="93"/>
      <c r="O10" s="94"/>
      <c r="P10" s="93">
        <f t="shared" ref="P10:P16" si="1">$H10      +$J10      +$L10      +$N10</f>
        <v>1528000</v>
      </c>
      <c r="Q10" s="94">
        <f t="shared" ref="Q10:Q16" si="2">$I10      +$K10      +$M10      +$O10</f>
        <v>1535153</v>
      </c>
      <c r="R10" s="48">
        <f t="shared" ref="R10:R16" si="3">IF(($H10      =0),0,((($J10      -$H10      )/$H10      )*100))</f>
        <v>-68.275862068965523</v>
      </c>
      <c r="S10" s="49">
        <f t="shared" ref="S10:S16" si="4">IF(($I10      =0),0,((($K10      -$I10      )/$I10      )*100))</f>
        <v>-91.039668963950859</v>
      </c>
      <c r="T10" s="48">
        <f t="shared" ref="T10:T15" si="5">IF(($E10      =0),0,(($P10      /$E10      )*100))</f>
        <v>82.594594594594597</v>
      </c>
      <c r="U10" s="50">
        <f t="shared" ref="U10:U15" si="6">IF(($E10      =0),0,(($Q10      /$E10      )*100))</f>
        <v>82.981243243243242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1160000</v>
      </c>
      <c r="I16" s="97">
        <f t="shared" si="7"/>
        <v>1408910</v>
      </c>
      <c r="J16" s="96">
        <f t="shared" si="7"/>
        <v>368000</v>
      </c>
      <c r="K16" s="97">
        <f t="shared" si="7"/>
        <v>126243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1528000</v>
      </c>
      <c r="Q16" s="97">
        <f t="shared" si="2"/>
        <v>1535153</v>
      </c>
      <c r="R16" s="52">
        <f t="shared" si="3"/>
        <v>-68.275862068965523</v>
      </c>
      <c r="S16" s="53">
        <f t="shared" si="4"/>
        <v>-91.039668963950859</v>
      </c>
      <c r="T16" s="52">
        <f>IF((SUM($E9:$E13)+$E15)=0,0,(P16/(SUM($E9:$E13)+$E15)*100))</f>
        <v>82.594594594594597</v>
      </c>
      <c r="U16" s="54">
        <f>IF((SUM($E9:$E13)+$E15)=0,0,(Q16/(SUM($E9:$E13)+$E15)*100))</f>
        <v>82.981243243243242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1524000</v>
      </c>
      <c r="C32" s="92">
        <v>0</v>
      </c>
      <c r="D32" s="92"/>
      <c r="E32" s="92">
        <f>$B32      +$C32      +$D32</f>
        <v>1524000</v>
      </c>
      <c r="F32" s="93">
        <v>1524000</v>
      </c>
      <c r="G32" s="94">
        <v>381000</v>
      </c>
      <c r="H32" s="93"/>
      <c r="I32" s="94"/>
      <c r="J32" s="93">
        <v>638000</v>
      </c>
      <c r="K32" s="94">
        <v>638900</v>
      </c>
      <c r="L32" s="93"/>
      <c r="M32" s="94"/>
      <c r="N32" s="93"/>
      <c r="O32" s="94"/>
      <c r="P32" s="93">
        <f>$H32      +$J32      +$L32      +$N32</f>
        <v>638000</v>
      </c>
      <c r="Q32" s="94">
        <f>$I32      +$K32      +$M32      +$O32</f>
        <v>638900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41.863517060367457</v>
      </c>
      <c r="U32" s="50">
        <f>IF(($E32      =0),0,(($Q32      /$E32      )*100))</f>
        <v>41.922572178477694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1524000</v>
      </c>
      <c r="C33" s="95">
        <f>C32</f>
        <v>0</v>
      </c>
      <c r="D33" s="95"/>
      <c r="E33" s="95">
        <f>$B33      +$C33      +$D33</f>
        <v>1524000</v>
      </c>
      <c r="F33" s="96">
        <f t="shared" ref="F33:O33" si="17">F32</f>
        <v>1524000</v>
      </c>
      <c r="G33" s="97">
        <f t="shared" si="17"/>
        <v>381000</v>
      </c>
      <c r="H33" s="96">
        <f t="shared" si="17"/>
        <v>0</v>
      </c>
      <c r="I33" s="97">
        <f t="shared" si="17"/>
        <v>0</v>
      </c>
      <c r="J33" s="96">
        <f t="shared" si="17"/>
        <v>638000</v>
      </c>
      <c r="K33" s="97">
        <f t="shared" si="17"/>
        <v>638900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638000</v>
      </c>
      <c r="Q33" s="97">
        <f>$I33      +$K33      +$M33      +$O33</f>
        <v>638900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41.863517060367457</v>
      </c>
      <c r="U33" s="54">
        <f>IF($E33   =0,0,($Q33   /$E33   )*100)</f>
        <v>41.922572178477694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10514000</v>
      </c>
      <c r="C36" s="92">
        <v>0</v>
      </c>
      <c r="D36" s="92"/>
      <c r="E36" s="92">
        <f t="shared" si="18"/>
        <v>10514000</v>
      </c>
      <c r="F36" s="93">
        <v>10514000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10514000</v>
      </c>
      <c r="C40" s="95">
        <f>SUM(C35:C39)</f>
        <v>0</v>
      </c>
      <c r="D40" s="95"/>
      <c r="E40" s="95">
        <f t="shared" si="18"/>
        <v>10514000</v>
      </c>
      <c r="F40" s="96">
        <f t="shared" ref="F40:O40" si="25">SUM(F35:F39)</f>
        <v>10514000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13888000</v>
      </c>
      <c r="C67" s="104">
        <f>SUM(C9:C15,C18:C23,C26:C29,C32,C35:C39,C42:C52,C55:C58,C61:C65)</f>
        <v>0</v>
      </c>
      <c r="D67" s="104"/>
      <c r="E67" s="104">
        <f t="shared" si="35"/>
        <v>13888000</v>
      </c>
      <c r="F67" s="105">
        <f t="shared" ref="F67:O67" si="43">SUM(F9:F15,F18:F23,F26:F29,F32,F35:F39,F42:F52,F55:F58,F61:F65)</f>
        <v>13888000</v>
      </c>
      <c r="G67" s="106">
        <f t="shared" si="43"/>
        <v>2231000</v>
      </c>
      <c r="H67" s="105">
        <f t="shared" si="43"/>
        <v>1160000</v>
      </c>
      <c r="I67" s="106">
        <f t="shared" si="43"/>
        <v>1408910</v>
      </c>
      <c r="J67" s="105">
        <f t="shared" si="43"/>
        <v>1006000</v>
      </c>
      <c r="K67" s="106">
        <f t="shared" si="43"/>
        <v>765143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2166000</v>
      </c>
      <c r="Q67" s="106">
        <f t="shared" si="37"/>
        <v>2174053</v>
      </c>
      <c r="R67" s="61">
        <f t="shared" si="38"/>
        <v>-13.275862068965516</v>
      </c>
      <c r="S67" s="62">
        <f t="shared" si="39"/>
        <v>-45.692556657274061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64.196799051570835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64.435477178423241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30897000</v>
      </c>
      <c r="C69" s="92">
        <v>0</v>
      </c>
      <c r="D69" s="92"/>
      <c r="E69" s="92">
        <f>$B69      +$C69      +$D69</f>
        <v>30897000</v>
      </c>
      <c r="F69" s="93">
        <v>30897000</v>
      </c>
      <c r="G69" s="94">
        <v>15037000</v>
      </c>
      <c r="H69" s="93">
        <v>266000</v>
      </c>
      <c r="I69" s="94">
        <v>5709597</v>
      </c>
      <c r="J69" s="93">
        <v>7350000</v>
      </c>
      <c r="K69" s="94">
        <v>3739308</v>
      </c>
      <c r="L69" s="93"/>
      <c r="M69" s="94"/>
      <c r="N69" s="93"/>
      <c r="O69" s="94"/>
      <c r="P69" s="93">
        <f>$H69      +$J69      +$L69      +$N69</f>
        <v>7616000</v>
      </c>
      <c r="Q69" s="94">
        <f>$I69      +$K69      +$M69      +$O69</f>
        <v>9448905</v>
      </c>
      <c r="R69" s="48">
        <f>IF(($H69      =0),0,((($J69      -$H69      )/$H69      )*100))</f>
        <v>2663.1578947368421</v>
      </c>
      <c r="S69" s="49">
        <f>IF(($I69      =0),0,((($K69      -$I69      )/$I69      )*100))</f>
        <v>-34.508372482331062</v>
      </c>
      <c r="T69" s="48">
        <f>IF(($E69      =0),0,(($P69      /$E69      )*100))</f>
        <v>24.649642360099687</v>
      </c>
      <c r="U69" s="50">
        <f>IF(($E69      =0),0,(($Q69      /$E69      )*100))</f>
        <v>30.581949703854743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30897000</v>
      </c>
      <c r="C70" s="101">
        <f>C69</f>
        <v>0</v>
      </c>
      <c r="D70" s="101"/>
      <c r="E70" s="101">
        <f>$B70      +$C70      +$D70</f>
        <v>30897000</v>
      </c>
      <c r="F70" s="102">
        <f t="shared" ref="F70:O70" si="44">F69</f>
        <v>30897000</v>
      </c>
      <c r="G70" s="103">
        <f t="shared" si="44"/>
        <v>15037000</v>
      </c>
      <c r="H70" s="102">
        <f t="shared" si="44"/>
        <v>266000</v>
      </c>
      <c r="I70" s="103">
        <f t="shared" si="44"/>
        <v>5709597</v>
      </c>
      <c r="J70" s="102">
        <f t="shared" si="44"/>
        <v>7350000</v>
      </c>
      <c r="K70" s="103">
        <f t="shared" si="44"/>
        <v>3739308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7616000</v>
      </c>
      <c r="Q70" s="103">
        <f>$I70      +$K70      +$M70      +$O70</f>
        <v>9448905</v>
      </c>
      <c r="R70" s="57">
        <f>IF(($H70      =0),0,((($J70      -$H70      )/$H70      )*100))</f>
        <v>2663.1578947368421</v>
      </c>
      <c r="S70" s="58">
        <f>IF(($I70      =0),0,((($K70      -$I70      )/$I70      )*100))</f>
        <v>-34.508372482331062</v>
      </c>
      <c r="T70" s="57">
        <f>IF($E70   =0,0,($P70   /$E70   )*100)</f>
        <v>24.649642360099687</v>
      </c>
      <c r="U70" s="59">
        <f>IF($E70   =0,0,($Q70   /$E70 )*100)</f>
        <v>30.581949703854743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30897000</v>
      </c>
      <c r="C71" s="104">
        <f>C69</f>
        <v>0</v>
      </c>
      <c r="D71" s="104"/>
      <c r="E71" s="104">
        <f>$B71      +$C71      +$D71</f>
        <v>30897000</v>
      </c>
      <c r="F71" s="105">
        <f t="shared" ref="F71:O71" si="45">F69</f>
        <v>30897000</v>
      </c>
      <c r="G71" s="106">
        <f t="shared" si="45"/>
        <v>15037000</v>
      </c>
      <c r="H71" s="105">
        <f t="shared" si="45"/>
        <v>266000</v>
      </c>
      <c r="I71" s="106">
        <f t="shared" si="45"/>
        <v>5709597</v>
      </c>
      <c r="J71" s="105">
        <f t="shared" si="45"/>
        <v>7350000</v>
      </c>
      <c r="K71" s="106">
        <f t="shared" si="45"/>
        <v>3739308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7616000</v>
      </c>
      <c r="Q71" s="106">
        <f>$I71      +$K71      +$M71      +$O71</f>
        <v>9448905</v>
      </c>
      <c r="R71" s="61">
        <f>IF(($H71      =0),0,((($J71      -$H71      )/$H71      )*100))</f>
        <v>2663.1578947368421</v>
      </c>
      <c r="S71" s="62">
        <f>IF(($I71      =0),0,((($K71      -$I71      )/$I71      )*100))</f>
        <v>-34.508372482331062</v>
      </c>
      <c r="T71" s="61">
        <f>IF($E71   =0,0,($P71   /$E71   )*100)</f>
        <v>24.649642360099687</v>
      </c>
      <c r="U71" s="65">
        <f>IF($E71   =0,0,($Q71   /$E71   )*100)</f>
        <v>30.581949703854743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44785000</v>
      </c>
      <c r="C72" s="104">
        <f>SUM(C9:C15,C18:C23,C26:C29,C32,C35:C39,C42:C52,C55:C58,C61:C65,C69)</f>
        <v>0</v>
      </c>
      <c r="D72" s="104"/>
      <c r="E72" s="104">
        <f>$B72      +$C72      +$D72</f>
        <v>44785000</v>
      </c>
      <c r="F72" s="105">
        <f t="shared" ref="F72:O72" si="46">SUM(F9:F15,F18:F23,F26:F29,F32,F35:F39,F42:F52,F55:F58,F61:F65,F69)</f>
        <v>44785000</v>
      </c>
      <c r="G72" s="106">
        <f t="shared" si="46"/>
        <v>17268000</v>
      </c>
      <c r="H72" s="105">
        <f t="shared" si="46"/>
        <v>1426000</v>
      </c>
      <c r="I72" s="106">
        <f t="shared" si="46"/>
        <v>7118507</v>
      </c>
      <c r="J72" s="105">
        <f t="shared" si="46"/>
        <v>8356000</v>
      </c>
      <c r="K72" s="106">
        <f t="shared" si="46"/>
        <v>4504451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9782000</v>
      </c>
      <c r="Q72" s="106">
        <f>$I72      +$K72      +$M72      +$O72</f>
        <v>11622958</v>
      </c>
      <c r="R72" s="61">
        <f>IF(($H72      =0),0,((($J72      -$H72      )/$H72      )*100))</f>
        <v>485.97475455820478</v>
      </c>
      <c r="S72" s="62">
        <f>IF(($I72      =0),0,((($K72      -$I72      )/$I72      )*100))</f>
        <v>-36.72196992993053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28.543083073152225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33.914849289486739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6kb4anxDI8VF8nJ1yJzvz9bzR0DtQilhD1XlpaUUx8C6sJDyfwbXFO3ts4tkj2b7OzRldM7PXjrMZmueVsauA==" saltValue="xUcTqHpIiz1gfljXPNbW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126000</v>
      </c>
      <c r="K10" s="94"/>
      <c r="L10" s="93"/>
      <c r="M10" s="94"/>
      <c r="N10" s="93"/>
      <c r="O10" s="94"/>
      <c r="P10" s="93">
        <f t="shared" ref="P10:P16" si="1">$H10      +$J10      +$L10      +$N10</f>
        <v>126000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4.064516129032258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0</v>
      </c>
      <c r="I16" s="97">
        <f t="shared" si="7"/>
        <v>0</v>
      </c>
      <c r="J16" s="96">
        <f t="shared" si="7"/>
        <v>126000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4.064516129032258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1900000</v>
      </c>
      <c r="C32" s="92">
        <v>0</v>
      </c>
      <c r="D32" s="92"/>
      <c r="E32" s="92">
        <f>$B32      +$C32      +$D32</f>
        <v>1900000</v>
      </c>
      <c r="F32" s="93">
        <v>1900000</v>
      </c>
      <c r="G32" s="94">
        <v>1330000</v>
      </c>
      <c r="H32" s="93">
        <v>340000</v>
      </c>
      <c r="I32" s="94"/>
      <c r="J32" s="93">
        <v>706000</v>
      </c>
      <c r="K32" s="94"/>
      <c r="L32" s="93"/>
      <c r="M32" s="94"/>
      <c r="N32" s="93"/>
      <c r="O32" s="94"/>
      <c r="P32" s="93">
        <f>$H32      +$J32      +$L32      +$N32</f>
        <v>1046000</v>
      </c>
      <c r="Q32" s="94">
        <f>$I32      +$K32      +$M32      +$O32</f>
        <v>0</v>
      </c>
      <c r="R32" s="48">
        <f>IF(($H32      =0),0,((($J32      -$H32      )/$H32      )*100))</f>
        <v>107.64705882352941</v>
      </c>
      <c r="S32" s="49">
        <f>IF(($I32      =0),0,((($K32      -$I32      )/$I32      )*100))</f>
        <v>0</v>
      </c>
      <c r="T32" s="48">
        <f>IF(($E32      =0),0,(($P32      /$E32      )*100))</f>
        <v>55.052631578947363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1900000</v>
      </c>
      <c r="C33" s="95">
        <f>C32</f>
        <v>0</v>
      </c>
      <c r="D33" s="95"/>
      <c r="E33" s="95">
        <f>$B33      +$C33      +$D33</f>
        <v>1900000</v>
      </c>
      <c r="F33" s="96">
        <f t="shared" ref="F33:O33" si="17">F32</f>
        <v>1900000</v>
      </c>
      <c r="G33" s="97">
        <f t="shared" si="17"/>
        <v>1330000</v>
      </c>
      <c r="H33" s="96">
        <f t="shared" si="17"/>
        <v>340000</v>
      </c>
      <c r="I33" s="97">
        <f t="shared" si="17"/>
        <v>0</v>
      </c>
      <c r="J33" s="96">
        <f t="shared" si="17"/>
        <v>706000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1046000</v>
      </c>
      <c r="Q33" s="97">
        <f>$I33      +$K33      +$M33      +$O33</f>
        <v>0</v>
      </c>
      <c r="R33" s="52">
        <f>IF(($H33      =0),0,((($J33      -$H33      )/$H33      )*100))</f>
        <v>107.64705882352941</v>
      </c>
      <c r="S33" s="53">
        <f>IF(($I33      =0),0,((($K33      -$I33      )/$I33      )*100))</f>
        <v>0</v>
      </c>
      <c r="T33" s="52">
        <f>IF($E33   =0,0,($P33   /$E33   )*100)</f>
        <v>55.052631578947363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5325000</v>
      </c>
      <c r="C36" s="92">
        <v>0</v>
      </c>
      <c r="D36" s="92"/>
      <c r="E36" s="92">
        <f t="shared" si="18"/>
        <v>5325000</v>
      </c>
      <c r="F36" s="93">
        <v>5325000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9325000</v>
      </c>
      <c r="C40" s="95">
        <f>SUM(C35:C39)</f>
        <v>0</v>
      </c>
      <c r="D40" s="95"/>
      <c r="E40" s="95">
        <f t="shared" si="18"/>
        <v>9325000</v>
      </c>
      <c r="F40" s="96">
        <f t="shared" ref="F40:O40" si="25">SUM(F35:F39)</f>
        <v>9325000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14325000</v>
      </c>
      <c r="C67" s="104">
        <f>SUM(C9:C15,C18:C23,C26:C29,C32,C35:C39,C42:C52,C55:C58,C61:C65)</f>
        <v>0</v>
      </c>
      <c r="D67" s="104"/>
      <c r="E67" s="104">
        <f t="shared" si="35"/>
        <v>14325000</v>
      </c>
      <c r="F67" s="105">
        <f t="shared" ref="F67:O67" si="43">SUM(F9:F15,F18:F23,F26:F29,F32,F35:F39,F42:F52,F55:F58,F61:F65)</f>
        <v>14325000</v>
      </c>
      <c r="G67" s="106">
        <f t="shared" si="43"/>
        <v>7430000</v>
      </c>
      <c r="H67" s="105">
        <f t="shared" si="43"/>
        <v>340000</v>
      </c>
      <c r="I67" s="106">
        <f t="shared" si="43"/>
        <v>0</v>
      </c>
      <c r="J67" s="105">
        <f t="shared" si="43"/>
        <v>832000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1172000</v>
      </c>
      <c r="Q67" s="106">
        <f t="shared" si="37"/>
        <v>0</v>
      </c>
      <c r="R67" s="61">
        <f t="shared" si="38"/>
        <v>144.70588235294116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13.02222222222222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30763000</v>
      </c>
      <c r="C69" s="92">
        <v>0</v>
      </c>
      <c r="D69" s="92"/>
      <c r="E69" s="92">
        <f>$B69      +$C69      +$D69</f>
        <v>30763000</v>
      </c>
      <c r="F69" s="93">
        <v>30763000</v>
      </c>
      <c r="G69" s="94">
        <v>10000000</v>
      </c>
      <c r="H69" s="93">
        <v>2141000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2141000</v>
      </c>
      <c r="Q69" s="94">
        <f>$I69      +$K69      +$M69      +$O69</f>
        <v>0</v>
      </c>
      <c r="R69" s="48">
        <f>IF(($H69      =0),0,((($J69      -$H69      )/$H69      )*100))</f>
        <v>-100</v>
      </c>
      <c r="S69" s="49">
        <f>IF(($I69      =0),0,((($K69      -$I69      )/$I69      )*100))</f>
        <v>0</v>
      </c>
      <c r="T69" s="48">
        <f>IF(($E69      =0),0,(($P69      /$E69      )*100))</f>
        <v>6.9596593310145307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30763000</v>
      </c>
      <c r="C70" s="101">
        <f>C69</f>
        <v>0</v>
      </c>
      <c r="D70" s="101"/>
      <c r="E70" s="101">
        <f>$B70      +$C70      +$D70</f>
        <v>30763000</v>
      </c>
      <c r="F70" s="102">
        <f t="shared" ref="F70:O70" si="44">F69</f>
        <v>30763000</v>
      </c>
      <c r="G70" s="103">
        <f t="shared" si="44"/>
        <v>10000000</v>
      </c>
      <c r="H70" s="102">
        <f t="shared" si="44"/>
        <v>2141000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2141000</v>
      </c>
      <c r="Q70" s="103">
        <f>$I70      +$K70      +$M70      +$O70</f>
        <v>0</v>
      </c>
      <c r="R70" s="57">
        <f>IF(($H70      =0),0,((($J70      -$H70      )/$H70      )*100))</f>
        <v>-100</v>
      </c>
      <c r="S70" s="58">
        <f>IF(($I70      =0),0,((($K70      -$I70      )/$I70      )*100))</f>
        <v>0</v>
      </c>
      <c r="T70" s="57">
        <f>IF($E70   =0,0,($P70   /$E70   )*100)</f>
        <v>6.9596593310145307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30763000</v>
      </c>
      <c r="C71" s="104">
        <f>C69</f>
        <v>0</v>
      </c>
      <c r="D71" s="104"/>
      <c r="E71" s="104">
        <f>$B71      +$C71      +$D71</f>
        <v>30763000</v>
      </c>
      <c r="F71" s="105">
        <f t="shared" ref="F71:O71" si="45">F69</f>
        <v>30763000</v>
      </c>
      <c r="G71" s="106">
        <f t="shared" si="45"/>
        <v>10000000</v>
      </c>
      <c r="H71" s="105">
        <f t="shared" si="45"/>
        <v>2141000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2141000</v>
      </c>
      <c r="Q71" s="106">
        <f>$I71      +$K71      +$M71      +$O71</f>
        <v>0</v>
      </c>
      <c r="R71" s="61">
        <f>IF(($H71      =0),0,((($J71      -$H71      )/$H71      )*100))</f>
        <v>-100</v>
      </c>
      <c r="S71" s="62">
        <f>IF(($I71      =0),0,((($K71      -$I71      )/$I71      )*100))</f>
        <v>0</v>
      </c>
      <c r="T71" s="61">
        <f>IF($E71   =0,0,($P71   /$E71   )*100)</f>
        <v>6.9596593310145307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45088000</v>
      </c>
      <c r="C72" s="104">
        <f>SUM(C9:C15,C18:C23,C26:C29,C32,C35:C39,C42:C52,C55:C58,C61:C65,C69)</f>
        <v>0</v>
      </c>
      <c r="D72" s="104"/>
      <c r="E72" s="104">
        <f>$B72      +$C72      +$D72</f>
        <v>45088000</v>
      </c>
      <c r="F72" s="105">
        <f t="shared" ref="F72:O72" si="46">SUM(F9:F15,F18:F23,F26:F29,F32,F35:F39,F42:F52,F55:F58,F61:F65,F69)</f>
        <v>45088000</v>
      </c>
      <c r="G72" s="106">
        <f t="shared" si="46"/>
        <v>17430000</v>
      </c>
      <c r="H72" s="105">
        <f t="shared" si="46"/>
        <v>2481000</v>
      </c>
      <c r="I72" s="106">
        <f t="shared" si="46"/>
        <v>0</v>
      </c>
      <c r="J72" s="105">
        <f t="shared" si="46"/>
        <v>832000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3313000</v>
      </c>
      <c r="Q72" s="106">
        <f>$I72      +$K72      +$M72      +$O72</f>
        <v>0</v>
      </c>
      <c r="R72" s="61">
        <f>IF(($H72      =0),0,((($J72      -$H72      )/$H72      )*100))</f>
        <v>-66.465135026199121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8.3318663078741544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99vHx05aXnvf3P83uXNURjHuddZKC1qP3yAODVwRSwAv6YpxUxEFPvUSqJ/D1yijXHq7WvkBk7Byge1id/IlQ==" saltValue="ft6Y5feZB1QhXGyZFu4k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177000</v>
      </c>
      <c r="I10" s="94"/>
      <c r="J10" s="93">
        <v>862000</v>
      </c>
      <c r="K10" s="94"/>
      <c r="L10" s="93"/>
      <c r="M10" s="94"/>
      <c r="N10" s="93"/>
      <c r="O10" s="94"/>
      <c r="P10" s="93">
        <f t="shared" ref="P10:P16" si="1">$H10      +$J10      +$L10      +$N10</f>
        <v>1039000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387.00564971751413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33.516129032258064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177000</v>
      </c>
      <c r="I16" s="97">
        <f t="shared" si="7"/>
        <v>0</v>
      </c>
      <c r="J16" s="96">
        <f t="shared" si="7"/>
        <v>862000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1039000</v>
      </c>
      <c r="Q16" s="97">
        <f t="shared" si="2"/>
        <v>0</v>
      </c>
      <c r="R16" s="52">
        <f t="shared" si="3"/>
        <v>387.00564971751413</v>
      </c>
      <c r="S16" s="53">
        <f t="shared" si="4"/>
        <v>0</v>
      </c>
      <c r="T16" s="52">
        <f>IF((SUM($E9:$E13)+$E15)=0,0,(P16/(SUM($E9:$E13)+$E15)*100))</f>
        <v>33.516129032258064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1595000</v>
      </c>
      <c r="C32" s="92">
        <v>0</v>
      </c>
      <c r="D32" s="92"/>
      <c r="E32" s="92">
        <f>$B32      +$C32      +$D32</f>
        <v>1595000</v>
      </c>
      <c r="F32" s="93">
        <v>1595000</v>
      </c>
      <c r="G32" s="94">
        <v>399000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1595000</v>
      </c>
      <c r="C33" s="95">
        <f>C32</f>
        <v>0</v>
      </c>
      <c r="D33" s="95"/>
      <c r="E33" s="95">
        <f>$B33      +$C33      +$D33</f>
        <v>1595000</v>
      </c>
      <c r="F33" s="96">
        <f t="shared" ref="F33:O33" si="17">F32</f>
        <v>1595000</v>
      </c>
      <c r="G33" s="97">
        <f t="shared" si="17"/>
        <v>399000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21854000</v>
      </c>
      <c r="C36" s="92">
        <v>0</v>
      </c>
      <c r="D36" s="92"/>
      <c r="E36" s="92">
        <f t="shared" si="18"/>
        <v>21854000</v>
      </c>
      <c r="F36" s="93">
        <v>21854000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21854000</v>
      </c>
      <c r="C40" s="95">
        <f>SUM(C35:C39)</f>
        <v>0</v>
      </c>
      <c r="D40" s="95"/>
      <c r="E40" s="95">
        <f t="shared" si="18"/>
        <v>21854000</v>
      </c>
      <c r="F40" s="96">
        <f t="shared" ref="F40:O40" si="25">SUM(F35:F39)</f>
        <v>21854000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26549000</v>
      </c>
      <c r="C67" s="104">
        <f>SUM(C9:C15,C18:C23,C26:C29,C32,C35:C39,C42:C52,C55:C58,C61:C65)</f>
        <v>0</v>
      </c>
      <c r="D67" s="104"/>
      <c r="E67" s="104">
        <f t="shared" si="35"/>
        <v>26549000</v>
      </c>
      <c r="F67" s="105">
        <f t="shared" ref="F67:O67" si="43">SUM(F9:F15,F18:F23,F26:F29,F32,F35:F39,F42:F52,F55:F58,F61:F65)</f>
        <v>26549000</v>
      </c>
      <c r="G67" s="106">
        <f t="shared" si="43"/>
        <v>3499000</v>
      </c>
      <c r="H67" s="105">
        <f t="shared" si="43"/>
        <v>177000</v>
      </c>
      <c r="I67" s="106">
        <f t="shared" si="43"/>
        <v>0</v>
      </c>
      <c r="J67" s="105">
        <f t="shared" si="43"/>
        <v>862000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1039000</v>
      </c>
      <c r="Q67" s="106">
        <f t="shared" si="37"/>
        <v>0</v>
      </c>
      <c r="R67" s="61">
        <f t="shared" si="38"/>
        <v>387.00564971751413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22.129925452609157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84679000</v>
      </c>
      <c r="C69" s="92">
        <v>0</v>
      </c>
      <c r="D69" s="92"/>
      <c r="E69" s="92">
        <f>$B69      +$C69      +$D69</f>
        <v>84679000</v>
      </c>
      <c r="F69" s="93">
        <v>84679000</v>
      </c>
      <c r="G69" s="94">
        <v>67555000</v>
      </c>
      <c r="H69" s="93">
        <v>38019000</v>
      </c>
      <c r="I69" s="94"/>
      <c r="J69" s="93">
        <v>29282000</v>
      </c>
      <c r="K69" s="94"/>
      <c r="L69" s="93"/>
      <c r="M69" s="94"/>
      <c r="N69" s="93"/>
      <c r="O69" s="94"/>
      <c r="P69" s="93">
        <f>$H69      +$J69      +$L69      +$N69</f>
        <v>67301000</v>
      </c>
      <c r="Q69" s="94">
        <f>$I69      +$K69      +$M69      +$O69</f>
        <v>0</v>
      </c>
      <c r="R69" s="48">
        <f>IF(($H69      =0),0,((($J69      -$H69      )/$H69      )*100))</f>
        <v>-22.980614955680053</v>
      </c>
      <c r="S69" s="49">
        <f>IF(($I69      =0),0,((($K69      -$I69      )/$I69      )*100))</f>
        <v>0</v>
      </c>
      <c r="T69" s="48">
        <f>IF(($E69      =0),0,(($P69      /$E69      )*100))</f>
        <v>79.47779260501423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84679000</v>
      </c>
      <c r="C70" s="101">
        <f>C69</f>
        <v>0</v>
      </c>
      <c r="D70" s="101"/>
      <c r="E70" s="101">
        <f>$B70      +$C70      +$D70</f>
        <v>84679000</v>
      </c>
      <c r="F70" s="102">
        <f t="shared" ref="F70:O70" si="44">F69</f>
        <v>84679000</v>
      </c>
      <c r="G70" s="103">
        <f t="shared" si="44"/>
        <v>67555000</v>
      </c>
      <c r="H70" s="102">
        <f t="shared" si="44"/>
        <v>38019000</v>
      </c>
      <c r="I70" s="103">
        <f t="shared" si="44"/>
        <v>0</v>
      </c>
      <c r="J70" s="102">
        <f t="shared" si="44"/>
        <v>29282000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67301000</v>
      </c>
      <c r="Q70" s="103">
        <f>$I70      +$K70      +$M70      +$O70</f>
        <v>0</v>
      </c>
      <c r="R70" s="57">
        <f>IF(($H70      =0),0,((($J70      -$H70      )/$H70      )*100))</f>
        <v>-22.980614955680053</v>
      </c>
      <c r="S70" s="58">
        <f>IF(($I70      =0),0,((($K70      -$I70      )/$I70      )*100))</f>
        <v>0</v>
      </c>
      <c r="T70" s="57">
        <f>IF($E70   =0,0,($P70   /$E70   )*100)</f>
        <v>79.47779260501423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84679000</v>
      </c>
      <c r="C71" s="104">
        <f>C69</f>
        <v>0</v>
      </c>
      <c r="D71" s="104"/>
      <c r="E71" s="104">
        <f>$B71      +$C71      +$D71</f>
        <v>84679000</v>
      </c>
      <c r="F71" s="105">
        <f t="shared" ref="F71:O71" si="45">F69</f>
        <v>84679000</v>
      </c>
      <c r="G71" s="106">
        <f t="shared" si="45"/>
        <v>67555000</v>
      </c>
      <c r="H71" s="105">
        <f t="shared" si="45"/>
        <v>38019000</v>
      </c>
      <c r="I71" s="106">
        <f t="shared" si="45"/>
        <v>0</v>
      </c>
      <c r="J71" s="105">
        <f t="shared" si="45"/>
        <v>29282000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67301000</v>
      </c>
      <c r="Q71" s="106">
        <f>$I71      +$K71      +$M71      +$O71</f>
        <v>0</v>
      </c>
      <c r="R71" s="61">
        <f>IF(($H71      =0),0,((($J71      -$H71      )/$H71      )*100))</f>
        <v>-22.980614955680053</v>
      </c>
      <c r="S71" s="62">
        <f>IF(($I71      =0),0,((($K71      -$I71      )/$I71      )*100))</f>
        <v>0</v>
      </c>
      <c r="T71" s="61">
        <f>IF($E71   =0,0,($P71   /$E71   )*100)</f>
        <v>79.47779260501423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111228000</v>
      </c>
      <c r="C72" s="104">
        <f>SUM(C9:C15,C18:C23,C26:C29,C32,C35:C39,C42:C52,C55:C58,C61:C65,C69)</f>
        <v>0</v>
      </c>
      <c r="D72" s="104"/>
      <c r="E72" s="104">
        <f>$B72      +$C72      +$D72</f>
        <v>111228000</v>
      </c>
      <c r="F72" s="105">
        <f t="shared" ref="F72:O72" si="46">SUM(F9:F15,F18:F23,F26:F29,F32,F35:F39,F42:F52,F55:F58,F61:F65,F69)</f>
        <v>111228000</v>
      </c>
      <c r="G72" s="106">
        <f t="shared" si="46"/>
        <v>71054000</v>
      </c>
      <c r="H72" s="105">
        <f t="shared" si="46"/>
        <v>38196000</v>
      </c>
      <c r="I72" s="106">
        <f t="shared" si="46"/>
        <v>0</v>
      </c>
      <c r="J72" s="105">
        <f t="shared" si="46"/>
        <v>30144000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68340000</v>
      </c>
      <c r="Q72" s="106">
        <f>$I72      +$K72      +$M72      +$O72</f>
        <v>0</v>
      </c>
      <c r="R72" s="61">
        <f>IF(($H72      =0),0,((($J72      -$H72      )/$H72      )*100))</f>
        <v>-21.080741438894123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76.46519121892274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IoOC12aqqOXKk1QFuNlw3quUHaXPz6JWSa+f4DSvzdw5xGb+Kcez0eQM7WXbcUdVgC8F1PBAt+jQ+fWyUGfIw==" saltValue="OU6Hb8sl5nAcrIetmL4D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361000</v>
      </c>
      <c r="I10" s="94"/>
      <c r="J10" s="93">
        <v>300000</v>
      </c>
      <c r="K10" s="94"/>
      <c r="L10" s="93"/>
      <c r="M10" s="94"/>
      <c r="N10" s="93"/>
      <c r="O10" s="94"/>
      <c r="P10" s="93">
        <f t="shared" ref="P10:P16" si="1">$H10      +$J10      +$L10      +$N10</f>
        <v>661000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-16.897506925207757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21.322580645161292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361000</v>
      </c>
      <c r="I16" s="97">
        <f t="shared" si="7"/>
        <v>0</v>
      </c>
      <c r="J16" s="96">
        <f t="shared" si="7"/>
        <v>300000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661000</v>
      </c>
      <c r="Q16" s="97">
        <f t="shared" si="2"/>
        <v>0</v>
      </c>
      <c r="R16" s="52">
        <f t="shared" si="3"/>
        <v>-16.897506925207757</v>
      </c>
      <c r="S16" s="53">
        <f t="shared" si="4"/>
        <v>0</v>
      </c>
      <c r="T16" s="52">
        <f>IF((SUM($E9:$E13)+$E15)=0,0,(P16/(SUM($E9:$E13)+$E15)*100))</f>
        <v>21.322580645161292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1510000</v>
      </c>
      <c r="C32" s="92">
        <v>0</v>
      </c>
      <c r="D32" s="92"/>
      <c r="E32" s="92">
        <f>$B32      +$C32      +$D32</f>
        <v>1510000</v>
      </c>
      <c r="F32" s="93">
        <v>1510000</v>
      </c>
      <c r="G32" s="94">
        <v>1057000</v>
      </c>
      <c r="H32" s="93">
        <v>259000</v>
      </c>
      <c r="I32" s="94"/>
      <c r="J32" s="93">
        <v>1215000</v>
      </c>
      <c r="K32" s="94"/>
      <c r="L32" s="93"/>
      <c r="M32" s="94"/>
      <c r="N32" s="93"/>
      <c r="O32" s="94"/>
      <c r="P32" s="93">
        <f>$H32      +$J32      +$L32      +$N32</f>
        <v>1474000</v>
      </c>
      <c r="Q32" s="94">
        <f>$I32      +$K32      +$M32      +$O32</f>
        <v>0</v>
      </c>
      <c r="R32" s="48">
        <f>IF(($H32      =0),0,((($J32      -$H32      )/$H32      )*100))</f>
        <v>369.11196911196913</v>
      </c>
      <c r="S32" s="49">
        <f>IF(($I32      =0),0,((($K32      -$I32      )/$I32      )*100))</f>
        <v>0</v>
      </c>
      <c r="T32" s="48">
        <f>IF(($E32      =0),0,(($P32      /$E32      )*100))</f>
        <v>97.615894039735096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1510000</v>
      </c>
      <c r="C33" s="95">
        <f>C32</f>
        <v>0</v>
      </c>
      <c r="D33" s="95"/>
      <c r="E33" s="95">
        <f>$B33      +$C33      +$D33</f>
        <v>1510000</v>
      </c>
      <c r="F33" s="96">
        <f t="shared" ref="F33:O33" si="17">F32</f>
        <v>1510000</v>
      </c>
      <c r="G33" s="97">
        <f t="shared" si="17"/>
        <v>1057000</v>
      </c>
      <c r="H33" s="96">
        <f t="shared" si="17"/>
        <v>259000</v>
      </c>
      <c r="I33" s="97">
        <f t="shared" si="17"/>
        <v>0</v>
      </c>
      <c r="J33" s="96">
        <f t="shared" si="17"/>
        <v>1215000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1474000</v>
      </c>
      <c r="Q33" s="97">
        <f>$I33      +$K33      +$M33      +$O33</f>
        <v>0</v>
      </c>
      <c r="R33" s="52">
        <f>IF(($H33      =0),0,((($J33      -$H33      )/$H33      )*100))</f>
        <v>369.11196911196913</v>
      </c>
      <c r="S33" s="53">
        <f>IF(($I33      =0),0,((($K33      -$I33      )/$I33      )*100))</f>
        <v>0</v>
      </c>
      <c r="T33" s="52">
        <f>IF($E33   =0,0,($P33   /$E33   )*100)</f>
        <v>97.615894039735096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11023000</v>
      </c>
      <c r="C36" s="92">
        <v>0</v>
      </c>
      <c r="D36" s="92"/>
      <c r="E36" s="92">
        <f t="shared" si="18"/>
        <v>11023000</v>
      </c>
      <c r="F36" s="93">
        <v>11023000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11023000</v>
      </c>
      <c r="C40" s="95">
        <f>SUM(C35:C39)</f>
        <v>0</v>
      </c>
      <c r="D40" s="95"/>
      <c r="E40" s="95">
        <f t="shared" si="18"/>
        <v>11023000</v>
      </c>
      <c r="F40" s="96">
        <f t="shared" ref="F40:O40" si="25">SUM(F35:F39)</f>
        <v>11023000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15633000</v>
      </c>
      <c r="C67" s="104">
        <f>SUM(C9:C15,C18:C23,C26:C29,C32,C35:C39,C42:C52,C55:C58,C61:C65)</f>
        <v>0</v>
      </c>
      <c r="D67" s="104"/>
      <c r="E67" s="104">
        <f t="shared" si="35"/>
        <v>15633000</v>
      </c>
      <c r="F67" s="105">
        <f t="shared" ref="F67:O67" si="43">SUM(F9:F15,F18:F23,F26:F29,F32,F35:F39,F42:F52,F55:F58,F61:F65)</f>
        <v>15633000</v>
      </c>
      <c r="G67" s="106">
        <f t="shared" si="43"/>
        <v>4157000</v>
      </c>
      <c r="H67" s="105">
        <f t="shared" si="43"/>
        <v>620000</v>
      </c>
      <c r="I67" s="106">
        <f t="shared" si="43"/>
        <v>0</v>
      </c>
      <c r="J67" s="105">
        <f t="shared" si="43"/>
        <v>1515000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2135000</v>
      </c>
      <c r="Q67" s="106">
        <f t="shared" si="37"/>
        <v>0</v>
      </c>
      <c r="R67" s="61">
        <f t="shared" si="38"/>
        <v>144.35483870967744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46.312364425162691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38475000</v>
      </c>
      <c r="C69" s="92">
        <v>0</v>
      </c>
      <c r="D69" s="92"/>
      <c r="E69" s="92">
        <f>$B69      +$C69      +$D69</f>
        <v>38475000</v>
      </c>
      <c r="F69" s="93">
        <v>38475000</v>
      </c>
      <c r="G69" s="94">
        <v>33204000</v>
      </c>
      <c r="H69" s="93">
        <v>10002000</v>
      </c>
      <c r="I69" s="94"/>
      <c r="J69" s="93">
        <v>20925000</v>
      </c>
      <c r="K69" s="94"/>
      <c r="L69" s="93"/>
      <c r="M69" s="94"/>
      <c r="N69" s="93"/>
      <c r="O69" s="94"/>
      <c r="P69" s="93">
        <f>$H69      +$J69      +$L69      +$N69</f>
        <v>30927000</v>
      </c>
      <c r="Q69" s="94">
        <f>$I69      +$K69      +$M69      +$O69</f>
        <v>0</v>
      </c>
      <c r="R69" s="48">
        <f>IF(($H69      =0),0,((($J69      -$H69      )/$H69      )*100))</f>
        <v>109.20815836832634</v>
      </c>
      <c r="S69" s="49">
        <f>IF(($I69      =0),0,((($K69      -$I69      )/$I69      )*100))</f>
        <v>0</v>
      </c>
      <c r="T69" s="48">
        <f>IF(($E69      =0),0,(($P69      /$E69      )*100))</f>
        <v>80.382066276803116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38475000</v>
      </c>
      <c r="C70" s="101">
        <f>C69</f>
        <v>0</v>
      </c>
      <c r="D70" s="101"/>
      <c r="E70" s="101">
        <f>$B70      +$C70      +$D70</f>
        <v>38475000</v>
      </c>
      <c r="F70" s="102">
        <f t="shared" ref="F70:O70" si="44">F69</f>
        <v>38475000</v>
      </c>
      <c r="G70" s="103">
        <f t="shared" si="44"/>
        <v>33204000</v>
      </c>
      <c r="H70" s="102">
        <f t="shared" si="44"/>
        <v>10002000</v>
      </c>
      <c r="I70" s="103">
        <f t="shared" si="44"/>
        <v>0</v>
      </c>
      <c r="J70" s="102">
        <f t="shared" si="44"/>
        <v>20925000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30927000</v>
      </c>
      <c r="Q70" s="103">
        <f>$I70      +$K70      +$M70      +$O70</f>
        <v>0</v>
      </c>
      <c r="R70" s="57">
        <f>IF(($H70      =0),0,((($J70      -$H70      )/$H70      )*100))</f>
        <v>109.20815836832634</v>
      </c>
      <c r="S70" s="58">
        <f>IF(($I70      =0),0,((($K70      -$I70      )/$I70      )*100))</f>
        <v>0</v>
      </c>
      <c r="T70" s="57">
        <f>IF($E70   =0,0,($P70   /$E70   )*100)</f>
        <v>80.382066276803116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38475000</v>
      </c>
      <c r="C71" s="104">
        <f>C69</f>
        <v>0</v>
      </c>
      <c r="D71" s="104"/>
      <c r="E71" s="104">
        <f>$B71      +$C71      +$D71</f>
        <v>38475000</v>
      </c>
      <c r="F71" s="105">
        <f t="shared" ref="F71:O71" si="45">F69</f>
        <v>38475000</v>
      </c>
      <c r="G71" s="106">
        <f t="shared" si="45"/>
        <v>33204000</v>
      </c>
      <c r="H71" s="105">
        <f t="shared" si="45"/>
        <v>10002000</v>
      </c>
      <c r="I71" s="106">
        <f t="shared" si="45"/>
        <v>0</v>
      </c>
      <c r="J71" s="105">
        <f t="shared" si="45"/>
        <v>20925000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30927000</v>
      </c>
      <c r="Q71" s="106">
        <f>$I71      +$K71      +$M71      +$O71</f>
        <v>0</v>
      </c>
      <c r="R71" s="61">
        <f>IF(($H71      =0),0,((($J71      -$H71      )/$H71      )*100))</f>
        <v>109.20815836832634</v>
      </c>
      <c r="S71" s="62">
        <f>IF(($I71      =0),0,((($K71      -$I71      )/$I71      )*100))</f>
        <v>0</v>
      </c>
      <c r="T71" s="61">
        <f>IF($E71   =0,0,($P71   /$E71   )*100)</f>
        <v>80.382066276803116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54108000</v>
      </c>
      <c r="C72" s="104">
        <f>SUM(C9:C15,C18:C23,C26:C29,C32,C35:C39,C42:C52,C55:C58,C61:C65,C69)</f>
        <v>0</v>
      </c>
      <c r="D72" s="104"/>
      <c r="E72" s="104">
        <f>$B72      +$C72      +$D72</f>
        <v>54108000</v>
      </c>
      <c r="F72" s="105">
        <f t="shared" ref="F72:O72" si="46">SUM(F9:F15,F18:F23,F26:F29,F32,F35:F39,F42:F52,F55:F58,F61:F65,F69)</f>
        <v>54108000</v>
      </c>
      <c r="G72" s="106">
        <f t="shared" si="46"/>
        <v>37361000</v>
      </c>
      <c r="H72" s="105">
        <f t="shared" si="46"/>
        <v>10622000</v>
      </c>
      <c r="I72" s="106">
        <f t="shared" si="46"/>
        <v>0</v>
      </c>
      <c r="J72" s="105">
        <f t="shared" si="46"/>
        <v>22440000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33062000</v>
      </c>
      <c r="Q72" s="106">
        <f>$I72      +$K72      +$M72      +$O72</f>
        <v>0</v>
      </c>
      <c r="R72" s="61">
        <f>IF(($H72      =0),0,((($J72      -$H72      )/$H72      )*100))</f>
        <v>111.25964978346828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76.736683300452597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KQAsT+DMVhQavcDHaAizWLIrxMN4ce9vjZqps9p76aY4QVT/gWGkyMYXz3AZKle8EN9y4DyU3rSCid0kji25g==" saltValue="squgp0H699AwNWJDjOqwz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57000</v>
      </c>
      <c r="I10" s="94"/>
      <c r="J10" s="93">
        <v>303000</v>
      </c>
      <c r="K10" s="94"/>
      <c r="L10" s="93"/>
      <c r="M10" s="94"/>
      <c r="N10" s="93"/>
      <c r="O10" s="94"/>
      <c r="P10" s="93">
        <f t="shared" ref="P10:P16" si="1">$H10      +$J10      +$L10      +$N10</f>
        <v>360000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431.57894736842104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16.363636363636363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2200000</v>
      </c>
      <c r="C16" s="95">
        <f>SUM(C9:C15)</f>
        <v>0</v>
      </c>
      <c r="D16" s="95"/>
      <c r="E16" s="95">
        <f t="shared" si="0"/>
        <v>2200000</v>
      </c>
      <c r="F16" s="96">
        <f t="shared" ref="F16:O16" si="7">SUM(F9:F15)</f>
        <v>2200000</v>
      </c>
      <c r="G16" s="97">
        <f t="shared" si="7"/>
        <v>2200000</v>
      </c>
      <c r="H16" s="96">
        <f t="shared" si="7"/>
        <v>57000</v>
      </c>
      <c r="I16" s="97">
        <f t="shared" si="7"/>
        <v>0</v>
      </c>
      <c r="J16" s="96">
        <f t="shared" si="7"/>
        <v>303000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360000</v>
      </c>
      <c r="Q16" s="97">
        <f t="shared" si="2"/>
        <v>0</v>
      </c>
      <c r="R16" s="52">
        <f t="shared" si="3"/>
        <v>431.57894736842104</v>
      </c>
      <c r="S16" s="53">
        <f t="shared" si="4"/>
        <v>0</v>
      </c>
      <c r="T16" s="52">
        <f>IF((SUM($E9:$E13)+$E15)=0,0,(P16/(SUM($E9:$E13)+$E15)*100))</f>
        <v>16.363636363636363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1212000</v>
      </c>
      <c r="C32" s="92">
        <v>0</v>
      </c>
      <c r="D32" s="92"/>
      <c r="E32" s="92">
        <f>$B32      +$C32      +$D32</f>
        <v>1212000</v>
      </c>
      <c r="F32" s="93">
        <v>1212000</v>
      </c>
      <c r="G32" s="94">
        <v>848000</v>
      </c>
      <c r="H32" s="93">
        <v>351000</v>
      </c>
      <c r="I32" s="94">
        <v>-303000</v>
      </c>
      <c r="J32" s="93">
        <v>364000</v>
      </c>
      <c r="K32" s="94">
        <v>-545000</v>
      </c>
      <c r="L32" s="93"/>
      <c r="M32" s="94"/>
      <c r="N32" s="93"/>
      <c r="O32" s="94"/>
      <c r="P32" s="93">
        <f>$H32      +$J32      +$L32      +$N32</f>
        <v>715000</v>
      </c>
      <c r="Q32" s="94">
        <f>$I32      +$K32      +$M32      +$O32</f>
        <v>-848000</v>
      </c>
      <c r="R32" s="48">
        <f>IF(($H32      =0),0,((($J32      -$H32      )/$H32      )*100))</f>
        <v>3.7037037037037033</v>
      </c>
      <c r="S32" s="49">
        <f>IF(($I32      =0),0,((($K32      -$I32      )/$I32      )*100))</f>
        <v>79.867986798679866</v>
      </c>
      <c r="T32" s="48">
        <f>IF(($E32      =0),0,(($P32      /$E32      )*100))</f>
        <v>58.993399339933994</v>
      </c>
      <c r="U32" s="50">
        <f>IF(($E32      =0),0,(($Q32      /$E32      )*100))</f>
        <v>-69.966996699669977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1212000</v>
      </c>
      <c r="C33" s="95">
        <f>C32</f>
        <v>0</v>
      </c>
      <c r="D33" s="95"/>
      <c r="E33" s="95">
        <f>$B33      +$C33      +$D33</f>
        <v>1212000</v>
      </c>
      <c r="F33" s="96">
        <f t="shared" ref="F33:O33" si="17">F32</f>
        <v>1212000</v>
      </c>
      <c r="G33" s="97">
        <f t="shared" si="17"/>
        <v>848000</v>
      </c>
      <c r="H33" s="96">
        <f t="shared" si="17"/>
        <v>351000</v>
      </c>
      <c r="I33" s="97">
        <f t="shared" si="17"/>
        <v>-303000</v>
      </c>
      <c r="J33" s="96">
        <f t="shared" si="17"/>
        <v>364000</v>
      </c>
      <c r="K33" s="97">
        <f t="shared" si="17"/>
        <v>-545000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715000</v>
      </c>
      <c r="Q33" s="97">
        <f>$I33      +$K33      +$M33      +$O33</f>
        <v>-848000</v>
      </c>
      <c r="R33" s="52">
        <f>IF(($H33      =0),0,((($J33      -$H33      )/$H33      )*100))</f>
        <v>3.7037037037037033</v>
      </c>
      <c r="S33" s="53">
        <f>IF(($I33      =0),0,((($K33      -$I33      )/$I33      )*100))</f>
        <v>79.867986798679866</v>
      </c>
      <c r="T33" s="52">
        <f>IF($E33   =0,0,($P33   /$E33   )*100)</f>
        <v>58.993399339933994</v>
      </c>
      <c r="U33" s="54">
        <f>IF($E33   =0,0,($Q33   /$E33   )*100)</f>
        <v>-69.966996699669977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6775000</v>
      </c>
      <c r="C35" s="92">
        <v>0</v>
      </c>
      <c r="D35" s="92"/>
      <c r="E35" s="92">
        <f t="shared" ref="E35:E40" si="18">$B35      +$C35      +$D35</f>
        <v>6775000</v>
      </c>
      <c r="F35" s="93">
        <v>6775000</v>
      </c>
      <c r="G35" s="94">
        <v>5000000</v>
      </c>
      <c r="H35" s="93">
        <v>2525000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2525000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37.269372693726936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24907000</v>
      </c>
      <c r="C36" s="92">
        <v>0</v>
      </c>
      <c r="D36" s="92"/>
      <c r="E36" s="92">
        <f t="shared" si="18"/>
        <v>24907000</v>
      </c>
      <c r="F36" s="93">
        <v>24907000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31682000</v>
      </c>
      <c r="C40" s="95">
        <f>SUM(C35:C39)</f>
        <v>0</v>
      </c>
      <c r="D40" s="95"/>
      <c r="E40" s="95">
        <f t="shared" si="18"/>
        <v>31682000</v>
      </c>
      <c r="F40" s="96">
        <f t="shared" ref="F40:O40" si="25">SUM(F35:F39)</f>
        <v>31682000</v>
      </c>
      <c r="G40" s="97">
        <f t="shared" si="25"/>
        <v>5000000</v>
      </c>
      <c r="H40" s="96">
        <f t="shared" si="25"/>
        <v>2525000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2525000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37.269372693726936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35094000</v>
      </c>
      <c r="C67" s="104">
        <f>SUM(C9:C15,C18:C23,C26:C29,C32,C35:C39,C42:C52,C55:C58,C61:C65)</f>
        <v>0</v>
      </c>
      <c r="D67" s="104"/>
      <c r="E67" s="104">
        <f t="shared" si="35"/>
        <v>35094000</v>
      </c>
      <c r="F67" s="105">
        <f t="shared" ref="F67:O67" si="43">SUM(F9:F15,F18:F23,F26:F29,F32,F35:F39,F42:F52,F55:F58,F61:F65)</f>
        <v>35094000</v>
      </c>
      <c r="G67" s="106">
        <f t="shared" si="43"/>
        <v>8048000</v>
      </c>
      <c r="H67" s="105">
        <f t="shared" si="43"/>
        <v>2933000</v>
      </c>
      <c r="I67" s="106">
        <f t="shared" si="43"/>
        <v>-303000</v>
      </c>
      <c r="J67" s="105">
        <f t="shared" si="43"/>
        <v>667000</v>
      </c>
      <c r="K67" s="106">
        <f t="shared" si="43"/>
        <v>-545000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3600000</v>
      </c>
      <c r="Q67" s="106">
        <f t="shared" si="37"/>
        <v>-848000</v>
      </c>
      <c r="R67" s="61">
        <f t="shared" si="38"/>
        <v>-77.258779406750762</v>
      </c>
      <c r="S67" s="62">
        <f t="shared" si="39"/>
        <v>79.867986798679866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35.339157750073625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-8.3243349366840089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39127000</v>
      </c>
      <c r="C69" s="92">
        <v>0</v>
      </c>
      <c r="D69" s="92"/>
      <c r="E69" s="92">
        <f>$B69      +$C69      +$D69</f>
        <v>39127000</v>
      </c>
      <c r="F69" s="93">
        <v>39127000</v>
      </c>
      <c r="G69" s="94">
        <v>29552000</v>
      </c>
      <c r="H69" s="93">
        <v>13568000</v>
      </c>
      <c r="I69" s="94"/>
      <c r="J69" s="93">
        <v>10578000</v>
      </c>
      <c r="K69" s="94"/>
      <c r="L69" s="93"/>
      <c r="M69" s="94"/>
      <c r="N69" s="93"/>
      <c r="O69" s="94"/>
      <c r="P69" s="93">
        <f>$H69      +$J69      +$L69      +$N69</f>
        <v>24146000</v>
      </c>
      <c r="Q69" s="94">
        <f>$I69      +$K69      +$M69      +$O69</f>
        <v>0</v>
      </c>
      <c r="R69" s="48">
        <f>IF(($H69      =0),0,((($J69      -$H69      )/$H69      )*100))</f>
        <v>-22.037146226415093</v>
      </c>
      <c r="S69" s="49">
        <f>IF(($I69      =0),0,((($K69      -$I69      )/$I69      )*100))</f>
        <v>0</v>
      </c>
      <c r="T69" s="48">
        <f>IF(($E69      =0),0,(($P69      /$E69      )*100))</f>
        <v>61.711861374498433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39127000</v>
      </c>
      <c r="C70" s="101">
        <f>C69</f>
        <v>0</v>
      </c>
      <c r="D70" s="101"/>
      <c r="E70" s="101">
        <f>$B70      +$C70      +$D70</f>
        <v>39127000</v>
      </c>
      <c r="F70" s="102">
        <f t="shared" ref="F70:O70" si="44">F69</f>
        <v>39127000</v>
      </c>
      <c r="G70" s="103">
        <f t="shared" si="44"/>
        <v>29552000</v>
      </c>
      <c r="H70" s="102">
        <f t="shared" si="44"/>
        <v>13568000</v>
      </c>
      <c r="I70" s="103">
        <f t="shared" si="44"/>
        <v>0</v>
      </c>
      <c r="J70" s="102">
        <f t="shared" si="44"/>
        <v>10578000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24146000</v>
      </c>
      <c r="Q70" s="103">
        <f>$I70      +$K70      +$M70      +$O70</f>
        <v>0</v>
      </c>
      <c r="R70" s="57">
        <f>IF(($H70      =0),0,((($J70      -$H70      )/$H70      )*100))</f>
        <v>-22.037146226415093</v>
      </c>
      <c r="S70" s="58">
        <f>IF(($I70      =0),0,((($K70      -$I70      )/$I70      )*100))</f>
        <v>0</v>
      </c>
      <c r="T70" s="57">
        <f>IF($E70   =0,0,($P70   /$E70   )*100)</f>
        <v>61.711861374498433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39127000</v>
      </c>
      <c r="C71" s="104">
        <f>C69</f>
        <v>0</v>
      </c>
      <c r="D71" s="104"/>
      <c r="E71" s="104">
        <f>$B71      +$C71      +$D71</f>
        <v>39127000</v>
      </c>
      <c r="F71" s="105">
        <f t="shared" ref="F71:O71" si="45">F69</f>
        <v>39127000</v>
      </c>
      <c r="G71" s="106">
        <f t="shared" si="45"/>
        <v>29552000</v>
      </c>
      <c r="H71" s="105">
        <f t="shared" si="45"/>
        <v>13568000</v>
      </c>
      <c r="I71" s="106">
        <f t="shared" si="45"/>
        <v>0</v>
      </c>
      <c r="J71" s="105">
        <f t="shared" si="45"/>
        <v>10578000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24146000</v>
      </c>
      <c r="Q71" s="106">
        <f>$I71      +$K71      +$M71      +$O71</f>
        <v>0</v>
      </c>
      <c r="R71" s="61">
        <f>IF(($H71      =0),0,((($J71      -$H71      )/$H71      )*100))</f>
        <v>-22.037146226415093</v>
      </c>
      <c r="S71" s="62">
        <f>IF(($I71      =0),0,((($K71      -$I71      )/$I71      )*100))</f>
        <v>0</v>
      </c>
      <c r="T71" s="61">
        <f>IF($E71   =0,0,($P71   /$E71   )*100)</f>
        <v>61.711861374498433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74221000</v>
      </c>
      <c r="C72" s="104">
        <f>SUM(C9:C15,C18:C23,C26:C29,C32,C35:C39,C42:C52,C55:C58,C61:C65,C69)</f>
        <v>0</v>
      </c>
      <c r="D72" s="104"/>
      <c r="E72" s="104">
        <f>$B72      +$C72      +$D72</f>
        <v>74221000</v>
      </c>
      <c r="F72" s="105">
        <f t="shared" ref="F72:O72" si="46">SUM(F9:F15,F18:F23,F26:F29,F32,F35:F39,F42:F52,F55:F58,F61:F65,F69)</f>
        <v>74221000</v>
      </c>
      <c r="G72" s="106">
        <f t="shared" si="46"/>
        <v>37600000</v>
      </c>
      <c r="H72" s="105">
        <f t="shared" si="46"/>
        <v>16501000</v>
      </c>
      <c r="I72" s="106">
        <f t="shared" si="46"/>
        <v>-303000</v>
      </c>
      <c r="J72" s="105">
        <f t="shared" si="46"/>
        <v>11245000</v>
      </c>
      <c r="K72" s="106">
        <f t="shared" si="46"/>
        <v>-545000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27746000</v>
      </c>
      <c r="Q72" s="106">
        <f>$I72      +$K72      +$M72      +$O72</f>
        <v>-848000</v>
      </c>
      <c r="R72" s="61">
        <f>IF(($H72      =0),0,((($J72      -$H72      )/$H72      )*100))</f>
        <v>-31.852614993030727</v>
      </c>
      <c r="S72" s="62">
        <f>IF(($I72      =0),0,((($K72      -$I72      )/$I72      )*100))</f>
        <v>79.867986798679866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56.263941274283169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-1.7195928133998457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YTLmClQIohHGMZcxwRtjQyFG1nMYsqiPJSiwl7YajQI2zSrHbEP9KjQ1fN85A5YcIffev8r3wRt1px9IEuRTg==" saltValue="xzq2/gOEo5BJCaNAUn0c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244000</v>
      </c>
      <c r="I10" s="94"/>
      <c r="J10" s="93">
        <v>181000</v>
      </c>
      <c r="K10" s="94"/>
      <c r="L10" s="93"/>
      <c r="M10" s="94"/>
      <c r="N10" s="93"/>
      <c r="O10" s="94"/>
      <c r="P10" s="93">
        <f t="shared" ref="P10:P16" si="1">$H10      +$J10      +$L10      +$N10</f>
        <v>425000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-25.819672131147541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16.666666666666664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2550000</v>
      </c>
      <c r="C16" s="95">
        <f>SUM(C9:C15)</f>
        <v>0</v>
      </c>
      <c r="D16" s="95"/>
      <c r="E16" s="95">
        <f t="shared" si="0"/>
        <v>2550000</v>
      </c>
      <c r="F16" s="96">
        <f t="shared" ref="F16:O16" si="7">SUM(F9:F15)</f>
        <v>2550000</v>
      </c>
      <c r="G16" s="97">
        <f t="shared" si="7"/>
        <v>2550000</v>
      </c>
      <c r="H16" s="96">
        <f t="shared" si="7"/>
        <v>244000</v>
      </c>
      <c r="I16" s="97">
        <f t="shared" si="7"/>
        <v>0</v>
      </c>
      <c r="J16" s="96">
        <f t="shared" si="7"/>
        <v>181000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425000</v>
      </c>
      <c r="Q16" s="97">
        <f t="shared" si="2"/>
        <v>0</v>
      </c>
      <c r="R16" s="52">
        <f t="shared" si="3"/>
        <v>-25.819672131147541</v>
      </c>
      <c r="S16" s="53">
        <f t="shared" si="4"/>
        <v>0</v>
      </c>
      <c r="T16" s="52">
        <f>IF((SUM($E9:$E13)+$E15)=0,0,(P16/(SUM($E9:$E13)+$E15)*100))</f>
        <v>16.666666666666664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4394000</v>
      </c>
      <c r="C20" s="92">
        <v>0</v>
      </c>
      <c r="D20" s="92"/>
      <c r="E20" s="92">
        <f t="shared" si="8"/>
        <v>4394000</v>
      </c>
      <c r="F20" s="93">
        <v>4394000</v>
      </c>
      <c r="G20" s="94">
        <v>4394000</v>
      </c>
      <c r="H20" s="93"/>
      <c r="I20" s="94"/>
      <c r="J20" s="93">
        <v>414000</v>
      </c>
      <c r="K20" s="94"/>
      <c r="L20" s="93"/>
      <c r="M20" s="94"/>
      <c r="N20" s="93"/>
      <c r="O20" s="94"/>
      <c r="P20" s="93">
        <f t="shared" si="9"/>
        <v>414000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9.4219390077378247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4394000</v>
      </c>
      <c r="C24" s="95">
        <f>SUM(C18:C23)</f>
        <v>0</v>
      </c>
      <c r="D24" s="95"/>
      <c r="E24" s="95">
        <f t="shared" si="8"/>
        <v>4394000</v>
      </c>
      <c r="F24" s="96">
        <f t="shared" ref="F24:O24" si="15">SUM(F18:F23)</f>
        <v>4394000</v>
      </c>
      <c r="G24" s="97">
        <f t="shared" si="15"/>
        <v>4394000</v>
      </c>
      <c r="H24" s="96">
        <f t="shared" si="15"/>
        <v>0</v>
      </c>
      <c r="I24" s="97">
        <f t="shared" si="15"/>
        <v>0</v>
      </c>
      <c r="J24" s="96">
        <f t="shared" si="15"/>
        <v>414000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414000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9.4219390077378247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1379000</v>
      </c>
      <c r="C32" s="92">
        <v>0</v>
      </c>
      <c r="D32" s="92"/>
      <c r="E32" s="92">
        <f>$B32      +$C32      +$D32</f>
        <v>1379000</v>
      </c>
      <c r="F32" s="93">
        <v>1379000</v>
      </c>
      <c r="G32" s="94">
        <v>965000</v>
      </c>
      <c r="H32" s="93">
        <v>402000</v>
      </c>
      <c r="I32" s="94">
        <v>267342</v>
      </c>
      <c r="J32" s="93">
        <v>442000</v>
      </c>
      <c r="K32" s="94"/>
      <c r="L32" s="93"/>
      <c r="M32" s="94"/>
      <c r="N32" s="93"/>
      <c r="O32" s="94"/>
      <c r="P32" s="93">
        <f>$H32      +$J32      +$L32      +$N32</f>
        <v>844000</v>
      </c>
      <c r="Q32" s="94">
        <f>$I32      +$K32      +$M32      +$O32</f>
        <v>267342</v>
      </c>
      <c r="R32" s="48">
        <f>IF(($H32      =0),0,((($J32      -$H32      )/$H32      )*100))</f>
        <v>9.9502487562189064</v>
      </c>
      <c r="S32" s="49">
        <f>IF(($I32      =0),0,((($K32      -$I32      )/$I32      )*100))</f>
        <v>-100</v>
      </c>
      <c r="T32" s="48">
        <f>IF(($E32      =0),0,(($P32      /$E32      )*100))</f>
        <v>61.203770848440897</v>
      </c>
      <c r="U32" s="50">
        <f>IF(($E32      =0),0,(($Q32      /$E32      )*100))</f>
        <v>19.38665699782451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1379000</v>
      </c>
      <c r="C33" s="95">
        <f>C32</f>
        <v>0</v>
      </c>
      <c r="D33" s="95"/>
      <c r="E33" s="95">
        <f>$B33      +$C33      +$D33</f>
        <v>1379000</v>
      </c>
      <c r="F33" s="96">
        <f t="shared" ref="F33:O33" si="17">F32</f>
        <v>1379000</v>
      </c>
      <c r="G33" s="97">
        <f t="shared" si="17"/>
        <v>965000</v>
      </c>
      <c r="H33" s="96">
        <f t="shared" si="17"/>
        <v>402000</v>
      </c>
      <c r="I33" s="97">
        <f t="shared" si="17"/>
        <v>267342</v>
      </c>
      <c r="J33" s="96">
        <f t="shared" si="17"/>
        <v>442000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844000</v>
      </c>
      <c r="Q33" s="97">
        <f>$I33      +$K33      +$M33      +$O33</f>
        <v>267342</v>
      </c>
      <c r="R33" s="52">
        <f>IF(($H33      =0),0,((($J33      -$H33      )/$H33      )*100))</f>
        <v>9.9502487562189064</v>
      </c>
      <c r="S33" s="53">
        <f>IF(($I33      =0),0,((($K33      -$I33      )/$I33      )*100))</f>
        <v>-100</v>
      </c>
      <c r="T33" s="52">
        <f>IF($E33   =0,0,($P33   /$E33   )*100)</f>
        <v>61.203770848440897</v>
      </c>
      <c r="U33" s="54">
        <f>IF($E33   =0,0,($Q33   /$E33   )*100)</f>
        <v>19.38665699782451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4908000</v>
      </c>
      <c r="C35" s="92">
        <v>0</v>
      </c>
      <c r="D35" s="92"/>
      <c r="E35" s="92">
        <f t="shared" ref="E35:E40" si="18">$B35      +$C35      +$D35</f>
        <v>4908000</v>
      </c>
      <c r="F35" s="93">
        <v>4908000</v>
      </c>
      <c r="G35" s="94">
        <v>4908000</v>
      </c>
      <c r="H35" s="93"/>
      <c r="I35" s="94"/>
      <c r="J35" s="93">
        <v>2017000</v>
      </c>
      <c r="K35" s="94"/>
      <c r="L35" s="93"/>
      <c r="M35" s="94"/>
      <c r="N35" s="93"/>
      <c r="O35" s="94"/>
      <c r="P35" s="93">
        <f t="shared" ref="P35:P40" si="19">$H35      +$J35      +$L35      +$N35</f>
        <v>2017000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41.096169519152404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4908000</v>
      </c>
      <c r="C40" s="95">
        <f>SUM(C35:C39)</f>
        <v>0</v>
      </c>
      <c r="D40" s="95"/>
      <c r="E40" s="95">
        <f t="shared" si="18"/>
        <v>4908000</v>
      </c>
      <c r="F40" s="96">
        <f t="shared" ref="F40:O40" si="25">SUM(F35:F39)</f>
        <v>4908000</v>
      </c>
      <c r="G40" s="97">
        <f t="shared" si="25"/>
        <v>4908000</v>
      </c>
      <c r="H40" s="96">
        <f t="shared" si="25"/>
        <v>0</v>
      </c>
      <c r="I40" s="97">
        <f t="shared" si="25"/>
        <v>0</v>
      </c>
      <c r="J40" s="96">
        <f t="shared" si="25"/>
        <v>2017000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2017000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41.096169519152404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13231000</v>
      </c>
      <c r="C67" s="104">
        <f>SUM(C9:C15,C18:C23,C26:C29,C32,C35:C39,C42:C52,C55:C58,C61:C65)</f>
        <v>0</v>
      </c>
      <c r="D67" s="104"/>
      <c r="E67" s="104">
        <f t="shared" si="35"/>
        <v>13231000</v>
      </c>
      <c r="F67" s="105">
        <f t="shared" ref="F67:O67" si="43">SUM(F9:F15,F18:F23,F26:F29,F32,F35:F39,F42:F52,F55:F58,F61:F65)</f>
        <v>13231000</v>
      </c>
      <c r="G67" s="106">
        <f t="shared" si="43"/>
        <v>12817000</v>
      </c>
      <c r="H67" s="105">
        <f t="shared" si="43"/>
        <v>646000</v>
      </c>
      <c r="I67" s="106">
        <f t="shared" si="43"/>
        <v>267342</v>
      </c>
      <c r="J67" s="105">
        <f t="shared" si="43"/>
        <v>3054000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3700000</v>
      </c>
      <c r="Q67" s="106">
        <f t="shared" si="37"/>
        <v>267342</v>
      </c>
      <c r="R67" s="61">
        <f t="shared" si="38"/>
        <v>372.75541795665634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27.964628523921093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2.0205728969843548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17714000</v>
      </c>
      <c r="C69" s="92">
        <v>0</v>
      </c>
      <c r="D69" s="92"/>
      <c r="E69" s="92">
        <f>$B69      +$C69      +$D69</f>
        <v>17714000</v>
      </c>
      <c r="F69" s="93">
        <v>17714000</v>
      </c>
      <c r="G69" s="94">
        <v>14208000</v>
      </c>
      <c r="H69" s="93">
        <v>4484000</v>
      </c>
      <c r="I69" s="94">
        <v>540441</v>
      </c>
      <c r="J69" s="93">
        <v>8890000</v>
      </c>
      <c r="K69" s="94">
        <v>71822</v>
      </c>
      <c r="L69" s="93"/>
      <c r="M69" s="94"/>
      <c r="N69" s="93"/>
      <c r="O69" s="94"/>
      <c r="P69" s="93">
        <f>$H69      +$J69      +$L69      +$N69</f>
        <v>13374000</v>
      </c>
      <c r="Q69" s="94">
        <f>$I69      +$K69      +$M69      +$O69</f>
        <v>612263</v>
      </c>
      <c r="R69" s="48">
        <f>IF(($H69      =0),0,((($J69      -$H69      )/$H69      )*100))</f>
        <v>98.260481712756459</v>
      </c>
      <c r="S69" s="49">
        <f>IF(($I69      =0),0,((($K69      -$I69      )/$I69      )*100))</f>
        <v>-86.710482735395715</v>
      </c>
      <c r="T69" s="48">
        <f>IF(($E69      =0),0,(($P69      /$E69      )*100))</f>
        <v>75.499604832336004</v>
      </c>
      <c r="U69" s="50">
        <f>IF(($E69      =0),0,(($Q69      /$E69      )*100))</f>
        <v>3.456379135147341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17714000</v>
      </c>
      <c r="C70" s="101">
        <f>C69</f>
        <v>0</v>
      </c>
      <c r="D70" s="101"/>
      <c r="E70" s="101">
        <f>$B70      +$C70      +$D70</f>
        <v>17714000</v>
      </c>
      <c r="F70" s="102">
        <f t="shared" ref="F70:O70" si="44">F69</f>
        <v>17714000</v>
      </c>
      <c r="G70" s="103">
        <f t="shared" si="44"/>
        <v>14208000</v>
      </c>
      <c r="H70" s="102">
        <f t="shared" si="44"/>
        <v>4484000</v>
      </c>
      <c r="I70" s="103">
        <f t="shared" si="44"/>
        <v>540441</v>
      </c>
      <c r="J70" s="102">
        <f t="shared" si="44"/>
        <v>8890000</v>
      </c>
      <c r="K70" s="103">
        <f t="shared" si="44"/>
        <v>71822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13374000</v>
      </c>
      <c r="Q70" s="103">
        <f>$I70      +$K70      +$M70      +$O70</f>
        <v>612263</v>
      </c>
      <c r="R70" s="57">
        <f>IF(($H70      =0),0,((($J70      -$H70      )/$H70      )*100))</f>
        <v>98.260481712756459</v>
      </c>
      <c r="S70" s="58">
        <f>IF(($I70      =0),0,((($K70      -$I70      )/$I70      )*100))</f>
        <v>-86.710482735395715</v>
      </c>
      <c r="T70" s="57">
        <f>IF($E70   =0,0,($P70   /$E70   )*100)</f>
        <v>75.499604832336004</v>
      </c>
      <c r="U70" s="59">
        <f>IF($E70   =0,0,($Q70   /$E70 )*100)</f>
        <v>3.456379135147341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17714000</v>
      </c>
      <c r="C71" s="104">
        <f>C69</f>
        <v>0</v>
      </c>
      <c r="D71" s="104"/>
      <c r="E71" s="104">
        <f>$B71      +$C71      +$D71</f>
        <v>17714000</v>
      </c>
      <c r="F71" s="105">
        <f t="shared" ref="F71:O71" si="45">F69</f>
        <v>17714000</v>
      </c>
      <c r="G71" s="106">
        <f t="shared" si="45"/>
        <v>14208000</v>
      </c>
      <c r="H71" s="105">
        <f t="shared" si="45"/>
        <v>4484000</v>
      </c>
      <c r="I71" s="106">
        <f t="shared" si="45"/>
        <v>540441</v>
      </c>
      <c r="J71" s="105">
        <f t="shared" si="45"/>
        <v>8890000</v>
      </c>
      <c r="K71" s="106">
        <f t="shared" si="45"/>
        <v>71822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13374000</v>
      </c>
      <c r="Q71" s="106">
        <f>$I71      +$K71      +$M71      +$O71</f>
        <v>612263</v>
      </c>
      <c r="R71" s="61">
        <f>IF(($H71      =0),0,((($J71      -$H71      )/$H71      )*100))</f>
        <v>98.260481712756459</v>
      </c>
      <c r="S71" s="62">
        <f>IF(($I71      =0),0,((($K71      -$I71      )/$I71      )*100))</f>
        <v>-86.710482735395715</v>
      </c>
      <c r="T71" s="61">
        <f>IF($E71   =0,0,($P71   /$E71   )*100)</f>
        <v>75.499604832336004</v>
      </c>
      <c r="U71" s="65">
        <f>IF($E71   =0,0,($Q71   /$E71   )*100)</f>
        <v>3.456379135147341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30945000</v>
      </c>
      <c r="C72" s="104">
        <f>SUM(C9:C15,C18:C23,C26:C29,C32,C35:C39,C42:C52,C55:C58,C61:C65,C69)</f>
        <v>0</v>
      </c>
      <c r="D72" s="104"/>
      <c r="E72" s="104">
        <f>$B72      +$C72      +$D72</f>
        <v>30945000</v>
      </c>
      <c r="F72" s="105">
        <f t="shared" ref="F72:O72" si="46">SUM(F9:F15,F18:F23,F26:F29,F32,F35:F39,F42:F52,F55:F58,F61:F65,F69)</f>
        <v>30945000</v>
      </c>
      <c r="G72" s="106">
        <f t="shared" si="46"/>
        <v>27025000</v>
      </c>
      <c r="H72" s="105">
        <f t="shared" si="46"/>
        <v>5130000</v>
      </c>
      <c r="I72" s="106">
        <f t="shared" si="46"/>
        <v>807783</v>
      </c>
      <c r="J72" s="105">
        <f t="shared" si="46"/>
        <v>11944000</v>
      </c>
      <c r="K72" s="106">
        <f t="shared" si="46"/>
        <v>71822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17074000</v>
      </c>
      <c r="Q72" s="106">
        <f>$I72      +$K72      +$M72      +$O72</f>
        <v>879605</v>
      </c>
      <c r="R72" s="61">
        <f>IF(($H72      =0),0,((($J72      -$H72      )/$H72      )*100))</f>
        <v>132.82651072124756</v>
      </c>
      <c r="S72" s="62">
        <f>IF(($I72      =0),0,((($K72      -$I72      )/$I72      )*100))</f>
        <v>-91.108750741226302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55.175311035708518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2.8424785910486348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6i/89J8GX0+V9euOY8nxY0niBJ1CnT7Q8bmO5FbvJtvnAPYY9VhdHs1UEpXfmXtOcXbKbIrBenUrKYTZIyNbg==" saltValue="MfZURrloUZciUxfFIouC1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1204000</v>
      </c>
      <c r="I10" s="94"/>
      <c r="J10" s="93">
        <v>229000</v>
      </c>
      <c r="K10" s="94"/>
      <c r="L10" s="93"/>
      <c r="M10" s="94"/>
      <c r="N10" s="93"/>
      <c r="O10" s="94"/>
      <c r="P10" s="93">
        <f t="shared" ref="P10:P16" si="1">$H10      +$J10      +$L10      +$N10</f>
        <v>1433000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-80.980066445182715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46.225806451612904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1204000</v>
      </c>
      <c r="I16" s="97">
        <f t="shared" si="7"/>
        <v>0</v>
      </c>
      <c r="J16" s="96">
        <f t="shared" si="7"/>
        <v>229000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1433000</v>
      </c>
      <c r="Q16" s="97">
        <f t="shared" si="2"/>
        <v>0</v>
      </c>
      <c r="R16" s="52">
        <f t="shared" si="3"/>
        <v>-80.980066445182715</v>
      </c>
      <c r="S16" s="53">
        <f t="shared" si="4"/>
        <v>0</v>
      </c>
      <c r="T16" s="52">
        <f>IF((SUM($E9:$E13)+$E15)=0,0,(P16/(SUM($E9:$E13)+$E15)*100))</f>
        <v>46.225806451612904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1323000</v>
      </c>
      <c r="C32" s="92">
        <v>0</v>
      </c>
      <c r="D32" s="92"/>
      <c r="E32" s="92">
        <f>$B32      +$C32      +$D32</f>
        <v>1323000</v>
      </c>
      <c r="F32" s="93">
        <v>1323000</v>
      </c>
      <c r="G32" s="94">
        <v>926000</v>
      </c>
      <c r="H32" s="93">
        <v>221000</v>
      </c>
      <c r="I32" s="94"/>
      <c r="J32" s="93">
        <v>292000</v>
      </c>
      <c r="K32" s="94"/>
      <c r="L32" s="93"/>
      <c r="M32" s="94"/>
      <c r="N32" s="93"/>
      <c r="O32" s="94"/>
      <c r="P32" s="93">
        <f>$H32      +$J32      +$L32      +$N32</f>
        <v>513000</v>
      </c>
      <c r="Q32" s="94">
        <f>$I32      +$K32      +$M32      +$O32</f>
        <v>0</v>
      </c>
      <c r="R32" s="48">
        <f>IF(($H32      =0),0,((($J32      -$H32      )/$H32      )*100))</f>
        <v>32.126696832579185</v>
      </c>
      <c r="S32" s="49">
        <f>IF(($I32      =0),0,((($K32      -$I32      )/$I32      )*100))</f>
        <v>0</v>
      </c>
      <c r="T32" s="48">
        <f>IF(($E32      =0),0,(($P32      /$E32      )*100))</f>
        <v>38.775510204081634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1323000</v>
      </c>
      <c r="C33" s="95">
        <f>C32</f>
        <v>0</v>
      </c>
      <c r="D33" s="95"/>
      <c r="E33" s="95">
        <f>$B33      +$C33      +$D33</f>
        <v>1323000</v>
      </c>
      <c r="F33" s="96">
        <f t="shared" ref="F33:O33" si="17">F32</f>
        <v>1323000</v>
      </c>
      <c r="G33" s="97">
        <f t="shared" si="17"/>
        <v>926000</v>
      </c>
      <c r="H33" s="96">
        <f t="shared" si="17"/>
        <v>221000</v>
      </c>
      <c r="I33" s="97">
        <f t="shared" si="17"/>
        <v>0</v>
      </c>
      <c r="J33" s="96">
        <f t="shared" si="17"/>
        <v>292000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513000</v>
      </c>
      <c r="Q33" s="97">
        <f>$I33      +$K33      +$M33      +$O33</f>
        <v>0</v>
      </c>
      <c r="R33" s="52">
        <f>IF(($H33      =0),0,((($J33      -$H33      )/$H33      )*100))</f>
        <v>32.126696832579185</v>
      </c>
      <c r="S33" s="53">
        <f>IF(($I33      =0),0,((($K33      -$I33      )/$I33      )*100))</f>
        <v>0</v>
      </c>
      <c r="T33" s="52">
        <f>IF($E33   =0,0,($P33   /$E33   )*100)</f>
        <v>38.775510204081634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18190000</v>
      </c>
      <c r="C35" s="92">
        <v>0</v>
      </c>
      <c r="D35" s="92"/>
      <c r="E35" s="92">
        <f t="shared" ref="E35:E40" si="18">$B35      +$C35      +$D35</f>
        <v>18190000</v>
      </c>
      <c r="F35" s="93">
        <v>18190000</v>
      </c>
      <c r="G35" s="94">
        <v>10000000</v>
      </c>
      <c r="H35" s="93"/>
      <c r="I35" s="94"/>
      <c r="J35" s="93">
        <v>9309000</v>
      </c>
      <c r="K35" s="94"/>
      <c r="L35" s="93"/>
      <c r="M35" s="94"/>
      <c r="N35" s="93"/>
      <c r="O35" s="94"/>
      <c r="P35" s="93">
        <f t="shared" ref="P35:P40" si="19">$H35      +$J35      +$L35      +$N35</f>
        <v>9309000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51.17647058823529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19844000</v>
      </c>
      <c r="C36" s="92">
        <v>0</v>
      </c>
      <c r="D36" s="92"/>
      <c r="E36" s="92">
        <f t="shared" si="18"/>
        <v>19844000</v>
      </c>
      <c r="F36" s="93">
        <v>19844000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38034000</v>
      </c>
      <c r="C40" s="95">
        <f>SUM(C35:C39)</f>
        <v>0</v>
      </c>
      <c r="D40" s="95"/>
      <c r="E40" s="95">
        <f t="shared" si="18"/>
        <v>38034000</v>
      </c>
      <c r="F40" s="96">
        <f t="shared" ref="F40:O40" si="25">SUM(F35:F39)</f>
        <v>38034000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9309000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9309000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51.17647058823529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42457000</v>
      </c>
      <c r="C67" s="104">
        <f>SUM(C9:C15,C18:C23,C26:C29,C32,C35:C39,C42:C52,C55:C58,C61:C65)</f>
        <v>0</v>
      </c>
      <c r="D67" s="104"/>
      <c r="E67" s="104">
        <f t="shared" si="35"/>
        <v>42457000</v>
      </c>
      <c r="F67" s="105">
        <f t="shared" ref="F67:O67" si="43">SUM(F9:F15,F18:F23,F26:F29,F32,F35:F39,F42:F52,F55:F58,F61:F65)</f>
        <v>42457000</v>
      </c>
      <c r="G67" s="106">
        <f t="shared" si="43"/>
        <v>14026000</v>
      </c>
      <c r="H67" s="105">
        <f t="shared" si="43"/>
        <v>1425000</v>
      </c>
      <c r="I67" s="106">
        <f t="shared" si="43"/>
        <v>0</v>
      </c>
      <c r="J67" s="105">
        <f t="shared" si="43"/>
        <v>9830000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11255000</v>
      </c>
      <c r="Q67" s="106">
        <f t="shared" si="37"/>
        <v>0</v>
      </c>
      <c r="R67" s="61">
        <f t="shared" si="38"/>
        <v>589.82456140350882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49.77225489762526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16351000</v>
      </c>
      <c r="C69" s="92">
        <v>0</v>
      </c>
      <c r="D69" s="92"/>
      <c r="E69" s="92">
        <f>$B69      +$C69      +$D69</f>
        <v>16351000</v>
      </c>
      <c r="F69" s="93">
        <v>16351000</v>
      </c>
      <c r="G69" s="94">
        <v>14517000</v>
      </c>
      <c r="H69" s="93">
        <v>2994000</v>
      </c>
      <c r="I69" s="94"/>
      <c r="J69" s="93">
        <v>5801000</v>
      </c>
      <c r="K69" s="94"/>
      <c r="L69" s="93"/>
      <c r="M69" s="94"/>
      <c r="N69" s="93"/>
      <c r="O69" s="94"/>
      <c r="P69" s="93">
        <f>$H69      +$J69      +$L69      +$N69</f>
        <v>8795000</v>
      </c>
      <c r="Q69" s="94">
        <f>$I69      +$K69      +$M69      +$O69</f>
        <v>0</v>
      </c>
      <c r="R69" s="48">
        <f>IF(($H69      =0),0,((($J69      -$H69      )/$H69      )*100))</f>
        <v>93.754175016700074</v>
      </c>
      <c r="S69" s="49">
        <f>IF(($I69      =0),0,((($K69      -$I69      )/$I69      )*100))</f>
        <v>0</v>
      </c>
      <c r="T69" s="48">
        <f>IF(($E69      =0),0,(($P69      /$E69      )*100))</f>
        <v>53.788759097302915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16351000</v>
      </c>
      <c r="C70" s="101">
        <f>C69</f>
        <v>0</v>
      </c>
      <c r="D70" s="101"/>
      <c r="E70" s="101">
        <f>$B70      +$C70      +$D70</f>
        <v>16351000</v>
      </c>
      <c r="F70" s="102">
        <f t="shared" ref="F70:O70" si="44">F69</f>
        <v>16351000</v>
      </c>
      <c r="G70" s="103">
        <f t="shared" si="44"/>
        <v>14517000</v>
      </c>
      <c r="H70" s="102">
        <f t="shared" si="44"/>
        <v>2994000</v>
      </c>
      <c r="I70" s="103">
        <f t="shared" si="44"/>
        <v>0</v>
      </c>
      <c r="J70" s="102">
        <f t="shared" si="44"/>
        <v>5801000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8795000</v>
      </c>
      <c r="Q70" s="103">
        <f>$I70      +$K70      +$M70      +$O70</f>
        <v>0</v>
      </c>
      <c r="R70" s="57">
        <f>IF(($H70      =0),0,((($J70      -$H70      )/$H70      )*100))</f>
        <v>93.754175016700074</v>
      </c>
      <c r="S70" s="58">
        <f>IF(($I70      =0),0,((($K70      -$I70      )/$I70      )*100))</f>
        <v>0</v>
      </c>
      <c r="T70" s="57">
        <f>IF($E70   =0,0,($P70   /$E70   )*100)</f>
        <v>53.788759097302915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16351000</v>
      </c>
      <c r="C71" s="104">
        <f>C69</f>
        <v>0</v>
      </c>
      <c r="D71" s="104"/>
      <c r="E71" s="104">
        <f>$B71      +$C71      +$D71</f>
        <v>16351000</v>
      </c>
      <c r="F71" s="105">
        <f t="shared" ref="F71:O71" si="45">F69</f>
        <v>16351000</v>
      </c>
      <c r="G71" s="106">
        <f t="shared" si="45"/>
        <v>14517000</v>
      </c>
      <c r="H71" s="105">
        <f t="shared" si="45"/>
        <v>2994000</v>
      </c>
      <c r="I71" s="106">
        <f t="shared" si="45"/>
        <v>0</v>
      </c>
      <c r="J71" s="105">
        <f t="shared" si="45"/>
        <v>5801000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8795000</v>
      </c>
      <c r="Q71" s="106">
        <f>$I71      +$K71      +$M71      +$O71</f>
        <v>0</v>
      </c>
      <c r="R71" s="61">
        <f>IF(($H71      =0),0,((($J71      -$H71      )/$H71      )*100))</f>
        <v>93.754175016700074</v>
      </c>
      <c r="S71" s="62">
        <f>IF(($I71      =0),0,((($K71      -$I71      )/$I71      )*100))</f>
        <v>0</v>
      </c>
      <c r="T71" s="61">
        <f>IF($E71   =0,0,($P71   /$E71   )*100)</f>
        <v>53.788759097302915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58808000</v>
      </c>
      <c r="C72" s="104">
        <f>SUM(C9:C15,C18:C23,C26:C29,C32,C35:C39,C42:C52,C55:C58,C61:C65,C69)</f>
        <v>0</v>
      </c>
      <c r="D72" s="104"/>
      <c r="E72" s="104">
        <f>$B72      +$C72      +$D72</f>
        <v>58808000</v>
      </c>
      <c r="F72" s="105">
        <f t="shared" ref="F72:O72" si="46">SUM(F9:F15,F18:F23,F26:F29,F32,F35:F39,F42:F52,F55:F58,F61:F65,F69)</f>
        <v>58808000</v>
      </c>
      <c r="G72" s="106">
        <f t="shared" si="46"/>
        <v>28543000</v>
      </c>
      <c r="H72" s="105">
        <f t="shared" si="46"/>
        <v>4419000</v>
      </c>
      <c r="I72" s="106">
        <f t="shared" si="46"/>
        <v>0</v>
      </c>
      <c r="J72" s="105">
        <f t="shared" si="46"/>
        <v>15631000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20050000</v>
      </c>
      <c r="Q72" s="106">
        <f>$I72      +$K72      +$M72      +$O72</f>
        <v>0</v>
      </c>
      <c r="R72" s="61">
        <f>IF(($H72      =0),0,((($J72      -$H72      )/$H72      )*100))</f>
        <v>253.72256166553518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51.457755877220002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k813JpPuHMq0qG6r8YAixCs55V8TbPCrJSIeroqDVFANwH1lXeQmMA79iYH/JfuusC5sKe5s2nvwMES1nPvKQ==" saltValue="W4WWy1xWnPCiJcljwCpu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367000</v>
      </c>
      <c r="I10" s="94"/>
      <c r="J10" s="93">
        <v>718000</v>
      </c>
      <c r="K10" s="94"/>
      <c r="L10" s="93"/>
      <c r="M10" s="94"/>
      <c r="N10" s="93"/>
      <c r="O10" s="94"/>
      <c r="P10" s="93">
        <f t="shared" ref="P10:P16" si="1">$H10      +$J10      +$L10      +$N10</f>
        <v>1085000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95.640326975476839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367000</v>
      </c>
      <c r="I16" s="97">
        <f t="shared" si="7"/>
        <v>0</v>
      </c>
      <c r="J16" s="96">
        <f t="shared" si="7"/>
        <v>718000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1085000</v>
      </c>
      <c r="Q16" s="97">
        <f t="shared" si="2"/>
        <v>0</v>
      </c>
      <c r="R16" s="52">
        <f t="shared" si="3"/>
        <v>95.640326975476839</v>
      </c>
      <c r="S16" s="53">
        <f t="shared" si="4"/>
        <v>0</v>
      </c>
      <c r="T16" s="52">
        <f>IF((SUM($E9:$E13)+$E15)=0,0,(P16/(SUM($E9:$E13)+$E15)*100))</f>
        <v>35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1709000</v>
      </c>
      <c r="C32" s="92">
        <v>0</v>
      </c>
      <c r="D32" s="92"/>
      <c r="E32" s="92">
        <f>$B32      +$C32      +$D32</f>
        <v>1709000</v>
      </c>
      <c r="F32" s="93">
        <v>1709000</v>
      </c>
      <c r="G32" s="94">
        <v>1197000</v>
      </c>
      <c r="H32" s="93">
        <v>398000</v>
      </c>
      <c r="I32" s="94"/>
      <c r="J32" s="93">
        <v>731000</v>
      </c>
      <c r="K32" s="94">
        <v>2574</v>
      </c>
      <c r="L32" s="93"/>
      <c r="M32" s="94"/>
      <c r="N32" s="93"/>
      <c r="O32" s="94"/>
      <c r="P32" s="93">
        <f>$H32      +$J32      +$L32      +$N32</f>
        <v>1129000</v>
      </c>
      <c r="Q32" s="94">
        <f>$I32      +$K32      +$M32      +$O32</f>
        <v>2574</v>
      </c>
      <c r="R32" s="48">
        <f>IF(($H32      =0),0,((($J32      -$H32      )/$H32      )*100))</f>
        <v>83.668341708542712</v>
      </c>
      <c r="S32" s="49">
        <f>IF(($I32      =0),0,((($K32      -$I32      )/$I32      )*100))</f>
        <v>0</v>
      </c>
      <c r="T32" s="48">
        <f>IF(($E32      =0),0,(($P32      /$E32      )*100))</f>
        <v>66.062024575775297</v>
      </c>
      <c r="U32" s="50">
        <f>IF(($E32      =0),0,(($Q32      /$E32      )*100))</f>
        <v>0.15061439438267993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1709000</v>
      </c>
      <c r="C33" s="95">
        <f>C32</f>
        <v>0</v>
      </c>
      <c r="D33" s="95"/>
      <c r="E33" s="95">
        <f>$B33      +$C33      +$D33</f>
        <v>1709000</v>
      </c>
      <c r="F33" s="96">
        <f t="shared" ref="F33:O33" si="17">F32</f>
        <v>1709000</v>
      </c>
      <c r="G33" s="97">
        <f t="shared" si="17"/>
        <v>1197000</v>
      </c>
      <c r="H33" s="96">
        <f t="shared" si="17"/>
        <v>398000</v>
      </c>
      <c r="I33" s="97">
        <f t="shared" si="17"/>
        <v>0</v>
      </c>
      <c r="J33" s="96">
        <f t="shared" si="17"/>
        <v>731000</v>
      </c>
      <c r="K33" s="97">
        <f t="shared" si="17"/>
        <v>2574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1129000</v>
      </c>
      <c r="Q33" s="97">
        <f>$I33      +$K33      +$M33      +$O33</f>
        <v>2574</v>
      </c>
      <c r="R33" s="52">
        <f>IF(($H33      =0),0,((($J33      -$H33      )/$H33      )*100))</f>
        <v>83.668341708542712</v>
      </c>
      <c r="S33" s="53">
        <f>IF(($I33      =0),0,((($K33      -$I33      )/$I33      )*100))</f>
        <v>0</v>
      </c>
      <c r="T33" s="52">
        <f>IF($E33   =0,0,($P33   /$E33   )*100)</f>
        <v>66.062024575775297</v>
      </c>
      <c r="U33" s="54">
        <f>IF($E33   =0,0,($Q33   /$E33   )*100)</f>
        <v>0.15061439438267993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24619000</v>
      </c>
      <c r="C36" s="92">
        <v>0</v>
      </c>
      <c r="D36" s="92"/>
      <c r="E36" s="92">
        <f t="shared" si="18"/>
        <v>24619000</v>
      </c>
      <c r="F36" s="93">
        <v>24619000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24619000</v>
      </c>
      <c r="C40" s="95">
        <f>SUM(C35:C39)</f>
        <v>0</v>
      </c>
      <c r="D40" s="95"/>
      <c r="E40" s="95">
        <f t="shared" si="18"/>
        <v>24619000</v>
      </c>
      <c r="F40" s="96">
        <f t="shared" ref="F40:O40" si="25">SUM(F35:F39)</f>
        <v>24619000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29428000</v>
      </c>
      <c r="C67" s="104">
        <f>SUM(C9:C15,C18:C23,C26:C29,C32,C35:C39,C42:C52,C55:C58,C61:C65)</f>
        <v>0</v>
      </c>
      <c r="D67" s="104"/>
      <c r="E67" s="104">
        <f t="shared" si="35"/>
        <v>29428000</v>
      </c>
      <c r="F67" s="105">
        <f t="shared" ref="F67:O67" si="43">SUM(F9:F15,F18:F23,F26:F29,F32,F35:F39,F42:F52,F55:F58,F61:F65)</f>
        <v>29428000</v>
      </c>
      <c r="G67" s="106">
        <f t="shared" si="43"/>
        <v>4297000</v>
      </c>
      <c r="H67" s="105">
        <f t="shared" si="43"/>
        <v>765000</v>
      </c>
      <c r="I67" s="106">
        <f t="shared" si="43"/>
        <v>0</v>
      </c>
      <c r="J67" s="105">
        <f t="shared" si="43"/>
        <v>1449000</v>
      </c>
      <c r="K67" s="106">
        <f t="shared" si="43"/>
        <v>2574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2214000</v>
      </c>
      <c r="Q67" s="106">
        <f t="shared" si="37"/>
        <v>2574</v>
      </c>
      <c r="R67" s="61">
        <f t="shared" si="38"/>
        <v>89.411764705882362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46.038677479725514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5.3524641297567066E-2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50218000</v>
      </c>
      <c r="C69" s="92">
        <v>0</v>
      </c>
      <c r="D69" s="92"/>
      <c r="E69" s="92">
        <f>$B69      +$C69      +$D69</f>
        <v>50218000</v>
      </c>
      <c r="F69" s="93">
        <v>50218000</v>
      </c>
      <c r="G69" s="94">
        <v>33908000</v>
      </c>
      <c r="H69" s="93">
        <v>9282000</v>
      </c>
      <c r="I69" s="94"/>
      <c r="J69" s="93">
        <v>18473000</v>
      </c>
      <c r="K69" s="94"/>
      <c r="L69" s="93"/>
      <c r="M69" s="94"/>
      <c r="N69" s="93"/>
      <c r="O69" s="94"/>
      <c r="P69" s="93">
        <f>$H69      +$J69      +$L69      +$N69</f>
        <v>27755000</v>
      </c>
      <c r="Q69" s="94">
        <f>$I69      +$K69      +$M69      +$O69</f>
        <v>0</v>
      </c>
      <c r="R69" s="48">
        <f>IF(($H69      =0),0,((($J69      -$H69      )/$H69      )*100))</f>
        <v>99.019607843137265</v>
      </c>
      <c r="S69" s="49">
        <f>IF(($I69      =0),0,((($K69      -$I69      )/$I69      )*100))</f>
        <v>0</v>
      </c>
      <c r="T69" s="48">
        <f>IF(($E69      =0),0,(($P69      /$E69      )*100))</f>
        <v>55.269027042096461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50218000</v>
      </c>
      <c r="C70" s="101">
        <f>C69</f>
        <v>0</v>
      </c>
      <c r="D70" s="101"/>
      <c r="E70" s="101">
        <f>$B70      +$C70      +$D70</f>
        <v>50218000</v>
      </c>
      <c r="F70" s="102">
        <f t="shared" ref="F70:O70" si="44">F69</f>
        <v>50218000</v>
      </c>
      <c r="G70" s="103">
        <f t="shared" si="44"/>
        <v>33908000</v>
      </c>
      <c r="H70" s="102">
        <f t="shared" si="44"/>
        <v>9282000</v>
      </c>
      <c r="I70" s="103">
        <f t="shared" si="44"/>
        <v>0</v>
      </c>
      <c r="J70" s="102">
        <f t="shared" si="44"/>
        <v>18473000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27755000</v>
      </c>
      <c r="Q70" s="103">
        <f>$I70      +$K70      +$M70      +$O70</f>
        <v>0</v>
      </c>
      <c r="R70" s="57">
        <f>IF(($H70      =0),0,((($J70      -$H70      )/$H70      )*100))</f>
        <v>99.019607843137265</v>
      </c>
      <c r="S70" s="58">
        <f>IF(($I70      =0),0,((($K70      -$I70      )/$I70      )*100))</f>
        <v>0</v>
      </c>
      <c r="T70" s="57">
        <f>IF($E70   =0,0,($P70   /$E70   )*100)</f>
        <v>55.269027042096461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50218000</v>
      </c>
      <c r="C71" s="104">
        <f>C69</f>
        <v>0</v>
      </c>
      <c r="D71" s="104"/>
      <c r="E71" s="104">
        <f>$B71      +$C71      +$D71</f>
        <v>50218000</v>
      </c>
      <c r="F71" s="105">
        <f t="shared" ref="F71:O71" si="45">F69</f>
        <v>50218000</v>
      </c>
      <c r="G71" s="106">
        <f t="shared" si="45"/>
        <v>33908000</v>
      </c>
      <c r="H71" s="105">
        <f t="shared" si="45"/>
        <v>9282000</v>
      </c>
      <c r="I71" s="106">
        <f t="shared" si="45"/>
        <v>0</v>
      </c>
      <c r="J71" s="105">
        <f t="shared" si="45"/>
        <v>18473000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27755000</v>
      </c>
      <c r="Q71" s="106">
        <f>$I71      +$K71      +$M71      +$O71</f>
        <v>0</v>
      </c>
      <c r="R71" s="61">
        <f>IF(($H71      =0),0,((($J71      -$H71      )/$H71      )*100))</f>
        <v>99.019607843137265</v>
      </c>
      <c r="S71" s="62">
        <f>IF(($I71      =0),0,((($K71      -$I71      )/$I71      )*100))</f>
        <v>0</v>
      </c>
      <c r="T71" s="61">
        <f>IF($E71   =0,0,($P71   /$E71   )*100)</f>
        <v>55.269027042096461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79646000</v>
      </c>
      <c r="C72" s="104">
        <f>SUM(C9:C15,C18:C23,C26:C29,C32,C35:C39,C42:C52,C55:C58,C61:C65,C69)</f>
        <v>0</v>
      </c>
      <c r="D72" s="104"/>
      <c r="E72" s="104">
        <f>$B72      +$C72      +$D72</f>
        <v>79646000</v>
      </c>
      <c r="F72" s="105">
        <f t="shared" ref="F72:O72" si="46">SUM(F9:F15,F18:F23,F26:F29,F32,F35:F39,F42:F52,F55:F58,F61:F65,F69)</f>
        <v>79646000</v>
      </c>
      <c r="G72" s="106">
        <f t="shared" si="46"/>
        <v>38205000</v>
      </c>
      <c r="H72" s="105">
        <f t="shared" si="46"/>
        <v>10047000</v>
      </c>
      <c r="I72" s="106">
        <f t="shared" si="46"/>
        <v>0</v>
      </c>
      <c r="J72" s="105">
        <f t="shared" si="46"/>
        <v>19922000</v>
      </c>
      <c r="K72" s="106">
        <f t="shared" si="46"/>
        <v>2574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29969000</v>
      </c>
      <c r="Q72" s="106">
        <f>$I72      +$K72      +$M72      +$O72</f>
        <v>2574</v>
      </c>
      <c r="R72" s="61">
        <f>IF(($H72      =0),0,((($J72      -$H72      )/$H72      )*100))</f>
        <v>98.288046182940178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54.462354843985686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4.677703672742472E-3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2HLJoGiyO9kIcF5IwvONs7YJDVWXSmDaPU0ggbIF1s7170p7it9jzyA2qHRlrErIfYHcqJdWTvXVrX5Q8GTiQ==" saltValue="7VjUGUnC/51ozhMQfjIR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56000</v>
      </c>
      <c r="I10" s="94"/>
      <c r="J10" s="93">
        <v>362000</v>
      </c>
      <c r="K10" s="94"/>
      <c r="L10" s="93"/>
      <c r="M10" s="94"/>
      <c r="N10" s="93"/>
      <c r="O10" s="94"/>
      <c r="P10" s="93">
        <f t="shared" ref="P10:P16" si="1">$H10      +$J10      +$L10      +$N10</f>
        <v>418000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546.42857142857144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13.483870967741934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56000</v>
      </c>
      <c r="I16" s="97">
        <f t="shared" si="7"/>
        <v>0</v>
      </c>
      <c r="J16" s="96">
        <f t="shared" si="7"/>
        <v>362000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418000</v>
      </c>
      <c r="Q16" s="97">
        <f t="shared" si="2"/>
        <v>0</v>
      </c>
      <c r="R16" s="52">
        <f t="shared" si="3"/>
        <v>546.42857142857144</v>
      </c>
      <c r="S16" s="53">
        <f t="shared" si="4"/>
        <v>0</v>
      </c>
      <c r="T16" s="52">
        <f>IF((SUM($E9:$E13)+$E15)=0,0,(P16/(SUM($E9:$E13)+$E15)*100))</f>
        <v>13.483870967741934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4570000</v>
      </c>
      <c r="C20" s="92">
        <v>0</v>
      </c>
      <c r="D20" s="92"/>
      <c r="E20" s="92">
        <f t="shared" si="8"/>
        <v>4570000</v>
      </c>
      <c r="F20" s="93">
        <v>4570000</v>
      </c>
      <c r="G20" s="94">
        <v>4570000</v>
      </c>
      <c r="H20" s="93"/>
      <c r="I20" s="94"/>
      <c r="J20" s="93">
        <v>801000</v>
      </c>
      <c r="K20" s="94"/>
      <c r="L20" s="93"/>
      <c r="M20" s="94"/>
      <c r="N20" s="93"/>
      <c r="O20" s="94"/>
      <c r="P20" s="93">
        <f t="shared" si="9"/>
        <v>801000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17.527352297592998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4570000</v>
      </c>
      <c r="C24" s="95">
        <f>SUM(C18:C23)</f>
        <v>0</v>
      </c>
      <c r="D24" s="95"/>
      <c r="E24" s="95">
        <f t="shared" si="8"/>
        <v>4570000</v>
      </c>
      <c r="F24" s="96">
        <f t="shared" ref="F24:O24" si="15">SUM(F18:F23)</f>
        <v>4570000</v>
      </c>
      <c r="G24" s="97">
        <f t="shared" si="15"/>
        <v>4570000</v>
      </c>
      <c r="H24" s="96">
        <f t="shared" si="15"/>
        <v>0</v>
      </c>
      <c r="I24" s="97">
        <f t="shared" si="15"/>
        <v>0</v>
      </c>
      <c r="J24" s="96">
        <f t="shared" si="15"/>
        <v>801000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801000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17.527352297592998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752000</v>
      </c>
      <c r="H32" s="93">
        <v>282000</v>
      </c>
      <c r="I32" s="94"/>
      <c r="J32" s="93">
        <v>178000</v>
      </c>
      <c r="K32" s="94"/>
      <c r="L32" s="93"/>
      <c r="M32" s="94"/>
      <c r="N32" s="93"/>
      <c r="O32" s="94"/>
      <c r="P32" s="93">
        <f>$H32      +$J32      +$L32      +$N32</f>
        <v>460000</v>
      </c>
      <c r="Q32" s="94">
        <f>$I32      +$K32      +$M32      +$O32</f>
        <v>0</v>
      </c>
      <c r="R32" s="48">
        <f>IF(($H32      =0),0,((($J32      -$H32      )/$H32      )*100))</f>
        <v>-36.87943262411347</v>
      </c>
      <c r="S32" s="49">
        <f>IF(($I32      =0),0,((($K32      -$I32      )/$I32      )*100))</f>
        <v>0</v>
      </c>
      <c r="T32" s="48">
        <f>IF(($E32      =0),0,(($P32      /$E32      )*100))</f>
        <v>42.790697674418603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752000</v>
      </c>
      <c r="H33" s="96">
        <f t="shared" si="17"/>
        <v>282000</v>
      </c>
      <c r="I33" s="97">
        <f t="shared" si="17"/>
        <v>0</v>
      </c>
      <c r="J33" s="96">
        <f t="shared" si="17"/>
        <v>178000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460000</v>
      </c>
      <c r="Q33" s="97">
        <f>$I33      +$K33      +$M33      +$O33</f>
        <v>0</v>
      </c>
      <c r="R33" s="52">
        <f>IF(($H33      =0),0,((($J33      -$H33      )/$H33      )*100))</f>
        <v>-36.87943262411347</v>
      </c>
      <c r="S33" s="53">
        <f>IF(($I33      =0),0,((($K33      -$I33      )/$I33      )*100))</f>
        <v>0</v>
      </c>
      <c r="T33" s="52">
        <f>IF($E33   =0,0,($P33   /$E33   )*100)</f>
        <v>42.790697674418603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918000</v>
      </c>
      <c r="C36" s="92">
        <v>0</v>
      </c>
      <c r="D36" s="92"/>
      <c r="E36" s="92">
        <f t="shared" si="18"/>
        <v>918000</v>
      </c>
      <c r="F36" s="93">
        <v>918000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918000</v>
      </c>
      <c r="C40" s="95">
        <f>SUM(C35:C39)</f>
        <v>0</v>
      </c>
      <c r="D40" s="95"/>
      <c r="E40" s="95">
        <f t="shared" si="18"/>
        <v>918000</v>
      </c>
      <c r="F40" s="96">
        <f t="shared" ref="F40:O40" si="25">SUM(F35:F39)</f>
        <v>918000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9663000</v>
      </c>
      <c r="C67" s="104">
        <f>SUM(C9:C15,C18:C23,C26:C29,C32,C35:C39,C42:C52,C55:C58,C61:C65)</f>
        <v>0</v>
      </c>
      <c r="D67" s="104"/>
      <c r="E67" s="104">
        <f t="shared" si="35"/>
        <v>9663000</v>
      </c>
      <c r="F67" s="105">
        <f t="shared" ref="F67:O67" si="43">SUM(F9:F15,F18:F23,F26:F29,F32,F35:F39,F42:F52,F55:F58,F61:F65)</f>
        <v>9663000</v>
      </c>
      <c r="G67" s="106">
        <f t="shared" si="43"/>
        <v>8422000</v>
      </c>
      <c r="H67" s="105">
        <f t="shared" si="43"/>
        <v>338000</v>
      </c>
      <c r="I67" s="106">
        <f t="shared" si="43"/>
        <v>0</v>
      </c>
      <c r="J67" s="105">
        <f t="shared" si="43"/>
        <v>1341000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1679000</v>
      </c>
      <c r="Q67" s="106">
        <f t="shared" si="37"/>
        <v>0</v>
      </c>
      <c r="R67" s="61">
        <f t="shared" si="38"/>
        <v>296.74556213017752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19.19954259576901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15394000</v>
      </c>
      <c r="C69" s="92">
        <v>0</v>
      </c>
      <c r="D69" s="92"/>
      <c r="E69" s="92">
        <f>$B69      +$C69      +$D69</f>
        <v>15394000</v>
      </c>
      <c r="F69" s="93">
        <v>15394000</v>
      </c>
      <c r="G69" s="94">
        <v>863000</v>
      </c>
      <c r="H69" s="93"/>
      <c r="I69" s="94"/>
      <c r="J69" s="93">
        <v>863000</v>
      </c>
      <c r="K69" s="94"/>
      <c r="L69" s="93"/>
      <c r="M69" s="94"/>
      <c r="N69" s="93"/>
      <c r="O69" s="94"/>
      <c r="P69" s="93">
        <f>$H69      +$J69      +$L69      +$N69</f>
        <v>863000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5.6060802910224767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15394000</v>
      </c>
      <c r="C70" s="101">
        <f>C69</f>
        <v>0</v>
      </c>
      <c r="D70" s="101"/>
      <c r="E70" s="101">
        <f>$B70      +$C70      +$D70</f>
        <v>15394000</v>
      </c>
      <c r="F70" s="102">
        <f t="shared" ref="F70:O70" si="44">F69</f>
        <v>15394000</v>
      </c>
      <c r="G70" s="103">
        <f t="shared" si="44"/>
        <v>863000</v>
      </c>
      <c r="H70" s="102">
        <f t="shared" si="44"/>
        <v>0</v>
      </c>
      <c r="I70" s="103">
        <f t="shared" si="44"/>
        <v>0</v>
      </c>
      <c r="J70" s="102">
        <f t="shared" si="44"/>
        <v>863000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863000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5.6060802910224767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15394000</v>
      </c>
      <c r="C71" s="104">
        <f>C69</f>
        <v>0</v>
      </c>
      <c r="D71" s="104"/>
      <c r="E71" s="104">
        <f>$B71      +$C71      +$D71</f>
        <v>15394000</v>
      </c>
      <c r="F71" s="105">
        <f t="shared" ref="F71:O71" si="45">F69</f>
        <v>15394000</v>
      </c>
      <c r="G71" s="106">
        <f t="shared" si="45"/>
        <v>863000</v>
      </c>
      <c r="H71" s="105">
        <f t="shared" si="45"/>
        <v>0</v>
      </c>
      <c r="I71" s="106">
        <f t="shared" si="45"/>
        <v>0</v>
      </c>
      <c r="J71" s="105">
        <f t="shared" si="45"/>
        <v>863000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863000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5.6060802910224767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25057000</v>
      </c>
      <c r="C72" s="104">
        <f>SUM(C9:C15,C18:C23,C26:C29,C32,C35:C39,C42:C52,C55:C58,C61:C65,C69)</f>
        <v>0</v>
      </c>
      <c r="D72" s="104"/>
      <c r="E72" s="104">
        <f>$B72      +$C72      +$D72</f>
        <v>25057000</v>
      </c>
      <c r="F72" s="105">
        <f t="shared" ref="F72:O72" si="46">SUM(F9:F15,F18:F23,F26:F29,F32,F35:F39,F42:F52,F55:F58,F61:F65,F69)</f>
        <v>25057000</v>
      </c>
      <c r="G72" s="106">
        <f t="shared" si="46"/>
        <v>9285000</v>
      </c>
      <c r="H72" s="105">
        <f t="shared" si="46"/>
        <v>338000</v>
      </c>
      <c r="I72" s="106">
        <f t="shared" si="46"/>
        <v>0</v>
      </c>
      <c r="J72" s="105">
        <f t="shared" si="46"/>
        <v>2204000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2542000</v>
      </c>
      <c r="Q72" s="106">
        <f>$I72      +$K72      +$M72      +$O72</f>
        <v>0</v>
      </c>
      <c r="R72" s="61">
        <f>IF(($H72      =0),0,((($J72      -$H72      )/$H72      )*100))</f>
        <v>552.07100591715971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10.530676498612204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Yt7XKtEDFiE1m/SNcgOtZ7dNyoItbjuadPae0uvpSYYtmQZAcFa0a9/Nmd2icLk1jQ4JuOMqivHGjjmBa9KLg==" saltValue="F6dDChhRlgsAKfeW2cw3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167000</v>
      </c>
      <c r="I10" s="94"/>
      <c r="J10" s="93">
        <v>127000</v>
      </c>
      <c r="K10" s="94"/>
      <c r="L10" s="93"/>
      <c r="M10" s="94"/>
      <c r="N10" s="93"/>
      <c r="O10" s="94"/>
      <c r="P10" s="93">
        <f t="shared" ref="P10:P16" si="1">$H10      +$J10      +$L10      +$N10</f>
        <v>294000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-23.952095808383234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17.81818181818182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167000</v>
      </c>
      <c r="I16" s="97">
        <f t="shared" si="7"/>
        <v>0</v>
      </c>
      <c r="J16" s="96">
        <f t="shared" si="7"/>
        <v>127000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294000</v>
      </c>
      <c r="Q16" s="97">
        <f t="shared" si="2"/>
        <v>0</v>
      </c>
      <c r="R16" s="52">
        <f t="shared" si="3"/>
        <v>-23.952095808383234</v>
      </c>
      <c r="S16" s="53">
        <f t="shared" si="4"/>
        <v>0</v>
      </c>
      <c r="T16" s="52">
        <f>IF((SUM($E9:$E13)+$E15)=0,0,(P16/(SUM($E9:$E13)+$E15)*100))</f>
        <v>17.81818181818182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4500000</v>
      </c>
      <c r="C19" s="92">
        <v>0</v>
      </c>
      <c r="D19" s="92"/>
      <c r="E19" s="92">
        <f t="shared" si="8"/>
        <v>4500000</v>
      </c>
      <c r="F19" s="93">
        <v>4500000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4500000</v>
      </c>
      <c r="C24" s="95">
        <f>SUM(C18:C23)</f>
        <v>0</v>
      </c>
      <c r="D24" s="95"/>
      <c r="E24" s="95">
        <f t="shared" si="8"/>
        <v>4500000</v>
      </c>
      <c r="F24" s="96">
        <f t="shared" ref="F24:O24" si="15">SUM(F18:F23)</f>
        <v>4500000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2416000</v>
      </c>
      <c r="C29" s="92">
        <v>0</v>
      </c>
      <c r="D29" s="92"/>
      <c r="E29" s="92">
        <f>$B29      +$C29      +$D29</f>
        <v>2416000</v>
      </c>
      <c r="F29" s="93">
        <v>2416000</v>
      </c>
      <c r="G29" s="94">
        <v>1691000</v>
      </c>
      <c r="H29" s="93"/>
      <c r="I29" s="94"/>
      <c r="J29" s="93">
        <v>1208000</v>
      </c>
      <c r="K29" s="94"/>
      <c r="L29" s="93"/>
      <c r="M29" s="94"/>
      <c r="N29" s="93"/>
      <c r="O29" s="94"/>
      <c r="P29" s="93">
        <f>$H29      +$J29      +$L29      +$N29</f>
        <v>1208000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50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2416000</v>
      </c>
      <c r="C30" s="95">
        <f>SUM(C26:C29)</f>
        <v>0</v>
      </c>
      <c r="D30" s="95"/>
      <c r="E30" s="95">
        <f>$B30      +$C30      +$D30</f>
        <v>2416000</v>
      </c>
      <c r="F30" s="96">
        <f t="shared" ref="F30:O30" si="16">SUM(F26:F29)</f>
        <v>2416000</v>
      </c>
      <c r="G30" s="97">
        <f t="shared" si="16"/>
        <v>1691000</v>
      </c>
      <c r="H30" s="96">
        <f t="shared" si="16"/>
        <v>0</v>
      </c>
      <c r="I30" s="97">
        <f t="shared" si="16"/>
        <v>0</v>
      </c>
      <c r="J30" s="96">
        <f t="shared" si="16"/>
        <v>1208000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1208000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50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1468000</v>
      </c>
      <c r="C32" s="92">
        <v>0</v>
      </c>
      <c r="D32" s="92"/>
      <c r="E32" s="92">
        <f>$B32      +$C32      +$D32</f>
        <v>1468000</v>
      </c>
      <c r="F32" s="93">
        <v>1468000</v>
      </c>
      <c r="G32" s="94">
        <v>1027000</v>
      </c>
      <c r="H32" s="93">
        <v>604000</v>
      </c>
      <c r="I32" s="94"/>
      <c r="J32" s="93">
        <v>863000</v>
      </c>
      <c r="K32" s="94"/>
      <c r="L32" s="93"/>
      <c r="M32" s="94"/>
      <c r="N32" s="93"/>
      <c r="O32" s="94"/>
      <c r="P32" s="93">
        <f>$H32      +$J32      +$L32      +$N32</f>
        <v>1467000</v>
      </c>
      <c r="Q32" s="94">
        <f>$I32      +$K32      +$M32      +$O32</f>
        <v>0</v>
      </c>
      <c r="R32" s="48">
        <f>IF(($H32      =0),0,((($J32      -$H32      )/$H32      )*100))</f>
        <v>42.880794701986758</v>
      </c>
      <c r="S32" s="49">
        <f>IF(($I32      =0),0,((($K32      -$I32      )/$I32      )*100))</f>
        <v>0</v>
      </c>
      <c r="T32" s="48">
        <f>IF(($E32      =0),0,(($P32      /$E32      )*100))</f>
        <v>99.93188010899182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1468000</v>
      </c>
      <c r="C33" s="95">
        <f>C32</f>
        <v>0</v>
      </c>
      <c r="D33" s="95"/>
      <c r="E33" s="95">
        <f>$B33      +$C33      +$D33</f>
        <v>1468000</v>
      </c>
      <c r="F33" s="96">
        <f t="shared" ref="F33:O33" si="17">F32</f>
        <v>1468000</v>
      </c>
      <c r="G33" s="97">
        <f t="shared" si="17"/>
        <v>1027000</v>
      </c>
      <c r="H33" s="96">
        <f t="shared" si="17"/>
        <v>604000</v>
      </c>
      <c r="I33" s="97">
        <f t="shared" si="17"/>
        <v>0</v>
      </c>
      <c r="J33" s="96">
        <f t="shared" si="17"/>
        <v>863000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1467000</v>
      </c>
      <c r="Q33" s="97">
        <f>$I33      +$K33      +$M33      +$O33</f>
        <v>0</v>
      </c>
      <c r="R33" s="52">
        <f>IF(($H33      =0),0,((($J33      -$H33      )/$H33      )*100))</f>
        <v>42.880794701986758</v>
      </c>
      <c r="S33" s="53">
        <f>IF(($I33      =0),0,((($K33      -$I33      )/$I33      )*100))</f>
        <v>0</v>
      </c>
      <c r="T33" s="52">
        <f>IF($E33   =0,0,($P33   /$E33   )*100)</f>
        <v>99.93188010899182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10034000</v>
      </c>
      <c r="C67" s="104">
        <f>SUM(C9:C15,C18:C23,C26:C29,C32,C35:C39,C42:C52,C55:C58,C61:C65)</f>
        <v>0</v>
      </c>
      <c r="D67" s="104"/>
      <c r="E67" s="104">
        <f t="shared" si="35"/>
        <v>10034000</v>
      </c>
      <c r="F67" s="105">
        <f t="shared" ref="F67:O67" si="43">SUM(F9:F15,F18:F23,F26:F29,F32,F35:F39,F42:F52,F55:F58,F61:F65)</f>
        <v>10034000</v>
      </c>
      <c r="G67" s="106">
        <f t="shared" si="43"/>
        <v>4368000</v>
      </c>
      <c r="H67" s="105">
        <f t="shared" si="43"/>
        <v>771000</v>
      </c>
      <c r="I67" s="106">
        <f t="shared" si="43"/>
        <v>0</v>
      </c>
      <c r="J67" s="105">
        <f t="shared" si="43"/>
        <v>2198000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2969000</v>
      </c>
      <c r="Q67" s="106">
        <f t="shared" si="37"/>
        <v>0</v>
      </c>
      <c r="R67" s="61">
        <f t="shared" si="38"/>
        <v>185.08430609597926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53.650162631008314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10034000</v>
      </c>
      <c r="C72" s="104">
        <f>SUM(C9:C15,C18:C23,C26:C29,C32,C35:C39,C42:C52,C55:C58,C61:C65,C69)</f>
        <v>0</v>
      </c>
      <c r="D72" s="104"/>
      <c r="E72" s="104">
        <f>$B72      +$C72      +$D72</f>
        <v>10034000</v>
      </c>
      <c r="F72" s="105">
        <f t="shared" ref="F72:O72" si="46">SUM(F9:F15,F18:F23,F26:F29,F32,F35:F39,F42:F52,F55:F58,F61:F65,F69)</f>
        <v>10034000</v>
      </c>
      <c r="G72" s="106">
        <f t="shared" si="46"/>
        <v>4368000</v>
      </c>
      <c r="H72" s="105">
        <f t="shared" si="46"/>
        <v>771000</v>
      </c>
      <c r="I72" s="106">
        <f t="shared" si="46"/>
        <v>0</v>
      </c>
      <c r="J72" s="105">
        <f t="shared" si="46"/>
        <v>2198000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2969000</v>
      </c>
      <c r="Q72" s="106">
        <f>$I72      +$K72      +$M72      +$O72</f>
        <v>0</v>
      </c>
      <c r="R72" s="61">
        <f>IF(($H72      =0),0,((($J72      -$H72      )/$H72      )*100))</f>
        <v>185.08430609597926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53.650162631008314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5Q9v05thgwI74GSEtDcqW3W7+Fq6G8Z8HxvkBbF1Fmnk9ITV/0NoI2rshgl3piVuJBXmM6KruhEDybpcJbD8A==" saltValue="G/fY74iv6jUj3Ng1/txM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1668000</v>
      </c>
      <c r="I10" s="94">
        <v>1617062</v>
      </c>
      <c r="J10" s="93">
        <v>883000</v>
      </c>
      <c r="K10" s="94">
        <v>932938</v>
      </c>
      <c r="L10" s="93"/>
      <c r="M10" s="94"/>
      <c r="N10" s="93"/>
      <c r="O10" s="94"/>
      <c r="P10" s="93">
        <f t="shared" ref="P10:P16" si="1">$H10      +$J10      +$L10      +$N10</f>
        <v>2551000</v>
      </c>
      <c r="Q10" s="94">
        <f t="shared" ref="Q10:Q16" si="2">$I10      +$K10      +$M10      +$O10</f>
        <v>2550000</v>
      </c>
      <c r="R10" s="48">
        <f t="shared" ref="R10:R16" si="3">IF(($H10      =0),0,((($J10      -$H10      )/$H10      )*100))</f>
        <v>-47.062350119904082</v>
      </c>
      <c r="S10" s="49">
        <f t="shared" ref="S10:S16" si="4">IF(($I10      =0),0,((($K10      -$I10      )/$I10      )*100))</f>
        <v>-42.306602962656967</v>
      </c>
      <c r="T10" s="48">
        <f t="shared" ref="T10:T15" si="5">IF(($E10      =0),0,(($P10      /$E10      )*100))</f>
        <v>89.508771929824562</v>
      </c>
      <c r="U10" s="50">
        <f t="shared" ref="U10:U15" si="6">IF(($E10      =0),0,(($Q10      /$E10      )*100))</f>
        <v>89.473684210526315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1668000</v>
      </c>
      <c r="I16" s="97">
        <f t="shared" si="7"/>
        <v>1617062</v>
      </c>
      <c r="J16" s="96">
        <f t="shared" si="7"/>
        <v>883000</v>
      </c>
      <c r="K16" s="97">
        <f t="shared" si="7"/>
        <v>932938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2551000</v>
      </c>
      <c r="Q16" s="97">
        <f t="shared" si="2"/>
        <v>2550000</v>
      </c>
      <c r="R16" s="52">
        <f t="shared" si="3"/>
        <v>-47.062350119904082</v>
      </c>
      <c r="S16" s="53">
        <f t="shared" si="4"/>
        <v>-42.306602962656967</v>
      </c>
      <c r="T16" s="52">
        <f>IF((SUM($E9:$E13)+$E15)=0,0,(P16/(SUM($E9:$E13)+$E15)*100))</f>
        <v>89.508771929824562</v>
      </c>
      <c r="U16" s="54">
        <f>IF((SUM($E9:$E13)+$E15)=0,0,(Q16/(SUM($E9:$E13)+$E15)*100))</f>
        <v>89.473684210526315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6362000</v>
      </c>
      <c r="C20" s="92">
        <v>0</v>
      </c>
      <c r="D20" s="92"/>
      <c r="E20" s="92">
        <f t="shared" si="8"/>
        <v>6362000</v>
      </c>
      <c r="F20" s="93">
        <v>6362000</v>
      </c>
      <c r="G20" s="94">
        <v>6362000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6362000</v>
      </c>
      <c r="C24" s="95">
        <f>SUM(C18:C23)</f>
        <v>0</v>
      </c>
      <c r="D24" s="95"/>
      <c r="E24" s="95">
        <f t="shared" si="8"/>
        <v>6362000</v>
      </c>
      <c r="F24" s="96">
        <f t="shared" ref="F24:O24" si="15">SUM(F18:F23)</f>
        <v>6362000</v>
      </c>
      <c r="G24" s="97">
        <f t="shared" si="15"/>
        <v>6362000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2775000</v>
      </c>
      <c r="C32" s="92">
        <v>0</v>
      </c>
      <c r="D32" s="92"/>
      <c r="E32" s="92">
        <f>$B32      +$C32      +$D32</f>
        <v>2775000</v>
      </c>
      <c r="F32" s="93">
        <v>2775000</v>
      </c>
      <c r="G32" s="94">
        <v>1942000</v>
      </c>
      <c r="H32" s="93">
        <v>271000</v>
      </c>
      <c r="I32" s="94">
        <v>694000</v>
      </c>
      <c r="J32" s="93">
        <v>668000</v>
      </c>
      <c r="K32" s="94">
        <v>1248000</v>
      </c>
      <c r="L32" s="93"/>
      <c r="M32" s="94"/>
      <c r="N32" s="93"/>
      <c r="O32" s="94"/>
      <c r="P32" s="93">
        <f>$H32      +$J32      +$L32      +$N32</f>
        <v>939000</v>
      </c>
      <c r="Q32" s="94">
        <f>$I32      +$K32      +$M32      +$O32</f>
        <v>1942000</v>
      </c>
      <c r="R32" s="48">
        <f>IF(($H32      =0),0,((($J32      -$H32      )/$H32      )*100))</f>
        <v>146.49446494464945</v>
      </c>
      <c r="S32" s="49">
        <f>IF(($I32      =0),0,((($K32      -$I32      )/$I32      )*100))</f>
        <v>79.827089337175792</v>
      </c>
      <c r="T32" s="48">
        <f>IF(($E32      =0),0,(($P32      /$E32      )*100))</f>
        <v>33.837837837837839</v>
      </c>
      <c r="U32" s="50">
        <f>IF(($E32      =0),0,(($Q32      /$E32      )*100))</f>
        <v>69.981981981981974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2775000</v>
      </c>
      <c r="C33" s="95">
        <f>C32</f>
        <v>0</v>
      </c>
      <c r="D33" s="95"/>
      <c r="E33" s="95">
        <f>$B33      +$C33      +$D33</f>
        <v>2775000</v>
      </c>
      <c r="F33" s="96">
        <f t="shared" ref="F33:O33" si="17">F32</f>
        <v>2775000</v>
      </c>
      <c r="G33" s="97">
        <f t="shared" si="17"/>
        <v>1942000</v>
      </c>
      <c r="H33" s="96">
        <f t="shared" si="17"/>
        <v>271000</v>
      </c>
      <c r="I33" s="97">
        <f t="shared" si="17"/>
        <v>694000</v>
      </c>
      <c r="J33" s="96">
        <f t="shared" si="17"/>
        <v>668000</v>
      </c>
      <c r="K33" s="97">
        <f t="shared" si="17"/>
        <v>1248000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939000</v>
      </c>
      <c r="Q33" s="97">
        <f>$I33      +$K33      +$M33      +$O33</f>
        <v>1942000</v>
      </c>
      <c r="R33" s="52">
        <f>IF(($H33      =0),0,((($J33      -$H33      )/$H33      )*100))</f>
        <v>146.49446494464945</v>
      </c>
      <c r="S33" s="53">
        <f>IF(($I33      =0),0,((($K33      -$I33      )/$I33      )*100))</f>
        <v>79.827089337175792</v>
      </c>
      <c r="T33" s="52">
        <f>IF($E33   =0,0,($P33   /$E33   )*100)</f>
        <v>33.837837837837839</v>
      </c>
      <c r="U33" s="54">
        <f>IF($E33   =0,0,($Q33   /$E33   )*100)</f>
        <v>69.981981981981974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27285000</v>
      </c>
      <c r="C36" s="92">
        <v>0</v>
      </c>
      <c r="D36" s="92"/>
      <c r="E36" s="92">
        <f t="shared" si="18"/>
        <v>27285000</v>
      </c>
      <c r="F36" s="93">
        <v>27285000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27285000</v>
      </c>
      <c r="C40" s="95">
        <f>SUM(C35:C39)</f>
        <v>0</v>
      </c>
      <c r="D40" s="95"/>
      <c r="E40" s="95">
        <f t="shared" si="18"/>
        <v>27285000</v>
      </c>
      <c r="F40" s="96">
        <f t="shared" ref="F40:O40" si="25">SUM(F35:F39)</f>
        <v>27285000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39272000</v>
      </c>
      <c r="C67" s="104">
        <f>SUM(C9:C15,C18:C23,C26:C29,C32,C35:C39,C42:C52,C55:C58,C61:C65)</f>
        <v>0</v>
      </c>
      <c r="D67" s="104"/>
      <c r="E67" s="104">
        <f t="shared" si="35"/>
        <v>39272000</v>
      </c>
      <c r="F67" s="105">
        <f t="shared" ref="F67:O67" si="43">SUM(F9:F15,F18:F23,F26:F29,F32,F35:F39,F42:F52,F55:F58,F61:F65)</f>
        <v>39272000</v>
      </c>
      <c r="G67" s="106">
        <f t="shared" si="43"/>
        <v>11154000</v>
      </c>
      <c r="H67" s="105">
        <f t="shared" si="43"/>
        <v>1939000</v>
      </c>
      <c r="I67" s="106">
        <f t="shared" si="43"/>
        <v>2311062</v>
      </c>
      <c r="J67" s="105">
        <f t="shared" si="43"/>
        <v>1551000</v>
      </c>
      <c r="K67" s="106">
        <f t="shared" si="43"/>
        <v>2180938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3490000</v>
      </c>
      <c r="Q67" s="106">
        <f t="shared" si="37"/>
        <v>4492000</v>
      </c>
      <c r="R67" s="61">
        <f t="shared" si="38"/>
        <v>-20.010314595152138</v>
      </c>
      <c r="S67" s="62">
        <f t="shared" si="39"/>
        <v>-5.6304850324223237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29.114874447317931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37.473930090931844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31606000</v>
      </c>
      <c r="C69" s="92">
        <v>0</v>
      </c>
      <c r="D69" s="92"/>
      <c r="E69" s="92">
        <f>$B69      +$C69      +$D69</f>
        <v>31606000</v>
      </c>
      <c r="F69" s="93">
        <v>31606000</v>
      </c>
      <c r="G69" s="94">
        <v>22837000</v>
      </c>
      <c r="H69" s="93">
        <v>3839000</v>
      </c>
      <c r="I69" s="94">
        <v>3839117</v>
      </c>
      <c r="J69" s="93">
        <v>10837000</v>
      </c>
      <c r="K69" s="94">
        <v>18952482</v>
      </c>
      <c r="L69" s="93"/>
      <c r="M69" s="94"/>
      <c r="N69" s="93"/>
      <c r="O69" s="94"/>
      <c r="P69" s="93">
        <f>$H69      +$J69      +$L69      +$N69</f>
        <v>14676000</v>
      </c>
      <c r="Q69" s="94">
        <f>$I69      +$K69      +$M69      +$O69</f>
        <v>22791599</v>
      </c>
      <c r="R69" s="48">
        <f>IF(($H69      =0),0,((($J69      -$H69      )/$H69      )*100))</f>
        <v>182.28705392029175</v>
      </c>
      <c r="S69" s="49">
        <f>IF(($I69      =0),0,((($K69      -$I69      )/$I69      )*100))</f>
        <v>393.66773661756076</v>
      </c>
      <c r="T69" s="48">
        <f>IF(($E69      =0),0,(($P69      /$E69      )*100))</f>
        <v>46.434221350376511</v>
      </c>
      <c r="U69" s="50">
        <f>IF(($E69      =0),0,(($Q69      /$E69      )*100))</f>
        <v>72.111621211162429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31606000</v>
      </c>
      <c r="C70" s="101">
        <f>C69</f>
        <v>0</v>
      </c>
      <c r="D70" s="101"/>
      <c r="E70" s="101">
        <f>$B70      +$C70      +$D70</f>
        <v>31606000</v>
      </c>
      <c r="F70" s="102">
        <f t="shared" ref="F70:O70" si="44">F69</f>
        <v>31606000</v>
      </c>
      <c r="G70" s="103">
        <f t="shared" si="44"/>
        <v>22837000</v>
      </c>
      <c r="H70" s="102">
        <f t="shared" si="44"/>
        <v>3839000</v>
      </c>
      <c r="I70" s="103">
        <f t="shared" si="44"/>
        <v>3839117</v>
      </c>
      <c r="J70" s="102">
        <f t="shared" si="44"/>
        <v>10837000</v>
      </c>
      <c r="K70" s="103">
        <f t="shared" si="44"/>
        <v>18952482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14676000</v>
      </c>
      <c r="Q70" s="103">
        <f>$I70      +$K70      +$M70      +$O70</f>
        <v>22791599</v>
      </c>
      <c r="R70" s="57">
        <f>IF(($H70      =0),0,((($J70      -$H70      )/$H70      )*100))</f>
        <v>182.28705392029175</v>
      </c>
      <c r="S70" s="58">
        <f>IF(($I70      =0),0,((($K70      -$I70      )/$I70      )*100))</f>
        <v>393.66773661756076</v>
      </c>
      <c r="T70" s="57">
        <f>IF($E70   =0,0,($P70   /$E70   )*100)</f>
        <v>46.434221350376511</v>
      </c>
      <c r="U70" s="59">
        <f>IF($E70   =0,0,($Q70   /$E70 )*100)</f>
        <v>72.111621211162429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31606000</v>
      </c>
      <c r="C71" s="104">
        <f>C69</f>
        <v>0</v>
      </c>
      <c r="D71" s="104"/>
      <c r="E71" s="104">
        <f>$B71      +$C71      +$D71</f>
        <v>31606000</v>
      </c>
      <c r="F71" s="105">
        <f t="shared" ref="F71:O71" si="45">F69</f>
        <v>31606000</v>
      </c>
      <c r="G71" s="106">
        <f t="shared" si="45"/>
        <v>22837000</v>
      </c>
      <c r="H71" s="105">
        <f t="shared" si="45"/>
        <v>3839000</v>
      </c>
      <c r="I71" s="106">
        <f t="shared" si="45"/>
        <v>3839117</v>
      </c>
      <c r="J71" s="105">
        <f t="shared" si="45"/>
        <v>10837000</v>
      </c>
      <c r="K71" s="106">
        <f t="shared" si="45"/>
        <v>18952482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14676000</v>
      </c>
      <c r="Q71" s="106">
        <f>$I71      +$K71      +$M71      +$O71</f>
        <v>22791599</v>
      </c>
      <c r="R71" s="61">
        <f>IF(($H71      =0),0,((($J71      -$H71      )/$H71      )*100))</f>
        <v>182.28705392029175</v>
      </c>
      <c r="S71" s="62">
        <f>IF(($I71      =0),0,((($K71      -$I71      )/$I71      )*100))</f>
        <v>393.66773661756076</v>
      </c>
      <c r="T71" s="61">
        <f>IF($E71   =0,0,($P71   /$E71   )*100)</f>
        <v>46.434221350376511</v>
      </c>
      <c r="U71" s="65">
        <f>IF($E71   =0,0,($Q71   /$E71   )*100)</f>
        <v>72.111621211162429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70878000</v>
      </c>
      <c r="C72" s="104">
        <f>SUM(C9:C15,C18:C23,C26:C29,C32,C35:C39,C42:C52,C55:C58,C61:C65,C69)</f>
        <v>0</v>
      </c>
      <c r="D72" s="104"/>
      <c r="E72" s="104">
        <f>$B72      +$C72      +$D72</f>
        <v>70878000</v>
      </c>
      <c r="F72" s="105">
        <f t="shared" ref="F72:O72" si="46">SUM(F9:F15,F18:F23,F26:F29,F32,F35:F39,F42:F52,F55:F58,F61:F65,F69)</f>
        <v>70878000</v>
      </c>
      <c r="G72" s="106">
        <f t="shared" si="46"/>
        <v>33991000</v>
      </c>
      <c r="H72" s="105">
        <f t="shared" si="46"/>
        <v>5778000</v>
      </c>
      <c r="I72" s="106">
        <f t="shared" si="46"/>
        <v>6150179</v>
      </c>
      <c r="J72" s="105">
        <f t="shared" si="46"/>
        <v>12388000</v>
      </c>
      <c r="K72" s="106">
        <f t="shared" si="46"/>
        <v>21133420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18166000</v>
      </c>
      <c r="Q72" s="106">
        <f>$I72      +$K72      +$M72      +$O72</f>
        <v>27283599</v>
      </c>
      <c r="R72" s="61">
        <f>IF(($H72      =0),0,((($J72      -$H72      )/$H72      )*100))</f>
        <v>114.39944617514711</v>
      </c>
      <c r="S72" s="62">
        <f>IF(($I72      =0),0,((($K72      -$I72      )/$I72      )*100))</f>
        <v>243.62284414811342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41.671828045787166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62.587110315876402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2nX+uMzuUF5K86Z/xzsDoJbKAgFuJF0Si5uC1puh8iwCHwjMA0UHz0O9a2ShvuXdqnDDDq+R8kdApieDRFWbA==" saltValue="Te7ekjrOUonKMxAfd5iY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127000</v>
      </c>
      <c r="I10" s="94">
        <v>85000</v>
      </c>
      <c r="J10" s="93">
        <v>686000</v>
      </c>
      <c r="K10" s="94">
        <v>197953</v>
      </c>
      <c r="L10" s="93"/>
      <c r="M10" s="94"/>
      <c r="N10" s="93"/>
      <c r="O10" s="94"/>
      <c r="P10" s="93">
        <f t="shared" ref="P10:P16" si="1">$H10      +$J10      +$L10      +$N10</f>
        <v>813000</v>
      </c>
      <c r="Q10" s="94">
        <f t="shared" ref="Q10:Q16" si="2">$I10      +$K10      +$M10      +$O10</f>
        <v>282953</v>
      </c>
      <c r="R10" s="48">
        <f t="shared" ref="R10:R16" si="3">IF(($H10      =0),0,((($J10      -$H10      )/$H10      )*100))</f>
        <v>440.15748031496065</v>
      </c>
      <c r="S10" s="49">
        <f t="shared" ref="S10:S16" si="4">IF(($I10      =0),0,((($K10      -$I10      )/$I10      )*100))</f>
        <v>132.88588235294119</v>
      </c>
      <c r="T10" s="48">
        <f t="shared" ref="T10:T15" si="5">IF(($E10      =0),0,(($P10      /$E10      )*100))</f>
        <v>26.225806451612904</v>
      </c>
      <c r="U10" s="50">
        <f t="shared" ref="U10:U15" si="6">IF(($E10      =0),0,(($Q10      /$E10      )*100))</f>
        <v>9.1275161290322586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43000000</v>
      </c>
      <c r="C13" s="92">
        <v>0</v>
      </c>
      <c r="D13" s="92"/>
      <c r="E13" s="92">
        <f t="shared" si="0"/>
        <v>43000000</v>
      </c>
      <c r="F13" s="93">
        <v>43000000</v>
      </c>
      <c r="G13" s="94">
        <v>28173000</v>
      </c>
      <c r="H13" s="93">
        <v>16511000</v>
      </c>
      <c r="I13" s="94">
        <v>11035861</v>
      </c>
      <c r="J13" s="93">
        <v>10187000</v>
      </c>
      <c r="K13" s="94">
        <v>15862785</v>
      </c>
      <c r="L13" s="93"/>
      <c r="M13" s="94"/>
      <c r="N13" s="93"/>
      <c r="O13" s="94"/>
      <c r="P13" s="93">
        <f t="shared" si="1"/>
        <v>26698000</v>
      </c>
      <c r="Q13" s="94">
        <f t="shared" si="2"/>
        <v>26898646</v>
      </c>
      <c r="R13" s="48">
        <f t="shared" si="3"/>
        <v>-38.301738235115984</v>
      </c>
      <c r="S13" s="49">
        <f t="shared" si="4"/>
        <v>43.738535670211867</v>
      </c>
      <c r="T13" s="48">
        <f t="shared" si="5"/>
        <v>62.08837209302326</v>
      </c>
      <c r="U13" s="50">
        <f t="shared" si="6"/>
        <v>62.55499069767442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2400000</v>
      </c>
      <c r="C14" s="92">
        <v>0</v>
      </c>
      <c r="D14" s="92"/>
      <c r="E14" s="92">
        <f t="shared" si="0"/>
        <v>2400000</v>
      </c>
      <c r="F14" s="93">
        <v>2400000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48500000</v>
      </c>
      <c r="C16" s="95">
        <f>SUM(C9:C15)</f>
        <v>0</v>
      </c>
      <c r="D16" s="95"/>
      <c r="E16" s="95">
        <f t="shared" si="0"/>
        <v>48500000</v>
      </c>
      <c r="F16" s="96">
        <f t="shared" ref="F16:O16" si="7">SUM(F9:F15)</f>
        <v>48500000</v>
      </c>
      <c r="G16" s="97">
        <f t="shared" si="7"/>
        <v>31273000</v>
      </c>
      <c r="H16" s="96">
        <f t="shared" si="7"/>
        <v>16638000</v>
      </c>
      <c r="I16" s="97">
        <f t="shared" si="7"/>
        <v>11120861</v>
      </c>
      <c r="J16" s="96">
        <f t="shared" si="7"/>
        <v>10873000</v>
      </c>
      <c r="K16" s="97">
        <f t="shared" si="7"/>
        <v>16060738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27511000</v>
      </c>
      <c r="Q16" s="97">
        <f t="shared" si="2"/>
        <v>27181599</v>
      </c>
      <c r="R16" s="52">
        <f t="shared" si="3"/>
        <v>-34.649597307368673</v>
      </c>
      <c r="S16" s="53">
        <f t="shared" si="4"/>
        <v>44.41991496881402</v>
      </c>
      <c r="T16" s="52">
        <f>IF((SUM($E9:$E13)+$E15)=0,0,(P16/(SUM($E9:$E13)+$E15)*100))</f>
        <v>59.676789587852497</v>
      </c>
      <c r="U16" s="54">
        <f>IF((SUM($E9:$E13)+$E15)=0,0,(Q16/(SUM($E9:$E13)+$E15)*100))</f>
        <v>58.962253796095446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1786000</v>
      </c>
      <c r="C32" s="92">
        <v>0</v>
      </c>
      <c r="D32" s="92"/>
      <c r="E32" s="92">
        <f>$B32      +$C32      +$D32</f>
        <v>1786000</v>
      </c>
      <c r="F32" s="93">
        <v>1786000</v>
      </c>
      <c r="G32" s="94">
        <v>1250000</v>
      </c>
      <c r="H32" s="93">
        <v>348000</v>
      </c>
      <c r="I32" s="94">
        <v>283600</v>
      </c>
      <c r="J32" s="93">
        <v>542000</v>
      </c>
      <c r="K32" s="94">
        <v>390289</v>
      </c>
      <c r="L32" s="93"/>
      <c r="M32" s="94"/>
      <c r="N32" s="93"/>
      <c r="O32" s="94"/>
      <c r="P32" s="93">
        <f>$H32      +$J32      +$L32      +$N32</f>
        <v>890000</v>
      </c>
      <c r="Q32" s="94">
        <f>$I32      +$K32      +$M32      +$O32</f>
        <v>673889</v>
      </c>
      <c r="R32" s="48">
        <f>IF(($H32      =0),0,((($J32      -$H32      )/$H32      )*100))</f>
        <v>55.747126436781613</v>
      </c>
      <c r="S32" s="49">
        <f>IF(($I32      =0),0,((($K32      -$I32      )/$I32      )*100))</f>
        <v>37.619534555712271</v>
      </c>
      <c r="T32" s="48">
        <f>IF(($E32      =0),0,(($P32      /$E32      )*100))</f>
        <v>49.832026875699889</v>
      </c>
      <c r="U32" s="50">
        <f>IF(($E32      =0),0,(($Q32      /$E32      )*100))</f>
        <v>37.731746920492718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1786000</v>
      </c>
      <c r="C33" s="95">
        <f>C32</f>
        <v>0</v>
      </c>
      <c r="D33" s="95"/>
      <c r="E33" s="95">
        <f>$B33      +$C33      +$D33</f>
        <v>1786000</v>
      </c>
      <c r="F33" s="96">
        <f t="shared" ref="F33:O33" si="17">F32</f>
        <v>1786000</v>
      </c>
      <c r="G33" s="97">
        <f t="shared" si="17"/>
        <v>1250000</v>
      </c>
      <c r="H33" s="96">
        <f t="shared" si="17"/>
        <v>348000</v>
      </c>
      <c r="I33" s="97">
        <f t="shared" si="17"/>
        <v>283600</v>
      </c>
      <c r="J33" s="96">
        <f t="shared" si="17"/>
        <v>542000</v>
      </c>
      <c r="K33" s="97">
        <f t="shared" si="17"/>
        <v>390289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890000</v>
      </c>
      <c r="Q33" s="97">
        <f>$I33      +$K33      +$M33      +$O33</f>
        <v>673889</v>
      </c>
      <c r="R33" s="52">
        <f>IF(($H33      =0),0,((($J33      -$H33      )/$H33      )*100))</f>
        <v>55.747126436781613</v>
      </c>
      <c r="S33" s="53">
        <f>IF(($I33      =0),0,((($K33      -$I33      )/$I33      )*100))</f>
        <v>37.619534555712271</v>
      </c>
      <c r="T33" s="52">
        <f>IF($E33   =0,0,($P33   /$E33   )*100)</f>
        <v>49.832026875699889</v>
      </c>
      <c r="U33" s="54">
        <f>IF($E33   =0,0,($Q33   /$E33   )*100)</f>
        <v>37.731746920492718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26707000</v>
      </c>
      <c r="C35" s="92">
        <v>0</v>
      </c>
      <c r="D35" s="92"/>
      <c r="E35" s="92">
        <f t="shared" ref="E35:E40" si="18">$B35      +$C35      +$D35</f>
        <v>26707000</v>
      </c>
      <c r="F35" s="93">
        <v>26707000</v>
      </c>
      <c r="G35" s="94">
        <v>0</v>
      </c>
      <c r="H35" s="93"/>
      <c r="I35" s="94"/>
      <c r="J35" s="93">
        <v>12271000</v>
      </c>
      <c r="K35" s="94">
        <v>40122</v>
      </c>
      <c r="L35" s="93"/>
      <c r="M35" s="94"/>
      <c r="N35" s="93"/>
      <c r="O35" s="94"/>
      <c r="P35" s="93">
        <f t="shared" ref="P35:P40" si="19">$H35      +$J35      +$L35      +$N35</f>
        <v>12271000</v>
      </c>
      <c r="Q35" s="94">
        <f t="shared" ref="Q35:Q40" si="20">$I35      +$K35      +$M35      +$O35</f>
        <v>40122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45.946755532257463</v>
      </c>
      <c r="U35" s="50">
        <f t="shared" ref="U35:U39" si="24">IF(($E35      =0),0,(($Q35      /$E35      )*100))</f>
        <v>0.15023027670648145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24577000</v>
      </c>
      <c r="C36" s="92">
        <v>0</v>
      </c>
      <c r="D36" s="92"/>
      <c r="E36" s="92">
        <f t="shared" si="18"/>
        <v>24577000</v>
      </c>
      <c r="F36" s="93">
        <v>24577000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51284000</v>
      </c>
      <c r="C40" s="95">
        <f>SUM(C35:C39)</f>
        <v>0</v>
      </c>
      <c r="D40" s="95"/>
      <c r="E40" s="95">
        <f t="shared" si="18"/>
        <v>51284000</v>
      </c>
      <c r="F40" s="96">
        <f t="shared" ref="F40:O40" si="25">SUM(F35:F39)</f>
        <v>51284000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12271000</v>
      </c>
      <c r="K40" s="97">
        <f t="shared" si="25"/>
        <v>40122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12271000</v>
      </c>
      <c r="Q40" s="97">
        <f t="shared" si="20"/>
        <v>40122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45.946755532257463</v>
      </c>
      <c r="U40" s="54">
        <f>IF((+$E35+$E38) =0,0,(Q40   /(+$E35+$E38) )*100)</f>
        <v>0.15023027670648145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5000000</v>
      </c>
      <c r="H51" s="93">
        <v>564000</v>
      </c>
      <c r="I51" s="94">
        <v>230582</v>
      </c>
      <c r="J51" s="93">
        <v>526000</v>
      </c>
      <c r="K51" s="94">
        <v>858957</v>
      </c>
      <c r="L51" s="93"/>
      <c r="M51" s="94"/>
      <c r="N51" s="93"/>
      <c r="O51" s="94"/>
      <c r="P51" s="93">
        <f t="shared" si="27"/>
        <v>1090000</v>
      </c>
      <c r="Q51" s="94">
        <f t="shared" si="28"/>
        <v>1089539</v>
      </c>
      <c r="R51" s="48">
        <f t="shared" si="29"/>
        <v>-6.7375886524822697</v>
      </c>
      <c r="S51" s="49">
        <f t="shared" si="30"/>
        <v>272.51693540692685</v>
      </c>
      <c r="T51" s="48">
        <f t="shared" si="31"/>
        <v>10.9</v>
      </c>
      <c r="U51" s="50">
        <f t="shared" si="32"/>
        <v>10.895390000000001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5000000</v>
      </c>
      <c r="H53" s="96">
        <f t="shared" si="33"/>
        <v>564000</v>
      </c>
      <c r="I53" s="97">
        <f t="shared" si="33"/>
        <v>230582</v>
      </c>
      <c r="J53" s="96">
        <f t="shared" si="33"/>
        <v>526000</v>
      </c>
      <c r="K53" s="97">
        <f t="shared" si="33"/>
        <v>858957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1090000</v>
      </c>
      <c r="Q53" s="97">
        <f t="shared" si="28"/>
        <v>1089539</v>
      </c>
      <c r="R53" s="52">
        <f t="shared" si="29"/>
        <v>-6.7375886524822697</v>
      </c>
      <c r="S53" s="53">
        <f t="shared" si="30"/>
        <v>272.51693540692685</v>
      </c>
      <c r="T53" s="52">
        <f>IF((+$E43+$E45+$E47+$E48+$E51) =0,0,(P53   /(+$E43+$E45+$E47+$E48+$E51) )*100)</f>
        <v>10.9</v>
      </c>
      <c r="U53" s="54">
        <f>IF((+$E43+$E45+$E47+$E48+$E51) =0,0,(Q53   /(+$E43+$E45+$E47+$E48+$E51) )*100)</f>
        <v>10.895390000000001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111570000</v>
      </c>
      <c r="C67" s="104">
        <f>SUM(C9:C15,C18:C23,C26:C29,C32,C35:C39,C42:C52,C55:C58,C61:C65)</f>
        <v>0</v>
      </c>
      <c r="D67" s="104"/>
      <c r="E67" s="104">
        <f t="shared" si="35"/>
        <v>111570000</v>
      </c>
      <c r="F67" s="105">
        <f t="shared" ref="F67:O67" si="43">SUM(F9:F15,F18:F23,F26:F29,F32,F35:F39,F42:F52,F55:F58,F61:F65)</f>
        <v>111570000</v>
      </c>
      <c r="G67" s="106">
        <f t="shared" si="43"/>
        <v>37523000</v>
      </c>
      <c r="H67" s="105">
        <f t="shared" si="43"/>
        <v>17550000</v>
      </c>
      <c r="I67" s="106">
        <f t="shared" si="43"/>
        <v>11635043</v>
      </c>
      <c r="J67" s="105">
        <f t="shared" si="43"/>
        <v>24212000</v>
      </c>
      <c r="K67" s="106">
        <f t="shared" si="43"/>
        <v>17350106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41762000</v>
      </c>
      <c r="Q67" s="106">
        <f t="shared" si="37"/>
        <v>28985149</v>
      </c>
      <c r="R67" s="61">
        <f t="shared" si="38"/>
        <v>37.960113960113958</v>
      </c>
      <c r="S67" s="62">
        <f t="shared" si="39"/>
        <v>49.119397324100994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49.368151029044952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34.264240539997395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92551000</v>
      </c>
      <c r="C69" s="92">
        <v>0</v>
      </c>
      <c r="D69" s="92"/>
      <c r="E69" s="92">
        <f>$B69      +$C69      +$D69</f>
        <v>92551000</v>
      </c>
      <c r="F69" s="93">
        <v>92551000</v>
      </c>
      <c r="G69" s="94">
        <v>80404000</v>
      </c>
      <c r="H69" s="93">
        <v>30389000</v>
      </c>
      <c r="I69" s="94">
        <v>12663703</v>
      </c>
      <c r="J69" s="93">
        <v>37828000</v>
      </c>
      <c r="K69" s="94">
        <v>39720082</v>
      </c>
      <c r="L69" s="93"/>
      <c r="M69" s="94"/>
      <c r="N69" s="93"/>
      <c r="O69" s="94"/>
      <c r="P69" s="93">
        <f>$H69      +$J69      +$L69      +$N69</f>
        <v>68217000</v>
      </c>
      <c r="Q69" s="94">
        <f>$I69      +$K69      +$M69      +$O69</f>
        <v>52383785</v>
      </c>
      <c r="R69" s="48">
        <f>IF(($H69      =0),0,((($J69      -$H69      )/$H69      )*100))</f>
        <v>24.479252361051696</v>
      </c>
      <c r="S69" s="49">
        <f>IF(($I69      =0),0,((($K69      -$I69      )/$I69      )*100))</f>
        <v>213.65298128043588</v>
      </c>
      <c r="T69" s="48">
        <f>IF(($E69      =0),0,(($P69      /$E69      )*100))</f>
        <v>73.707469395252346</v>
      </c>
      <c r="U69" s="50">
        <f>IF(($E69      =0),0,(($Q69      /$E69      )*100))</f>
        <v>56.599912480686321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92551000</v>
      </c>
      <c r="C70" s="101">
        <f>C69</f>
        <v>0</v>
      </c>
      <c r="D70" s="101"/>
      <c r="E70" s="101">
        <f>$B70      +$C70      +$D70</f>
        <v>92551000</v>
      </c>
      <c r="F70" s="102">
        <f t="shared" ref="F70:O70" si="44">F69</f>
        <v>92551000</v>
      </c>
      <c r="G70" s="103">
        <f t="shared" si="44"/>
        <v>80404000</v>
      </c>
      <c r="H70" s="102">
        <f t="shared" si="44"/>
        <v>30389000</v>
      </c>
      <c r="I70" s="103">
        <f t="shared" si="44"/>
        <v>12663703</v>
      </c>
      <c r="J70" s="102">
        <f t="shared" si="44"/>
        <v>37828000</v>
      </c>
      <c r="K70" s="103">
        <f t="shared" si="44"/>
        <v>39720082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68217000</v>
      </c>
      <c r="Q70" s="103">
        <f>$I70      +$K70      +$M70      +$O70</f>
        <v>52383785</v>
      </c>
      <c r="R70" s="57">
        <f>IF(($H70      =0),0,((($J70      -$H70      )/$H70      )*100))</f>
        <v>24.479252361051696</v>
      </c>
      <c r="S70" s="58">
        <f>IF(($I70      =0),0,((($K70      -$I70      )/$I70      )*100))</f>
        <v>213.65298128043588</v>
      </c>
      <c r="T70" s="57">
        <f>IF($E70   =0,0,($P70   /$E70   )*100)</f>
        <v>73.707469395252346</v>
      </c>
      <c r="U70" s="59">
        <f>IF($E70   =0,0,($Q70   /$E70 )*100)</f>
        <v>56.599912480686321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92551000</v>
      </c>
      <c r="C71" s="104">
        <f>C69</f>
        <v>0</v>
      </c>
      <c r="D71" s="104"/>
      <c r="E71" s="104">
        <f>$B71      +$C71      +$D71</f>
        <v>92551000</v>
      </c>
      <c r="F71" s="105">
        <f t="shared" ref="F71:O71" si="45">F69</f>
        <v>92551000</v>
      </c>
      <c r="G71" s="106">
        <f t="shared" si="45"/>
        <v>80404000</v>
      </c>
      <c r="H71" s="105">
        <f t="shared" si="45"/>
        <v>30389000</v>
      </c>
      <c r="I71" s="106">
        <f t="shared" si="45"/>
        <v>12663703</v>
      </c>
      <c r="J71" s="105">
        <f t="shared" si="45"/>
        <v>37828000</v>
      </c>
      <c r="K71" s="106">
        <f t="shared" si="45"/>
        <v>39720082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68217000</v>
      </c>
      <c r="Q71" s="106">
        <f>$I71      +$K71      +$M71      +$O71</f>
        <v>52383785</v>
      </c>
      <c r="R71" s="61">
        <f>IF(($H71      =0),0,((($J71      -$H71      )/$H71      )*100))</f>
        <v>24.479252361051696</v>
      </c>
      <c r="S71" s="62">
        <f>IF(($I71      =0),0,((($K71      -$I71      )/$I71      )*100))</f>
        <v>213.65298128043588</v>
      </c>
      <c r="T71" s="61">
        <f>IF($E71   =0,0,($P71   /$E71   )*100)</f>
        <v>73.707469395252346</v>
      </c>
      <c r="U71" s="65">
        <f>IF($E71   =0,0,($Q71   /$E71   )*100)</f>
        <v>56.599912480686321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204121000</v>
      </c>
      <c r="C72" s="104">
        <f>SUM(C9:C15,C18:C23,C26:C29,C32,C35:C39,C42:C52,C55:C58,C61:C65,C69)</f>
        <v>0</v>
      </c>
      <c r="D72" s="104"/>
      <c r="E72" s="104">
        <f>$B72      +$C72      +$D72</f>
        <v>204121000</v>
      </c>
      <c r="F72" s="105">
        <f t="shared" ref="F72:O72" si="46">SUM(F9:F15,F18:F23,F26:F29,F32,F35:F39,F42:F52,F55:F58,F61:F65,F69)</f>
        <v>204121000</v>
      </c>
      <c r="G72" s="106">
        <f t="shared" si="46"/>
        <v>117927000</v>
      </c>
      <c r="H72" s="105">
        <f t="shared" si="46"/>
        <v>47939000</v>
      </c>
      <c r="I72" s="106">
        <f t="shared" si="46"/>
        <v>24298746</v>
      </c>
      <c r="J72" s="105">
        <f t="shared" si="46"/>
        <v>62040000</v>
      </c>
      <c r="K72" s="106">
        <f t="shared" si="46"/>
        <v>57070188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109979000</v>
      </c>
      <c r="Q72" s="106">
        <f>$I72      +$K72      +$M72      +$O72</f>
        <v>81368934</v>
      </c>
      <c r="R72" s="61">
        <f>IF(($H72      =0),0,((($J72      -$H72      )/$H72      )*100))</f>
        <v>29.414464214939816</v>
      </c>
      <c r="S72" s="62">
        <f>IF(($I72      =0),0,((($K72      -$I72      )/$I72      )*100))</f>
        <v>134.8688611338215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62.084518809556066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45.933779298198075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EX8CNvHpfTRC/AussfvH1wlZHtevywyaMawW4J4/d5Kb+eJ/rw0E1wb04B7vrxxy+O7BNuJC0rCHDkAa/aNgA==" saltValue="tpRtjGDzgmHkdJ4DF0aY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50000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50000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1.6129032258064515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50000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50000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1.6129032258064515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1386000</v>
      </c>
      <c r="C32" s="92">
        <v>0</v>
      </c>
      <c r="D32" s="92"/>
      <c r="E32" s="92">
        <f>$B32      +$C32      +$D32</f>
        <v>1386000</v>
      </c>
      <c r="F32" s="93">
        <v>1386000</v>
      </c>
      <c r="G32" s="94">
        <v>970000</v>
      </c>
      <c r="H32" s="93">
        <v>311000</v>
      </c>
      <c r="I32" s="94"/>
      <c r="J32" s="93">
        <v>590000</v>
      </c>
      <c r="K32" s="94"/>
      <c r="L32" s="93"/>
      <c r="M32" s="94"/>
      <c r="N32" s="93"/>
      <c r="O32" s="94"/>
      <c r="P32" s="93">
        <f>$H32      +$J32      +$L32      +$N32</f>
        <v>901000</v>
      </c>
      <c r="Q32" s="94">
        <f>$I32      +$K32      +$M32      +$O32</f>
        <v>0</v>
      </c>
      <c r="R32" s="48">
        <f>IF(($H32      =0),0,((($J32      -$H32      )/$H32      )*100))</f>
        <v>89.710610932475888</v>
      </c>
      <c r="S32" s="49">
        <f>IF(($I32      =0),0,((($K32      -$I32      )/$I32      )*100))</f>
        <v>0</v>
      </c>
      <c r="T32" s="48">
        <f>IF(($E32      =0),0,(($P32      /$E32      )*100))</f>
        <v>65.007215007214995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1386000</v>
      </c>
      <c r="C33" s="95">
        <f>C32</f>
        <v>0</v>
      </c>
      <c r="D33" s="95"/>
      <c r="E33" s="95">
        <f>$B33      +$C33      +$D33</f>
        <v>1386000</v>
      </c>
      <c r="F33" s="96">
        <f t="shared" ref="F33:O33" si="17">F32</f>
        <v>1386000</v>
      </c>
      <c r="G33" s="97">
        <f t="shared" si="17"/>
        <v>970000</v>
      </c>
      <c r="H33" s="96">
        <f t="shared" si="17"/>
        <v>311000</v>
      </c>
      <c r="I33" s="97">
        <f t="shared" si="17"/>
        <v>0</v>
      </c>
      <c r="J33" s="96">
        <f t="shared" si="17"/>
        <v>590000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901000</v>
      </c>
      <c r="Q33" s="97">
        <f>$I33      +$K33      +$M33      +$O33</f>
        <v>0</v>
      </c>
      <c r="R33" s="52">
        <f>IF(($H33      =0),0,((($J33      -$H33      )/$H33      )*100))</f>
        <v>89.710610932475888</v>
      </c>
      <c r="S33" s="53">
        <f>IF(($I33      =0),0,((($K33      -$I33      )/$I33      )*100))</f>
        <v>0</v>
      </c>
      <c r="T33" s="52">
        <f>IF($E33   =0,0,($P33   /$E33   )*100)</f>
        <v>65.007215007214995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20461000</v>
      </c>
      <c r="C36" s="92">
        <v>0</v>
      </c>
      <c r="D36" s="92"/>
      <c r="E36" s="92">
        <f t="shared" si="18"/>
        <v>20461000</v>
      </c>
      <c r="F36" s="93">
        <v>20461000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20461000</v>
      </c>
      <c r="C40" s="95">
        <f>SUM(C35:C39)</f>
        <v>0</v>
      </c>
      <c r="D40" s="95"/>
      <c r="E40" s="95">
        <f t="shared" si="18"/>
        <v>20461000</v>
      </c>
      <c r="F40" s="96">
        <f t="shared" ref="F40:O40" si="25">SUM(F35:F39)</f>
        <v>20461000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0</v>
      </c>
      <c r="D51" s="92"/>
      <c r="E51" s="92">
        <f t="shared" si="26"/>
        <v>30000000</v>
      </c>
      <c r="F51" s="93">
        <v>30000000</v>
      </c>
      <c r="G51" s="94">
        <v>30000000</v>
      </c>
      <c r="H51" s="93">
        <v>7256000</v>
      </c>
      <c r="I51" s="94"/>
      <c r="J51" s="93">
        <v>6649000</v>
      </c>
      <c r="K51" s="94"/>
      <c r="L51" s="93"/>
      <c r="M51" s="94"/>
      <c r="N51" s="93"/>
      <c r="O51" s="94"/>
      <c r="P51" s="93">
        <f t="shared" si="27"/>
        <v>13905000</v>
      </c>
      <c r="Q51" s="94">
        <f t="shared" si="28"/>
        <v>0</v>
      </c>
      <c r="R51" s="48">
        <f t="shared" si="29"/>
        <v>-8.3654906284454231</v>
      </c>
      <c r="S51" s="49">
        <f t="shared" si="30"/>
        <v>0</v>
      </c>
      <c r="T51" s="48">
        <f t="shared" si="31"/>
        <v>46.35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0</v>
      </c>
      <c r="D53" s="95"/>
      <c r="E53" s="95">
        <f t="shared" si="26"/>
        <v>30000000</v>
      </c>
      <c r="F53" s="96">
        <f t="shared" ref="F53:O53" si="33">SUM(F42:F52)</f>
        <v>30000000</v>
      </c>
      <c r="G53" s="97">
        <f t="shared" si="33"/>
        <v>30000000</v>
      </c>
      <c r="H53" s="96">
        <f t="shared" si="33"/>
        <v>7256000</v>
      </c>
      <c r="I53" s="97">
        <f t="shared" si="33"/>
        <v>0</v>
      </c>
      <c r="J53" s="96">
        <f t="shared" si="33"/>
        <v>6649000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13905000</v>
      </c>
      <c r="Q53" s="97">
        <f t="shared" si="28"/>
        <v>0</v>
      </c>
      <c r="R53" s="52">
        <f t="shared" si="29"/>
        <v>-8.3654906284454231</v>
      </c>
      <c r="S53" s="53">
        <f t="shared" si="30"/>
        <v>0</v>
      </c>
      <c r="T53" s="52">
        <f>IF((+$E43+$E45+$E47+$E48+$E51) =0,0,(P53   /(+$E43+$E45+$E47+$E48+$E51) )*100)</f>
        <v>46.35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54947000</v>
      </c>
      <c r="C67" s="104">
        <f>SUM(C9:C15,C18:C23,C26:C29,C32,C35:C39,C42:C52,C55:C58,C61:C65)</f>
        <v>0</v>
      </c>
      <c r="D67" s="104"/>
      <c r="E67" s="104">
        <f t="shared" si="35"/>
        <v>54947000</v>
      </c>
      <c r="F67" s="105">
        <f t="shared" ref="F67:O67" si="43">SUM(F9:F15,F18:F23,F26:F29,F32,F35:F39,F42:F52,F55:F58,F61:F65)</f>
        <v>54947000</v>
      </c>
      <c r="G67" s="106">
        <f t="shared" si="43"/>
        <v>34070000</v>
      </c>
      <c r="H67" s="105">
        <f t="shared" si="43"/>
        <v>7617000</v>
      </c>
      <c r="I67" s="106">
        <f t="shared" si="43"/>
        <v>0</v>
      </c>
      <c r="J67" s="105">
        <f t="shared" si="43"/>
        <v>7239000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14856000</v>
      </c>
      <c r="Q67" s="106">
        <f t="shared" si="37"/>
        <v>0</v>
      </c>
      <c r="R67" s="61">
        <f t="shared" si="38"/>
        <v>-4.9625836943678614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43.078350635040309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39632000</v>
      </c>
      <c r="C69" s="92">
        <v>0</v>
      </c>
      <c r="D69" s="92"/>
      <c r="E69" s="92">
        <f>$B69      +$C69      +$D69</f>
        <v>39632000</v>
      </c>
      <c r="F69" s="93">
        <v>39632000</v>
      </c>
      <c r="G69" s="94">
        <v>32845000</v>
      </c>
      <c r="H69" s="93">
        <v>8618000</v>
      </c>
      <c r="I69" s="94"/>
      <c r="J69" s="93">
        <v>18974000</v>
      </c>
      <c r="K69" s="94"/>
      <c r="L69" s="93"/>
      <c r="M69" s="94"/>
      <c r="N69" s="93"/>
      <c r="O69" s="94"/>
      <c r="P69" s="93">
        <f>$H69      +$J69      +$L69      +$N69</f>
        <v>27592000</v>
      </c>
      <c r="Q69" s="94">
        <f>$I69      +$K69      +$M69      +$O69</f>
        <v>0</v>
      </c>
      <c r="R69" s="48">
        <f>IF(($H69      =0),0,((($J69      -$H69      )/$H69      )*100))</f>
        <v>120.16709213274541</v>
      </c>
      <c r="S69" s="49">
        <f>IF(($I69      =0),0,((($K69      -$I69      )/$I69      )*100))</f>
        <v>0</v>
      </c>
      <c r="T69" s="48">
        <f>IF(($E69      =0),0,(($P69      /$E69      )*100))</f>
        <v>69.620508679854666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39632000</v>
      </c>
      <c r="C70" s="101">
        <f>C69</f>
        <v>0</v>
      </c>
      <c r="D70" s="101"/>
      <c r="E70" s="101">
        <f>$B70      +$C70      +$D70</f>
        <v>39632000</v>
      </c>
      <c r="F70" s="102">
        <f t="shared" ref="F70:O70" si="44">F69</f>
        <v>39632000</v>
      </c>
      <c r="G70" s="103">
        <f t="shared" si="44"/>
        <v>32845000</v>
      </c>
      <c r="H70" s="102">
        <f t="shared" si="44"/>
        <v>8618000</v>
      </c>
      <c r="I70" s="103">
        <f t="shared" si="44"/>
        <v>0</v>
      </c>
      <c r="J70" s="102">
        <f t="shared" si="44"/>
        <v>18974000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27592000</v>
      </c>
      <c r="Q70" s="103">
        <f>$I70      +$K70      +$M70      +$O70</f>
        <v>0</v>
      </c>
      <c r="R70" s="57">
        <f>IF(($H70      =0),0,((($J70      -$H70      )/$H70      )*100))</f>
        <v>120.16709213274541</v>
      </c>
      <c r="S70" s="58">
        <f>IF(($I70      =0),0,((($K70      -$I70      )/$I70      )*100))</f>
        <v>0</v>
      </c>
      <c r="T70" s="57">
        <f>IF($E70   =0,0,($P70   /$E70   )*100)</f>
        <v>69.620508679854666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39632000</v>
      </c>
      <c r="C71" s="104">
        <f>C69</f>
        <v>0</v>
      </c>
      <c r="D71" s="104"/>
      <c r="E71" s="104">
        <f>$B71      +$C71      +$D71</f>
        <v>39632000</v>
      </c>
      <c r="F71" s="105">
        <f t="shared" ref="F71:O71" si="45">F69</f>
        <v>39632000</v>
      </c>
      <c r="G71" s="106">
        <f t="shared" si="45"/>
        <v>32845000</v>
      </c>
      <c r="H71" s="105">
        <f t="shared" si="45"/>
        <v>8618000</v>
      </c>
      <c r="I71" s="106">
        <f t="shared" si="45"/>
        <v>0</v>
      </c>
      <c r="J71" s="105">
        <f t="shared" si="45"/>
        <v>18974000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27592000</v>
      </c>
      <c r="Q71" s="106">
        <f>$I71      +$K71      +$M71      +$O71</f>
        <v>0</v>
      </c>
      <c r="R71" s="61">
        <f>IF(($H71      =0),0,((($J71      -$H71      )/$H71      )*100))</f>
        <v>120.16709213274541</v>
      </c>
      <c r="S71" s="62">
        <f>IF(($I71      =0),0,((($K71      -$I71      )/$I71      )*100))</f>
        <v>0</v>
      </c>
      <c r="T71" s="61">
        <f>IF($E71   =0,0,($P71   /$E71   )*100)</f>
        <v>69.620508679854666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94579000</v>
      </c>
      <c r="C72" s="104">
        <f>SUM(C9:C15,C18:C23,C26:C29,C32,C35:C39,C42:C52,C55:C58,C61:C65,C69)</f>
        <v>0</v>
      </c>
      <c r="D72" s="104"/>
      <c r="E72" s="104">
        <f>$B72      +$C72      +$D72</f>
        <v>94579000</v>
      </c>
      <c r="F72" s="105">
        <f t="shared" ref="F72:O72" si="46">SUM(F9:F15,F18:F23,F26:F29,F32,F35:F39,F42:F52,F55:F58,F61:F65,F69)</f>
        <v>94579000</v>
      </c>
      <c r="G72" s="106">
        <f t="shared" si="46"/>
        <v>66915000</v>
      </c>
      <c r="H72" s="105">
        <f t="shared" si="46"/>
        <v>16235000</v>
      </c>
      <c r="I72" s="106">
        <f t="shared" si="46"/>
        <v>0</v>
      </c>
      <c r="J72" s="105">
        <f t="shared" si="46"/>
        <v>26213000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42448000</v>
      </c>
      <c r="Q72" s="106">
        <f>$I72      +$K72      +$M72      +$O72</f>
        <v>0</v>
      </c>
      <c r="R72" s="61">
        <f>IF(($H72      =0),0,((($J72      -$H72      )/$H72      )*100))</f>
        <v>61.459809054511858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57.270838392833042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kkRAUmmqjoJbfXbWCFIA5ikYoUWRvUNEURZla2zpBbq85++xvnbKIRZzmVXqbCk6cYJlVzS0IiBpB9Yry0Uzw==" saltValue="gjOVPhbBU9P73GK1TMxg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395000</v>
      </c>
      <c r="I10" s="94"/>
      <c r="J10" s="93">
        <v>1166000</v>
      </c>
      <c r="K10" s="94"/>
      <c r="L10" s="93"/>
      <c r="M10" s="94"/>
      <c r="N10" s="93"/>
      <c r="O10" s="94"/>
      <c r="P10" s="93">
        <f t="shared" ref="P10:P16" si="1">$H10      +$J10      +$L10      +$N10</f>
        <v>1561000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195.18987341772151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52.033333333333331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4000000</v>
      </c>
      <c r="C16" s="95">
        <f>SUM(C9:C15)</f>
        <v>0</v>
      </c>
      <c r="D16" s="95"/>
      <c r="E16" s="95">
        <f t="shared" si="0"/>
        <v>4000000</v>
      </c>
      <c r="F16" s="96">
        <f t="shared" ref="F16:O16" si="7">SUM(F9:F15)</f>
        <v>4000000</v>
      </c>
      <c r="G16" s="97">
        <f t="shared" si="7"/>
        <v>3000000</v>
      </c>
      <c r="H16" s="96">
        <f t="shared" si="7"/>
        <v>395000</v>
      </c>
      <c r="I16" s="97">
        <f t="shared" si="7"/>
        <v>0</v>
      </c>
      <c r="J16" s="96">
        <f t="shared" si="7"/>
        <v>1166000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1561000</v>
      </c>
      <c r="Q16" s="97">
        <f t="shared" si="2"/>
        <v>0</v>
      </c>
      <c r="R16" s="52">
        <f t="shared" si="3"/>
        <v>195.18987341772151</v>
      </c>
      <c r="S16" s="53">
        <f t="shared" si="4"/>
        <v>0</v>
      </c>
      <c r="T16" s="52">
        <f>IF((SUM($E9:$E13)+$E15)=0,0,(P16/(SUM($E9:$E13)+$E15)*100))</f>
        <v>52.033333333333331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2204000</v>
      </c>
      <c r="C32" s="92">
        <v>0</v>
      </c>
      <c r="D32" s="92"/>
      <c r="E32" s="92">
        <f>$B32      +$C32      +$D32</f>
        <v>2204000</v>
      </c>
      <c r="F32" s="93">
        <v>2204000</v>
      </c>
      <c r="G32" s="94">
        <v>1542000</v>
      </c>
      <c r="H32" s="93">
        <v>309000</v>
      </c>
      <c r="I32" s="94"/>
      <c r="J32" s="93">
        <v>1153000</v>
      </c>
      <c r="K32" s="94"/>
      <c r="L32" s="93"/>
      <c r="M32" s="94"/>
      <c r="N32" s="93"/>
      <c r="O32" s="94"/>
      <c r="P32" s="93">
        <f>$H32      +$J32      +$L32      +$N32</f>
        <v>1462000</v>
      </c>
      <c r="Q32" s="94">
        <f>$I32      +$K32      +$M32      +$O32</f>
        <v>0</v>
      </c>
      <c r="R32" s="48">
        <f>IF(($H32      =0),0,((($J32      -$H32      )/$H32      )*100))</f>
        <v>273.13915857605178</v>
      </c>
      <c r="S32" s="49">
        <f>IF(($I32      =0),0,((($K32      -$I32      )/$I32      )*100))</f>
        <v>0</v>
      </c>
      <c r="T32" s="48">
        <f>IF(($E32      =0),0,(($P32      /$E32      )*100))</f>
        <v>66.333938294010892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2204000</v>
      </c>
      <c r="C33" s="95">
        <f>C32</f>
        <v>0</v>
      </c>
      <c r="D33" s="95"/>
      <c r="E33" s="95">
        <f>$B33      +$C33      +$D33</f>
        <v>2204000</v>
      </c>
      <c r="F33" s="96">
        <f t="shared" ref="F33:O33" si="17">F32</f>
        <v>2204000</v>
      </c>
      <c r="G33" s="97">
        <f t="shared" si="17"/>
        <v>1542000</v>
      </c>
      <c r="H33" s="96">
        <f t="shared" si="17"/>
        <v>309000</v>
      </c>
      <c r="I33" s="97">
        <f t="shared" si="17"/>
        <v>0</v>
      </c>
      <c r="J33" s="96">
        <f t="shared" si="17"/>
        <v>1153000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1462000</v>
      </c>
      <c r="Q33" s="97">
        <f>$I33      +$K33      +$M33      +$O33</f>
        <v>0</v>
      </c>
      <c r="R33" s="52">
        <f>IF(($H33      =0),0,((($J33      -$H33      )/$H33      )*100))</f>
        <v>273.13915857605178</v>
      </c>
      <c r="S33" s="53">
        <f>IF(($I33      =0),0,((($K33      -$I33      )/$I33      )*100))</f>
        <v>0</v>
      </c>
      <c r="T33" s="52">
        <f>IF($E33   =0,0,($P33   /$E33   )*100)</f>
        <v>66.333938294010892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</v>
      </c>
      <c r="C35" s="92">
        <v>0</v>
      </c>
      <c r="D35" s="92"/>
      <c r="E35" s="92">
        <f t="shared" ref="E35:E40" si="18">$B35      +$C35      +$D35</f>
        <v>200000</v>
      </c>
      <c r="F35" s="93">
        <v>200000</v>
      </c>
      <c r="G35" s="94">
        <v>200000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392000</v>
      </c>
      <c r="C36" s="92">
        <v>0</v>
      </c>
      <c r="D36" s="92"/>
      <c r="E36" s="92">
        <f t="shared" si="18"/>
        <v>392000</v>
      </c>
      <c r="F36" s="93">
        <v>392000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2000000</v>
      </c>
      <c r="H38" s="93"/>
      <c r="I38" s="94"/>
      <c r="J38" s="93">
        <v>252000</v>
      </c>
      <c r="K38" s="94"/>
      <c r="L38" s="93"/>
      <c r="M38" s="94"/>
      <c r="N38" s="93"/>
      <c r="O38" s="94"/>
      <c r="P38" s="93">
        <f t="shared" si="19"/>
        <v>252000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6.3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4592000</v>
      </c>
      <c r="C40" s="95">
        <f>SUM(C35:C39)</f>
        <v>0</v>
      </c>
      <c r="D40" s="95"/>
      <c r="E40" s="95">
        <f t="shared" si="18"/>
        <v>4592000</v>
      </c>
      <c r="F40" s="96">
        <f t="shared" ref="F40:O40" si="25">SUM(F35:F39)</f>
        <v>4592000</v>
      </c>
      <c r="G40" s="97">
        <f t="shared" si="25"/>
        <v>2200000</v>
      </c>
      <c r="H40" s="96">
        <f t="shared" si="25"/>
        <v>0</v>
      </c>
      <c r="I40" s="97">
        <f t="shared" si="25"/>
        <v>0</v>
      </c>
      <c r="J40" s="96">
        <f t="shared" si="25"/>
        <v>252000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252000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44493000</v>
      </c>
      <c r="C44" s="92">
        <v>0</v>
      </c>
      <c r="D44" s="92"/>
      <c r="E44" s="92">
        <f t="shared" si="26"/>
        <v>44493000</v>
      </c>
      <c r="F44" s="93">
        <v>44493000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/>
      <c r="I51" s="94"/>
      <c r="J51" s="93">
        <v>2562000</v>
      </c>
      <c r="K51" s="94"/>
      <c r="L51" s="93"/>
      <c r="M51" s="94"/>
      <c r="N51" s="93"/>
      <c r="O51" s="94"/>
      <c r="P51" s="93">
        <f t="shared" si="27"/>
        <v>2562000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17.080000000000002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59493000</v>
      </c>
      <c r="C53" s="95">
        <f>SUM(C42:C52)</f>
        <v>0</v>
      </c>
      <c r="D53" s="95"/>
      <c r="E53" s="95">
        <f t="shared" si="26"/>
        <v>59493000</v>
      </c>
      <c r="F53" s="96">
        <f t="shared" ref="F53:O53" si="33">SUM(F42:F52)</f>
        <v>59493000</v>
      </c>
      <c r="G53" s="97">
        <f t="shared" si="33"/>
        <v>15000000</v>
      </c>
      <c r="H53" s="96">
        <f t="shared" si="33"/>
        <v>0</v>
      </c>
      <c r="I53" s="97">
        <f t="shared" si="33"/>
        <v>0</v>
      </c>
      <c r="J53" s="96">
        <f t="shared" si="33"/>
        <v>2562000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2562000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17.080000000000002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70289000</v>
      </c>
      <c r="C67" s="104">
        <f>SUM(C9:C15,C18:C23,C26:C29,C32,C35:C39,C42:C52,C55:C58,C61:C65)</f>
        <v>0</v>
      </c>
      <c r="D67" s="104"/>
      <c r="E67" s="104">
        <f t="shared" si="35"/>
        <v>70289000</v>
      </c>
      <c r="F67" s="105">
        <f t="shared" ref="F67:O67" si="43">SUM(F9:F15,F18:F23,F26:F29,F32,F35:F39,F42:F52,F55:F58,F61:F65)</f>
        <v>70289000</v>
      </c>
      <c r="G67" s="106">
        <f t="shared" si="43"/>
        <v>21742000</v>
      </c>
      <c r="H67" s="105">
        <f t="shared" si="43"/>
        <v>704000</v>
      </c>
      <c r="I67" s="106">
        <f t="shared" si="43"/>
        <v>0</v>
      </c>
      <c r="J67" s="105">
        <f t="shared" si="43"/>
        <v>5133000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5837000</v>
      </c>
      <c r="Q67" s="106">
        <f t="shared" si="37"/>
        <v>0</v>
      </c>
      <c r="R67" s="61">
        <f t="shared" si="38"/>
        <v>629.11931818181813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23.918210129486969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70475000</v>
      </c>
      <c r="C69" s="92">
        <v>0</v>
      </c>
      <c r="D69" s="92"/>
      <c r="E69" s="92">
        <f>$B69      +$C69      +$D69</f>
        <v>70475000</v>
      </c>
      <c r="F69" s="93">
        <v>70475000</v>
      </c>
      <c r="G69" s="94">
        <v>35365000</v>
      </c>
      <c r="H69" s="93">
        <v>9584000</v>
      </c>
      <c r="I69" s="94"/>
      <c r="J69" s="93">
        <v>17877000</v>
      </c>
      <c r="K69" s="94"/>
      <c r="L69" s="93"/>
      <c r="M69" s="94"/>
      <c r="N69" s="93"/>
      <c r="O69" s="94"/>
      <c r="P69" s="93">
        <f>$H69      +$J69      +$L69      +$N69</f>
        <v>27461000</v>
      </c>
      <c r="Q69" s="94">
        <f>$I69      +$K69      +$M69      +$O69</f>
        <v>0</v>
      </c>
      <c r="R69" s="48">
        <f>IF(($H69      =0),0,((($J69      -$H69      )/$H69      )*100))</f>
        <v>86.529632721202006</v>
      </c>
      <c r="S69" s="49">
        <f>IF(($I69      =0),0,((($K69      -$I69      )/$I69      )*100))</f>
        <v>0</v>
      </c>
      <c r="T69" s="48">
        <f>IF(($E69      =0),0,(($P69      /$E69      )*100))</f>
        <v>38.965590634976941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70475000</v>
      </c>
      <c r="C70" s="101">
        <f>C69</f>
        <v>0</v>
      </c>
      <c r="D70" s="101"/>
      <c r="E70" s="101">
        <f>$B70      +$C70      +$D70</f>
        <v>70475000</v>
      </c>
      <c r="F70" s="102">
        <f t="shared" ref="F70:O70" si="44">F69</f>
        <v>70475000</v>
      </c>
      <c r="G70" s="103">
        <f t="shared" si="44"/>
        <v>35365000</v>
      </c>
      <c r="H70" s="102">
        <f t="shared" si="44"/>
        <v>9584000</v>
      </c>
      <c r="I70" s="103">
        <f t="shared" si="44"/>
        <v>0</v>
      </c>
      <c r="J70" s="102">
        <f t="shared" si="44"/>
        <v>17877000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27461000</v>
      </c>
      <c r="Q70" s="103">
        <f>$I70      +$K70      +$M70      +$O70</f>
        <v>0</v>
      </c>
      <c r="R70" s="57">
        <f>IF(($H70      =0),0,((($J70      -$H70      )/$H70      )*100))</f>
        <v>86.529632721202006</v>
      </c>
      <c r="S70" s="58">
        <f>IF(($I70      =0),0,((($K70      -$I70      )/$I70      )*100))</f>
        <v>0</v>
      </c>
      <c r="T70" s="57">
        <f>IF($E70   =0,0,($P70   /$E70   )*100)</f>
        <v>38.965590634976941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70475000</v>
      </c>
      <c r="C71" s="104">
        <f>C69</f>
        <v>0</v>
      </c>
      <c r="D71" s="104"/>
      <c r="E71" s="104">
        <f>$B71      +$C71      +$D71</f>
        <v>70475000</v>
      </c>
      <c r="F71" s="105">
        <f t="shared" ref="F71:O71" si="45">F69</f>
        <v>70475000</v>
      </c>
      <c r="G71" s="106">
        <f t="shared" si="45"/>
        <v>35365000</v>
      </c>
      <c r="H71" s="105">
        <f t="shared" si="45"/>
        <v>9584000</v>
      </c>
      <c r="I71" s="106">
        <f t="shared" si="45"/>
        <v>0</v>
      </c>
      <c r="J71" s="105">
        <f t="shared" si="45"/>
        <v>17877000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27461000</v>
      </c>
      <c r="Q71" s="106">
        <f>$I71      +$K71      +$M71      +$O71</f>
        <v>0</v>
      </c>
      <c r="R71" s="61">
        <f>IF(($H71      =0),0,((($J71      -$H71      )/$H71      )*100))</f>
        <v>86.529632721202006</v>
      </c>
      <c r="S71" s="62">
        <f>IF(($I71      =0),0,((($K71      -$I71      )/$I71      )*100))</f>
        <v>0</v>
      </c>
      <c r="T71" s="61">
        <f>IF($E71   =0,0,($P71   /$E71   )*100)</f>
        <v>38.965590634976941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140764000</v>
      </c>
      <c r="C72" s="104">
        <f>SUM(C9:C15,C18:C23,C26:C29,C32,C35:C39,C42:C52,C55:C58,C61:C65,C69)</f>
        <v>0</v>
      </c>
      <c r="D72" s="104"/>
      <c r="E72" s="104">
        <f>$B72      +$C72      +$D72</f>
        <v>140764000</v>
      </c>
      <c r="F72" s="105">
        <f t="shared" ref="F72:O72" si="46">SUM(F9:F15,F18:F23,F26:F29,F32,F35:F39,F42:F52,F55:F58,F61:F65,F69)</f>
        <v>140764000</v>
      </c>
      <c r="G72" s="106">
        <f t="shared" si="46"/>
        <v>57107000</v>
      </c>
      <c r="H72" s="105">
        <f t="shared" si="46"/>
        <v>10288000</v>
      </c>
      <c r="I72" s="106">
        <f t="shared" si="46"/>
        <v>0</v>
      </c>
      <c r="J72" s="105">
        <f t="shared" si="46"/>
        <v>23010000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33298000</v>
      </c>
      <c r="Q72" s="106">
        <f>$I72      +$K72      +$M72      +$O72</f>
        <v>0</v>
      </c>
      <c r="R72" s="61">
        <f>IF(($H72      =0),0,((($J72      -$H72      )/$H72      )*100))</f>
        <v>123.65863141524105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35.095226551713232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r0DCeonUEk5iDBrenSj4GzxL/DWETyO+nbH4yc0BQ5OCLvKvRjjMwPuujB4RkByE2N+5t0A0D8hO69qnCnfGQ==" saltValue="96NisMFs58uGFgHP6QLm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774000</v>
      </c>
      <c r="K10" s="94"/>
      <c r="L10" s="93"/>
      <c r="M10" s="94"/>
      <c r="N10" s="93"/>
      <c r="O10" s="94"/>
      <c r="P10" s="93">
        <f t="shared" ref="P10:P16" si="1">$H10      +$J10      +$L10      +$N10</f>
        <v>774000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27.157894736842103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0</v>
      </c>
      <c r="I16" s="97">
        <f t="shared" si="7"/>
        <v>0</v>
      </c>
      <c r="J16" s="96">
        <f t="shared" si="7"/>
        <v>774000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774000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27.157894736842103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4020000</v>
      </c>
      <c r="C19" s="92">
        <v>0</v>
      </c>
      <c r="D19" s="92"/>
      <c r="E19" s="92">
        <f t="shared" si="8"/>
        <v>4020000</v>
      </c>
      <c r="F19" s="93">
        <v>4020000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4020000</v>
      </c>
      <c r="C24" s="95">
        <f>SUM(C18:C23)</f>
        <v>0</v>
      </c>
      <c r="D24" s="95"/>
      <c r="E24" s="95">
        <f t="shared" si="8"/>
        <v>4020000</v>
      </c>
      <c r="F24" s="96">
        <f t="shared" ref="F24:O24" si="15">SUM(F18:F23)</f>
        <v>4020000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2596000</v>
      </c>
      <c r="C29" s="92">
        <v>0</v>
      </c>
      <c r="D29" s="92"/>
      <c r="E29" s="92">
        <f>$B29      +$C29      +$D29</f>
        <v>2596000</v>
      </c>
      <c r="F29" s="93">
        <v>2596000</v>
      </c>
      <c r="G29" s="94">
        <v>1817000</v>
      </c>
      <c r="H29" s="93"/>
      <c r="I29" s="94">
        <v>-1817000</v>
      </c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-1817000</v>
      </c>
      <c r="R29" s="48">
        <f>IF(($H29      =0),0,((($J29      -$H29      )/$H29      )*100))</f>
        <v>0</v>
      </c>
      <c r="S29" s="49">
        <f>IF(($I29      =0),0,((($K29      -$I29      )/$I29      )*100))</f>
        <v>-100</v>
      </c>
      <c r="T29" s="48">
        <f>IF(($E29      =0),0,(($P29      /$E29      )*100))</f>
        <v>0</v>
      </c>
      <c r="U29" s="50">
        <f>IF(($E29      =0),0,(($Q29      /$E29      )*100))</f>
        <v>-69.992295839753467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2596000</v>
      </c>
      <c r="C30" s="95">
        <f>SUM(C26:C29)</f>
        <v>0</v>
      </c>
      <c r="D30" s="95"/>
      <c r="E30" s="95">
        <f>$B30      +$C30      +$D30</f>
        <v>2596000</v>
      </c>
      <c r="F30" s="96">
        <f t="shared" ref="F30:O30" si="16">SUM(F26:F29)</f>
        <v>2596000</v>
      </c>
      <c r="G30" s="97">
        <f t="shared" si="16"/>
        <v>1817000</v>
      </c>
      <c r="H30" s="96">
        <f t="shared" si="16"/>
        <v>0</v>
      </c>
      <c r="I30" s="97">
        <f t="shared" si="16"/>
        <v>-1817000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-1817000</v>
      </c>
      <c r="R30" s="52">
        <f>IF(($H30      =0),0,((($J30      -$H30      )/$H30      )*100))</f>
        <v>0</v>
      </c>
      <c r="S30" s="53">
        <f>IF(($I30      =0),0,((($K30      -$I30      )/$I30      )*100))</f>
        <v>-100</v>
      </c>
      <c r="T30" s="52">
        <f>IF($E30   =0,0,($P30   /$E30   )*100)</f>
        <v>0</v>
      </c>
      <c r="U30" s="54">
        <f>IF($E30   =0,0,($Q30   /$E30   )*100)</f>
        <v>-69.992295839753467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2140000</v>
      </c>
      <c r="C32" s="92">
        <v>0</v>
      </c>
      <c r="D32" s="92"/>
      <c r="E32" s="92">
        <f>$B32      +$C32      +$D32</f>
        <v>2140000</v>
      </c>
      <c r="F32" s="93">
        <v>2140000</v>
      </c>
      <c r="G32" s="94">
        <v>1498000</v>
      </c>
      <c r="H32" s="93">
        <v>342000</v>
      </c>
      <c r="I32" s="94">
        <v>-535000</v>
      </c>
      <c r="J32" s="93"/>
      <c r="K32" s="94">
        <v>-963000</v>
      </c>
      <c r="L32" s="93"/>
      <c r="M32" s="94"/>
      <c r="N32" s="93"/>
      <c r="O32" s="94"/>
      <c r="P32" s="93">
        <f>$H32      +$J32      +$L32      +$N32</f>
        <v>342000</v>
      </c>
      <c r="Q32" s="94">
        <f>$I32      +$K32      +$M32      +$O32</f>
        <v>-1498000</v>
      </c>
      <c r="R32" s="48">
        <f>IF(($H32      =0),0,((($J32      -$H32      )/$H32      )*100))</f>
        <v>-100</v>
      </c>
      <c r="S32" s="49">
        <f>IF(($I32      =0),0,((($K32      -$I32      )/$I32      )*100))</f>
        <v>80</v>
      </c>
      <c r="T32" s="48">
        <f>IF(($E32      =0),0,(($P32      /$E32      )*100))</f>
        <v>15.981308411214954</v>
      </c>
      <c r="U32" s="50">
        <f>IF(($E32      =0),0,(($Q32      /$E32      )*100))</f>
        <v>-70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2140000</v>
      </c>
      <c r="C33" s="95">
        <f>C32</f>
        <v>0</v>
      </c>
      <c r="D33" s="95"/>
      <c r="E33" s="95">
        <f>$B33      +$C33      +$D33</f>
        <v>2140000</v>
      </c>
      <c r="F33" s="96">
        <f t="shared" ref="F33:O33" si="17">F32</f>
        <v>2140000</v>
      </c>
      <c r="G33" s="97">
        <f t="shared" si="17"/>
        <v>1498000</v>
      </c>
      <c r="H33" s="96">
        <f t="shared" si="17"/>
        <v>342000</v>
      </c>
      <c r="I33" s="97">
        <f t="shared" si="17"/>
        <v>-535000</v>
      </c>
      <c r="J33" s="96">
        <f t="shared" si="17"/>
        <v>0</v>
      </c>
      <c r="K33" s="97">
        <f t="shared" si="17"/>
        <v>-963000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342000</v>
      </c>
      <c r="Q33" s="97">
        <f>$I33      +$K33      +$M33      +$O33</f>
        <v>-1498000</v>
      </c>
      <c r="R33" s="52">
        <f>IF(($H33      =0),0,((($J33      -$H33      )/$H33      )*100))</f>
        <v>-100</v>
      </c>
      <c r="S33" s="53">
        <f>IF(($I33      =0),0,((($K33      -$I33      )/$I33      )*100))</f>
        <v>80</v>
      </c>
      <c r="T33" s="52">
        <f>IF($E33   =0,0,($P33   /$E33   )*100)</f>
        <v>15.981308411214954</v>
      </c>
      <c r="U33" s="54">
        <f>IF($E33   =0,0,($Q33   /$E33   )*100)</f>
        <v>-70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90000000</v>
      </c>
      <c r="C44" s="92">
        <v>0</v>
      </c>
      <c r="D44" s="92"/>
      <c r="E44" s="92">
        <f t="shared" si="26"/>
        <v>90000000</v>
      </c>
      <c r="F44" s="93">
        <v>90000000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76529000</v>
      </c>
      <c r="C52" s="92">
        <v>0</v>
      </c>
      <c r="D52" s="92"/>
      <c r="E52" s="92">
        <f t="shared" si="26"/>
        <v>76529000</v>
      </c>
      <c r="F52" s="93">
        <v>76529000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166529000</v>
      </c>
      <c r="C53" s="95">
        <f>SUM(C42:C52)</f>
        <v>0</v>
      </c>
      <c r="D53" s="95"/>
      <c r="E53" s="95">
        <f t="shared" si="26"/>
        <v>166529000</v>
      </c>
      <c r="F53" s="96">
        <f t="shared" ref="F53:O53" si="33">SUM(F42:F52)</f>
        <v>166529000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178135000</v>
      </c>
      <c r="C67" s="104">
        <f>SUM(C9:C15,C18:C23,C26:C29,C32,C35:C39,C42:C52,C55:C58,C61:C65)</f>
        <v>0</v>
      </c>
      <c r="D67" s="104"/>
      <c r="E67" s="104">
        <f t="shared" si="35"/>
        <v>178135000</v>
      </c>
      <c r="F67" s="105">
        <f t="shared" ref="F67:O67" si="43">SUM(F9:F15,F18:F23,F26:F29,F32,F35:F39,F42:F52,F55:F58,F61:F65)</f>
        <v>178135000</v>
      </c>
      <c r="G67" s="106">
        <f t="shared" si="43"/>
        <v>6165000</v>
      </c>
      <c r="H67" s="105">
        <f t="shared" si="43"/>
        <v>342000</v>
      </c>
      <c r="I67" s="106">
        <f t="shared" si="43"/>
        <v>-2352000</v>
      </c>
      <c r="J67" s="105">
        <f t="shared" si="43"/>
        <v>774000</v>
      </c>
      <c r="K67" s="106">
        <f t="shared" si="43"/>
        <v>-963000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1116000</v>
      </c>
      <c r="Q67" s="106">
        <f t="shared" si="37"/>
        <v>-3315000</v>
      </c>
      <c r="R67" s="61">
        <f t="shared" si="38"/>
        <v>126.31578947368421</v>
      </c>
      <c r="S67" s="62">
        <f t="shared" si="39"/>
        <v>-59.056122448979586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14.711310308462958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-43.698919061428946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317573000</v>
      </c>
      <c r="C69" s="92">
        <v>0</v>
      </c>
      <c r="D69" s="92"/>
      <c r="E69" s="92">
        <f>$B69      +$C69      +$D69</f>
        <v>317573000</v>
      </c>
      <c r="F69" s="93">
        <v>317573000</v>
      </c>
      <c r="G69" s="94">
        <v>244246000</v>
      </c>
      <c r="H69" s="93">
        <v>73748000</v>
      </c>
      <c r="I69" s="94">
        <v>-147478000</v>
      </c>
      <c r="J69" s="93">
        <v>96768000</v>
      </c>
      <c r="K69" s="94">
        <v>-96768000</v>
      </c>
      <c r="L69" s="93"/>
      <c r="M69" s="94"/>
      <c r="N69" s="93"/>
      <c r="O69" s="94"/>
      <c r="P69" s="93">
        <f>$H69      +$J69      +$L69      +$N69</f>
        <v>170516000</v>
      </c>
      <c r="Q69" s="94">
        <f>$I69      +$K69      +$M69      +$O69</f>
        <v>-244246000</v>
      </c>
      <c r="R69" s="48">
        <f>IF(($H69      =0),0,((($J69      -$H69      )/$H69      )*100))</f>
        <v>31.214405814394969</v>
      </c>
      <c r="S69" s="49">
        <f>IF(($I69      =0),0,((($K69      -$I69      )/$I69      )*100))</f>
        <v>-34.384789595736315</v>
      </c>
      <c r="T69" s="48">
        <f>IF(($E69      =0),0,(($P69      /$E69      )*100))</f>
        <v>53.693481498742024</v>
      </c>
      <c r="U69" s="50">
        <f>IF(($E69      =0),0,(($Q69      /$E69      )*100))</f>
        <v>-76.910190727801165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317573000</v>
      </c>
      <c r="C70" s="101">
        <f>C69</f>
        <v>0</v>
      </c>
      <c r="D70" s="101"/>
      <c r="E70" s="101">
        <f>$B70      +$C70      +$D70</f>
        <v>317573000</v>
      </c>
      <c r="F70" s="102">
        <f t="shared" ref="F70:O70" si="44">F69</f>
        <v>317573000</v>
      </c>
      <c r="G70" s="103">
        <f t="shared" si="44"/>
        <v>244246000</v>
      </c>
      <c r="H70" s="102">
        <f t="shared" si="44"/>
        <v>73748000</v>
      </c>
      <c r="I70" s="103">
        <f t="shared" si="44"/>
        <v>-147478000</v>
      </c>
      <c r="J70" s="102">
        <f t="shared" si="44"/>
        <v>96768000</v>
      </c>
      <c r="K70" s="103">
        <f t="shared" si="44"/>
        <v>-96768000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170516000</v>
      </c>
      <c r="Q70" s="103">
        <f>$I70      +$K70      +$M70      +$O70</f>
        <v>-244246000</v>
      </c>
      <c r="R70" s="57">
        <f>IF(($H70      =0),0,((($J70      -$H70      )/$H70      )*100))</f>
        <v>31.214405814394969</v>
      </c>
      <c r="S70" s="58">
        <f>IF(($I70      =0),0,((($K70      -$I70      )/$I70      )*100))</f>
        <v>-34.384789595736315</v>
      </c>
      <c r="T70" s="57">
        <f>IF($E70   =0,0,($P70   /$E70   )*100)</f>
        <v>53.693481498742024</v>
      </c>
      <c r="U70" s="59">
        <f>IF($E70   =0,0,($Q70   /$E70 )*100)</f>
        <v>-76.910190727801165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317573000</v>
      </c>
      <c r="C71" s="104">
        <f>C69</f>
        <v>0</v>
      </c>
      <c r="D71" s="104"/>
      <c r="E71" s="104">
        <f>$B71      +$C71      +$D71</f>
        <v>317573000</v>
      </c>
      <c r="F71" s="105">
        <f t="shared" ref="F71:O71" si="45">F69</f>
        <v>317573000</v>
      </c>
      <c r="G71" s="106">
        <f t="shared" si="45"/>
        <v>244246000</v>
      </c>
      <c r="H71" s="105">
        <f t="shared" si="45"/>
        <v>73748000</v>
      </c>
      <c r="I71" s="106">
        <f t="shared" si="45"/>
        <v>-147478000</v>
      </c>
      <c r="J71" s="105">
        <f t="shared" si="45"/>
        <v>96768000</v>
      </c>
      <c r="K71" s="106">
        <f t="shared" si="45"/>
        <v>-96768000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170516000</v>
      </c>
      <c r="Q71" s="106">
        <f>$I71      +$K71      +$M71      +$O71</f>
        <v>-244246000</v>
      </c>
      <c r="R71" s="61">
        <f>IF(($H71      =0),0,((($J71      -$H71      )/$H71      )*100))</f>
        <v>31.214405814394969</v>
      </c>
      <c r="S71" s="62">
        <f>IF(($I71      =0),0,((($K71      -$I71      )/$I71      )*100))</f>
        <v>-34.384789595736315</v>
      </c>
      <c r="T71" s="61">
        <f>IF($E71   =0,0,($P71   /$E71   )*100)</f>
        <v>53.693481498742024</v>
      </c>
      <c r="U71" s="65">
        <f>IF($E71   =0,0,($Q71   /$E71   )*100)</f>
        <v>-76.910190727801165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495708000</v>
      </c>
      <c r="C72" s="104">
        <f>SUM(C9:C15,C18:C23,C26:C29,C32,C35:C39,C42:C52,C55:C58,C61:C65,C69)</f>
        <v>0</v>
      </c>
      <c r="D72" s="104"/>
      <c r="E72" s="104">
        <f>$B72      +$C72      +$D72</f>
        <v>495708000</v>
      </c>
      <c r="F72" s="105">
        <f t="shared" ref="F72:O72" si="46">SUM(F9:F15,F18:F23,F26:F29,F32,F35:F39,F42:F52,F55:F58,F61:F65,F69)</f>
        <v>495708000</v>
      </c>
      <c r="G72" s="106">
        <f t="shared" si="46"/>
        <v>250411000</v>
      </c>
      <c r="H72" s="105">
        <f t="shared" si="46"/>
        <v>74090000</v>
      </c>
      <c r="I72" s="106">
        <f t="shared" si="46"/>
        <v>-149830000</v>
      </c>
      <c r="J72" s="105">
        <f t="shared" si="46"/>
        <v>97542000</v>
      </c>
      <c r="K72" s="106">
        <f t="shared" si="46"/>
        <v>-97731000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171632000</v>
      </c>
      <c r="Q72" s="106">
        <f>$I72      +$K72      +$M72      +$O72</f>
        <v>-247561000</v>
      </c>
      <c r="R72" s="61">
        <f>IF(($H72      =0),0,((($J72      -$H72      )/$H72      )*100))</f>
        <v>31.653394520178164</v>
      </c>
      <c r="S72" s="62">
        <f>IF(($I72      =0),0,((($K72      -$I72      )/$I72      )*100))</f>
        <v>-34.772075018354137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52.784022585873366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-76.135367620148912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glTDpG5ZbAgtEE2F+knd2EnX81aeEIt17Di0NHupYhQDh7PaLBIRLx4Iwke/diJYWpNdmHyGGNpFx0DAdOMcA==" saltValue="GakZQGIic4ta/0lcnxUZ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/>
      <c r="I10" s="94"/>
      <c r="J10" s="93">
        <v>134000</v>
      </c>
      <c r="K10" s="94"/>
      <c r="L10" s="93"/>
      <c r="M10" s="94"/>
      <c r="N10" s="93"/>
      <c r="O10" s="94"/>
      <c r="P10" s="93">
        <f t="shared" ref="P10:P16" si="1">$H10      +$J10      +$L10      +$N10</f>
        <v>134000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6.3809523809523814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0</v>
      </c>
      <c r="I16" s="97">
        <f t="shared" si="7"/>
        <v>0</v>
      </c>
      <c r="J16" s="96">
        <f t="shared" si="7"/>
        <v>134000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6.3809523809523814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3031000</v>
      </c>
      <c r="C19" s="92">
        <v>0</v>
      </c>
      <c r="D19" s="92"/>
      <c r="E19" s="92">
        <f t="shared" si="8"/>
        <v>3031000</v>
      </c>
      <c r="F19" s="93">
        <v>3031000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3031000</v>
      </c>
      <c r="C24" s="95">
        <f>SUM(C18:C23)</f>
        <v>0</v>
      </c>
      <c r="D24" s="95"/>
      <c r="E24" s="95">
        <f t="shared" si="8"/>
        <v>3031000</v>
      </c>
      <c r="F24" s="96">
        <f t="shared" ref="F24:O24" si="15">SUM(F18:F23)</f>
        <v>3031000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2498000</v>
      </c>
      <c r="C29" s="92">
        <v>0</v>
      </c>
      <c r="D29" s="92"/>
      <c r="E29" s="92">
        <f>$B29      +$C29      +$D29</f>
        <v>2498000</v>
      </c>
      <c r="F29" s="93">
        <v>2498000</v>
      </c>
      <c r="G29" s="94">
        <v>1749000</v>
      </c>
      <c r="H29" s="93"/>
      <c r="I29" s="94"/>
      <c r="J29" s="93">
        <v>366000</v>
      </c>
      <c r="K29" s="94"/>
      <c r="L29" s="93"/>
      <c r="M29" s="94"/>
      <c r="N29" s="93"/>
      <c r="O29" s="94"/>
      <c r="P29" s="93">
        <f>$H29      +$J29      +$L29      +$N29</f>
        <v>366000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14.651721377101682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2498000</v>
      </c>
      <c r="C30" s="95">
        <f>SUM(C26:C29)</f>
        <v>0</v>
      </c>
      <c r="D30" s="95"/>
      <c r="E30" s="95">
        <f>$B30      +$C30      +$D30</f>
        <v>2498000</v>
      </c>
      <c r="F30" s="96">
        <f t="shared" ref="F30:O30" si="16">SUM(F26:F29)</f>
        <v>2498000</v>
      </c>
      <c r="G30" s="97">
        <f t="shared" si="16"/>
        <v>1749000</v>
      </c>
      <c r="H30" s="96">
        <f t="shared" si="16"/>
        <v>0</v>
      </c>
      <c r="I30" s="97">
        <f t="shared" si="16"/>
        <v>0</v>
      </c>
      <c r="J30" s="96">
        <f t="shared" si="16"/>
        <v>366000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366000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14.651721377101682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1835000</v>
      </c>
      <c r="C32" s="92">
        <v>0</v>
      </c>
      <c r="D32" s="92"/>
      <c r="E32" s="92">
        <f>$B32      +$C32      +$D32</f>
        <v>1835000</v>
      </c>
      <c r="F32" s="93">
        <v>1835000</v>
      </c>
      <c r="G32" s="94">
        <v>1284000</v>
      </c>
      <c r="H32" s="93"/>
      <c r="I32" s="94"/>
      <c r="J32" s="93">
        <v>668000</v>
      </c>
      <c r="K32" s="94"/>
      <c r="L32" s="93"/>
      <c r="M32" s="94"/>
      <c r="N32" s="93"/>
      <c r="O32" s="94"/>
      <c r="P32" s="93">
        <f>$H32      +$J32      +$L32      +$N32</f>
        <v>668000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36.403269754768388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1835000</v>
      </c>
      <c r="C33" s="95">
        <f>C32</f>
        <v>0</v>
      </c>
      <c r="D33" s="95"/>
      <c r="E33" s="95">
        <f>$B33      +$C33      +$D33</f>
        <v>1835000</v>
      </c>
      <c r="F33" s="96">
        <f t="shared" ref="F33:O33" si="17">F32</f>
        <v>1835000</v>
      </c>
      <c r="G33" s="97">
        <f t="shared" si="17"/>
        <v>1284000</v>
      </c>
      <c r="H33" s="96">
        <f t="shared" si="17"/>
        <v>0</v>
      </c>
      <c r="I33" s="97">
        <f t="shared" si="17"/>
        <v>0</v>
      </c>
      <c r="J33" s="96">
        <f t="shared" si="17"/>
        <v>668000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668000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36.403269754768388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458318000</v>
      </c>
      <c r="C43" s="92">
        <v>0</v>
      </c>
      <c r="D43" s="92"/>
      <c r="E43" s="92">
        <f t="shared" si="26"/>
        <v>458318000</v>
      </c>
      <c r="F43" s="93">
        <v>458318000</v>
      </c>
      <c r="G43" s="94">
        <v>275000000</v>
      </c>
      <c r="H43" s="93"/>
      <c r="I43" s="94"/>
      <c r="J43" s="93">
        <v>21643000</v>
      </c>
      <c r="K43" s="94"/>
      <c r="L43" s="93"/>
      <c r="M43" s="94"/>
      <c r="N43" s="93"/>
      <c r="O43" s="94"/>
      <c r="P43" s="93">
        <f t="shared" si="27"/>
        <v>21643000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4.7222670722075071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66868000</v>
      </c>
      <c r="C51" s="92">
        <v>0</v>
      </c>
      <c r="D51" s="92"/>
      <c r="E51" s="92">
        <f t="shared" si="26"/>
        <v>66868000</v>
      </c>
      <c r="F51" s="93">
        <v>66868000</v>
      </c>
      <c r="G51" s="94">
        <v>30000000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525186000</v>
      </c>
      <c r="C53" s="95">
        <f>SUM(C42:C52)</f>
        <v>0</v>
      </c>
      <c r="D53" s="95"/>
      <c r="E53" s="95">
        <f t="shared" si="26"/>
        <v>525186000</v>
      </c>
      <c r="F53" s="96">
        <f t="shared" ref="F53:O53" si="33">SUM(F42:F52)</f>
        <v>525186000</v>
      </c>
      <c r="G53" s="97">
        <f t="shared" si="33"/>
        <v>305000000</v>
      </c>
      <c r="H53" s="96">
        <f t="shared" si="33"/>
        <v>0</v>
      </c>
      <c r="I53" s="97">
        <f t="shared" si="33"/>
        <v>0</v>
      </c>
      <c r="J53" s="96">
        <f t="shared" si="33"/>
        <v>21643000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21643000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4.1210161733176438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534650000</v>
      </c>
      <c r="C67" s="104">
        <f>SUM(C9:C15,C18:C23,C26:C29,C32,C35:C39,C42:C52,C55:C58,C61:C65)</f>
        <v>0</v>
      </c>
      <c r="D67" s="104"/>
      <c r="E67" s="104">
        <f t="shared" si="35"/>
        <v>534650000</v>
      </c>
      <c r="F67" s="105">
        <f t="shared" ref="F67:O67" si="43">SUM(F9:F15,F18:F23,F26:F29,F32,F35:F39,F42:F52,F55:F58,F61:F65)</f>
        <v>534650000</v>
      </c>
      <c r="G67" s="106">
        <f t="shared" si="43"/>
        <v>310133000</v>
      </c>
      <c r="H67" s="105">
        <f t="shared" si="43"/>
        <v>0</v>
      </c>
      <c r="I67" s="106">
        <f t="shared" si="43"/>
        <v>0</v>
      </c>
      <c r="J67" s="105">
        <f t="shared" si="43"/>
        <v>22811000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22811000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4.2908549167731032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146579000</v>
      </c>
      <c r="C69" s="92">
        <v>0</v>
      </c>
      <c r="D69" s="92"/>
      <c r="E69" s="92">
        <f>$B69      +$C69      +$D69</f>
        <v>146579000</v>
      </c>
      <c r="F69" s="93">
        <v>146579000</v>
      </c>
      <c r="G69" s="94">
        <v>117644000</v>
      </c>
      <c r="H69" s="93">
        <v>33707000</v>
      </c>
      <c r="I69" s="94"/>
      <c r="J69" s="93">
        <v>82644000</v>
      </c>
      <c r="K69" s="94"/>
      <c r="L69" s="93"/>
      <c r="M69" s="94"/>
      <c r="N69" s="93"/>
      <c r="O69" s="94"/>
      <c r="P69" s="93">
        <f>$H69      +$J69      +$L69      +$N69</f>
        <v>116351000</v>
      </c>
      <c r="Q69" s="94">
        <f>$I69      +$K69      +$M69      +$O69</f>
        <v>0</v>
      </c>
      <c r="R69" s="48">
        <f>IF(($H69      =0),0,((($J69      -$H69      )/$H69      )*100))</f>
        <v>145.18349304298809</v>
      </c>
      <c r="S69" s="49">
        <f>IF(($I69      =0),0,((($K69      -$I69      )/$I69      )*100))</f>
        <v>0</v>
      </c>
      <c r="T69" s="48">
        <f>IF(($E69      =0),0,(($P69      /$E69      )*100))</f>
        <v>79.377673473007732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146579000</v>
      </c>
      <c r="C70" s="101">
        <f>C69</f>
        <v>0</v>
      </c>
      <c r="D70" s="101"/>
      <c r="E70" s="101">
        <f>$B70      +$C70      +$D70</f>
        <v>146579000</v>
      </c>
      <c r="F70" s="102">
        <f t="shared" ref="F70:O70" si="44">F69</f>
        <v>146579000</v>
      </c>
      <c r="G70" s="103">
        <f t="shared" si="44"/>
        <v>117644000</v>
      </c>
      <c r="H70" s="102">
        <f t="shared" si="44"/>
        <v>33707000</v>
      </c>
      <c r="I70" s="103">
        <f t="shared" si="44"/>
        <v>0</v>
      </c>
      <c r="J70" s="102">
        <f t="shared" si="44"/>
        <v>82644000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116351000</v>
      </c>
      <c r="Q70" s="103">
        <f>$I70      +$K70      +$M70      +$O70</f>
        <v>0</v>
      </c>
      <c r="R70" s="57">
        <f>IF(($H70      =0),0,((($J70      -$H70      )/$H70      )*100))</f>
        <v>145.18349304298809</v>
      </c>
      <c r="S70" s="58">
        <f>IF(($I70      =0),0,((($K70      -$I70      )/$I70      )*100))</f>
        <v>0</v>
      </c>
      <c r="T70" s="57">
        <f>IF($E70   =0,0,($P70   /$E70   )*100)</f>
        <v>79.377673473007732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146579000</v>
      </c>
      <c r="C71" s="104">
        <f>C69</f>
        <v>0</v>
      </c>
      <c r="D71" s="104"/>
      <c r="E71" s="104">
        <f>$B71      +$C71      +$D71</f>
        <v>146579000</v>
      </c>
      <c r="F71" s="105">
        <f t="shared" ref="F71:O71" si="45">F69</f>
        <v>146579000</v>
      </c>
      <c r="G71" s="106">
        <f t="shared" si="45"/>
        <v>117644000</v>
      </c>
      <c r="H71" s="105">
        <f t="shared" si="45"/>
        <v>33707000</v>
      </c>
      <c r="I71" s="106">
        <f t="shared" si="45"/>
        <v>0</v>
      </c>
      <c r="J71" s="105">
        <f t="shared" si="45"/>
        <v>82644000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116351000</v>
      </c>
      <c r="Q71" s="106">
        <f>$I71      +$K71      +$M71      +$O71</f>
        <v>0</v>
      </c>
      <c r="R71" s="61">
        <f>IF(($H71      =0),0,((($J71      -$H71      )/$H71      )*100))</f>
        <v>145.18349304298809</v>
      </c>
      <c r="S71" s="62">
        <f>IF(($I71      =0),0,((($K71      -$I71      )/$I71      )*100))</f>
        <v>0</v>
      </c>
      <c r="T71" s="61">
        <f>IF($E71   =0,0,($P71   /$E71   )*100)</f>
        <v>79.377673473007732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681229000</v>
      </c>
      <c r="C72" s="104">
        <f>SUM(C9:C15,C18:C23,C26:C29,C32,C35:C39,C42:C52,C55:C58,C61:C65,C69)</f>
        <v>0</v>
      </c>
      <c r="D72" s="104"/>
      <c r="E72" s="104">
        <f>$B72      +$C72      +$D72</f>
        <v>681229000</v>
      </c>
      <c r="F72" s="105">
        <f t="shared" ref="F72:O72" si="46">SUM(F9:F15,F18:F23,F26:F29,F32,F35:F39,F42:F52,F55:F58,F61:F65,F69)</f>
        <v>681229000</v>
      </c>
      <c r="G72" s="106">
        <f t="shared" si="46"/>
        <v>427777000</v>
      </c>
      <c r="H72" s="105">
        <f t="shared" si="46"/>
        <v>33707000</v>
      </c>
      <c r="I72" s="106">
        <f t="shared" si="46"/>
        <v>0</v>
      </c>
      <c r="J72" s="105">
        <f t="shared" si="46"/>
        <v>105455000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139162000</v>
      </c>
      <c r="Q72" s="106">
        <f>$I72      +$K72      +$M72      +$O72</f>
        <v>0</v>
      </c>
      <c r="R72" s="61">
        <f>IF(($H72      =0),0,((($J72      -$H72      )/$H72      )*100))</f>
        <v>212.85786335182601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20.519376347320399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tLY1xOBg47VnncDf3mONh6gt6/3aF5fRN5zn66SLybd9U98ZzKgQSKEMtcCmX6FR0ZTD7qROOxz2iOxpfT4Ng==" saltValue="tQugtp17mRpjwi5GkuvD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237000</v>
      </c>
      <c r="I10" s="94"/>
      <c r="J10" s="93">
        <v>127000</v>
      </c>
      <c r="K10" s="94">
        <v>404389</v>
      </c>
      <c r="L10" s="93"/>
      <c r="M10" s="94"/>
      <c r="N10" s="93"/>
      <c r="O10" s="94"/>
      <c r="P10" s="93">
        <f t="shared" ref="P10:P16" si="1">$H10      +$J10      +$L10      +$N10</f>
        <v>364000</v>
      </c>
      <c r="Q10" s="94">
        <f t="shared" ref="Q10:Q16" si="2">$I10      +$K10      +$M10      +$O10</f>
        <v>404389</v>
      </c>
      <c r="R10" s="48">
        <f t="shared" ref="R10:R16" si="3">IF(($H10      =0),0,((($J10      -$H10      )/$H10      )*100))</f>
        <v>-46.413502109704638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36.4</v>
      </c>
      <c r="U10" s="50">
        <f t="shared" ref="U10:U15" si="6">IF(($E10      =0),0,(($Q10      /$E10      )*100))</f>
        <v>40.438899999999997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237000</v>
      </c>
      <c r="I16" s="97">
        <f t="shared" si="7"/>
        <v>0</v>
      </c>
      <c r="J16" s="96">
        <f t="shared" si="7"/>
        <v>127000</v>
      </c>
      <c r="K16" s="97">
        <f t="shared" si="7"/>
        <v>404389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364000</v>
      </c>
      <c r="Q16" s="97">
        <f t="shared" si="2"/>
        <v>404389</v>
      </c>
      <c r="R16" s="52">
        <f t="shared" si="3"/>
        <v>-46.413502109704638</v>
      </c>
      <c r="S16" s="53">
        <f t="shared" si="4"/>
        <v>0</v>
      </c>
      <c r="T16" s="52">
        <f>IF((SUM($E9:$E13)+$E15)=0,0,(P16/(SUM($E9:$E13)+$E15)*100))</f>
        <v>36.4</v>
      </c>
      <c r="U16" s="54">
        <f>IF((SUM($E9:$E13)+$E15)=0,0,(Q16/(SUM($E9:$E13)+$E15)*100))</f>
        <v>40.438899999999997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2514000</v>
      </c>
      <c r="C29" s="92">
        <v>0</v>
      </c>
      <c r="D29" s="92"/>
      <c r="E29" s="92">
        <f>$B29      +$C29      +$D29</f>
        <v>2514000</v>
      </c>
      <c r="F29" s="93">
        <v>2514000</v>
      </c>
      <c r="G29" s="94">
        <v>1760000</v>
      </c>
      <c r="H29" s="93">
        <v>771000</v>
      </c>
      <c r="I29" s="94"/>
      <c r="J29" s="93">
        <v>663000</v>
      </c>
      <c r="K29" s="94">
        <v>1432963</v>
      </c>
      <c r="L29" s="93"/>
      <c r="M29" s="94"/>
      <c r="N29" s="93"/>
      <c r="O29" s="94"/>
      <c r="P29" s="93">
        <f>$H29      +$J29      +$L29      +$N29</f>
        <v>1434000</v>
      </c>
      <c r="Q29" s="94">
        <f>$I29      +$K29      +$M29      +$O29</f>
        <v>1432963</v>
      </c>
      <c r="R29" s="48">
        <f>IF(($H29      =0),0,((($J29      -$H29      )/$H29      )*100))</f>
        <v>-14.007782101167315</v>
      </c>
      <c r="S29" s="49">
        <f>IF(($I29      =0),0,((($K29      -$I29      )/$I29      )*100))</f>
        <v>0</v>
      </c>
      <c r="T29" s="48">
        <f>IF(($E29      =0),0,(($P29      /$E29      )*100))</f>
        <v>57.040572792362767</v>
      </c>
      <c r="U29" s="50">
        <f>IF(($E29      =0),0,(($Q29      /$E29      )*100))</f>
        <v>56.999323786793951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2514000</v>
      </c>
      <c r="C30" s="95">
        <f>SUM(C26:C29)</f>
        <v>0</v>
      </c>
      <c r="D30" s="95"/>
      <c r="E30" s="95">
        <f>$B30      +$C30      +$D30</f>
        <v>2514000</v>
      </c>
      <c r="F30" s="96">
        <f t="shared" ref="F30:O30" si="16">SUM(F26:F29)</f>
        <v>2514000</v>
      </c>
      <c r="G30" s="97">
        <f t="shared" si="16"/>
        <v>1760000</v>
      </c>
      <c r="H30" s="96">
        <f t="shared" si="16"/>
        <v>771000</v>
      </c>
      <c r="I30" s="97">
        <f t="shared" si="16"/>
        <v>0</v>
      </c>
      <c r="J30" s="96">
        <f t="shared" si="16"/>
        <v>663000</v>
      </c>
      <c r="K30" s="97">
        <f t="shared" si="16"/>
        <v>1432963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1434000</v>
      </c>
      <c r="Q30" s="97">
        <f>$I30      +$K30      +$M30      +$O30</f>
        <v>1432963</v>
      </c>
      <c r="R30" s="52">
        <f>IF(($H30      =0),0,((($J30      -$H30      )/$H30      )*100))</f>
        <v>-14.007782101167315</v>
      </c>
      <c r="S30" s="53">
        <f>IF(($I30      =0),0,((($K30      -$I30      )/$I30      )*100))</f>
        <v>0</v>
      </c>
      <c r="T30" s="52">
        <f>IF($E30   =0,0,($P30   /$E30   )*100)</f>
        <v>57.040572792362767</v>
      </c>
      <c r="U30" s="54">
        <f>IF($E30   =0,0,($Q30   /$E30   )*100)</f>
        <v>56.999323786793951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2122000</v>
      </c>
      <c r="C32" s="92">
        <v>0</v>
      </c>
      <c r="D32" s="92"/>
      <c r="E32" s="92">
        <f>$B32      +$C32      +$D32</f>
        <v>2122000</v>
      </c>
      <c r="F32" s="93">
        <v>2122000</v>
      </c>
      <c r="G32" s="94">
        <v>1485000</v>
      </c>
      <c r="H32" s="93">
        <v>59000</v>
      </c>
      <c r="I32" s="94"/>
      <c r="J32" s="93">
        <v>1389000</v>
      </c>
      <c r="K32" s="94">
        <v>1206626</v>
      </c>
      <c r="L32" s="93"/>
      <c r="M32" s="94"/>
      <c r="N32" s="93"/>
      <c r="O32" s="94"/>
      <c r="P32" s="93">
        <f>$H32      +$J32      +$L32      +$N32</f>
        <v>1448000</v>
      </c>
      <c r="Q32" s="94">
        <f>$I32      +$K32      +$M32      +$O32</f>
        <v>1206626</v>
      </c>
      <c r="R32" s="48">
        <f>IF(($H32      =0),0,((($J32      -$H32      )/$H32      )*100))</f>
        <v>2254.2372881355932</v>
      </c>
      <c r="S32" s="49">
        <f>IF(($I32      =0),0,((($K32      -$I32      )/$I32      )*100))</f>
        <v>0</v>
      </c>
      <c r="T32" s="48">
        <f>IF(($E32      =0),0,(($P32      /$E32      )*100))</f>
        <v>68.237511781338355</v>
      </c>
      <c r="U32" s="50">
        <f>IF(($E32      =0),0,(($Q32      /$E32      )*100))</f>
        <v>56.862676720075399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2122000</v>
      </c>
      <c r="C33" s="95">
        <f>C32</f>
        <v>0</v>
      </c>
      <c r="D33" s="95"/>
      <c r="E33" s="95">
        <f>$B33      +$C33      +$D33</f>
        <v>2122000</v>
      </c>
      <c r="F33" s="96">
        <f t="shared" ref="F33:O33" si="17">F32</f>
        <v>2122000</v>
      </c>
      <c r="G33" s="97">
        <f t="shared" si="17"/>
        <v>1485000</v>
      </c>
      <c r="H33" s="96">
        <f t="shared" si="17"/>
        <v>59000</v>
      </c>
      <c r="I33" s="97">
        <f t="shared" si="17"/>
        <v>0</v>
      </c>
      <c r="J33" s="96">
        <f t="shared" si="17"/>
        <v>1389000</v>
      </c>
      <c r="K33" s="97">
        <f t="shared" si="17"/>
        <v>1206626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1448000</v>
      </c>
      <c r="Q33" s="97">
        <f>$I33      +$K33      +$M33      +$O33</f>
        <v>1206626</v>
      </c>
      <c r="R33" s="52">
        <f>IF(($H33      =0),0,((($J33      -$H33      )/$H33      )*100))</f>
        <v>2254.2372881355932</v>
      </c>
      <c r="S33" s="53">
        <f>IF(($I33      =0),0,((($K33      -$I33      )/$I33      )*100))</f>
        <v>0</v>
      </c>
      <c r="T33" s="52">
        <f>IF($E33   =0,0,($P33   /$E33   )*100)</f>
        <v>68.237511781338355</v>
      </c>
      <c r="U33" s="54">
        <f>IF($E33   =0,0,($Q33   /$E33   )*100)</f>
        <v>56.862676720075399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5636000</v>
      </c>
      <c r="C67" s="104">
        <f>SUM(C9:C15,C18:C23,C26:C29,C32,C35:C39,C42:C52,C55:C58,C61:C65)</f>
        <v>0</v>
      </c>
      <c r="D67" s="104"/>
      <c r="E67" s="104">
        <f t="shared" si="35"/>
        <v>5636000</v>
      </c>
      <c r="F67" s="105">
        <f t="shared" ref="F67:O67" si="43">SUM(F9:F15,F18:F23,F26:F29,F32,F35:F39,F42:F52,F55:F58,F61:F65)</f>
        <v>5636000</v>
      </c>
      <c r="G67" s="106">
        <f t="shared" si="43"/>
        <v>4245000</v>
      </c>
      <c r="H67" s="105">
        <f t="shared" si="43"/>
        <v>1067000</v>
      </c>
      <c r="I67" s="106">
        <f t="shared" si="43"/>
        <v>0</v>
      </c>
      <c r="J67" s="105">
        <f t="shared" si="43"/>
        <v>2179000</v>
      </c>
      <c r="K67" s="106">
        <f t="shared" si="43"/>
        <v>3043978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3246000</v>
      </c>
      <c r="Q67" s="106">
        <f t="shared" si="37"/>
        <v>3043978</v>
      </c>
      <c r="R67" s="61">
        <f t="shared" si="38"/>
        <v>104.21743205248359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57.594038325053234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54.009545777146919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5636000</v>
      </c>
      <c r="C72" s="104">
        <f>SUM(C9:C15,C18:C23,C26:C29,C32,C35:C39,C42:C52,C55:C58,C61:C65,C69)</f>
        <v>0</v>
      </c>
      <c r="D72" s="104"/>
      <c r="E72" s="104">
        <f>$B72      +$C72      +$D72</f>
        <v>5636000</v>
      </c>
      <c r="F72" s="105">
        <f t="shared" ref="F72:O72" si="46">SUM(F9:F15,F18:F23,F26:F29,F32,F35:F39,F42:F52,F55:F58,F61:F65,F69)</f>
        <v>5636000</v>
      </c>
      <c r="G72" s="106">
        <f t="shared" si="46"/>
        <v>4245000</v>
      </c>
      <c r="H72" s="105">
        <f t="shared" si="46"/>
        <v>1067000</v>
      </c>
      <c r="I72" s="106">
        <f t="shared" si="46"/>
        <v>0</v>
      </c>
      <c r="J72" s="105">
        <f t="shared" si="46"/>
        <v>2179000</v>
      </c>
      <c r="K72" s="106">
        <f t="shared" si="46"/>
        <v>3043978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3246000</v>
      </c>
      <c r="Q72" s="106">
        <f>$I72      +$K72      +$M72      +$O72</f>
        <v>3043978</v>
      </c>
      <c r="R72" s="61">
        <f>IF(($H72      =0),0,((($J72      -$H72      )/$H72      )*100))</f>
        <v>104.21743205248359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57.594038325053234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54.009545777146919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QxwU07gmueBnRdoggvTgXVHMKNwFz9NvQAQuZddbuylG5X5H+lBg1pNvW9hYQrkPf7EJGcy4TvLiN7Mtar7Iw==" saltValue="+25i9rpe35X4c35bsNX2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90000</v>
      </c>
      <c r="I10" s="94">
        <v>80000</v>
      </c>
      <c r="J10" s="93">
        <v>140000</v>
      </c>
      <c r="K10" s="94">
        <v>130000</v>
      </c>
      <c r="L10" s="93"/>
      <c r="M10" s="94"/>
      <c r="N10" s="93"/>
      <c r="O10" s="94"/>
      <c r="P10" s="93">
        <f t="shared" ref="P10:P16" si="1">$H10      +$J10      +$L10      +$N10</f>
        <v>230000</v>
      </c>
      <c r="Q10" s="94">
        <f t="shared" ref="Q10:Q16" si="2">$I10      +$K10      +$M10      +$O10</f>
        <v>210000</v>
      </c>
      <c r="R10" s="48">
        <f t="shared" ref="R10:R16" si="3">IF(($H10      =0),0,((($J10      -$H10      )/$H10      )*100))</f>
        <v>55.555555555555557</v>
      </c>
      <c r="S10" s="49">
        <f t="shared" ref="S10:S16" si="4">IF(($I10      =0),0,((($K10      -$I10      )/$I10      )*100))</f>
        <v>62.5</v>
      </c>
      <c r="T10" s="48">
        <f t="shared" ref="T10:T15" si="5">IF(($E10      =0),0,(($P10      /$E10      )*100))</f>
        <v>8.0701754385964914</v>
      </c>
      <c r="U10" s="50">
        <f t="shared" ref="U10:U15" si="6">IF(($E10      =0),0,(($Q10      /$E10      )*100))</f>
        <v>7.3684210526315779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90000</v>
      </c>
      <c r="I16" s="97">
        <f t="shared" si="7"/>
        <v>80000</v>
      </c>
      <c r="J16" s="96">
        <f t="shared" si="7"/>
        <v>140000</v>
      </c>
      <c r="K16" s="97">
        <f t="shared" si="7"/>
        <v>130000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230000</v>
      </c>
      <c r="Q16" s="97">
        <f t="shared" si="2"/>
        <v>210000</v>
      </c>
      <c r="R16" s="52">
        <f t="shared" si="3"/>
        <v>55.555555555555557</v>
      </c>
      <c r="S16" s="53">
        <f t="shared" si="4"/>
        <v>62.5</v>
      </c>
      <c r="T16" s="52">
        <f>IF((SUM($E9:$E13)+$E15)=0,0,(P16/(SUM($E9:$E13)+$E15)*100))</f>
        <v>8.0701754385964914</v>
      </c>
      <c r="U16" s="54">
        <f>IF((SUM($E9:$E13)+$E15)=0,0,(Q16/(SUM($E9:$E13)+$E15)*100))</f>
        <v>7.3684210526315779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2344000</v>
      </c>
      <c r="C32" s="92">
        <v>0</v>
      </c>
      <c r="D32" s="92"/>
      <c r="E32" s="92">
        <f>$B32      +$C32      +$D32</f>
        <v>2344000</v>
      </c>
      <c r="F32" s="93">
        <v>2344000</v>
      </c>
      <c r="G32" s="94">
        <v>1640000</v>
      </c>
      <c r="H32" s="93">
        <v>1329000</v>
      </c>
      <c r="I32" s="94">
        <v>829721</v>
      </c>
      <c r="J32" s="93">
        <v>1006000</v>
      </c>
      <c r="K32" s="94">
        <v>877425</v>
      </c>
      <c r="L32" s="93"/>
      <c r="M32" s="94"/>
      <c r="N32" s="93"/>
      <c r="O32" s="94"/>
      <c r="P32" s="93">
        <f>$H32      +$J32      +$L32      +$N32</f>
        <v>2335000</v>
      </c>
      <c r="Q32" s="94">
        <f>$I32      +$K32      +$M32      +$O32</f>
        <v>1707146</v>
      </c>
      <c r="R32" s="48">
        <f>IF(($H32      =0),0,((($J32      -$H32      )/$H32      )*100))</f>
        <v>-24.303987960872835</v>
      </c>
      <c r="S32" s="49">
        <f>IF(($I32      =0),0,((($K32      -$I32      )/$I32      )*100))</f>
        <v>5.7494025100003494</v>
      </c>
      <c r="T32" s="48">
        <f>IF(($E32      =0),0,(($P32      /$E32      )*100))</f>
        <v>99.616040955631405</v>
      </c>
      <c r="U32" s="50">
        <f>IF(($E32      =0),0,(($Q32      /$E32      )*100))</f>
        <v>72.830460750853248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2344000</v>
      </c>
      <c r="C33" s="95">
        <f>C32</f>
        <v>0</v>
      </c>
      <c r="D33" s="95"/>
      <c r="E33" s="95">
        <f>$B33      +$C33      +$D33</f>
        <v>2344000</v>
      </c>
      <c r="F33" s="96">
        <f t="shared" ref="F33:O33" si="17">F32</f>
        <v>2344000</v>
      </c>
      <c r="G33" s="97">
        <f t="shared" si="17"/>
        <v>1640000</v>
      </c>
      <c r="H33" s="96">
        <f t="shared" si="17"/>
        <v>1329000</v>
      </c>
      <c r="I33" s="97">
        <f t="shared" si="17"/>
        <v>829721</v>
      </c>
      <c r="J33" s="96">
        <f t="shared" si="17"/>
        <v>1006000</v>
      </c>
      <c r="K33" s="97">
        <f t="shared" si="17"/>
        <v>877425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2335000</v>
      </c>
      <c r="Q33" s="97">
        <f>$I33      +$K33      +$M33      +$O33</f>
        <v>1707146</v>
      </c>
      <c r="R33" s="52">
        <f>IF(($H33      =0),0,((($J33      -$H33      )/$H33      )*100))</f>
        <v>-24.303987960872835</v>
      </c>
      <c r="S33" s="53">
        <f>IF(($I33      =0),0,((($K33      -$I33      )/$I33      )*100))</f>
        <v>5.7494025100003494</v>
      </c>
      <c r="T33" s="52">
        <f>IF($E33   =0,0,($P33   /$E33   )*100)</f>
        <v>99.616040955631405</v>
      </c>
      <c r="U33" s="54">
        <f>IF($E33   =0,0,($Q33   /$E33   )*100)</f>
        <v>72.830460750853248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18183000</v>
      </c>
      <c r="C36" s="92">
        <v>0</v>
      </c>
      <c r="D36" s="92"/>
      <c r="E36" s="92">
        <f t="shared" si="18"/>
        <v>18183000</v>
      </c>
      <c r="F36" s="93">
        <v>18183000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18183000</v>
      </c>
      <c r="C40" s="95">
        <f>SUM(C35:C39)</f>
        <v>0</v>
      </c>
      <c r="D40" s="95"/>
      <c r="E40" s="95">
        <f t="shared" si="18"/>
        <v>18183000</v>
      </c>
      <c r="F40" s="96">
        <f t="shared" ref="F40:O40" si="25">SUM(F35:F39)</f>
        <v>18183000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50000000</v>
      </c>
      <c r="C44" s="92">
        <v>0</v>
      </c>
      <c r="D44" s="92"/>
      <c r="E44" s="92">
        <f t="shared" si="26"/>
        <v>50000000</v>
      </c>
      <c r="F44" s="93">
        <v>50000000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79042000</v>
      </c>
      <c r="C51" s="92">
        <v>0</v>
      </c>
      <c r="D51" s="92"/>
      <c r="E51" s="92">
        <f t="shared" si="26"/>
        <v>79042000</v>
      </c>
      <c r="F51" s="93">
        <v>79042000</v>
      </c>
      <c r="G51" s="94">
        <v>65000000</v>
      </c>
      <c r="H51" s="93">
        <v>5440000</v>
      </c>
      <c r="I51" s="94"/>
      <c r="J51" s="93">
        <v>29560000</v>
      </c>
      <c r="K51" s="94"/>
      <c r="L51" s="93"/>
      <c r="M51" s="94"/>
      <c r="N51" s="93"/>
      <c r="O51" s="94"/>
      <c r="P51" s="93">
        <f t="shared" si="27"/>
        <v>35000000</v>
      </c>
      <c r="Q51" s="94">
        <f t="shared" si="28"/>
        <v>0</v>
      </c>
      <c r="R51" s="48">
        <f t="shared" si="29"/>
        <v>443.38235294117646</v>
      </c>
      <c r="S51" s="49">
        <f t="shared" si="30"/>
        <v>0</v>
      </c>
      <c r="T51" s="48">
        <f t="shared" si="31"/>
        <v>44.280256066395083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129042000</v>
      </c>
      <c r="C53" s="95">
        <f>SUM(C42:C52)</f>
        <v>0</v>
      </c>
      <c r="D53" s="95"/>
      <c r="E53" s="95">
        <f t="shared" si="26"/>
        <v>129042000</v>
      </c>
      <c r="F53" s="96">
        <f t="shared" ref="F53:O53" si="33">SUM(F42:F52)</f>
        <v>129042000</v>
      </c>
      <c r="G53" s="97">
        <f t="shared" si="33"/>
        <v>65000000</v>
      </c>
      <c r="H53" s="96">
        <f t="shared" si="33"/>
        <v>5440000</v>
      </c>
      <c r="I53" s="97">
        <f t="shared" si="33"/>
        <v>0</v>
      </c>
      <c r="J53" s="96">
        <f t="shared" si="33"/>
        <v>29560000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35000000</v>
      </c>
      <c r="Q53" s="97">
        <f t="shared" si="28"/>
        <v>0</v>
      </c>
      <c r="R53" s="52">
        <f t="shared" si="29"/>
        <v>443.38235294117646</v>
      </c>
      <c r="S53" s="53">
        <f t="shared" si="30"/>
        <v>0</v>
      </c>
      <c r="T53" s="52">
        <f>IF((+$E43+$E45+$E47+$E48+$E51) =0,0,(P53   /(+$E43+$E45+$E47+$E48+$E51) )*100)</f>
        <v>44.280256066395083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152419000</v>
      </c>
      <c r="C67" s="104">
        <f>SUM(C9:C15,C18:C23,C26:C29,C32,C35:C39,C42:C52,C55:C58,C61:C65)</f>
        <v>0</v>
      </c>
      <c r="D67" s="104"/>
      <c r="E67" s="104">
        <f t="shared" si="35"/>
        <v>152419000</v>
      </c>
      <c r="F67" s="105">
        <f t="shared" ref="F67:O67" si="43">SUM(F9:F15,F18:F23,F26:F29,F32,F35:F39,F42:F52,F55:F58,F61:F65)</f>
        <v>152419000</v>
      </c>
      <c r="G67" s="106">
        <f t="shared" si="43"/>
        <v>69490000</v>
      </c>
      <c r="H67" s="105">
        <f t="shared" si="43"/>
        <v>6859000</v>
      </c>
      <c r="I67" s="106">
        <f t="shared" si="43"/>
        <v>909721</v>
      </c>
      <c r="J67" s="105">
        <f t="shared" si="43"/>
        <v>30706000</v>
      </c>
      <c r="K67" s="106">
        <f t="shared" si="43"/>
        <v>1007425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37565000</v>
      </c>
      <c r="Q67" s="106">
        <f t="shared" si="37"/>
        <v>1917146</v>
      </c>
      <c r="R67" s="61">
        <f t="shared" si="38"/>
        <v>347.67458813238085</v>
      </c>
      <c r="S67" s="62">
        <f t="shared" si="39"/>
        <v>10.739996108697063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44.594947528372671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2.2759224084714371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121516000</v>
      </c>
      <c r="C69" s="92">
        <v>0</v>
      </c>
      <c r="D69" s="92"/>
      <c r="E69" s="92">
        <f>$B69      +$C69      +$D69</f>
        <v>121516000</v>
      </c>
      <c r="F69" s="93">
        <v>121516000</v>
      </c>
      <c r="G69" s="94">
        <v>96972000</v>
      </c>
      <c r="H69" s="93">
        <v>15826000</v>
      </c>
      <c r="I69" s="94">
        <v>11821407</v>
      </c>
      <c r="J69" s="93">
        <v>66972000</v>
      </c>
      <c r="K69" s="94">
        <v>105414935</v>
      </c>
      <c r="L69" s="93"/>
      <c r="M69" s="94"/>
      <c r="N69" s="93"/>
      <c r="O69" s="94"/>
      <c r="P69" s="93">
        <f>$H69      +$J69      +$L69      +$N69</f>
        <v>82798000</v>
      </c>
      <c r="Q69" s="94">
        <f>$I69      +$K69      +$M69      +$O69</f>
        <v>117236342</v>
      </c>
      <c r="R69" s="48">
        <f>IF(($H69      =0),0,((($J69      -$H69      )/$H69      )*100))</f>
        <v>323.17705042335399</v>
      </c>
      <c r="S69" s="49">
        <f>IF(($I69      =0),0,((($K69      -$I69      )/$I69      )*100))</f>
        <v>791.72917403148381</v>
      </c>
      <c r="T69" s="48">
        <f>IF(($E69      =0),0,(($P69      /$E69      )*100))</f>
        <v>68.137529214259857</v>
      </c>
      <c r="U69" s="50">
        <f>IF(($E69      =0),0,(($Q69      /$E69      )*100))</f>
        <v>96.478111524408305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121516000</v>
      </c>
      <c r="C70" s="101">
        <f>C69</f>
        <v>0</v>
      </c>
      <c r="D70" s="101"/>
      <c r="E70" s="101">
        <f>$B70      +$C70      +$D70</f>
        <v>121516000</v>
      </c>
      <c r="F70" s="102">
        <f t="shared" ref="F70:O70" si="44">F69</f>
        <v>121516000</v>
      </c>
      <c r="G70" s="103">
        <f t="shared" si="44"/>
        <v>96972000</v>
      </c>
      <c r="H70" s="102">
        <f t="shared" si="44"/>
        <v>15826000</v>
      </c>
      <c r="I70" s="103">
        <f t="shared" si="44"/>
        <v>11821407</v>
      </c>
      <c r="J70" s="102">
        <f t="shared" si="44"/>
        <v>66972000</v>
      </c>
      <c r="K70" s="103">
        <f t="shared" si="44"/>
        <v>105414935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82798000</v>
      </c>
      <c r="Q70" s="103">
        <f>$I70      +$K70      +$M70      +$O70</f>
        <v>117236342</v>
      </c>
      <c r="R70" s="57">
        <f>IF(($H70      =0),0,((($J70      -$H70      )/$H70      )*100))</f>
        <v>323.17705042335399</v>
      </c>
      <c r="S70" s="58">
        <f>IF(($I70      =0),0,((($K70      -$I70      )/$I70      )*100))</f>
        <v>791.72917403148381</v>
      </c>
      <c r="T70" s="57">
        <f>IF($E70   =0,0,($P70   /$E70   )*100)</f>
        <v>68.137529214259857</v>
      </c>
      <c r="U70" s="59">
        <f>IF($E70   =0,0,($Q70   /$E70 )*100)</f>
        <v>96.478111524408305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121516000</v>
      </c>
      <c r="C71" s="104">
        <f>C69</f>
        <v>0</v>
      </c>
      <c r="D71" s="104"/>
      <c r="E71" s="104">
        <f>$B71      +$C71      +$D71</f>
        <v>121516000</v>
      </c>
      <c r="F71" s="105">
        <f t="shared" ref="F71:O71" si="45">F69</f>
        <v>121516000</v>
      </c>
      <c r="G71" s="106">
        <f t="shared" si="45"/>
        <v>96972000</v>
      </c>
      <c r="H71" s="105">
        <f t="shared" si="45"/>
        <v>15826000</v>
      </c>
      <c r="I71" s="106">
        <f t="shared" si="45"/>
        <v>11821407</v>
      </c>
      <c r="J71" s="105">
        <f t="shared" si="45"/>
        <v>66972000</v>
      </c>
      <c r="K71" s="106">
        <f t="shared" si="45"/>
        <v>105414935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82798000</v>
      </c>
      <c r="Q71" s="106">
        <f>$I71      +$K71      +$M71      +$O71</f>
        <v>117236342</v>
      </c>
      <c r="R71" s="61">
        <f>IF(($H71      =0),0,((($J71      -$H71      )/$H71      )*100))</f>
        <v>323.17705042335399</v>
      </c>
      <c r="S71" s="62">
        <f>IF(($I71      =0),0,((($K71      -$I71      )/$I71      )*100))</f>
        <v>791.72917403148381</v>
      </c>
      <c r="T71" s="61">
        <f>IF($E71   =0,0,($P71   /$E71   )*100)</f>
        <v>68.137529214259857</v>
      </c>
      <c r="U71" s="65">
        <f>IF($E71   =0,0,($Q71   /$E71   )*100)</f>
        <v>96.478111524408305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273935000</v>
      </c>
      <c r="C72" s="104">
        <f>SUM(C9:C15,C18:C23,C26:C29,C32,C35:C39,C42:C52,C55:C58,C61:C65,C69)</f>
        <v>0</v>
      </c>
      <c r="D72" s="104"/>
      <c r="E72" s="104">
        <f>$B72      +$C72      +$D72</f>
        <v>273935000</v>
      </c>
      <c r="F72" s="105">
        <f t="shared" ref="F72:O72" si="46">SUM(F9:F15,F18:F23,F26:F29,F32,F35:F39,F42:F52,F55:F58,F61:F65,F69)</f>
        <v>273935000</v>
      </c>
      <c r="G72" s="106">
        <f t="shared" si="46"/>
        <v>166462000</v>
      </c>
      <c r="H72" s="105">
        <f t="shared" si="46"/>
        <v>22685000</v>
      </c>
      <c r="I72" s="106">
        <f t="shared" si="46"/>
        <v>12731128</v>
      </c>
      <c r="J72" s="105">
        <f t="shared" si="46"/>
        <v>97678000</v>
      </c>
      <c r="K72" s="106">
        <f t="shared" si="46"/>
        <v>106422360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120363000</v>
      </c>
      <c r="Q72" s="106">
        <f>$I72      +$K72      +$M72      +$O72</f>
        <v>119153488</v>
      </c>
      <c r="R72" s="61">
        <f>IF(($H72      =0),0,((($J72      -$H72      )/$H72      )*100))</f>
        <v>330.5840864007053</v>
      </c>
      <c r="S72" s="62">
        <f>IF(($I72      =0),0,((($K72      -$I72      )/$I72      )*100))</f>
        <v>735.92247285550809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58.499066837746419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57.91121738792333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AjCIwAAvLUhLxkVmCGc20bkEk3rA2FhLbjjc/+e68izVdnq03ZDHdmB6AlztM9HEjSZuNPoY5qmD+z7JGbFYg==" saltValue="ShfJD4yiSOoarZFCL6a4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6" si="0">$B10      +$C10      +$D10</f>
        <v>2800000</v>
      </c>
      <c r="F10" s="93">
        <v>2800000</v>
      </c>
      <c r="G10" s="94">
        <v>2800000</v>
      </c>
      <c r="H10" s="93">
        <v>187000</v>
      </c>
      <c r="I10" s="94">
        <v>166725</v>
      </c>
      <c r="J10" s="93">
        <v>156000</v>
      </c>
      <c r="K10" s="94">
        <v>123375</v>
      </c>
      <c r="L10" s="93"/>
      <c r="M10" s="94"/>
      <c r="N10" s="93"/>
      <c r="O10" s="94"/>
      <c r="P10" s="93">
        <f t="shared" ref="P10:P16" si="1">$H10      +$J10      +$L10      +$N10</f>
        <v>343000</v>
      </c>
      <c r="Q10" s="94">
        <f t="shared" ref="Q10:Q16" si="2">$I10      +$K10      +$M10      +$O10</f>
        <v>290100</v>
      </c>
      <c r="R10" s="48">
        <f t="shared" ref="R10:R16" si="3">IF(($H10      =0),0,((($J10      -$H10      )/$H10      )*100))</f>
        <v>-16.577540106951872</v>
      </c>
      <c r="S10" s="49">
        <f t="shared" ref="S10:S16" si="4">IF(($I10      =0),0,((($K10      -$I10      )/$I10      )*100))</f>
        <v>-26.000899685110213</v>
      </c>
      <c r="T10" s="48">
        <f t="shared" ref="T10:T15" si="5">IF(($E10      =0),0,(($P10      /$E10      )*100))</f>
        <v>12.25</v>
      </c>
      <c r="U10" s="50">
        <f t="shared" ref="U10:U15" si="6">IF(($E10      =0),0,(($Q10      /$E10      )*100))</f>
        <v>10.360714285714286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2800000</v>
      </c>
      <c r="C16" s="95">
        <f>SUM(C9:C15)</f>
        <v>0</v>
      </c>
      <c r="D16" s="95"/>
      <c r="E16" s="95">
        <f t="shared" si="0"/>
        <v>2800000</v>
      </c>
      <c r="F16" s="96">
        <f t="shared" ref="F16:O16" si="7">SUM(F9:F15)</f>
        <v>2800000</v>
      </c>
      <c r="G16" s="97">
        <f t="shared" si="7"/>
        <v>2800000</v>
      </c>
      <c r="H16" s="96">
        <f t="shared" si="7"/>
        <v>187000</v>
      </c>
      <c r="I16" s="97">
        <f t="shared" si="7"/>
        <v>166725</v>
      </c>
      <c r="J16" s="96">
        <f t="shared" si="7"/>
        <v>156000</v>
      </c>
      <c r="K16" s="97">
        <f t="shared" si="7"/>
        <v>123375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343000</v>
      </c>
      <c r="Q16" s="97">
        <f t="shared" si="2"/>
        <v>290100</v>
      </c>
      <c r="R16" s="52">
        <f t="shared" si="3"/>
        <v>-16.577540106951872</v>
      </c>
      <c r="S16" s="53">
        <f t="shared" si="4"/>
        <v>-26.000899685110213</v>
      </c>
      <c r="T16" s="52">
        <f>IF((SUM($E9:$E13)+$E15)=0,0,(P16/(SUM($E9:$E13)+$E15)*100))</f>
        <v>12.25</v>
      </c>
      <c r="U16" s="54">
        <f>IF((SUM($E9:$E13)+$E15)=0,0,(Q16/(SUM($E9:$E13)+$E15)*100))</f>
        <v>10.360714285714286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1175000</v>
      </c>
      <c r="C32" s="92">
        <v>0</v>
      </c>
      <c r="D32" s="92"/>
      <c r="E32" s="92">
        <f>$B32      +$C32      +$D32</f>
        <v>1175000</v>
      </c>
      <c r="F32" s="93">
        <v>1175000</v>
      </c>
      <c r="G32" s="94">
        <v>294000</v>
      </c>
      <c r="H32" s="93"/>
      <c r="I32" s="94"/>
      <c r="J32" s="93">
        <v>294000</v>
      </c>
      <c r="K32" s="94">
        <v>294000</v>
      </c>
      <c r="L32" s="93"/>
      <c r="M32" s="94"/>
      <c r="N32" s="93"/>
      <c r="O32" s="94"/>
      <c r="P32" s="93">
        <f>$H32      +$J32      +$L32      +$N32</f>
        <v>294000</v>
      </c>
      <c r="Q32" s="94">
        <f>$I32      +$K32      +$M32      +$O32</f>
        <v>294000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25.021276595744681</v>
      </c>
      <c r="U32" s="50">
        <f>IF(($E32      =0),0,(($Q32      /$E32      )*100))</f>
        <v>25.021276595744681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1175000</v>
      </c>
      <c r="C33" s="95">
        <f>C32</f>
        <v>0</v>
      </c>
      <c r="D33" s="95"/>
      <c r="E33" s="95">
        <f>$B33      +$C33      +$D33</f>
        <v>1175000</v>
      </c>
      <c r="F33" s="96">
        <f t="shared" ref="F33:O33" si="17">F32</f>
        <v>1175000</v>
      </c>
      <c r="G33" s="97">
        <f t="shared" si="17"/>
        <v>294000</v>
      </c>
      <c r="H33" s="96">
        <f t="shared" si="17"/>
        <v>0</v>
      </c>
      <c r="I33" s="97">
        <f t="shared" si="17"/>
        <v>0</v>
      </c>
      <c r="J33" s="96">
        <f t="shared" si="17"/>
        <v>294000</v>
      </c>
      <c r="K33" s="97">
        <f t="shared" si="17"/>
        <v>294000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294000</v>
      </c>
      <c r="Q33" s="97">
        <f>$I33      +$K33      +$M33      +$O33</f>
        <v>294000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25.021276595744681</v>
      </c>
      <c r="U33" s="54">
        <f>IF($E33   =0,0,($Q33   /$E33   )*100)</f>
        <v>25.021276595744681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10000000</v>
      </c>
      <c r="H35" s="93"/>
      <c r="I35" s="94"/>
      <c r="J35" s="93">
        <v>3908000</v>
      </c>
      <c r="K35" s="94">
        <v>3907702</v>
      </c>
      <c r="L35" s="93"/>
      <c r="M35" s="94"/>
      <c r="N35" s="93"/>
      <c r="O35" s="94"/>
      <c r="P35" s="93">
        <f t="shared" ref="P35:P40" si="19">$H35      +$J35      +$L35      +$N35</f>
        <v>3908000</v>
      </c>
      <c r="Q35" s="94">
        <f t="shared" ref="Q35:Q40" si="20">$I35      +$K35      +$M35      +$O35</f>
        <v>3907702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26.053333333333335</v>
      </c>
      <c r="U35" s="50">
        <f t="shared" ref="U35:U39" si="24">IF(($E35      =0),0,(($Q35      /$E35      )*100))</f>
        <v>26.051346666666671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51556000</v>
      </c>
      <c r="C36" s="92">
        <v>0</v>
      </c>
      <c r="D36" s="92"/>
      <c r="E36" s="92">
        <f t="shared" si="18"/>
        <v>51556000</v>
      </c>
      <c r="F36" s="93">
        <v>51556000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2000000</v>
      </c>
      <c r="H38" s="93"/>
      <c r="I38" s="94"/>
      <c r="J38" s="93">
        <v>483000</v>
      </c>
      <c r="K38" s="94">
        <v>483000</v>
      </c>
      <c r="L38" s="93"/>
      <c r="M38" s="94"/>
      <c r="N38" s="93"/>
      <c r="O38" s="94"/>
      <c r="P38" s="93">
        <f t="shared" si="19"/>
        <v>483000</v>
      </c>
      <c r="Q38" s="94">
        <f t="shared" si="20"/>
        <v>483000</v>
      </c>
      <c r="R38" s="48">
        <f t="shared" si="21"/>
        <v>0</v>
      </c>
      <c r="S38" s="49">
        <f t="shared" si="22"/>
        <v>0</v>
      </c>
      <c r="T38" s="48">
        <f t="shared" si="23"/>
        <v>13.8</v>
      </c>
      <c r="U38" s="50">
        <f t="shared" si="24"/>
        <v>13.8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70056000</v>
      </c>
      <c r="C40" s="95">
        <f>SUM(C35:C39)</f>
        <v>0</v>
      </c>
      <c r="D40" s="95"/>
      <c r="E40" s="95">
        <f t="shared" si="18"/>
        <v>70056000</v>
      </c>
      <c r="F40" s="96">
        <f t="shared" ref="F40:O40" si="25">SUM(F35:F39)</f>
        <v>70056000</v>
      </c>
      <c r="G40" s="97">
        <f t="shared" si="25"/>
        <v>12000000</v>
      </c>
      <c r="H40" s="96">
        <f t="shared" si="25"/>
        <v>0</v>
      </c>
      <c r="I40" s="97">
        <f t="shared" si="25"/>
        <v>0</v>
      </c>
      <c r="J40" s="96">
        <f t="shared" si="25"/>
        <v>4391000</v>
      </c>
      <c r="K40" s="97">
        <f t="shared" si="25"/>
        <v>4390702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4391000</v>
      </c>
      <c r="Q40" s="97">
        <f t="shared" si="20"/>
        <v>4390702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23.735135135135135</v>
      </c>
      <c r="U40" s="54">
        <f>IF((+$E35+$E38) =0,0,(Q40   /(+$E35+$E38) )*100)</f>
        <v>23.733524324324325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155041000</v>
      </c>
      <c r="C44" s="92">
        <v>0</v>
      </c>
      <c r="D44" s="92"/>
      <c r="E44" s="92">
        <f t="shared" si="26"/>
        <v>155041000</v>
      </c>
      <c r="F44" s="93">
        <v>155041000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50000000</v>
      </c>
      <c r="C52" s="92">
        <v>0</v>
      </c>
      <c r="D52" s="92"/>
      <c r="E52" s="92">
        <f t="shared" si="26"/>
        <v>50000000</v>
      </c>
      <c r="F52" s="93">
        <v>50000000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205041000</v>
      </c>
      <c r="C53" s="95">
        <f>SUM(C42:C52)</f>
        <v>0</v>
      </c>
      <c r="D53" s="95"/>
      <c r="E53" s="95">
        <f t="shared" si="26"/>
        <v>205041000</v>
      </c>
      <c r="F53" s="96">
        <f t="shared" ref="F53:O53" si="33">SUM(F42:F52)</f>
        <v>205041000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279072000</v>
      </c>
      <c r="C67" s="104">
        <f>SUM(C9:C15,C18:C23,C26:C29,C32,C35:C39,C42:C52,C55:C58,C61:C65)</f>
        <v>0</v>
      </c>
      <c r="D67" s="104"/>
      <c r="E67" s="104">
        <f t="shared" si="35"/>
        <v>279072000</v>
      </c>
      <c r="F67" s="105">
        <f t="shared" ref="F67:O67" si="43">SUM(F9:F15,F18:F23,F26:F29,F32,F35:F39,F42:F52,F55:F58,F61:F65)</f>
        <v>279072000</v>
      </c>
      <c r="G67" s="106">
        <f t="shared" si="43"/>
        <v>15094000</v>
      </c>
      <c r="H67" s="105">
        <f t="shared" si="43"/>
        <v>187000</v>
      </c>
      <c r="I67" s="106">
        <f t="shared" si="43"/>
        <v>166725</v>
      </c>
      <c r="J67" s="105">
        <f t="shared" si="43"/>
        <v>4841000</v>
      </c>
      <c r="K67" s="106">
        <f t="shared" si="43"/>
        <v>4808077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5028000</v>
      </c>
      <c r="Q67" s="106">
        <f t="shared" si="37"/>
        <v>4974802</v>
      </c>
      <c r="R67" s="61">
        <f t="shared" si="38"/>
        <v>2488.7700534759356</v>
      </c>
      <c r="S67" s="62">
        <f t="shared" si="39"/>
        <v>2783.8368571000151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22.371523915461626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22.134825361512792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298785000</v>
      </c>
      <c r="C69" s="92">
        <v>0</v>
      </c>
      <c r="D69" s="92"/>
      <c r="E69" s="92">
        <f>$B69      +$C69      +$D69</f>
        <v>298785000</v>
      </c>
      <c r="F69" s="93">
        <v>298785000</v>
      </c>
      <c r="G69" s="94">
        <v>216051000</v>
      </c>
      <c r="H69" s="93">
        <v>48474000</v>
      </c>
      <c r="I69" s="94">
        <v>30565225</v>
      </c>
      <c r="J69" s="93">
        <v>100039000</v>
      </c>
      <c r="K69" s="94">
        <v>50933328</v>
      </c>
      <c r="L69" s="93"/>
      <c r="M69" s="94"/>
      <c r="N69" s="93"/>
      <c r="O69" s="94"/>
      <c r="P69" s="93">
        <f>$H69      +$J69      +$L69      +$N69</f>
        <v>148513000</v>
      </c>
      <c r="Q69" s="94">
        <f>$I69      +$K69      +$M69      +$O69</f>
        <v>81498553</v>
      </c>
      <c r="R69" s="48">
        <f>IF(($H69      =0),0,((($J69      -$H69      )/$H69      )*100))</f>
        <v>106.37661426744233</v>
      </c>
      <c r="S69" s="49">
        <f>IF(($I69      =0),0,((($K69      -$I69      )/$I69      )*100))</f>
        <v>66.638158233744392</v>
      </c>
      <c r="T69" s="48">
        <f>IF(($E69      =0),0,(($P69      /$E69      )*100))</f>
        <v>49.705641180112792</v>
      </c>
      <c r="U69" s="50">
        <f>IF(($E69      =0),0,(($Q69      /$E69      )*100))</f>
        <v>27.276654785213449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298785000</v>
      </c>
      <c r="C70" s="101">
        <f>C69</f>
        <v>0</v>
      </c>
      <c r="D70" s="101"/>
      <c r="E70" s="101">
        <f>$B70      +$C70      +$D70</f>
        <v>298785000</v>
      </c>
      <c r="F70" s="102">
        <f t="shared" ref="F70:O70" si="44">F69</f>
        <v>298785000</v>
      </c>
      <c r="G70" s="103">
        <f t="shared" si="44"/>
        <v>216051000</v>
      </c>
      <c r="H70" s="102">
        <f t="shared" si="44"/>
        <v>48474000</v>
      </c>
      <c r="I70" s="103">
        <f t="shared" si="44"/>
        <v>30565225</v>
      </c>
      <c r="J70" s="102">
        <f t="shared" si="44"/>
        <v>100039000</v>
      </c>
      <c r="K70" s="103">
        <f t="shared" si="44"/>
        <v>50933328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148513000</v>
      </c>
      <c r="Q70" s="103">
        <f>$I70      +$K70      +$M70      +$O70</f>
        <v>81498553</v>
      </c>
      <c r="R70" s="57">
        <f>IF(($H70      =0),0,((($J70      -$H70      )/$H70      )*100))</f>
        <v>106.37661426744233</v>
      </c>
      <c r="S70" s="58">
        <f>IF(($I70      =0),0,((($K70      -$I70      )/$I70      )*100))</f>
        <v>66.638158233744392</v>
      </c>
      <c r="T70" s="57">
        <f>IF($E70   =0,0,($P70   /$E70   )*100)</f>
        <v>49.705641180112792</v>
      </c>
      <c r="U70" s="59">
        <f>IF($E70   =0,0,($Q70   /$E70 )*100)</f>
        <v>27.276654785213449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298785000</v>
      </c>
      <c r="C71" s="104">
        <f>C69</f>
        <v>0</v>
      </c>
      <c r="D71" s="104"/>
      <c r="E71" s="104">
        <f>$B71      +$C71      +$D71</f>
        <v>298785000</v>
      </c>
      <c r="F71" s="105">
        <f t="shared" ref="F71:O71" si="45">F69</f>
        <v>298785000</v>
      </c>
      <c r="G71" s="106">
        <f t="shared" si="45"/>
        <v>216051000</v>
      </c>
      <c r="H71" s="105">
        <f t="shared" si="45"/>
        <v>48474000</v>
      </c>
      <c r="I71" s="106">
        <f t="shared" si="45"/>
        <v>30565225</v>
      </c>
      <c r="J71" s="105">
        <f t="shared" si="45"/>
        <v>100039000</v>
      </c>
      <c r="K71" s="106">
        <f t="shared" si="45"/>
        <v>50933328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148513000</v>
      </c>
      <c r="Q71" s="106">
        <f>$I71      +$K71      +$M71      +$O71</f>
        <v>81498553</v>
      </c>
      <c r="R71" s="61">
        <f>IF(($H71      =0),0,((($J71      -$H71      )/$H71      )*100))</f>
        <v>106.37661426744233</v>
      </c>
      <c r="S71" s="62">
        <f>IF(($I71      =0),0,((($K71      -$I71      )/$I71      )*100))</f>
        <v>66.638158233744392</v>
      </c>
      <c r="T71" s="61">
        <f>IF($E71   =0,0,($P71   /$E71   )*100)</f>
        <v>49.705641180112792</v>
      </c>
      <c r="U71" s="65">
        <f>IF($E71   =0,0,($Q71   /$E71   )*100)</f>
        <v>27.276654785213449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577857000</v>
      </c>
      <c r="C72" s="104">
        <f>SUM(C9:C15,C18:C23,C26:C29,C32,C35:C39,C42:C52,C55:C58,C61:C65,C69)</f>
        <v>0</v>
      </c>
      <c r="D72" s="104"/>
      <c r="E72" s="104">
        <f>$B72      +$C72      +$D72</f>
        <v>577857000</v>
      </c>
      <c r="F72" s="105">
        <f t="shared" ref="F72:O72" si="46">SUM(F9:F15,F18:F23,F26:F29,F32,F35:F39,F42:F52,F55:F58,F61:F65,F69)</f>
        <v>577857000</v>
      </c>
      <c r="G72" s="106">
        <f t="shared" si="46"/>
        <v>231145000</v>
      </c>
      <c r="H72" s="105">
        <f t="shared" si="46"/>
        <v>48661000</v>
      </c>
      <c r="I72" s="106">
        <f t="shared" si="46"/>
        <v>30731950</v>
      </c>
      <c r="J72" s="105">
        <f t="shared" si="46"/>
        <v>104880000</v>
      </c>
      <c r="K72" s="106">
        <f t="shared" si="46"/>
        <v>55741405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153541000</v>
      </c>
      <c r="Q72" s="106">
        <f>$I72      +$K72      +$M72      +$O72</f>
        <v>86473355</v>
      </c>
      <c r="R72" s="61">
        <f>IF(($H72      =0),0,((($J72      -$H72      )/$H72      )*100))</f>
        <v>115.53194550050347</v>
      </c>
      <c r="S72" s="62">
        <f>IF(($I72      =0),0,((($K72      -$I72      )/$I72      )*100))</f>
        <v>81.379329980687857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47.793376081678389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26.916937994148043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n0DU4RSxS2E19qa38Czyg6gILOEZhGFvL+MV4OexLB9UiyE7M/v/zb67ZeBYJQjJnGVOE1xZtm4pv2PCUkaFw==" saltValue="TlRqrQd8fdKGIx4bB9ZN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142000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142000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8.6060606060606055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4184000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11750000</v>
      </c>
      <c r="C16" s="95">
        <f>SUM(C9:C15)</f>
        <v>0</v>
      </c>
      <c r="D16" s="95"/>
      <c r="E16" s="95">
        <f t="shared" si="0"/>
        <v>11750000</v>
      </c>
      <c r="F16" s="96">
        <f t="shared" ref="F16:O16" si="7">SUM(F9:F15)</f>
        <v>11750000</v>
      </c>
      <c r="G16" s="97">
        <f t="shared" si="7"/>
        <v>5834000</v>
      </c>
      <c r="H16" s="96">
        <f t="shared" si="7"/>
        <v>142000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142000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1.2188841201716738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172629000</v>
      </c>
      <c r="H28" s="93">
        <v>19472000</v>
      </c>
      <c r="I28" s="94"/>
      <c r="J28" s="93">
        <v>24976000</v>
      </c>
      <c r="K28" s="94"/>
      <c r="L28" s="93"/>
      <c r="M28" s="94"/>
      <c r="N28" s="93"/>
      <c r="O28" s="94"/>
      <c r="P28" s="93">
        <f>$H28      +$J28      +$L28      +$N28</f>
        <v>44448000</v>
      </c>
      <c r="Q28" s="94">
        <f>$I28      +$K28      +$M28      +$O28</f>
        <v>0</v>
      </c>
      <c r="R28" s="48">
        <f>IF(($H28      =0),0,((($J28      -$H28      )/$H28      )*100))</f>
        <v>28.266228430566969</v>
      </c>
      <c r="S28" s="49">
        <f>IF(($I28      =0),0,((($K28      -$I28      )/$I28      )*100))</f>
        <v>0</v>
      </c>
      <c r="T28" s="48">
        <f>IF(($E28      =0),0,(($P28      /$E28      )*100))</f>
        <v>20.804216261250929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213649000</v>
      </c>
      <c r="C30" s="95">
        <f>SUM(C26:C29)</f>
        <v>0</v>
      </c>
      <c r="D30" s="95"/>
      <c r="E30" s="95">
        <f>$B30      +$C30      +$D30</f>
        <v>213649000</v>
      </c>
      <c r="F30" s="96">
        <f t="shared" ref="F30:O30" si="16">SUM(F26:F29)</f>
        <v>213649000</v>
      </c>
      <c r="G30" s="97">
        <f t="shared" si="16"/>
        <v>172629000</v>
      </c>
      <c r="H30" s="96">
        <f t="shared" si="16"/>
        <v>19472000</v>
      </c>
      <c r="I30" s="97">
        <f t="shared" si="16"/>
        <v>0</v>
      </c>
      <c r="J30" s="96">
        <f t="shared" si="16"/>
        <v>24976000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44448000</v>
      </c>
      <c r="Q30" s="97">
        <f>$I30      +$K30      +$M30      +$O30</f>
        <v>0</v>
      </c>
      <c r="R30" s="52">
        <f>IF(($H30      =0),0,((($J30      -$H30      )/$H30      )*100))</f>
        <v>28.266228430566969</v>
      </c>
      <c r="S30" s="53">
        <f>IF(($I30      =0),0,((($K30      -$I30      )/$I30      )*100))</f>
        <v>0</v>
      </c>
      <c r="T30" s="52">
        <f>IF($E30   =0,0,($P30   /$E30   )*100)</f>
        <v>20.804216261250929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6388000</v>
      </c>
      <c r="C32" s="92">
        <v>0</v>
      </c>
      <c r="D32" s="92"/>
      <c r="E32" s="92">
        <f>$B32      +$C32      +$D32</f>
        <v>6388000</v>
      </c>
      <c r="F32" s="93">
        <v>6388000</v>
      </c>
      <c r="G32" s="94">
        <v>4471000</v>
      </c>
      <c r="H32" s="93">
        <v>1219000</v>
      </c>
      <c r="I32" s="94">
        <v>1971115</v>
      </c>
      <c r="J32" s="93">
        <v>1220000</v>
      </c>
      <c r="K32" s="94">
        <v>325858</v>
      </c>
      <c r="L32" s="93"/>
      <c r="M32" s="94"/>
      <c r="N32" s="93"/>
      <c r="O32" s="94"/>
      <c r="P32" s="93">
        <f>$H32      +$J32      +$L32      +$N32</f>
        <v>2439000</v>
      </c>
      <c r="Q32" s="94">
        <f>$I32      +$K32      +$M32      +$O32</f>
        <v>2296973</v>
      </c>
      <c r="R32" s="48">
        <f>IF(($H32      =0),0,((($J32      -$H32      )/$H32      )*100))</f>
        <v>8.2034454470877774E-2</v>
      </c>
      <c r="S32" s="49">
        <f>IF(($I32      =0),0,((($K32      -$I32      )/$I32      )*100))</f>
        <v>-83.468341522437811</v>
      </c>
      <c r="T32" s="48">
        <f>IF(($E32      =0),0,(($P32      /$E32      )*100))</f>
        <v>38.180964308077648</v>
      </c>
      <c r="U32" s="50">
        <f>IF(($E32      =0),0,(($Q32      /$E32      )*100))</f>
        <v>35.957623669380091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6388000</v>
      </c>
      <c r="C33" s="95">
        <f>C32</f>
        <v>0</v>
      </c>
      <c r="D33" s="95"/>
      <c r="E33" s="95">
        <f>$B33      +$C33      +$D33</f>
        <v>6388000</v>
      </c>
      <c r="F33" s="96">
        <f t="shared" ref="F33:O33" si="17">F32</f>
        <v>6388000</v>
      </c>
      <c r="G33" s="97">
        <f t="shared" si="17"/>
        <v>4471000</v>
      </c>
      <c r="H33" s="96">
        <f t="shared" si="17"/>
        <v>1219000</v>
      </c>
      <c r="I33" s="97">
        <f t="shared" si="17"/>
        <v>1971115</v>
      </c>
      <c r="J33" s="96">
        <f t="shared" si="17"/>
        <v>1220000</v>
      </c>
      <c r="K33" s="97">
        <f t="shared" si="17"/>
        <v>325858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2439000</v>
      </c>
      <c r="Q33" s="97">
        <f>$I33      +$K33      +$M33      +$O33</f>
        <v>2296973</v>
      </c>
      <c r="R33" s="52">
        <f>IF(($H33      =0),0,((($J33      -$H33      )/$H33      )*100))</f>
        <v>8.2034454470877774E-2</v>
      </c>
      <c r="S33" s="53">
        <f>IF(($I33      =0),0,((($K33      -$I33      )/$I33      )*100))</f>
        <v>-83.468341522437811</v>
      </c>
      <c r="T33" s="52">
        <f>IF($E33   =0,0,($P33   /$E33   )*100)</f>
        <v>38.180964308077648</v>
      </c>
      <c r="U33" s="54">
        <f>IF($E33   =0,0,($Q33   /$E33   )*100)</f>
        <v>35.957623669380091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3000000</v>
      </c>
      <c r="H35" s="93"/>
      <c r="I35" s="94">
        <v>154080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154080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-100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1.0271999999999999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22583000</v>
      </c>
      <c r="C36" s="92">
        <v>0</v>
      </c>
      <c r="D36" s="92"/>
      <c r="E36" s="92">
        <f t="shared" si="18"/>
        <v>22583000</v>
      </c>
      <c r="F36" s="93">
        <v>22583000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42083000</v>
      </c>
      <c r="C40" s="95">
        <f>SUM(C35:C39)</f>
        <v>0</v>
      </c>
      <c r="D40" s="95"/>
      <c r="E40" s="95">
        <f t="shared" si="18"/>
        <v>42083000</v>
      </c>
      <c r="F40" s="96">
        <f t="shared" ref="F40:O40" si="25">SUM(F35:F39)</f>
        <v>42083000</v>
      </c>
      <c r="G40" s="97">
        <f t="shared" si="25"/>
        <v>3000000</v>
      </c>
      <c r="H40" s="96">
        <f t="shared" si="25"/>
        <v>0</v>
      </c>
      <c r="I40" s="97">
        <f t="shared" si="25"/>
        <v>154080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154080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0</v>
      </c>
      <c r="U40" s="54">
        <f>IF((+$E35+$E38) =0,0,(Q40   /(+$E35+$E38) )*100)</f>
        <v>0.79015384615384621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77947000</v>
      </c>
      <c r="C51" s="92">
        <v>0</v>
      </c>
      <c r="D51" s="92"/>
      <c r="E51" s="92">
        <f t="shared" si="26"/>
        <v>77947000</v>
      </c>
      <c r="F51" s="93">
        <v>77947000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77947000</v>
      </c>
      <c r="C53" s="95">
        <f>SUM(C42:C52)</f>
        <v>0</v>
      </c>
      <c r="D53" s="95"/>
      <c r="E53" s="95">
        <f t="shared" si="26"/>
        <v>77947000</v>
      </c>
      <c r="F53" s="96">
        <f t="shared" ref="F53:O53" si="33">SUM(F42:F52)</f>
        <v>77947000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351817000</v>
      </c>
      <c r="C67" s="104">
        <f>SUM(C9:C15,C18:C23,C26:C29,C32,C35:C39,C42:C52,C55:C58,C61:C65)</f>
        <v>0</v>
      </c>
      <c r="D67" s="104"/>
      <c r="E67" s="104">
        <f t="shared" si="35"/>
        <v>351817000</v>
      </c>
      <c r="F67" s="105">
        <f t="shared" ref="F67:O67" si="43">SUM(F9:F15,F18:F23,F26:F29,F32,F35:F39,F42:F52,F55:F58,F61:F65)</f>
        <v>351817000</v>
      </c>
      <c r="G67" s="106">
        <f t="shared" si="43"/>
        <v>185934000</v>
      </c>
      <c r="H67" s="105">
        <f t="shared" si="43"/>
        <v>20833000</v>
      </c>
      <c r="I67" s="106">
        <f t="shared" si="43"/>
        <v>2125195</v>
      </c>
      <c r="J67" s="105">
        <f t="shared" si="43"/>
        <v>26196000</v>
      </c>
      <c r="K67" s="106">
        <f t="shared" si="43"/>
        <v>325858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47029000</v>
      </c>
      <c r="Q67" s="106">
        <f t="shared" si="37"/>
        <v>2451053</v>
      </c>
      <c r="R67" s="61">
        <f t="shared" si="38"/>
        <v>25.742811884990157</v>
      </c>
      <c r="S67" s="62">
        <f t="shared" si="39"/>
        <v>-84.666912918579243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14.288709157972132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0.74469760036945443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249229000</v>
      </c>
      <c r="C69" s="92">
        <v>0</v>
      </c>
      <c r="D69" s="92"/>
      <c r="E69" s="92">
        <f>$B69      +$C69      +$D69</f>
        <v>249229000</v>
      </c>
      <c r="F69" s="93">
        <v>249229000</v>
      </c>
      <c r="G69" s="94">
        <v>179229000</v>
      </c>
      <c r="H69" s="93">
        <v>32379000</v>
      </c>
      <c r="I69" s="94"/>
      <c r="J69" s="93">
        <v>129907000</v>
      </c>
      <c r="K69" s="94"/>
      <c r="L69" s="93"/>
      <c r="M69" s="94"/>
      <c r="N69" s="93"/>
      <c r="O69" s="94"/>
      <c r="P69" s="93">
        <f>$H69      +$J69      +$L69      +$N69</f>
        <v>162286000</v>
      </c>
      <c r="Q69" s="94">
        <f>$I69      +$K69      +$M69      +$O69</f>
        <v>0</v>
      </c>
      <c r="R69" s="48">
        <f>IF(($H69      =0),0,((($J69      -$H69      )/$H69      )*100))</f>
        <v>301.20757280953706</v>
      </c>
      <c r="S69" s="49">
        <f>IF(($I69      =0),0,((($K69      -$I69      )/$I69      )*100))</f>
        <v>0</v>
      </c>
      <c r="T69" s="48">
        <f>IF(($E69      =0),0,(($P69      /$E69      )*100))</f>
        <v>65.115215324059392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249229000</v>
      </c>
      <c r="C70" s="101">
        <f>C69</f>
        <v>0</v>
      </c>
      <c r="D70" s="101"/>
      <c r="E70" s="101">
        <f>$B70      +$C70      +$D70</f>
        <v>249229000</v>
      </c>
      <c r="F70" s="102">
        <f t="shared" ref="F70:O70" si="44">F69</f>
        <v>249229000</v>
      </c>
      <c r="G70" s="103">
        <f t="shared" si="44"/>
        <v>179229000</v>
      </c>
      <c r="H70" s="102">
        <f t="shared" si="44"/>
        <v>32379000</v>
      </c>
      <c r="I70" s="103">
        <f t="shared" si="44"/>
        <v>0</v>
      </c>
      <c r="J70" s="102">
        <f t="shared" si="44"/>
        <v>129907000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162286000</v>
      </c>
      <c r="Q70" s="103">
        <f>$I70      +$K70      +$M70      +$O70</f>
        <v>0</v>
      </c>
      <c r="R70" s="57">
        <f>IF(($H70      =0),0,((($J70      -$H70      )/$H70      )*100))</f>
        <v>301.20757280953706</v>
      </c>
      <c r="S70" s="58">
        <f>IF(($I70      =0),0,((($K70      -$I70      )/$I70      )*100))</f>
        <v>0</v>
      </c>
      <c r="T70" s="57">
        <f>IF($E70   =0,0,($P70   /$E70   )*100)</f>
        <v>65.115215324059392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249229000</v>
      </c>
      <c r="C71" s="104">
        <f>C69</f>
        <v>0</v>
      </c>
      <c r="D71" s="104"/>
      <c r="E71" s="104">
        <f>$B71      +$C71      +$D71</f>
        <v>249229000</v>
      </c>
      <c r="F71" s="105">
        <f t="shared" ref="F71:O71" si="45">F69</f>
        <v>249229000</v>
      </c>
      <c r="G71" s="106">
        <f t="shared" si="45"/>
        <v>179229000</v>
      </c>
      <c r="H71" s="105">
        <f t="shared" si="45"/>
        <v>32379000</v>
      </c>
      <c r="I71" s="106">
        <f t="shared" si="45"/>
        <v>0</v>
      </c>
      <c r="J71" s="105">
        <f t="shared" si="45"/>
        <v>129907000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162286000</v>
      </c>
      <c r="Q71" s="106">
        <f>$I71      +$K71      +$M71      +$O71</f>
        <v>0</v>
      </c>
      <c r="R71" s="61">
        <f>IF(($H71      =0),0,((($J71      -$H71      )/$H71      )*100))</f>
        <v>301.20757280953706</v>
      </c>
      <c r="S71" s="62">
        <f>IF(($I71      =0),0,((($K71      -$I71      )/$I71      )*100))</f>
        <v>0</v>
      </c>
      <c r="T71" s="61">
        <f>IF($E71   =0,0,($P71   /$E71   )*100)</f>
        <v>65.115215324059392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601046000</v>
      </c>
      <c r="C72" s="104">
        <f>SUM(C9:C15,C18:C23,C26:C29,C32,C35:C39,C42:C52,C55:C58,C61:C65,C69)</f>
        <v>0</v>
      </c>
      <c r="D72" s="104"/>
      <c r="E72" s="104">
        <f>$B72      +$C72      +$D72</f>
        <v>601046000</v>
      </c>
      <c r="F72" s="105">
        <f t="shared" ref="F72:O72" si="46">SUM(F9:F15,F18:F23,F26:F29,F32,F35:F39,F42:F52,F55:F58,F61:F65,F69)</f>
        <v>601046000</v>
      </c>
      <c r="G72" s="106">
        <f t="shared" si="46"/>
        <v>365163000</v>
      </c>
      <c r="H72" s="105">
        <f t="shared" si="46"/>
        <v>53212000</v>
      </c>
      <c r="I72" s="106">
        <f t="shared" si="46"/>
        <v>2125195</v>
      </c>
      <c r="J72" s="105">
        <f t="shared" si="46"/>
        <v>156103000</v>
      </c>
      <c r="K72" s="106">
        <f t="shared" si="46"/>
        <v>325858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209315000</v>
      </c>
      <c r="Q72" s="106">
        <f>$I72      +$K72      +$M72      +$O72</f>
        <v>2451053</v>
      </c>
      <c r="R72" s="61">
        <f>IF(($H72      =0),0,((($J72      -$H72      )/$H72      )*100))</f>
        <v>193.36052018341726</v>
      </c>
      <c r="S72" s="62">
        <f>IF(($I72      =0),0,((($K72      -$I72      )/$I72      )*100))</f>
        <v>-84.666912918579243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36.190938908609297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0.42379145968881132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0JER+zuwbM80l6sDB6uA0gThy6LfiPi2kfhp4lI1Ws+OIqM1lsxZgwqBJPQl9TXIVXMfVDJ6IHKcG9ln69Pvg==" saltValue="cfmPnLdjGQiZ7rf/ZCL7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1592000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1592000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51.354838709677416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1592000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1592000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51.354838709677416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>
        <v>0</v>
      </c>
      <c r="D32" s="92"/>
      <c r="E32" s="92">
        <f>$B32      +$C32      +$D32</f>
        <v>980000</v>
      </c>
      <c r="F32" s="93">
        <v>980000</v>
      </c>
      <c r="G32" s="94">
        <v>686000</v>
      </c>
      <c r="H32" s="93">
        <v>190000</v>
      </c>
      <c r="I32" s="94"/>
      <c r="J32" s="93">
        <v>233000</v>
      </c>
      <c r="K32" s="94"/>
      <c r="L32" s="93"/>
      <c r="M32" s="94"/>
      <c r="N32" s="93"/>
      <c r="O32" s="94"/>
      <c r="P32" s="93">
        <f>$H32      +$J32      +$L32      +$N32</f>
        <v>423000</v>
      </c>
      <c r="Q32" s="94">
        <f>$I32      +$K32      +$M32      +$O32</f>
        <v>0</v>
      </c>
      <c r="R32" s="48">
        <f>IF(($H32      =0),0,((($J32      -$H32      )/$H32      )*100))</f>
        <v>22.631578947368421</v>
      </c>
      <c r="S32" s="49">
        <f>IF(($I32      =0),0,((($K32      -$I32      )/$I32      )*100))</f>
        <v>0</v>
      </c>
      <c r="T32" s="48">
        <f>IF(($E32      =0),0,(($P32      /$E32      )*100))</f>
        <v>43.163265306122447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686000</v>
      </c>
      <c r="H33" s="96">
        <f t="shared" si="17"/>
        <v>190000</v>
      </c>
      <c r="I33" s="97">
        <f t="shared" si="17"/>
        <v>0</v>
      </c>
      <c r="J33" s="96">
        <f t="shared" si="17"/>
        <v>233000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423000</v>
      </c>
      <c r="Q33" s="97">
        <f>$I33      +$K33      +$M33      +$O33</f>
        <v>0</v>
      </c>
      <c r="R33" s="52">
        <f>IF(($H33      =0),0,((($J33      -$H33      )/$H33      )*100))</f>
        <v>22.631578947368421</v>
      </c>
      <c r="S33" s="53">
        <f>IF(($I33      =0),0,((($K33      -$I33      )/$I33      )*100))</f>
        <v>0</v>
      </c>
      <c r="T33" s="52">
        <f>IF($E33   =0,0,($P33   /$E33   )*100)</f>
        <v>43.163265306122447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444000</v>
      </c>
      <c r="C36" s="92">
        <v>0</v>
      </c>
      <c r="D36" s="92"/>
      <c r="E36" s="92">
        <f t="shared" si="18"/>
        <v>444000</v>
      </c>
      <c r="F36" s="93">
        <v>444000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444000</v>
      </c>
      <c r="C40" s="95">
        <f>SUM(C35:C39)</f>
        <v>0</v>
      </c>
      <c r="D40" s="95"/>
      <c r="E40" s="95">
        <f t="shared" si="18"/>
        <v>444000</v>
      </c>
      <c r="F40" s="96">
        <f t="shared" ref="F40:O40" si="25">SUM(F35:F39)</f>
        <v>444000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</v>
      </c>
      <c r="C44" s="92">
        <v>0</v>
      </c>
      <c r="D44" s="92"/>
      <c r="E44" s="92">
        <f t="shared" si="26"/>
        <v>3000000</v>
      </c>
      <c r="F44" s="93">
        <v>3000000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40000000</v>
      </c>
      <c r="C52" s="92">
        <v>0</v>
      </c>
      <c r="D52" s="92"/>
      <c r="E52" s="92">
        <f t="shared" si="26"/>
        <v>40000000</v>
      </c>
      <c r="F52" s="93">
        <v>40000000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43000000</v>
      </c>
      <c r="C53" s="95">
        <f>SUM(C42:C52)</f>
        <v>0</v>
      </c>
      <c r="D53" s="95"/>
      <c r="E53" s="95">
        <f t="shared" si="26"/>
        <v>43000000</v>
      </c>
      <c r="F53" s="96">
        <f t="shared" ref="F53:O53" si="33">SUM(F42:F52)</f>
        <v>43000000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47524000</v>
      </c>
      <c r="C67" s="104">
        <f>SUM(C9:C15,C18:C23,C26:C29,C32,C35:C39,C42:C52,C55:C58,C61:C65)</f>
        <v>0</v>
      </c>
      <c r="D67" s="104"/>
      <c r="E67" s="104">
        <f t="shared" si="35"/>
        <v>47524000</v>
      </c>
      <c r="F67" s="105">
        <f t="shared" ref="F67:O67" si="43">SUM(F9:F15,F18:F23,F26:F29,F32,F35:F39,F42:F52,F55:F58,F61:F65)</f>
        <v>47524000</v>
      </c>
      <c r="G67" s="106">
        <f t="shared" si="43"/>
        <v>3786000</v>
      </c>
      <c r="H67" s="105">
        <f t="shared" si="43"/>
        <v>1782000</v>
      </c>
      <c r="I67" s="106">
        <f t="shared" si="43"/>
        <v>0</v>
      </c>
      <c r="J67" s="105">
        <f t="shared" si="43"/>
        <v>233000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2015000</v>
      </c>
      <c r="Q67" s="106">
        <f t="shared" si="37"/>
        <v>0</v>
      </c>
      <c r="R67" s="61">
        <f t="shared" si="38"/>
        <v>-86.924803591470251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49.387254901960787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27126000</v>
      </c>
      <c r="C69" s="92">
        <v>0</v>
      </c>
      <c r="D69" s="92"/>
      <c r="E69" s="92">
        <f>$B69      +$C69      +$D69</f>
        <v>27126000</v>
      </c>
      <c r="F69" s="93">
        <v>27126000</v>
      </c>
      <c r="G69" s="94">
        <v>9000000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27126000</v>
      </c>
      <c r="C70" s="101">
        <f>C69</f>
        <v>0</v>
      </c>
      <c r="D70" s="101"/>
      <c r="E70" s="101">
        <f>$B70      +$C70      +$D70</f>
        <v>27126000</v>
      </c>
      <c r="F70" s="102">
        <f t="shared" ref="F70:O70" si="44">F69</f>
        <v>27126000</v>
      </c>
      <c r="G70" s="103">
        <f t="shared" si="44"/>
        <v>9000000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27126000</v>
      </c>
      <c r="C71" s="104">
        <f>C69</f>
        <v>0</v>
      </c>
      <c r="D71" s="104"/>
      <c r="E71" s="104">
        <f>$B71      +$C71      +$D71</f>
        <v>27126000</v>
      </c>
      <c r="F71" s="105">
        <f t="shared" ref="F71:O71" si="45">F69</f>
        <v>27126000</v>
      </c>
      <c r="G71" s="106">
        <f t="shared" si="45"/>
        <v>9000000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74650000</v>
      </c>
      <c r="C72" s="104">
        <f>SUM(C9:C15,C18:C23,C26:C29,C32,C35:C39,C42:C52,C55:C58,C61:C65,C69)</f>
        <v>0</v>
      </c>
      <c r="D72" s="104"/>
      <c r="E72" s="104">
        <f>$B72      +$C72      +$D72</f>
        <v>74650000</v>
      </c>
      <c r="F72" s="105">
        <f t="shared" ref="F72:O72" si="46">SUM(F9:F15,F18:F23,F26:F29,F32,F35:F39,F42:F52,F55:F58,F61:F65,F69)</f>
        <v>74650000</v>
      </c>
      <c r="G72" s="106">
        <f t="shared" si="46"/>
        <v>12786000</v>
      </c>
      <c r="H72" s="105">
        <f t="shared" si="46"/>
        <v>1782000</v>
      </c>
      <c r="I72" s="106">
        <f t="shared" si="46"/>
        <v>0</v>
      </c>
      <c r="J72" s="105">
        <f t="shared" si="46"/>
        <v>233000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2015000</v>
      </c>
      <c r="Q72" s="106">
        <f>$I72      +$K72      +$M72      +$O72</f>
        <v>0</v>
      </c>
      <c r="R72" s="61">
        <f>IF(($H72      =0),0,((($J72      -$H72      )/$H72      )*100))</f>
        <v>-86.924803591470251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6.4570915849516117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Qbvin4Hc1+zhKTxrAUiVuXt55PpsiwlLdkVPi21oWcW1WwzjulH02hZA3sHotu+6P9fX/CVpYlRu/uiVq+AwQ==" saltValue="awzAc3DUb/sCNG7Mzqun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45DECA-4B78-43CB-8B40-4D0C541D624E}"/>
</file>

<file path=customXml/itemProps2.xml><?xml version="1.0" encoding="utf-8"?>
<ds:datastoreItem xmlns:ds="http://schemas.openxmlformats.org/officeDocument/2006/customXml" ds:itemID="{DBCA62C2-E354-45EC-BEF9-6659DED61C92}"/>
</file>

<file path=customXml/itemProps3.xml><?xml version="1.0" encoding="utf-8"?>
<ds:datastoreItem xmlns:ds="http://schemas.openxmlformats.org/officeDocument/2006/customXml" ds:itemID="{ED378004-BBBE-4430-9885-BCD167043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DC37</vt:lpstr>
      <vt:lpstr>DC38</vt:lpstr>
      <vt:lpstr>DC39</vt:lpstr>
      <vt:lpstr>DC40</vt:lpstr>
      <vt:lpstr>NW371</vt:lpstr>
      <vt:lpstr>NW372</vt:lpstr>
      <vt:lpstr>NW373</vt:lpstr>
      <vt:lpstr>NW374</vt:lpstr>
      <vt:lpstr>NW375</vt:lpstr>
      <vt:lpstr>NW381</vt:lpstr>
      <vt:lpstr>NW382</vt:lpstr>
      <vt:lpstr>NW383</vt:lpstr>
      <vt:lpstr>NW384</vt:lpstr>
      <vt:lpstr>NW385</vt:lpstr>
      <vt:lpstr>NW392</vt:lpstr>
      <vt:lpstr>NW393</vt:lpstr>
      <vt:lpstr>NW394</vt:lpstr>
      <vt:lpstr>NW396</vt:lpstr>
      <vt:lpstr>NW397</vt:lpstr>
      <vt:lpstr>NW403</vt:lpstr>
      <vt:lpstr>NW404</vt:lpstr>
      <vt:lpstr>NW405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2022-01-31T15:19:34Z</dcterms:created>
  <dcterms:modified xsi:type="dcterms:W3CDTF">2022-01-31T15:20:40Z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