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4. Q4\04. Final\"/>
    </mc:Choice>
  </mc:AlternateContent>
  <xr:revisionPtr revIDLastSave="0" documentId="8_{B439E690-2F52-48FF-82B6-CE1E3ECDC55C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EC" sheetId="1" r:id="rId1"/>
    <sheet name="FS" sheetId="2" r:id="rId2"/>
    <sheet name="GT" sheetId="3" r:id="rId3"/>
    <sheet name="KZ" sheetId="4" r:id="rId4"/>
    <sheet name="LP" sheetId="5" r:id="rId5"/>
    <sheet name="MP" sheetId="6" r:id="rId6"/>
    <sheet name="NC" sheetId="7" r:id="rId7"/>
    <sheet name="NW" sheetId="8" r:id="rId8"/>
    <sheet name="WC" sheetId="9" r:id="rId9"/>
    <sheet name="Summary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6" i="10" l="1"/>
  <c r="B75" i="10"/>
  <c r="B74" i="10"/>
  <c r="B73" i="10"/>
  <c r="B72" i="10"/>
  <c r="B65" i="10"/>
  <c r="B64" i="10"/>
  <c r="B63" i="10"/>
  <c r="B62" i="10"/>
  <c r="B61" i="10"/>
  <c r="B54" i="10"/>
  <c r="B53" i="10"/>
  <c r="B52" i="10"/>
  <c r="B51" i="10"/>
  <c r="B50" i="10"/>
  <c r="B43" i="10"/>
  <c r="B42" i="10"/>
  <c r="B41" i="10"/>
  <c r="B40" i="10"/>
  <c r="B39" i="10"/>
  <c r="B32" i="10"/>
  <c r="B31" i="10"/>
  <c r="B30" i="10"/>
  <c r="B29" i="10"/>
  <c r="B28" i="10"/>
  <c r="B21" i="10"/>
  <c r="B20" i="10"/>
  <c r="B19" i="10"/>
  <c r="B18" i="10"/>
  <c r="B17" i="10"/>
  <c r="B9" i="10"/>
  <c r="B8" i="10"/>
  <c r="AE76" i="9"/>
  <c r="AD76" i="9"/>
  <c r="AC76" i="9"/>
  <c r="AB76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AE75" i="9"/>
  <c r="AD75" i="9"/>
  <c r="AC75" i="9"/>
  <c r="AB75" i="9"/>
  <c r="AA75" i="9"/>
  <c r="Z75" i="9"/>
  <c r="Y75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AE74" i="9"/>
  <c r="AD74" i="9"/>
  <c r="AC74" i="9"/>
  <c r="AB74" i="9"/>
  <c r="AA74" i="9"/>
  <c r="Z74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AE73" i="9"/>
  <c r="AD73" i="9"/>
  <c r="AC73" i="9"/>
  <c r="AB73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AE72" i="9"/>
  <c r="AD72" i="9"/>
  <c r="AC72" i="9"/>
  <c r="AB72" i="9"/>
  <c r="AA72" i="9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AE65" i="9"/>
  <c r="AD65" i="9"/>
  <c r="AC65" i="9"/>
  <c r="AB65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AE64" i="9"/>
  <c r="AD64" i="9"/>
  <c r="AC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AE63" i="9"/>
  <c r="AD63" i="9"/>
  <c r="AC63" i="9"/>
  <c r="AB63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AE62" i="9"/>
  <c r="AD62" i="9"/>
  <c r="AC62" i="9"/>
  <c r="AB62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X10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D10" i="9" s="1"/>
  <c r="C9" i="9"/>
  <c r="AE8" i="9"/>
  <c r="AE10" i="9" s="1"/>
  <c r="AD8" i="9"/>
  <c r="AD10" i="9" s="1"/>
  <c r="AC8" i="9"/>
  <c r="AB8" i="9"/>
  <c r="AB10" i="9" s="1"/>
  <c r="AA8" i="9"/>
  <c r="AA10" i="9" s="1"/>
  <c r="Z8" i="9"/>
  <c r="Y8" i="9"/>
  <c r="X8" i="9"/>
  <c r="W8" i="9"/>
  <c r="W10" i="9" s="1"/>
  <c r="V8" i="9"/>
  <c r="V10" i="9" s="1"/>
  <c r="U8" i="9"/>
  <c r="T8" i="9"/>
  <c r="T10" i="9" s="1"/>
  <c r="S8" i="9"/>
  <c r="S10" i="9" s="1"/>
  <c r="R8" i="9"/>
  <c r="Q8" i="9"/>
  <c r="P8" i="9"/>
  <c r="P10" i="9" s="1"/>
  <c r="O8" i="9"/>
  <c r="O10" i="9" s="1"/>
  <c r="N8" i="9"/>
  <c r="N10" i="9" s="1"/>
  <c r="M8" i="9"/>
  <c r="L8" i="9"/>
  <c r="L10" i="9" s="1"/>
  <c r="K8" i="9"/>
  <c r="K10" i="9" s="1"/>
  <c r="J8" i="9"/>
  <c r="I8" i="9"/>
  <c r="H8" i="9"/>
  <c r="H10" i="9" s="1"/>
  <c r="G8" i="9"/>
  <c r="G10" i="9" s="1"/>
  <c r="F8" i="9"/>
  <c r="F10" i="9" s="1"/>
  <c r="E8" i="9"/>
  <c r="D8" i="9"/>
  <c r="C8" i="9"/>
  <c r="C10" i="9" s="1"/>
  <c r="B76" i="9"/>
  <c r="B75" i="9"/>
  <c r="B74" i="9"/>
  <c r="B73" i="9"/>
  <c r="B72" i="9"/>
  <c r="B65" i="9"/>
  <c r="B64" i="9"/>
  <c r="B63" i="9"/>
  <c r="B62" i="9"/>
  <c r="B61" i="9"/>
  <c r="B54" i="9"/>
  <c r="B53" i="9"/>
  <c r="B52" i="9"/>
  <c r="B51" i="9"/>
  <c r="B50" i="9"/>
  <c r="B43" i="9"/>
  <c r="B42" i="9"/>
  <c r="B41" i="9"/>
  <c r="B40" i="9"/>
  <c r="B39" i="9"/>
  <c r="B32" i="9"/>
  <c r="B31" i="9"/>
  <c r="B30" i="9"/>
  <c r="B29" i="9"/>
  <c r="B28" i="9"/>
  <c r="B21" i="9"/>
  <c r="B20" i="9"/>
  <c r="B19" i="9"/>
  <c r="B18" i="9"/>
  <c r="B17" i="9"/>
  <c r="B9" i="9"/>
  <c r="B8" i="9"/>
  <c r="B10" i="9" s="1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W9" i="8"/>
  <c r="V9" i="8"/>
  <c r="U9" i="8"/>
  <c r="T9" i="8"/>
  <c r="S9" i="8"/>
  <c r="R9" i="8"/>
  <c r="R10" i="8" s="1"/>
  <c r="Q9" i="8"/>
  <c r="P9" i="8"/>
  <c r="O9" i="8"/>
  <c r="N9" i="8"/>
  <c r="N10" i="8" s="1"/>
  <c r="M9" i="8"/>
  <c r="L9" i="8"/>
  <c r="K9" i="8"/>
  <c r="J9" i="8"/>
  <c r="J10" i="8" s="1"/>
  <c r="I9" i="8"/>
  <c r="H9" i="8"/>
  <c r="G9" i="8"/>
  <c r="F9" i="8"/>
  <c r="F10" i="8" s="1"/>
  <c r="E9" i="8"/>
  <c r="D9" i="8"/>
  <c r="C9" i="8"/>
  <c r="W8" i="8"/>
  <c r="V8" i="8"/>
  <c r="U8" i="8"/>
  <c r="U10" i="8" s="1"/>
  <c r="T8" i="8"/>
  <c r="T10" i="8" s="1"/>
  <c r="S8" i="8"/>
  <c r="S10" i="8" s="1"/>
  <c r="R8" i="8"/>
  <c r="Q8" i="8"/>
  <c r="P8" i="8"/>
  <c r="P10" i="8" s="1"/>
  <c r="O8" i="8"/>
  <c r="O10" i="8" s="1"/>
  <c r="N8" i="8"/>
  <c r="M8" i="8"/>
  <c r="M10" i="8" s="1"/>
  <c r="L8" i="8"/>
  <c r="L10" i="8" s="1"/>
  <c r="K8" i="8"/>
  <c r="K10" i="8" s="1"/>
  <c r="J8" i="8"/>
  <c r="I8" i="8"/>
  <c r="H8" i="8"/>
  <c r="H10" i="8" s="1"/>
  <c r="G8" i="8"/>
  <c r="G10" i="8" s="1"/>
  <c r="F8" i="8"/>
  <c r="E8" i="8"/>
  <c r="E10" i="8" s="1"/>
  <c r="D8" i="8"/>
  <c r="D10" i="8" s="1"/>
  <c r="C8" i="8"/>
  <c r="C10" i="8" s="1"/>
  <c r="B76" i="8"/>
  <c r="B75" i="8"/>
  <c r="B74" i="8"/>
  <c r="B73" i="8"/>
  <c r="B72" i="8"/>
  <c r="B65" i="8"/>
  <c r="B64" i="8"/>
  <c r="B63" i="8"/>
  <c r="B62" i="8"/>
  <c r="B61" i="8"/>
  <c r="B54" i="8"/>
  <c r="B53" i="8"/>
  <c r="B52" i="8"/>
  <c r="B51" i="8"/>
  <c r="B50" i="8"/>
  <c r="B43" i="8"/>
  <c r="B42" i="8"/>
  <c r="B41" i="8"/>
  <c r="B40" i="8"/>
  <c r="B39" i="8"/>
  <c r="B32" i="8"/>
  <c r="B31" i="8"/>
  <c r="B30" i="8"/>
  <c r="B29" i="8"/>
  <c r="B28" i="8"/>
  <c r="B21" i="8"/>
  <c r="B20" i="8"/>
  <c r="B19" i="8"/>
  <c r="B18" i="8"/>
  <c r="B17" i="8"/>
  <c r="B9" i="8"/>
  <c r="B8" i="8"/>
  <c r="B10" i="8" s="1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F8" i="7"/>
  <c r="AE8" i="7"/>
  <c r="AD8" i="7"/>
  <c r="AD10" i="7" s="1"/>
  <c r="AC8" i="7"/>
  <c r="AC10" i="7" s="1"/>
  <c r="AB8" i="7"/>
  <c r="AA8" i="7"/>
  <c r="Z8" i="7"/>
  <c r="Z10" i="7" s="1"/>
  <c r="Y8" i="7"/>
  <c r="Y10" i="7" s="1"/>
  <c r="X8" i="7"/>
  <c r="W8" i="7"/>
  <c r="V8" i="7"/>
  <c r="V10" i="7" s="1"/>
  <c r="U8" i="7"/>
  <c r="U10" i="7" s="1"/>
  <c r="T8" i="7"/>
  <c r="S8" i="7"/>
  <c r="R8" i="7"/>
  <c r="R10" i="7" s="1"/>
  <c r="Q8" i="7"/>
  <c r="Q10" i="7" s="1"/>
  <c r="P8" i="7"/>
  <c r="O8" i="7"/>
  <c r="N8" i="7"/>
  <c r="N10" i="7" s="1"/>
  <c r="M8" i="7"/>
  <c r="M10" i="7" s="1"/>
  <c r="L8" i="7"/>
  <c r="K8" i="7"/>
  <c r="J8" i="7"/>
  <c r="J10" i="7" s="1"/>
  <c r="I8" i="7"/>
  <c r="I10" i="7" s="1"/>
  <c r="H8" i="7"/>
  <c r="G8" i="7"/>
  <c r="F8" i="7"/>
  <c r="F10" i="7" s="1"/>
  <c r="E8" i="7"/>
  <c r="E10" i="7" s="1"/>
  <c r="D8" i="7"/>
  <c r="C8" i="7"/>
  <c r="B76" i="7"/>
  <c r="B75" i="7"/>
  <c r="B74" i="7"/>
  <c r="B73" i="7"/>
  <c r="B72" i="7"/>
  <c r="B65" i="7"/>
  <c r="B64" i="7"/>
  <c r="B63" i="7"/>
  <c r="B62" i="7"/>
  <c r="B61" i="7"/>
  <c r="B54" i="7"/>
  <c r="B53" i="7"/>
  <c r="B52" i="7"/>
  <c r="B51" i="7"/>
  <c r="B50" i="7"/>
  <c r="B43" i="7"/>
  <c r="B42" i="7"/>
  <c r="B41" i="7"/>
  <c r="B40" i="7"/>
  <c r="B39" i="7"/>
  <c r="B32" i="7"/>
  <c r="B31" i="7"/>
  <c r="B30" i="7"/>
  <c r="B29" i="7"/>
  <c r="B28" i="7"/>
  <c r="B21" i="7"/>
  <c r="B20" i="7"/>
  <c r="B19" i="7"/>
  <c r="B18" i="7"/>
  <c r="B17" i="7"/>
  <c r="B9" i="7"/>
  <c r="B8" i="7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C72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F10" i="6" s="1"/>
  <c r="E9" i="6"/>
  <c r="D9" i="6"/>
  <c r="C9" i="6"/>
  <c r="U8" i="6"/>
  <c r="U10" i="6" s="1"/>
  <c r="T8" i="6"/>
  <c r="S8" i="6"/>
  <c r="R8" i="6"/>
  <c r="R10" i="6" s="1"/>
  <c r="Q8" i="6"/>
  <c r="Q10" i="6" s="1"/>
  <c r="P8" i="6"/>
  <c r="P10" i="6" s="1"/>
  <c r="O8" i="6"/>
  <c r="N8" i="6"/>
  <c r="N10" i="6" s="1"/>
  <c r="M8" i="6"/>
  <c r="M10" i="6" s="1"/>
  <c r="L8" i="6"/>
  <c r="K8" i="6"/>
  <c r="J8" i="6"/>
  <c r="J10" i="6" s="1"/>
  <c r="I8" i="6"/>
  <c r="I10" i="6" s="1"/>
  <c r="H8" i="6"/>
  <c r="H10" i="6" s="1"/>
  <c r="G8" i="6"/>
  <c r="F8" i="6"/>
  <c r="E8" i="6"/>
  <c r="E10" i="6" s="1"/>
  <c r="D8" i="6"/>
  <c r="C8" i="6"/>
  <c r="B76" i="6"/>
  <c r="B75" i="6"/>
  <c r="B74" i="6"/>
  <c r="B73" i="6"/>
  <c r="B72" i="6"/>
  <c r="B65" i="6"/>
  <c r="B64" i="6"/>
  <c r="B63" i="6"/>
  <c r="B62" i="6"/>
  <c r="B61" i="6"/>
  <c r="B54" i="6"/>
  <c r="B53" i="6"/>
  <c r="B52" i="6"/>
  <c r="B51" i="6"/>
  <c r="B50" i="6"/>
  <c r="B43" i="6"/>
  <c r="B42" i="6"/>
  <c r="B41" i="6"/>
  <c r="B40" i="6"/>
  <c r="B39" i="6"/>
  <c r="B32" i="6"/>
  <c r="B31" i="6"/>
  <c r="B30" i="6"/>
  <c r="B29" i="6"/>
  <c r="B28" i="6"/>
  <c r="B21" i="6"/>
  <c r="B20" i="6"/>
  <c r="B19" i="6"/>
  <c r="B18" i="6"/>
  <c r="B17" i="6"/>
  <c r="B9" i="6"/>
  <c r="B8" i="6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B8" i="5"/>
  <c r="AA8" i="5"/>
  <c r="AA10" i="5" s="1"/>
  <c r="Z8" i="5"/>
  <c r="Z10" i="5" s="1"/>
  <c r="Y8" i="5"/>
  <c r="X8" i="5"/>
  <c r="W8" i="5"/>
  <c r="W10" i="5" s="1"/>
  <c r="V8" i="5"/>
  <c r="U8" i="5"/>
  <c r="U10" i="5" s="1"/>
  <c r="T8" i="5"/>
  <c r="S8" i="5"/>
  <c r="S10" i="5" s="1"/>
  <c r="R8" i="5"/>
  <c r="R10" i="5" s="1"/>
  <c r="Q8" i="5"/>
  <c r="Q10" i="5" s="1"/>
  <c r="P8" i="5"/>
  <c r="O8" i="5"/>
  <c r="O10" i="5" s="1"/>
  <c r="N8" i="5"/>
  <c r="M8" i="5"/>
  <c r="M10" i="5" s="1"/>
  <c r="L8" i="5"/>
  <c r="K8" i="5"/>
  <c r="K10" i="5" s="1"/>
  <c r="J8" i="5"/>
  <c r="J10" i="5" s="1"/>
  <c r="I8" i="5"/>
  <c r="H8" i="5"/>
  <c r="G8" i="5"/>
  <c r="G10" i="5" s="1"/>
  <c r="F8" i="5"/>
  <c r="E8" i="5"/>
  <c r="E10" i="5" s="1"/>
  <c r="D8" i="5"/>
  <c r="C8" i="5"/>
  <c r="C10" i="5" s="1"/>
  <c r="B76" i="5"/>
  <c r="B75" i="5"/>
  <c r="B74" i="5"/>
  <c r="B73" i="5"/>
  <c r="B72" i="5"/>
  <c r="B65" i="5"/>
  <c r="B64" i="5"/>
  <c r="B63" i="5"/>
  <c r="B62" i="5"/>
  <c r="B61" i="5"/>
  <c r="B54" i="5"/>
  <c r="B53" i="5"/>
  <c r="B52" i="5"/>
  <c r="B51" i="5"/>
  <c r="B50" i="5"/>
  <c r="B43" i="5"/>
  <c r="B42" i="5"/>
  <c r="B41" i="5"/>
  <c r="B40" i="5"/>
  <c r="B39" i="5"/>
  <c r="B32" i="5"/>
  <c r="B31" i="5"/>
  <c r="B30" i="5"/>
  <c r="B29" i="5"/>
  <c r="B28" i="5"/>
  <c r="B21" i="5"/>
  <c r="B20" i="5"/>
  <c r="B19" i="5"/>
  <c r="B18" i="5"/>
  <c r="B17" i="5"/>
  <c r="B9" i="5"/>
  <c r="B8" i="5"/>
  <c r="B10" i="5" s="1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AR10" i="4"/>
  <c r="AJ10" i="4"/>
  <c r="AB10" i="4"/>
  <c r="L10" i="4"/>
  <c r="D10" i="4"/>
  <c r="BC9" i="4"/>
  <c r="BB9" i="4"/>
  <c r="BA9" i="4"/>
  <c r="BA10" i="4" s="1"/>
  <c r="AZ9" i="4"/>
  <c r="AY9" i="4"/>
  <c r="AX9" i="4"/>
  <c r="AW9" i="4"/>
  <c r="AV9" i="4"/>
  <c r="AU9" i="4"/>
  <c r="AT9" i="4"/>
  <c r="AS9" i="4"/>
  <c r="AS10" i="4" s="1"/>
  <c r="AR9" i="4"/>
  <c r="AQ9" i="4"/>
  <c r="AP9" i="4"/>
  <c r="AO9" i="4"/>
  <c r="AN9" i="4"/>
  <c r="AM9" i="4"/>
  <c r="AL9" i="4"/>
  <c r="AK9" i="4"/>
  <c r="AK10" i="4" s="1"/>
  <c r="AJ9" i="4"/>
  <c r="AI9" i="4"/>
  <c r="AH9" i="4"/>
  <c r="AG9" i="4"/>
  <c r="AF9" i="4"/>
  <c r="AE9" i="4"/>
  <c r="AD9" i="4"/>
  <c r="AC9" i="4"/>
  <c r="AC10" i="4" s="1"/>
  <c r="AB9" i="4"/>
  <c r="AA9" i="4"/>
  <c r="Z9" i="4"/>
  <c r="Y9" i="4"/>
  <c r="X9" i="4"/>
  <c r="W9" i="4"/>
  <c r="V9" i="4"/>
  <c r="U9" i="4"/>
  <c r="U10" i="4" s="1"/>
  <c r="T9" i="4"/>
  <c r="S9" i="4"/>
  <c r="R9" i="4"/>
  <c r="Q9" i="4"/>
  <c r="P9" i="4"/>
  <c r="O9" i="4"/>
  <c r="N9" i="4"/>
  <c r="M9" i="4"/>
  <c r="M10" i="4" s="1"/>
  <c r="L9" i="4"/>
  <c r="K9" i="4"/>
  <c r="J9" i="4"/>
  <c r="I9" i="4"/>
  <c r="H9" i="4"/>
  <c r="G9" i="4"/>
  <c r="F9" i="4"/>
  <c r="E9" i="4"/>
  <c r="E10" i="4" s="1"/>
  <c r="D9" i="4"/>
  <c r="C9" i="4"/>
  <c r="BC8" i="4"/>
  <c r="BC10" i="4" s="1"/>
  <c r="BB8" i="4"/>
  <c r="BA8" i="4"/>
  <c r="AZ8" i="4"/>
  <c r="AZ10" i="4" s="1"/>
  <c r="AY8" i="4"/>
  <c r="AX8" i="4"/>
  <c r="AW8" i="4"/>
  <c r="AV8" i="4"/>
  <c r="AV10" i="4" s="1"/>
  <c r="AU8" i="4"/>
  <c r="AU10" i="4" s="1"/>
  <c r="AT8" i="4"/>
  <c r="AS8" i="4"/>
  <c r="AR8" i="4"/>
  <c r="AQ8" i="4"/>
  <c r="AP8" i="4"/>
  <c r="AO8" i="4"/>
  <c r="AN8" i="4"/>
  <c r="AN10" i="4" s="1"/>
  <c r="AM8" i="4"/>
  <c r="AM10" i="4" s="1"/>
  <c r="AL8" i="4"/>
  <c r="AK8" i="4"/>
  <c r="AJ8" i="4"/>
  <c r="AI8" i="4"/>
  <c r="AH8" i="4"/>
  <c r="AG8" i="4"/>
  <c r="AF8" i="4"/>
  <c r="AF10" i="4" s="1"/>
  <c r="AE8" i="4"/>
  <c r="AE10" i="4" s="1"/>
  <c r="AD8" i="4"/>
  <c r="AC8" i="4"/>
  <c r="AB8" i="4"/>
  <c r="AA8" i="4"/>
  <c r="Z8" i="4"/>
  <c r="Y8" i="4"/>
  <c r="X8" i="4"/>
  <c r="X10" i="4" s="1"/>
  <c r="W8" i="4"/>
  <c r="W10" i="4" s="1"/>
  <c r="V8" i="4"/>
  <c r="U8" i="4"/>
  <c r="T8" i="4"/>
  <c r="T10" i="4" s="1"/>
  <c r="S8" i="4"/>
  <c r="R8" i="4"/>
  <c r="Q8" i="4"/>
  <c r="P8" i="4"/>
  <c r="P10" i="4" s="1"/>
  <c r="O8" i="4"/>
  <c r="O10" i="4" s="1"/>
  <c r="N8" i="4"/>
  <c r="M8" i="4"/>
  <c r="L8" i="4"/>
  <c r="K8" i="4"/>
  <c r="J8" i="4"/>
  <c r="I8" i="4"/>
  <c r="H8" i="4"/>
  <c r="H10" i="4" s="1"/>
  <c r="G8" i="4"/>
  <c r="G10" i="4" s="1"/>
  <c r="F8" i="4"/>
  <c r="E8" i="4"/>
  <c r="D8" i="4"/>
  <c r="C8" i="4"/>
  <c r="B76" i="4"/>
  <c r="B75" i="4"/>
  <c r="B74" i="4"/>
  <c r="B73" i="4"/>
  <c r="B72" i="4"/>
  <c r="B65" i="4"/>
  <c r="B64" i="4"/>
  <c r="B63" i="4"/>
  <c r="B62" i="4"/>
  <c r="B61" i="4"/>
  <c r="B54" i="4"/>
  <c r="B53" i="4"/>
  <c r="B52" i="4"/>
  <c r="B51" i="4"/>
  <c r="B50" i="4"/>
  <c r="B43" i="4"/>
  <c r="B42" i="4"/>
  <c r="B41" i="4"/>
  <c r="B40" i="4"/>
  <c r="B39" i="4"/>
  <c r="B32" i="4"/>
  <c r="B31" i="4"/>
  <c r="B30" i="4"/>
  <c r="B29" i="4"/>
  <c r="B28" i="4"/>
  <c r="B21" i="4"/>
  <c r="B20" i="4"/>
  <c r="B19" i="4"/>
  <c r="B18" i="4"/>
  <c r="B17" i="4"/>
  <c r="B9" i="4"/>
  <c r="B8" i="4"/>
  <c r="L76" i="3"/>
  <c r="K76" i="3"/>
  <c r="J76" i="3"/>
  <c r="I76" i="3"/>
  <c r="H76" i="3"/>
  <c r="G76" i="3"/>
  <c r="F76" i="3"/>
  <c r="E76" i="3"/>
  <c r="D76" i="3"/>
  <c r="C76" i="3"/>
  <c r="L75" i="3"/>
  <c r="K75" i="3"/>
  <c r="J75" i="3"/>
  <c r="I75" i="3"/>
  <c r="H75" i="3"/>
  <c r="G75" i="3"/>
  <c r="F75" i="3"/>
  <c r="E75" i="3"/>
  <c r="D75" i="3"/>
  <c r="C75" i="3"/>
  <c r="L74" i="3"/>
  <c r="K74" i="3"/>
  <c r="J74" i="3"/>
  <c r="I74" i="3"/>
  <c r="H74" i="3"/>
  <c r="G74" i="3"/>
  <c r="F74" i="3"/>
  <c r="E74" i="3"/>
  <c r="D74" i="3"/>
  <c r="C74" i="3"/>
  <c r="L73" i="3"/>
  <c r="K73" i="3"/>
  <c r="J73" i="3"/>
  <c r="I73" i="3"/>
  <c r="H73" i="3"/>
  <c r="G73" i="3"/>
  <c r="F73" i="3"/>
  <c r="E73" i="3"/>
  <c r="D73" i="3"/>
  <c r="C73" i="3"/>
  <c r="L72" i="3"/>
  <c r="K72" i="3"/>
  <c r="J72" i="3"/>
  <c r="I72" i="3"/>
  <c r="H72" i="3"/>
  <c r="G72" i="3"/>
  <c r="F72" i="3"/>
  <c r="E72" i="3"/>
  <c r="D72" i="3"/>
  <c r="C72" i="3"/>
  <c r="L65" i="3"/>
  <c r="K65" i="3"/>
  <c r="J65" i="3"/>
  <c r="I65" i="3"/>
  <c r="H65" i="3"/>
  <c r="G65" i="3"/>
  <c r="F65" i="3"/>
  <c r="E65" i="3"/>
  <c r="D65" i="3"/>
  <c r="C65" i="3"/>
  <c r="L64" i="3"/>
  <c r="K64" i="3"/>
  <c r="J64" i="3"/>
  <c r="I64" i="3"/>
  <c r="H64" i="3"/>
  <c r="G64" i="3"/>
  <c r="F64" i="3"/>
  <c r="E64" i="3"/>
  <c r="D64" i="3"/>
  <c r="C64" i="3"/>
  <c r="L63" i="3"/>
  <c r="K63" i="3"/>
  <c r="J63" i="3"/>
  <c r="I63" i="3"/>
  <c r="H63" i="3"/>
  <c r="G63" i="3"/>
  <c r="F63" i="3"/>
  <c r="E63" i="3"/>
  <c r="D63" i="3"/>
  <c r="C63" i="3"/>
  <c r="L62" i="3"/>
  <c r="K62" i="3"/>
  <c r="J62" i="3"/>
  <c r="I62" i="3"/>
  <c r="H62" i="3"/>
  <c r="G62" i="3"/>
  <c r="F62" i="3"/>
  <c r="E62" i="3"/>
  <c r="D62" i="3"/>
  <c r="C62" i="3"/>
  <c r="L61" i="3"/>
  <c r="K61" i="3"/>
  <c r="J61" i="3"/>
  <c r="I61" i="3"/>
  <c r="H61" i="3"/>
  <c r="G61" i="3"/>
  <c r="F61" i="3"/>
  <c r="E61" i="3"/>
  <c r="D61" i="3"/>
  <c r="C61" i="3"/>
  <c r="L54" i="3"/>
  <c r="K54" i="3"/>
  <c r="J54" i="3"/>
  <c r="I54" i="3"/>
  <c r="H54" i="3"/>
  <c r="G54" i="3"/>
  <c r="F54" i="3"/>
  <c r="E54" i="3"/>
  <c r="D54" i="3"/>
  <c r="C54" i="3"/>
  <c r="L53" i="3"/>
  <c r="K53" i="3"/>
  <c r="J53" i="3"/>
  <c r="I53" i="3"/>
  <c r="H53" i="3"/>
  <c r="G53" i="3"/>
  <c r="F53" i="3"/>
  <c r="E53" i="3"/>
  <c r="D53" i="3"/>
  <c r="C53" i="3"/>
  <c r="L52" i="3"/>
  <c r="K52" i="3"/>
  <c r="J52" i="3"/>
  <c r="I52" i="3"/>
  <c r="H52" i="3"/>
  <c r="G52" i="3"/>
  <c r="F52" i="3"/>
  <c r="E52" i="3"/>
  <c r="D52" i="3"/>
  <c r="C52" i="3"/>
  <c r="L51" i="3"/>
  <c r="K51" i="3"/>
  <c r="J51" i="3"/>
  <c r="I51" i="3"/>
  <c r="H51" i="3"/>
  <c r="G51" i="3"/>
  <c r="F51" i="3"/>
  <c r="E51" i="3"/>
  <c r="D51" i="3"/>
  <c r="C51" i="3"/>
  <c r="L50" i="3"/>
  <c r="K50" i="3"/>
  <c r="J50" i="3"/>
  <c r="I50" i="3"/>
  <c r="H50" i="3"/>
  <c r="G50" i="3"/>
  <c r="F50" i="3"/>
  <c r="E50" i="3"/>
  <c r="D50" i="3"/>
  <c r="C50" i="3"/>
  <c r="L43" i="3"/>
  <c r="K43" i="3"/>
  <c r="J43" i="3"/>
  <c r="I43" i="3"/>
  <c r="H43" i="3"/>
  <c r="G43" i="3"/>
  <c r="F43" i="3"/>
  <c r="E43" i="3"/>
  <c r="D43" i="3"/>
  <c r="C43" i="3"/>
  <c r="L42" i="3"/>
  <c r="K42" i="3"/>
  <c r="J42" i="3"/>
  <c r="I42" i="3"/>
  <c r="H42" i="3"/>
  <c r="G42" i="3"/>
  <c r="F42" i="3"/>
  <c r="E42" i="3"/>
  <c r="D42" i="3"/>
  <c r="C42" i="3"/>
  <c r="L41" i="3"/>
  <c r="K41" i="3"/>
  <c r="J41" i="3"/>
  <c r="I41" i="3"/>
  <c r="H41" i="3"/>
  <c r="G41" i="3"/>
  <c r="F41" i="3"/>
  <c r="E41" i="3"/>
  <c r="D41" i="3"/>
  <c r="C41" i="3"/>
  <c r="L40" i="3"/>
  <c r="K40" i="3"/>
  <c r="J40" i="3"/>
  <c r="I40" i="3"/>
  <c r="H40" i="3"/>
  <c r="G40" i="3"/>
  <c r="F40" i="3"/>
  <c r="E40" i="3"/>
  <c r="D40" i="3"/>
  <c r="C40" i="3"/>
  <c r="L39" i="3"/>
  <c r="K39" i="3"/>
  <c r="J39" i="3"/>
  <c r="I39" i="3"/>
  <c r="H39" i="3"/>
  <c r="G39" i="3"/>
  <c r="F39" i="3"/>
  <c r="E39" i="3"/>
  <c r="D39" i="3"/>
  <c r="C39" i="3"/>
  <c r="L32" i="3"/>
  <c r="K32" i="3"/>
  <c r="J32" i="3"/>
  <c r="I32" i="3"/>
  <c r="H32" i="3"/>
  <c r="G32" i="3"/>
  <c r="F32" i="3"/>
  <c r="E32" i="3"/>
  <c r="D32" i="3"/>
  <c r="C32" i="3"/>
  <c r="L31" i="3"/>
  <c r="K31" i="3"/>
  <c r="J31" i="3"/>
  <c r="I31" i="3"/>
  <c r="H31" i="3"/>
  <c r="G31" i="3"/>
  <c r="F31" i="3"/>
  <c r="E31" i="3"/>
  <c r="D31" i="3"/>
  <c r="C31" i="3"/>
  <c r="L30" i="3"/>
  <c r="K30" i="3"/>
  <c r="J30" i="3"/>
  <c r="I30" i="3"/>
  <c r="H30" i="3"/>
  <c r="G30" i="3"/>
  <c r="F30" i="3"/>
  <c r="E30" i="3"/>
  <c r="D30" i="3"/>
  <c r="C30" i="3"/>
  <c r="L29" i="3"/>
  <c r="K29" i="3"/>
  <c r="J29" i="3"/>
  <c r="I29" i="3"/>
  <c r="H29" i="3"/>
  <c r="G29" i="3"/>
  <c r="F29" i="3"/>
  <c r="E29" i="3"/>
  <c r="D29" i="3"/>
  <c r="C29" i="3"/>
  <c r="L28" i="3"/>
  <c r="K28" i="3"/>
  <c r="J28" i="3"/>
  <c r="I28" i="3"/>
  <c r="H28" i="3"/>
  <c r="G28" i="3"/>
  <c r="F28" i="3"/>
  <c r="E28" i="3"/>
  <c r="D28" i="3"/>
  <c r="C28" i="3"/>
  <c r="L21" i="3"/>
  <c r="K21" i="3"/>
  <c r="J21" i="3"/>
  <c r="I21" i="3"/>
  <c r="H21" i="3"/>
  <c r="G21" i="3"/>
  <c r="F21" i="3"/>
  <c r="E21" i="3"/>
  <c r="D21" i="3"/>
  <c r="C21" i="3"/>
  <c r="L20" i="3"/>
  <c r="K20" i="3"/>
  <c r="J20" i="3"/>
  <c r="I20" i="3"/>
  <c r="H20" i="3"/>
  <c r="G20" i="3"/>
  <c r="F20" i="3"/>
  <c r="E20" i="3"/>
  <c r="D20" i="3"/>
  <c r="C20" i="3"/>
  <c r="L19" i="3"/>
  <c r="K19" i="3"/>
  <c r="J19" i="3"/>
  <c r="I19" i="3"/>
  <c r="H19" i="3"/>
  <c r="G19" i="3"/>
  <c r="F19" i="3"/>
  <c r="E19" i="3"/>
  <c r="D19" i="3"/>
  <c r="C19" i="3"/>
  <c r="L18" i="3"/>
  <c r="K18" i="3"/>
  <c r="J18" i="3"/>
  <c r="I18" i="3"/>
  <c r="H18" i="3"/>
  <c r="G18" i="3"/>
  <c r="F18" i="3"/>
  <c r="E18" i="3"/>
  <c r="D18" i="3"/>
  <c r="C18" i="3"/>
  <c r="L17" i="3"/>
  <c r="K17" i="3"/>
  <c r="J17" i="3"/>
  <c r="I17" i="3"/>
  <c r="H17" i="3"/>
  <c r="G17" i="3"/>
  <c r="F17" i="3"/>
  <c r="E17" i="3"/>
  <c r="D17" i="3"/>
  <c r="C17" i="3"/>
  <c r="L9" i="3"/>
  <c r="K9" i="3"/>
  <c r="J9" i="3"/>
  <c r="I9" i="3"/>
  <c r="H9" i="3"/>
  <c r="G9" i="3"/>
  <c r="F9" i="3"/>
  <c r="E9" i="3"/>
  <c r="D9" i="3"/>
  <c r="C9" i="3"/>
  <c r="L8" i="3"/>
  <c r="K8" i="3"/>
  <c r="K10" i="3" s="1"/>
  <c r="J8" i="3"/>
  <c r="J10" i="3" s="1"/>
  <c r="I8" i="3"/>
  <c r="I10" i="3" s="1"/>
  <c r="H8" i="3"/>
  <c r="H10" i="3" s="1"/>
  <c r="G8" i="3"/>
  <c r="F8" i="3"/>
  <c r="E8" i="3"/>
  <c r="E10" i="3" s="1"/>
  <c r="D8" i="3"/>
  <c r="C8" i="3"/>
  <c r="C10" i="3" s="1"/>
  <c r="B76" i="3"/>
  <c r="B75" i="3"/>
  <c r="B74" i="3"/>
  <c r="B73" i="3"/>
  <c r="B72" i="3"/>
  <c r="B65" i="3"/>
  <c r="B64" i="3"/>
  <c r="B63" i="3"/>
  <c r="B62" i="3"/>
  <c r="B61" i="3"/>
  <c r="B54" i="3"/>
  <c r="B53" i="3"/>
  <c r="B52" i="3"/>
  <c r="B51" i="3"/>
  <c r="B50" i="3"/>
  <c r="B43" i="3"/>
  <c r="B42" i="3"/>
  <c r="B41" i="3"/>
  <c r="B40" i="3"/>
  <c r="B39" i="3"/>
  <c r="B32" i="3"/>
  <c r="B31" i="3"/>
  <c r="B30" i="3"/>
  <c r="B29" i="3"/>
  <c r="B28" i="3"/>
  <c r="B21" i="3"/>
  <c r="B20" i="3"/>
  <c r="B19" i="3"/>
  <c r="B18" i="3"/>
  <c r="B17" i="3"/>
  <c r="B9" i="3"/>
  <c r="B8" i="3"/>
  <c r="B10" i="3" s="1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X8" i="2"/>
  <c r="X10" i="2" s="1"/>
  <c r="W8" i="2"/>
  <c r="W10" i="2" s="1"/>
  <c r="V8" i="2"/>
  <c r="V10" i="2" s="1"/>
  <c r="U8" i="2"/>
  <c r="T8" i="2"/>
  <c r="T10" i="2" s="1"/>
  <c r="S8" i="2"/>
  <c r="R8" i="2"/>
  <c r="Q8" i="2"/>
  <c r="Q10" i="2" s="1"/>
  <c r="P8" i="2"/>
  <c r="P10" i="2" s="1"/>
  <c r="O8" i="2"/>
  <c r="O10" i="2" s="1"/>
  <c r="N8" i="2"/>
  <c r="N10" i="2" s="1"/>
  <c r="M8" i="2"/>
  <c r="L8" i="2"/>
  <c r="L10" i="2" s="1"/>
  <c r="K8" i="2"/>
  <c r="J8" i="2"/>
  <c r="I8" i="2"/>
  <c r="I10" i="2" s="1"/>
  <c r="H8" i="2"/>
  <c r="H10" i="2" s="1"/>
  <c r="G8" i="2"/>
  <c r="G10" i="2" s="1"/>
  <c r="F8" i="2"/>
  <c r="F10" i="2" s="1"/>
  <c r="E8" i="2"/>
  <c r="D8" i="2"/>
  <c r="D10" i="2" s="1"/>
  <c r="C8" i="2"/>
  <c r="B76" i="2"/>
  <c r="B75" i="2"/>
  <c r="B74" i="2"/>
  <c r="B73" i="2"/>
  <c r="B72" i="2"/>
  <c r="B65" i="2"/>
  <c r="B64" i="2"/>
  <c r="B63" i="2"/>
  <c r="B62" i="2"/>
  <c r="B61" i="2"/>
  <c r="B54" i="2"/>
  <c r="B53" i="2"/>
  <c r="B52" i="2"/>
  <c r="B51" i="2"/>
  <c r="B50" i="2"/>
  <c r="B43" i="2"/>
  <c r="B42" i="2"/>
  <c r="B41" i="2"/>
  <c r="B40" i="2"/>
  <c r="B39" i="2"/>
  <c r="B32" i="2"/>
  <c r="B31" i="2"/>
  <c r="B30" i="2"/>
  <c r="B29" i="2"/>
  <c r="B28" i="2"/>
  <c r="B21" i="2"/>
  <c r="B20" i="2"/>
  <c r="B19" i="2"/>
  <c r="B18" i="2"/>
  <c r="B17" i="2"/>
  <c r="B9" i="2"/>
  <c r="B8" i="2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AN8" i="1"/>
  <c r="AN10" i="1" s="1"/>
  <c r="AM8" i="1"/>
  <c r="AM10" i="1" s="1"/>
  <c r="AL8" i="1"/>
  <c r="AL10" i="1" s="1"/>
  <c r="AK8" i="1"/>
  <c r="AJ8" i="1"/>
  <c r="AJ10" i="1" s="1"/>
  <c r="AI8" i="1"/>
  <c r="AH8" i="1"/>
  <c r="AG8" i="1"/>
  <c r="AG10" i="1" s="1"/>
  <c r="AF8" i="1"/>
  <c r="AF10" i="1" s="1"/>
  <c r="AE8" i="1"/>
  <c r="AE10" i="1" s="1"/>
  <c r="AD8" i="1"/>
  <c r="AD10" i="1" s="1"/>
  <c r="AC8" i="1"/>
  <c r="AB8" i="1"/>
  <c r="AB10" i="1" s="1"/>
  <c r="AA8" i="1"/>
  <c r="Z8" i="1"/>
  <c r="Y8" i="1"/>
  <c r="Y10" i="1" s="1"/>
  <c r="X8" i="1"/>
  <c r="X10" i="1" s="1"/>
  <c r="W8" i="1"/>
  <c r="W10" i="1" s="1"/>
  <c r="V8" i="1"/>
  <c r="V10" i="1" s="1"/>
  <c r="U8" i="1"/>
  <c r="T8" i="1"/>
  <c r="T10" i="1" s="1"/>
  <c r="S8" i="1"/>
  <c r="R8" i="1"/>
  <c r="Q8" i="1"/>
  <c r="Q10" i="1" s="1"/>
  <c r="P8" i="1"/>
  <c r="P10" i="1" s="1"/>
  <c r="O8" i="1"/>
  <c r="O10" i="1" s="1"/>
  <c r="N8" i="1"/>
  <c r="N10" i="1" s="1"/>
  <c r="M8" i="1"/>
  <c r="L8" i="1"/>
  <c r="L10" i="1" s="1"/>
  <c r="K8" i="1"/>
  <c r="J8" i="1"/>
  <c r="I8" i="1"/>
  <c r="I10" i="1" s="1"/>
  <c r="H8" i="1"/>
  <c r="H10" i="1" s="1"/>
  <c r="G8" i="1"/>
  <c r="G10" i="1" s="1"/>
  <c r="F8" i="1"/>
  <c r="F10" i="1" s="1"/>
  <c r="E8" i="1"/>
  <c r="D8" i="1"/>
  <c r="D10" i="1" s="1"/>
  <c r="C8" i="1"/>
  <c r="B76" i="1"/>
  <c r="B75" i="1"/>
  <c r="B74" i="1"/>
  <c r="B73" i="1"/>
  <c r="B72" i="1"/>
  <c r="B65" i="1"/>
  <c r="B64" i="1"/>
  <c r="B63" i="1"/>
  <c r="B62" i="1"/>
  <c r="B61" i="1"/>
  <c r="B54" i="1"/>
  <c r="B53" i="1"/>
  <c r="B52" i="1"/>
  <c r="B51" i="1"/>
  <c r="B50" i="1"/>
  <c r="B43" i="1"/>
  <c r="B42" i="1"/>
  <c r="B41" i="1"/>
  <c r="B40" i="1"/>
  <c r="B39" i="1"/>
  <c r="B32" i="1"/>
  <c r="B31" i="1"/>
  <c r="B30" i="1"/>
  <c r="B29" i="1"/>
  <c r="B28" i="1"/>
  <c r="B21" i="1"/>
  <c r="B20" i="1"/>
  <c r="B19" i="1"/>
  <c r="B18" i="1"/>
  <c r="B17" i="1"/>
  <c r="B9" i="1"/>
  <c r="B8" i="1"/>
  <c r="B10" i="1" s="1"/>
  <c r="S10" i="2" l="1"/>
  <c r="AH10" i="4"/>
  <c r="D10" i="3"/>
  <c r="L10" i="3"/>
  <c r="C10" i="4"/>
  <c r="K10" i="4"/>
  <c r="S10" i="4"/>
  <c r="AA10" i="4"/>
  <c r="AI10" i="4"/>
  <c r="AQ10" i="4"/>
  <c r="AY10" i="4"/>
  <c r="F10" i="5"/>
  <c r="N10" i="5"/>
  <c r="V10" i="5"/>
  <c r="W10" i="8"/>
  <c r="J10" i="9"/>
  <c r="R10" i="9"/>
  <c r="Z10" i="9"/>
  <c r="B10" i="10"/>
  <c r="K10" i="1"/>
  <c r="AI10" i="1"/>
  <c r="K10" i="2"/>
  <c r="Z10" i="4"/>
  <c r="E10" i="1"/>
  <c r="M10" i="1"/>
  <c r="U10" i="1"/>
  <c r="AC10" i="1"/>
  <c r="AK10" i="1"/>
  <c r="E10" i="2"/>
  <c r="M10" i="2"/>
  <c r="U10" i="2"/>
  <c r="B10" i="4"/>
  <c r="S10" i="1"/>
  <c r="R10" i="4"/>
  <c r="AX10" i="4"/>
  <c r="F10" i="3"/>
  <c r="H10" i="5"/>
  <c r="P10" i="5"/>
  <c r="X10" i="5"/>
  <c r="G10" i="6"/>
  <c r="O10" i="6"/>
  <c r="B10" i="7"/>
  <c r="C10" i="7"/>
  <c r="K10" i="7"/>
  <c r="S10" i="7"/>
  <c r="AA10" i="7"/>
  <c r="I10" i="8"/>
  <c r="Q10" i="8"/>
  <c r="C10" i="1"/>
  <c r="AA10" i="1"/>
  <c r="C10" i="2"/>
  <c r="J10" i="4"/>
  <c r="AP10" i="4"/>
  <c r="G10" i="3"/>
  <c r="F10" i="4"/>
  <c r="N10" i="4"/>
  <c r="V10" i="4"/>
  <c r="AD10" i="4"/>
  <c r="AL10" i="4"/>
  <c r="AT10" i="4"/>
  <c r="BB10" i="4"/>
  <c r="I10" i="4"/>
  <c r="Q10" i="4"/>
  <c r="Y10" i="4"/>
  <c r="AG10" i="4"/>
  <c r="AO10" i="4"/>
  <c r="AW10" i="4"/>
  <c r="I10" i="5"/>
  <c r="Y10" i="5"/>
  <c r="D10" i="7"/>
  <c r="L10" i="7"/>
  <c r="T10" i="7"/>
  <c r="AB10" i="7"/>
  <c r="E10" i="9"/>
  <c r="M10" i="9"/>
  <c r="U10" i="9"/>
  <c r="AC10" i="9"/>
  <c r="J10" i="1"/>
  <c r="R10" i="1"/>
  <c r="Z10" i="1"/>
  <c r="AH10" i="1"/>
  <c r="J10" i="2"/>
  <c r="R10" i="2"/>
  <c r="D10" i="5"/>
  <c r="L10" i="5"/>
  <c r="T10" i="5"/>
  <c r="AB10" i="5"/>
  <c r="B10" i="6"/>
  <c r="C10" i="6"/>
  <c r="K10" i="6"/>
  <c r="S10" i="6"/>
  <c r="G10" i="7"/>
  <c r="O10" i="7"/>
  <c r="W10" i="7"/>
  <c r="AE10" i="7"/>
  <c r="D10" i="6"/>
  <c r="L10" i="6"/>
  <c r="T10" i="6"/>
  <c r="H10" i="7"/>
  <c r="P10" i="7"/>
  <c r="X10" i="7"/>
  <c r="AF10" i="7"/>
  <c r="V10" i="8"/>
  <c r="I10" i="9"/>
  <c r="Q10" i="9"/>
  <c r="Y10" i="9"/>
  <c r="B10" i="2"/>
</calcChain>
</file>

<file path=xl/sharedStrings.xml><?xml version="1.0" encoding="utf-8"?>
<sst xmlns="http://schemas.openxmlformats.org/spreadsheetml/2006/main" count="1692" uniqueCount="633">
  <si>
    <t xml:space="preserve">STATE OF LOCAL GOVERNMENT FINANCES - FACT SHEET - ACTUALS 2021/22  </t>
  </si>
  <si>
    <t>Demarcation</t>
  </si>
  <si>
    <t>BUF</t>
  </si>
  <si>
    <t>NMA</t>
  </si>
  <si>
    <t>EC101</t>
  </si>
  <si>
    <t>EC102</t>
  </si>
  <si>
    <t>EC104</t>
  </si>
  <si>
    <t>EC105</t>
  </si>
  <si>
    <t>EC106</t>
  </si>
  <si>
    <t>EC108</t>
  </si>
  <si>
    <t>EC109</t>
  </si>
  <si>
    <t>DC10</t>
  </si>
  <si>
    <t>EC121</t>
  </si>
  <si>
    <t>EC122</t>
  </si>
  <si>
    <t>EC123</t>
  </si>
  <si>
    <t>EC124</t>
  </si>
  <si>
    <t>EC126</t>
  </si>
  <si>
    <t>EC129</t>
  </si>
  <si>
    <t>DC12</t>
  </si>
  <si>
    <t>EC131</t>
  </si>
  <si>
    <t>EC135</t>
  </si>
  <si>
    <t>EC136</t>
  </si>
  <si>
    <t>EC137</t>
  </si>
  <si>
    <t>EC138</t>
  </si>
  <si>
    <t>EC139</t>
  </si>
  <si>
    <t>DC13</t>
  </si>
  <si>
    <t>EC141</t>
  </si>
  <si>
    <t>EC142</t>
  </si>
  <si>
    <t>EC145</t>
  </si>
  <si>
    <t>DC14</t>
  </si>
  <si>
    <t>EC153</t>
  </si>
  <si>
    <t>EC154</t>
  </si>
  <si>
    <t>EC155</t>
  </si>
  <si>
    <t>EC156</t>
  </si>
  <si>
    <t>EC157</t>
  </si>
  <si>
    <t>DC15</t>
  </si>
  <si>
    <t>EC441</t>
  </si>
  <si>
    <t>EC442</t>
  </si>
  <si>
    <t>EC443</t>
  </si>
  <si>
    <t>EC444</t>
  </si>
  <si>
    <t>DC44</t>
  </si>
  <si>
    <t>Buffalo</t>
  </si>
  <si>
    <t>Nelson                                   Mandela</t>
  </si>
  <si>
    <t>Dr                                       Beyers</t>
  </si>
  <si>
    <t>Blue                                     Crane</t>
  </si>
  <si>
    <t>Makana</t>
  </si>
  <si>
    <t>Ndlambe</t>
  </si>
  <si>
    <t>Sundays                                  River</t>
  </si>
  <si>
    <t>Kouga</t>
  </si>
  <si>
    <t>Kou-Kamma</t>
  </si>
  <si>
    <t>Sarah</t>
  </si>
  <si>
    <t>Mbhashe</t>
  </si>
  <si>
    <t>Mnquma</t>
  </si>
  <si>
    <t>Great</t>
  </si>
  <si>
    <t>Amahlathi</t>
  </si>
  <si>
    <t>Ngqushwa</t>
  </si>
  <si>
    <t>Raymond</t>
  </si>
  <si>
    <t>Amathole</t>
  </si>
  <si>
    <t>Inxuba</t>
  </si>
  <si>
    <t>Intsika</t>
  </si>
  <si>
    <t>Emalahleni</t>
  </si>
  <si>
    <t>Engcobo</t>
  </si>
  <si>
    <t>Sakhisizwe</t>
  </si>
  <si>
    <t>Enoch</t>
  </si>
  <si>
    <t>Chris</t>
  </si>
  <si>
    <t>Elundini</t>
  </si>
  <si>
    <t>Senqu</t>
  </si>
  <si>
    <t>Walter</t>
  </si>
  <si>
    <t>Joe</t>
  </si>
  <si>
    <t>Ngquza</t>
  </si>
  <si>
    <t>Port                                     St</t>
  </si>
  <si>
    <t>Nyandeni</t>
  </si>
  <si>
    <t>Mhlontlo</t>
  </si>
  <si>
    <t>King                                     Sabata</t>
  </si>
  <si>
    <t>O                                        R</t>
  </si>
  <si>
    <t>Matatiele</t>
  </si>
  <si>
    <t>Umzimvubu</t>
  </si>
  <si>
    <t>Winnie</t>
  </si>
  <si>
    <t>Ntabankulu</t>
  </si>
  <si>
    <t>Alfred</t>
  </si>
  <si>
    <t>City (H)</t>
  </si>
  <si>
    <t>Bay (H)</t>
  </si>
  <si>
    <t>Naude (L)</t>
  </si>
  <si>
    <t>Route (L)</t>
  </si>
  <si>
    <t>(M)</t>
  </si>
  <si>
    <t>(L)</t>
  </si>
  <si>
    <t>Valley (M)</t>
  </si>
  <si>
    <t>Baartman (M)</t>
  </si>
  <si>
    <t>Kei (L)</t>
  </si>
  <si>
    <t>Mhlaba (L)</t>
  </si>
  <si>
    <t>(H)</t>
  </si>
  <si>
    <t>Yethemba (L)</t>
  </si>
  <si>
    <t>Yethu (L)</t>
  </si>
  <si>
    <t>(EC) (L)</t>
  </si>
  <si>
    <t>Mgijima (M)</t>
  </si>
  <si>
    <t>Hani (M)</t>
  </si>
  <si>
    <t>Sisulu (L)</t>
  </si>
  <si>
    <t>Gqabi (H)</t>
  </si>
  <si>
    <t>Hills (L)</t>
  </si>
  <si>
    <t>Johns (M)</t>
  </si>
  <si>
    <t>Dalindyebo (H)</t>
  </si>
  <si>
    <t>Tambo (H)</t>
  </si>
  <si>
    <t>Madikizela-Mandela (M)</t>
  </si>
  <si>
    <t>Nzo (M)</t>
  </si>
  <si>
    <t>R thousands</t>
  </si>
  <si>
    <t>Surplus / (Deficit):</t>
  </si>
  <si>
    <t>Total actual revenue</t>
  </si>
  <si>
    <t>Total actual expenditure</t>
  </si>
  <si>
    <t>Actual Surplus</t>
  </si>
  <si>
    <t xml:space="preserve"> </t>
  </si>
  <si>
    <t>Revenue:</t>
  </si>
  <si>
    <t>Total Main Budget</t>
  </si>
  <si>
    <t>Total Adjusted Budget</t>
  </si>
  <si>
    <t>Total Actual</t>
  </si>
  <si>
    <t>Adjustment of Total Revenue Budget</t>
  </si>
  <si>
    <t>Undercollection of Revenue against Main Budget</t>
  </si>
  <si>
    <t>Undercollection of Revenue against Adjusted Budget</t>
  </si>
  <si>
    <t>Actual Revenue as percentage of Main Budget</t>
  </si>
  <si>
    <t>Actual Revenue as percentage of Adjusted Budget</t>
  </si>
  <si>
    <t>Expenditure:</t>
  </si>
  <si>
    <t>Adjustment of Total Expenditure Budget</t>
  </si>
  <si>
    <t>Underspending against Main Budget</t>
  </si>
  <si>
    <t>Underspending against Adjusted Budget</t>
  </si>
  <si>
    <t>Actual Expenditure as percentage of Main Budget</t>
  </si>
  <si>
    <t>Actual Expenditure as percentage of Adjusted Budget</t>
  </si>
  <si>
    <t>Operating Expenditure:</t>
  </si>
  <si>
    <t>Main Budget</t>
  </si>
  <si>
    <t>Adjusted Budget</t>
  </si>
  <si>
    <t>Actual</t>
  </si>
  <si>
    <t>Adjustment of Operating Expenditure Budget</t>
  </si>
  <si>
    <t>Personnel Expenditure:</t>
  </si>
  <si>
    <t>Adjustment of Personnel Expenditure Budget</t>
  </si>
  <si>
    <t>Capital Expenditure:</t>
  </si>
  <si>
    <t>Adjustment of Capital Expenditure Budget</t>
  </si>
  <si>
    <t>Conditional Grants:</t>
  </si>
  <si>
    <t>Adjustment of Conditional Grants</t>
  </si>
  <si>
    <t>Debtors:</t>
  </si>
  <si>
    <t>4th Quarter</t>
  </si>
  <si>
    <t>3rd Quarter</t>
  </si>
  <si>
    <t>2nd Quarter</t>
  </si>
  <si>
    <t>1st Quarter</t>
  </si>
  <si>
    <t>Creditors:</t>
  </si>
  <si>
    <t>Cash:</t>
  </si>
  <si>
    <t>Adjusted budget Opening balance</t>
  </si>
  <si>
    <t>Actual Closing balance</t>
  </si>
  <si>
    <t>Investments</t>
  </si>
  <si>
    <t>Borrowing</t>
  </si>
  <si>
    <t>MAN</t>
  </si>
  <si>
    <t>FS161</t>
  </si>
  <si>
    <t>FS162</t>
  </si>
  <si>
    <t>FS163</t>
  </si>
  <si>
    <t>DC16</t>
  </si>
  <si>
    <t>FS181</t>
  </si>
  <si>
    <t>FS182</t>
  </si>
  <si>
    <t>FS183</t>
  </si>
  <si>
    <t>FS184</t>
  </si>
  <si>
    <t>FS185</t>
  </si>
  <si>
    <t>DC18</t>
  </si>
  <si>
    <t>FS191</t>
  </si>
  <si>
    <t>FS192</t>
  </si>
  <si>
    <t>FS193</t>
  </si>
  <si>
    <t>FS194</t>
  </si>
  <si>
    <t>FS195</t>
  </si>
  <si>
    <t>FS196</t>
  </si>
  <si>
    <t>DC19</t>
  </si>
  <si>
    <t>FS201</t>
  </si>
  <si>
    <t>FS203</t>
  </si>
  <si>
    <t>FS204</t>
  </si>
  <si>
    <t>FS205</t>
  </si>
  <si>
    <t>DC20</t>
  </si>
  <si>
    <t>Mangaung</t>
  </si>
  <si>
    <t>Letsemeng</t>
  </si>
  <si>
    <t>Kopanong</t>
  </si>
  <si>
    <t>Mohokare</t>
  </si>
  <si>
    <t>Xhariep</t>
  </si>
  <si>
    <t>Masilonyana</t>
  </si>
  <si>
    <t>Tokologo</t>
  </si>
  <si>
    <t>Tswelopele</t>
  </si>
  <si>
    <t>Matjhabeng</t>
  </si>
  <si>
    <t>Nala</t>
  </si>
  <si>
    <t>Lejweleputswa</t>
  </si>
  <si>
    <t>Setsoto</t>
  </si>
  <si>
    <t>Dihlabeng</t>
  </si>
  <si>
    <t>Nketoana</t>
  </si>
  <si>
    <t>Maluti-a-Phofung</t>
  </si>
  <si>
    <t>Phumelela</t>
  </si>
  <si>
    <t>Mantsopa</t>
  </si>
  <si>
    <t>Thabo</t>
  </si>
  <si>
    <t>Moqhaka</t>
  </si>
  <si>
    <t>Ngwathe</t>
  </si>
  <si>
    <t>Metsimaholo</t>
  </si>
  <si>
    <t>Mafube</t>
  </si>
  <si>
    <t>Fezile</t>
  </si>
  <si>
    <t>Mofutsanyana (L)</t>
  </si>
  <si>
    <t>Dabi (L)</t>
  </si>
  <si>
    <t>EKU</t>
  </si>
  <si>
    <t>JHB</t>
  </si>
  <si>
    <t>TSH</t>
  </si>
  <si>
    <t>GT421</t>
  </si>
  <si>
    <t>GT422</t>
  </si>
  <si>
    <t>GT423</t>
  </si>
  <si>
    <t>DC42</t>
  </si>
  <si>
    <t>GT481</t>
  </si>
  <si>
    <t>GT484</t>
  </si>
  <si>
    <t>GT485</t>
  </si>
  <si>
    <t>DC48</t>
  </si>
  <si>
    <t>City                                     of</t>
  </si>
  <si>
    <t>Emfuleni</t>
  </si>
  <si>
    <t>Midvaal</t>
  </si>
  <si>
    <t>Lesedi</t>
  </si>
  <si>
    <t>Sedibeng</t>
  </si>
  <si>
    <t>Mogale</t>
  </si>
  <si>
    <t>Merafong</t>
  </si>
  <si>
    <t>Rand                                     West</t>
  </si>
  <si>
    <t>West</t>
  </si>
  <si>
    <t>Ekurhuleni (H)</t>
  </si>
  <si>
    <t>Johannesburg (H)</t>
  </si>
  <si>
    <t>Tshwane (H)</t>
  </si>
  <si>
    <t>Rand (M)</t>
  </si>
  <si>
    <t>ETH</t>
  </si>
  <si>
    <t>KZN212</t>
  </si>
  <si>
    <t>KZN213</t>
  </si>
  <si>
    <t>KZN214</t>
  </si>
  <si>
    <t>KZN216</t>
  </si>
  <si>
    <t>DC21</t>
  </si>
  <si>
    <t>KZN221</t>
  </si>
  <si>
    <t>KZN222</t>
  </si>
  <si>
    <t>KZN223</t>
  </si>
  <si>
    <t>KZN224</t>
  </si>
  <si>
    <t>KZN225</t>
  </si>
  <si>
    <t>KZN226</t>
  </si>
  <si>
    <t>KZN227</t>
  </si>
  <si>
    <t>DC22</t>
  </si>
  <si>
    <t>KZN235</t>
  </si>
  <si>
    <t>KZN237</t>
  </si>
  <si>
    <t>KZN238</t>
  </si>
  <si>
    <t>DC23</t>
  </si>
  <si>
    <t>KZN241</t>
  </si>
  <si>
    <t>KZN242</t>
  </si>
  <si>
    <t>KZN244</t>
  </si>
  <si>
    <t>KZN245</t>
  </si>
  <si>
    <t>DC24</t>
  </si>
  <si>
    <t>KZN252</t>
  </si>
  <si>
    <t>KZN253</t>
  </si>
  <si>
    <t>KZN254</t>
  </si>
  <si>
    <t>DC25</t>
  </si>
  <si>
    <t>KZN261</t>
  </si>
  <si>
    <t>KZN262</t>
  </si>
  <si>
    <t>KZN263</t>
  </si>
  <si>
    <t>KZN265</t>
  </si>
  <si>
    <t>KZN266</t>
  </si>
  <si>
    <t>DC26</t>
  </si>
  <si>
    <t>KZN271</t>
  </si>
  <si>
    <t>KZN272</t>
  </si>
  <si>
    <t>KZN275</t>
  </si>
  <si>
    <t>KZN276</t>
  </si>
  <si>
    <t>DC27</t>
  </si>
  <si>
    <t>KZN281</t>
  </si>
  <si>
    <t>KZN282</t>
  </si>
  <si>
    <t>KZN284</t>
  </si>
  <si>
    <t>KZN285</t>
  </si>
  <si>
    <t>KZN286</t>
  </si>
  <si>
    <t>DC28</t>
  </si>
  <si>
    <t>KZN291</t>
  </si>
  <si>
    <t>KZN292</t>
  </si>
  <si>
    <t>KZN293</t>
  </si>
  <si>
    <t>KZN294</t>
  </si>
  <si>
    <t>DC29</t>
  </si>
  <si>
    <t>KZN433</t>
  </si>
  <si>
    <t>KZN434</t>
  </si>
  <si>
    <t>KZN435</t>
  </si>
  <si>
    <t>KZN436</t>
  </si>
  <si>
    <t>DC43</t>
  </si>
  <si>
    <t>eThekwini</t>
  </si>
  <si>
    <t>Umdoni</t>
  </si>
  <si>
    <t>Umzumbe</t>
  </si>
  <si>
    <t>uMuziwabantu</t>
  </si>
  <si>
    <t>Ray</t>
  </si>
  <si>
    <t>Ugu</t>
  </si>
  <si>
    <t>uMshwathi</t>
  </si>
  <si>
    <t>uMngeni</t>
  </si>
  <si>
    <t>Mpofana</t>
  </si>
  <si>
    <t>Impendle</t>
  </si>
  <si>
    <t>Msunduzi</t>
  </si>
  <si>
    <t>Mkhambathini</t>
  </si>
  <si>
    <t>Richmond</t>
  </si>
  <si>
    <t>uMgungundlovu</t>
  </si>
  <si>
    <t>Okhahlamba</t>
  </si>
  <si>
    <t>Inkosi</t>
  </si>
  <si>
    <t>Uthukela</t>
  </si>
  <si>
    <t>Endumeni</t>
  </si>
  <si>
    <t>Nquthu</t>
  </si>
  <si>
    <t>Msinga</t>
  </si>
  <si>
    <t>Umvoti</t>
  </si>
  <si>
    <t>Umzinyathi</t>
  </si>
  <si>
    <t>Newcastle</t>
  </si>
  <si>
    <t>Emadlangeni</t>
  </si>
  <si>
    <t>Dannhauser</t>
  </si>
  <si>
    <t>Amajuba</t>
  </si>
  <si>
    <t>eDumbe</t>
  </si>
  <si>
    <t>uPhongolo</t>
  </si>
  <si>
    <t>Abaqulusi</t>
  </si>
  <si>
    <t>Nongoma</t>
  </si>
  <si>
    <t>Ulundi</t>
  </si>
  <si>
    <t>Zululand</t>
  </si>
  <si>
    <t>Umhlabuyalingana</t>
  </si>
  <si>
    <t>Jozini</t>
  </si>
  <si>
    <t>Mtubatuba</t>
  </si>
  <si>
    <t>Hlabisa                                  Big</t>
  </si>
  <si>
    <t>Umkhanyakude</t>
  </si>
  <si>
    <t>Mfolozi</t>
  </si>
  <si>
    <t>uMhlathuze</t>
  </si>
  <si>
    <t>uMlalazi</t>
  </si>
  <si>
    <t>Mthonjaneni</t>
  </si>
  <si>
    <t>Nkandla</t>
  </si>
  <si>
    <t>King</t>
  </si>
  <si>
    <t>Mandeni</t>
  </si>
  <si>
    <t>KwaDukuza</t>
  </si>
  <si>
    <t>Ndwedwe</t>
  </si>
  <si>
    <t>Maphumulo</t>
  </si>
  <si>
    <t>iLembe</t>
  </si>
  <si>
    <t>Greater</t>
  </si>
  <si>
    <t>Ubuhlebezwe</t>
  </si>
  <si>
    <t>Umzimkhulu</t>
  </si>
  <si>
    <t>Dr                                       Nkosazana</t>
  </si>
  <si>
    <t>Harry</t>
  </si>
  <si>
    <t>Nkonyeni (H)</t>
  </si>
  <si>
    <t>Langalibalele (M)</t>
  </si>
  <si>
    <t>Duma (H)</t>
  </si>
  <si>
    <t>Five (L)</t>
  </si>
  <si>
    <t>Cetshwayo (H)</t>
  </si>
  <si>
    <t>Kokstad (L)</t>
  </si>
  <si>
    <t>Dlamini Zuma (M)</t>
  </si>
  <si>
    <t>Gwala (L)</t>
  </si>
  <si>
    <t>LIM331</t>
  </si>
  <si>
    <t>LIM332</t>
  </si>
  <si>
    <t>LIM333</t>
  </si>
  <si>
    <t>LIM334</t>
  </si>
  <si>
    <t>LIM335</t>
  </si>
  <si>
    <t>DC33</t>
  </si>
  <si>
    <t>LIM341</t>
  </si>
  <si>
    <t>LIM343</t>
  </si>
  <si>
    <t>LIM344</t>
  </si>
  <si>
    <t>LIM345</t>
  </si>
  <si>
    <t>DC34</t>
  </si>
  <si>
    <t>LIM351</t>
  </si>
  <si>
    <t>LIM353</t>
  </si>
  <si>
    <t>LIM354</t>
  </si>
  <si>
    <t>LIM355</t>
  </si>
  <si>
    <t>DC35</t>
  </si>
  <si>
    <t>LIM361</t>
  </si>
  <si>
    <t>LIM362</t>
  </si>
  <si>
    <t>LIM366</t>
  </si>
  <si>
    <t>LIM367</t>
  </si>
  <si>
    <t>LIM368</t>
  </si>
  <si>
    <t>DC36</t>
  </si>
  <si>
    <t>LIM471</t>
  </si>
  <si>
    <t>LIM472</t>
  </si>
  <si>
    <t>LIM473</t>
  </si>
  <si>
    <t>LIM476</t>
  </si>
  <si>
    <t>DC47</t>
  </si>
  <si>
    <t>Ba-Phalaborwa</t>
  </si>
  <si>
    <t>Maruleng</t>
  </si>
  <si>
    <t>Mopani</t>
  </si>
  <si>
    <t>Musina</t>
  </si>
  <si>
    <t>Thulamela</t>
  </si>
  <si>
    <t>Makhado</t>
  </si>
  <si>
    <t>Collins</t>
  </si>
  <si>
    <t>Vhembe</t>
  </si>
  <si>
    <t>Blouberg</t>
  </si>
  <si>
    <t>Molemole</t>
  </si>
  <si>
    <t>Polokwane</t>
  </si>
  <si>
    <t>Lepelle-Nkumpi</t>
  </si>
  <si>
    <t>Capricorn</t>
  </si>
  <si>
    <t>Thabazimbi</t>
  </si>
  <si>
    <t>Lephalale</t>
  </si>
  <si>
    <t>Bela</t>
  </si>
  <si>
    <t>Mogalakwena</t>
  </si>
  <si>
    <t>Modimolle-Mookgopong</t>
  </si>
  <si>
    <t>Waterberg</t>
  </si>
  <si>
    <t>Ephraim</t>
  </si>
  <si>
    <t>Elias</t>
  </si>
  <si>
    <t>Makhuduthamaga</t>
  </si>
  <si>
    <t>Tubatse</t>
  </si>
  <si>
    <t>Sekhukhune</t>
  </si>
  <si>
    <t>Giyani (L)</t>
  </si>
  <si>
    <t>Letaba (L)</t>
  </si>
  <si>
    <t>Tzaneen (H)</t>
  </si>
  <si>
    <t>Chabane (M)</t>
  </si>
  <si>
    <t>Bela (M)</t>
  </si>
  <si>
    <t>Mogale (L)</t>
  </si>
  <si>
    <t>Motsoaledi (M)</t>
  </si>
  <si>
    <t>Fetakgomo (L)</t>
  </si>
  <si>
    <t>MP301</t>
  </si>
  <si>
    <t>MP302</t>
  </si>
  <si>
    <t>MP303</t>
  </si>
  <si>
    <t>MP304</t>
  </si>
  <si>
    <t>MP305</t>
  </si>
  <si>
    <t>MP306</t>
  </si>
  <si>
    <t>MP307</t>
  </si>
  <si>
    <t>DC30</t>
  </si>
  <si>
    <t>MP311</t>
  </si>
  <si>
    <t>MP312</t>
  </si>
  <si>
    <t>MP313</t>
  </si>
  <si>
    <t>MP314</t>
  </si>
  <si>
    <t>MP315</t>
  </si>
  <si>
    <t>MP316</t>
  </si>
  <si>
    <t>DC31</t>
  </si>
  <si>
    <t>MP321</t>
  </si>
  <si>
    <t>MP324</t>
  </si>
  <si>
    <t>MP325</t>
  </si>
  <si>
    <t>MP326</t>
  </si>
  <si>
    <t>DC32</t>
  </si>
  <si>
    <t>Albert</t>
  </si>
  <si>
    <t>Msukaligwa</t>
  </si>
  <si>
    <t>Mkhondo</t>
  </si>
  <si>
    <t>Pixley                                   Ka</t>
  </si>
  <si>
    <t>Lekwa</t>
  </si>
  <si>
    <t>Dipaleseng</t>
  </si>
  <si>
    <t>Govan</t>
  </si>
  <si>
    <t>Gert</t>
  </si>
  <si>
    <t>Victor</t>
  </si>
  <si>
    <t>Steve</t>
  </si>
  <si>
    <t>Emakhazeni</t>
  </si>
  <si>
    <t>Thembisile</t>
  </si>
  <si>
    <t>Dr                                       J.S.</t>
  </si>
  <si>
    <t>Nkangala</t>
  </si>
  <si>
    <t>Thaba</t>
  </si>
  <si>
    <t>Nkomazi</t>
  </si>
  <si>
    <t>Bushbuckridge</t>
  </si>
  <si>
    <t>Ehlanzeni</t>
  </si>
  <si>
    <t>Luthuli (M)</t>
  </si>
  <si>
    <t>Seme (MP) (M)</t>
  </si>
  <si>
    <t>Mbeki (H)</t>
  </si>
  <si>
    <t>Sibande (M)</t>
  </si>
  <si>
    <t>Khanye (M)</t>
  </si>
  <si>
    <t>(MP) (H)</t>
  </si>
  <si>
    <t>Tshwete (H)</t>
  </si>
  <si>
    <t>Hani (L)</t>
  </si>
  <si>
    <t>Moroka (L)</t>
  </si>
  <si>
    <t>Chweu (L)</t>
  </si>
  <si>
    <t>Mbombela (H)</t>
  </si>
  <si>
    <t>NC451</t>
  </si>
  <si>
    <t>NC452</t>
  </si>
  <si>
    <t>NC453</t>
  </si>
  <si>
    <t>DC45</t>
  </si>
  <si>
    <t>NC061</t>
  </si>
  <si>
    <t>NC062</t>
  </si>
  <si>
    <t>NC064</t>
  </si>
  <si>
    <t>NC065</t>
  </si>
  <si>
    <t>NC066</t>
  </si>
  <si>
    <t>NC067</t>
  </si>
  <si>
    <t>DC6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</si>
  <si>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</si>
  <si>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</si>
  <si>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</si>
  <si>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</si>
  <si>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</si>
  <si>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</si>
  <si>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</si>
  <si>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</si>
  <si>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DC7</t>
  </si>
  <si>
    <t>NC082</t>
  </si>
  <si>
    <t>NC084</t>
  </si>
  <si>
    <t>NC085</t>
  </si>
  <si>
    <t>NC086</t>
  </si>
  <si>
    <t>NC087</t>
  </si>
  <si>
    <t>DC8</t>
  </si>
  <si>
    <t>NC091</t>
  </si>
  <si>
    <t>NC092</t>
  </si>
  <si>
    <t>NC093</t>
  </si>
  <si>
    <t>NC094</t>
  </si>
  <si>
    <t>DC9</t>
  </si>
  <si>
    <t>Ga-Segonyana</t>
  </si>
  <si>
    <t>Gamagara</t>
  </si>
  <si>
    <t>John                                     Taolo</t>
  </si>
  <si>
    <t>Richtersveld</t>
  </si>
  <si>
    <t>Nama</t>
  </si>
  <si>
    <t>Kamiesberg</t>
  </si>
  <si>
    <t>Hantam</t>
  </si>
  <si>
    <t>Karoo</t>
  </si>
  <si>
    <t>Khai-Ma</t>
  </si>
  <si>
    <t>Namakwa</t>
  </si>
  <si>
    <t>Ubuntu</t>
  </si>
  <si>
    <t>Umsobomvu</t>
  </si>
  <si>
    <t>Emthanjeni</t>
  </si>
  <si>
    <t>Kareeberg</t>
  </si>
  <si>
    <t>Renosterberg</t>
  </si>
  <si>
    <t>Thembelihle</t>
  </si>
  <si>
    <t>Siyathemba</t>
  </si>
  <si>
    <t>Siyancuma</t>
  </si>
  <si>
    <t>!Kai!</t>
  </si>
  <si>
    <t>!Kheis</t>
  </si>
  <si>
    <t>Tsantsabane</t>
  </si>
  <si>
    <t>Kgatelopele</t>
  </si>
  <si>
    <t>Dawid</t>
  </si>
  <si>
    <t>Z                                        F</t>
  </si>
  <si>
    <t>Sol</t>
  </si>
  <si>
    <t>Dikgatlong</t>
  </si>
  <si>
    <t>Magareng</t>
  </si>
  <si>
    <t>Phokwane</t>
  </si>
  <si>
    <t>Frances</t>
  </si>
  <si>
    <t>Morolong (L)</t>
  </si>
  <si>
    <t>Gaetsewe (M)</t>
  </si>
  <si>
    <t>Khoi (M)</t>
  </si>
  <si>
    <t>Hoogland (M)</t>
  </si>
  <si>
    <t>Seme (NC) (M)</t>
  </si>
  <si>
    <t>Garib (L)</t>
  </si>
  <si>
    <t>Kruiper (M)</t>
  </si>
  <si>
    <t>Mgcawu (M)</t>
  </si>
  <si>
    <t>Plaatje (H)</t>
  </si>
  <si>
    <t>Baard (M)</t>
  </si>
  <si>
    <t>NW371</t>
  </si>
  <si>
    <t>NW372</t>
  </si>
  <si>
    <t>NW373</t>
  </si>
  <si>
    <t>NW374</t>
  </si>
  <si>
    <t>NW375</t>
  </si>
  <si>
    <t>DC37</t>
  </si>
  <si>
    <t>NW381</t>
  </si>
  <si>
    <t>NW382</t>
  </si>
  <si>
    <t>NW383</t>
  </si>
  <si>
    <t>NW384</t>
  </si>
  <si>
    <t>NW385</t>
  </si>
  <si>
    <t>DC38</t>
  </si>
  <si>
    <t>NW392</t>
  </si>
  <si>
    <t>NW393</t>
  </si>
  <si>
    <t>NW394</t>
  </si>
  <si>
    <t>NW396</t>
  </si>
  <si>
    <t>NW397</t>
  </si>
  <si>
    <t>DC39</t>
  </si>
  <si>
    <t>NW403</t>
  </si>
  <si>
    <t>NW404</t>
  </si>
  <si>
    <t>NW405</t>
  </si>
  <si>
    <t>DC40</t>
  </si>
  <si>
    <t>Moretele</t>
  </si>
  <si>
    <t>Madibeng</t>
  </si>
  <si>
    <t>Rustenburg</t>
  </si>
  <si>
    <t>Kgetlengrivier</t>
  </si>
  <si>
    <t>Moses</t>
  </si>
  <si>
    <t>Bojanala</t>
  </si>
  <si>
    <t>Ratlou</t>
  </si>
  <si>
    <t>Tswaing</t>
  </si>
  <si>
    <t>Mafikeng</t>
  </si>
  <si>
    <t>Ditsobotla</t>
  </si>
  <si>
    <t>Ramotshere</t>
  </si>
  <si>
    <t>Ngaka                                    Modiri</t>
  </si>
  <si>
    <t>Naledi</t>
  </si>
  <si>
    <t>Mamusa</t>
  </si>
  <si>
    <t>Lekwa-Teemane</t>
  </si>
  <si>
    <t>Kagisano-Molopo</t>
  </si>
  <si>
    <t>Dr                                       Ruth</t>
  </si>
  <si>
    <t>Maquassi</t>
  </si>
  <si>
    <t>J                                        B</t>
  </si>
  <si>
    <t>Dr                                       Kenneth</t>
  </si>
  <si>
    <t>Kotane (M)</t>
  </si>
  <si>
    <t>Platinum (H)</t>
  </si>
  <si>
    <t>Moiloa (L)</t>
  </si>
  <si>
    <t>Molema (L)</t>
  </si>
  <si>
    <t>(NW) (L)</t>
  </si>
  <si>
    <t>Taung (M)</t>
  </si>
  <si>
    <t>Segomotsi Mompati (M)</t>
  </si>
  <si>
    <t>Matlosana (H)</t>
  </si>
  <si>
    <t>Hills (M)</t>
  </si>
  <si>
    <t>Marks (H)</t>
  </si>
  <si>
    <t>Kaunda (M)</t>
  </si>
  <si>
    <t>CPT</t>
  </si>
  <si>
    <t>WC011</t>
  </si>
  <si>
    <t>WC012</t>
  </si>
  <si>
    <t>WC013</t>
  </si>
  <si>
    <t>WC014</t>
  </si>
  <si>
    <t>WC015</t>
  </si>
  <si>
    <t>DC1</t>
  </si>
  <si>
    <t>WC022</t>
  </si>
  <si>
    <t>WC023</t>
  </si>
  <si>
    <t>WC024</t>
  </si>
  <si>
    <t>WC025</t>
  </si>
  <si>
    <t>WC026</t>
  </si>
  <si>
    <t>DC2</t>
  </si>
  <si>
    <t>WC031</t>
  </si>
  <si>
    <t>WC032</t>
  </si>
  <si>
    <t>WC033</t>
  </si>
  <si>
    <t>WC034</t>
  </si>
  <si>
    <t>DC3</t>
  </si>
  <si>
    <t>WC041</t>
  </si>
  <si>
    <t>WC042</t>
  </si>
  <si>
    <t>WC043</t>
  </si>
  <si>
    <t>WC044</t>
  </si>
  <si>
    <t>WC045</t>
  </si>
  <si>
    <t>WC047</t>
  </si>
  <si>
    <t>WC048</t>
  </si>
  <si>
    <t>DC4</t>
  </si>
  <si>
    <t>WC051</t>
  </si>
  <si>
    <t>WC052</t>
  </si>
  <si>
    <t>WC053</t>
  </si>
  <si>
    <t>DC5</t>
  </si>
  <si>
    <t>Cape</t>
  </si>
  <si>
    <t>Matzikama</t>
  </si>
  <si>
    <t>Cederberg</t>
  </si>
  <si>
    <t>Bergrivier</t>
  </si>
  <si>
    <t>Saldanha</t>
  </si>
  <si>
    <t>Swartland</t>
  </si>
  <si>
    <t>Witzenberg</t>
  </si>
  <si>
    <t>Drakenstein</t>
  </si>
  <si>
    <t>Stellenbosch</t>
  </si>
  <si>
    <t>Breede</t>
  </si>
  <si>
    <t>Langeberg</t>
  </si>
  <si>
    <t>Cape                                     Winelands</t>
  </si>
  <si>
    <t>Theewaterskloof</t>
  </si>
  <si>
    <t>Overstrand</t>
  </si>
  <si>
    <t>Swellendam</t>
  </si>
  <si>
    <t>Overberg</t>
  </si>
  <si>
    <t>Kannaland</t>
  </si>
  <si>
    <t>Hessequa</t>
  </si>
  <si>
    <t>Mossel</t>
  </si>
  <si>
    <t>George</t>
  </si>
  <si>
    <t>Oudtshoorn</t>
  </si>
  <si>
    <t>Bitou</t>
  </si>
  <si>
    <t>Knysna</t>
  </si>
  <si>
    <t>Garden</t>
  </si>
  <si>
    <t>Laingsburg</t>
  </si>
  <si>
    <t>Prince</t>
  </si>
  <si>
    <t>Beaufort</t>
  </si>
  <si>
    <t>Central</t>
  </si>
  <si>
    <t>Town (H)</t>
  </si>
  <si>
    <t>Coast (M)</t>
  </si>
  <si>
    <t>Valley (H)</t>
  </si>
  <si>
    <t>DM (M)</t>
  </si>
  <si>
    <t>Agulhas (L)</t>
  </si>
  <si>
    <t>Route (M)</t>
  </si>
  <si>
    <t>Albert (M)</t>
  </si>
  <si>
    <t>West (M)</t>
  </si>
  <si>
    <t>Karoo (M)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</si>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</sst>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.0\%_);\(#,###.0\%\);.0\%_)"/>
    <numFmt numFmtId="165" formatCode="_(* #,##0,_);_(* \(#,##0,\);_(* &quot;- &quot;?_);_(@_)"/>
  </numFmts>
  <fonts count="5" x14ac:knownFonts="1">
    <font>
      <sz val="10"/>
      <color rgb="FF000000"/>
      <name val="ARIAL"/>
    </font>
    <font>
      <b/>
      <sz val="9"/>
      <color rgb="FF000000"/>
      <name val="ARIAL NARROW"/>
    </font>
    <font>
      <b/>
      <sz val="11"/>
      <color rgb="FF000000"/>
      <name val="ARIAL"/>
    </font>
    <font>
      <sz val="9"/>
      <color rgb="FF000000"/>
      <name val="ARIAL NARROW"/>
    </font>
    <font>
      <sz val="9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NumberFormat="1" applyFont="1" applyFill="1" applyBorder="1" applyAlignment="1">
      <alignment horizontal="left" wrapText="1"/>
    </xf>
    <xf numFmtId="0" fontId="1" fillId="0" borderId="3" xfId="0" applyNumberFormat="1" applyFont="1" applyFill="1" applyBorder="1" applyAlignment="1">
      <alignment horizontal="left" wrapText="1"/>
    </xf>
    <xf numFmtId="0" fontId="0" fillId="0" borderId="3" xfId="0" applyBorder="1"/>
    <xf numFmtId="0" fontId="1" fillId="0" borderId="4" xfId="0" applyNumberFormat="1" applyFont="1" applyFill="1" applyBorder="1" applyAlignment="1">
      <alignment horizontal="left" wrapText="1"/>
    </xf>
    <xf numFmtId="0" fontId="1" fillId="0" borderId="5" xfId="0" applyNumberFormat="1" applyFont="1" applyFill="1" applyBorder="1" applyAlignment="1">
      <alignment horizontal="left" wrapText="1"/>
    </xf>
    <xf numFmtId="0" fontId="0" fillId="0" borderId="5" xfId="0" applyBorder="1"/>
    <xf numFmtId="0" fontId="0" fillId="0" borderId="4" xfId="0" applyBorder="1"/>
    <xf numFmtId="165" fontId="4" fillId="0" borderId="5" xfId="0" applyNumberFormat="1" applyFont="1" applyBorder="1" applyAlignment="1">
      <alignment horizontal="right" wrapText="1"/>
    </xf>
    <xf numFmtId="165" fontId="3" fillId="0" borderId="5" xfId="0" applyNumberFormat="1" applyFont="1" applyBorder="1" applyAlignment="1">
      <alignment horizontal="right" wrapText="1"/>
    </xf>
    <xf numFmtId="164" fontId="4" fillId="0" borderId="5" xfId="0" applyNumberFormat="1" applyFont="1" applyBorder="1" applyAlignment="1">
      <alignment horizontal="right" wrapText="1"/>
    </xf>
    <xf numFmtId="0" fontId="1" fillId="0" borderId="6" xfId="0" applyNumberFormat="1" applyFont="1" applyFill="1" applyBorder="1" applyAlignment="1">
      <alignment horizontal="left" wrapText="1"/>
    </xf>
    <xf numFmtId="0" fontId="1" fillId="0" borderId="7" xfId="0" applyNumberFormat="1" applyFont="1" applyFill="1" applyBorder="1" applyAlignment="1">
      <alignment horizontal="left" wrapText="1"/>
    </xf>
    <xf numFmtId="0" fontId="0" fillId="0" borderId="7" xfId="0" applyBorder="1"/>
    <xf numFmtId="0" fontId="0" fillId="0" borderId="6" xfId="0" applyBorder="1"/>
    <xf numFmtId="165" fontId="4" fillId="0" borderId="7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right" wrapText="1"/>
    </xf>
    <xf numFmtId="0" fontId="0" fillId="0" borderId="2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3" fillId="0" borderId="3" xfId="0" applyNumberFormat="1" applyFont="1" applyFill="1" applyBorder="1" applyAlignment="1">
      <alignment horizontal="left" wrapText="1"/>
    </xf>
    <xf numFmtId="0" fontId="0" fillId="0" borderId="8" xfId="0" applyBorder="1"/>
    <xf numFmtId="0" fontId="1" fillId="0" borderId="9" xfId="0" applyNumberFormat="1" applyFont="1" applyFill="1" applyBorder="1" applyAlignment="1">
      <alignment horizontal="left" wrapText="1"/>
    </xf>
    <xf numFmtId="165" fontId="3" fillId="0" borderId="10" xfId="0" applyNumberFormat="1" applyFont="1" applyBorder="1" applyAlignment="1">
      <alignment horizontal="right" wrapText="1"/>
    </xf>
    <xf numFmtId="165" fontId="3" fillId="0" borderId="12" xfId="0" applyNumberFormat="1" applyFont="1" applyBorder="1" applyAlignment="1">
      <alignment horizontal="right" wrapText="1"/>
    </xf>
    <xf numFmtId="0" fontId="1" fillId="0" borderId="11" xfId="0" applyNumberFormat="1" applyFont="1" applyFill="1" applyBorder="1" applyAlignment="1">
      <alignment horizontal="left" wrapText="1"/>
    </xf>
    <xf numFmtId="0" fontId="2" fillId="0" borderId="0" xfId="0" applyNumberFormat="1" applyFont="1" applyFill="1" applyAlignment="1">
      <alignment wrapText="1"/>
    </xf>
    <xf numFmtId="0" fontId="0" fillId="0" borderId="0" xfId="0"/>
    <xf numFmtId="0" fontId="1" fillId="0" borderId="1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wrapText="1"/>
    </xf>
    <xf numFmtId="0" fontId="1" fillId="0" borderId="1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5"/>
  <sheetViews>
    <sheetView tabSelected="1" workbookViewId="0">
      <selection sqref="A1:AN1"/>
    </sheetView>
  </sheetViews>
  <sheetFormatPr defaultRowHeight="12.5" x14ac:dyDescent="0.25"/>
  <cols>
    <col min="1" max="1" width="44.453125" bestFit="1" customWidth="1"/>
    <col min="2" max="40" width="32" bestFit="1" customWidth="1"/>
  </cols>
  <sheetData>
    <row r="1" spans="1:40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</row>
    <row r="2" spans="1:40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30"/>
    </row>
    <row r="3" spans="1:40" x14ac:dyDescent="0.25">
      <c r="A3" s="18"/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1" t="s">
        <v>24</v>
      </c>
      <c r="Y3" s="11" t="s">
        <v>25</v>
      </c>
      <c r="Z3" s="11" t="s">
        <v>26</v>
      </c>
      <c r="AA3" s="11" t="s">
        <v>27</v>
      </c>
      <c r="AB3" s="11" t="s">
        <v>28</v>
      </c>
      <c r="AC3" s="11" t="s">
        <v>29</v>
      </c>
      <c r="AD3" s="11" t="s">
        <v>30</v>
      </c>
      <c r="AE3" s="11" t="s">
        <v>31</v>
      </c>
      <c r="AF3" s="11" t="s">
        <v>32</v>
      </c>
      <c r="AG3" s="11" t="s">
        <v>33</v>
      </c>
      <c r="AH3" s="11" t="s">
        <v>34</v>
      </c>
      <c r="AI3" s="11" t="s">
        <v>35</v>
      </c>
      <c r="AJ3" s="11" t="s">
        <v>36</v>
      </c>
      <c r="AK3" s="11" t="s">
        <v>37</v>
      </c>
      <c r="AL3" s="11" t="s">
        <v>38</v>
      </c>
      <c r="AM3" s="11" t="s">
        <v>39</v>
      </c>
      <c r="AN3" s="4" t="s">
        <v>40</v>
      </c>
    </row>
    <row r="4" spans="1:40" x14ac:dyDescent="0.25">
      <c r="A4" s="19"/>
      <c r="B4" s="12" t="s">
        <v>41</v>
      </c>
      <c r="C4" s="12" t="s">
        <v>42</v>
      </c>
      <c r="D4" s="12" t="s">
        <v>43</v>
      </c>
      <c r="E4" s="12" t="s">
        <v>44</v>
      </c>
      <c r="F4" s="12" t="s">
        <v>45</v>
      </c>
      <c r="G4" s="12" t="s">
        <v>46</v>
      </c>
      <c r="H4" s="12" t="s">
        <v>47</v>
      </c>
      <c r="I4" s="12" t="s">
        <v>48</v>
      </c>
      <c r="J4" s="12" t="s">
        <v>49</v>
      </c>
      <c r="K4" s="12" t="s">
        <v>50</v>
      </c>
      <c r="L4" s="12" t="s">
        <v>51</v>
      </c>
      <c r="M4" s="12" t="s">
        <v>52</v>
      </c>
      <c r="N4" s="12" t="s">
        <v>53</v>
      </c>
      <c r="O4" s="12" t="s">
        <v>54</v>
      </c>
      <c r="P4" s="12" t="s">
        <v>55</v>
      </c>
      <c r="Q4" s="12" t="s">
        <v>56</v>
      </c>
      <c r="R4" s="12" t="s">
        <v>57</v>
      </c>
      <c r="S4" s="12" t="s">
        <v>58</v>
      </c>
      <c r="T4" s="12" t="s">
        <v>59</v>
      </c>
      <c r="U4" s="12" t="s">
        <v>60</v>
      </c>
      <c r="V4" s="12" t="s">
        <v>61</v>
      </c>
      <c r="W4" s="12" t="s">
        <v>62</v>
      </c>
      <c r="X4" s="12" t="s">
        <v>63</v>
      </c>
      <c r="Y4" s="12" t="s">
        <v>64</v>
      </c>
      <c r="Z4" s="12" t="s">
        <v>65</v>
      </c>
      <c r="AA4" s="12" t="s">
        <v>66</v>
      </c>
      <c r="AB4" s="12" t="s">
        <v>67</v>
      </c>
      <c r="AC4" s="12" t="s">
        <v>68</v>
      </c>
      <c r="AD4" s="12" t="s">
        <v>69</v>
      </c>
      <c r="AE4" s="12" t="s">
        <v>70</v>
      </c>
      <c r="AF4" s="12" t="s">
        <v>71</v>
      </c>
      <c r="AG4" s="12" t="s">
        <v>72</v>
      </c>
      <c r="AH4" s="12" t="s">
        <v>73</v>
      </c>
      <c r="AI4" s="12" t="s">
        <v>74</v>
      </c>
      <c r="AJ4" s="12" t="s">
        <v>75</v>
      </c>
      <c r="AK4" s="12" t="s">
        <v>76</v>
      </c>
      <c r="AL4" s="12" t="s">
        <v>77</v>
      </c>
      <c r="AM4" s="12" t="s">
        <v>78</v>
      </c>
      <c r="AN4" s="5" t="s">
        <v>79</v>
      </c>
    </row>
    <row r="5" spans="1:40" x14ac:dyDescent="0.25">
      <c r="A5" s="19"/>
      <c r="B5" s="12" t="s">
        <v>80</v>
      </c>
      <c r="C5" s="12" t="s">
        <v>81</v>
      </c>
      <c r="D5" s="12" t="s">
        <v>82</v>
      </c>
      <c r="E5" s="12" t="s">
        <v>83</v>
      </c>
      <c r="F5" s="12" t="s">
        <v>84</v>
      </c>
      <c r="G5" s="12" t="s">
        <v>85</v>
      </c>
      <c r="H5" s="12" t="s">
        <v>86</v>
      </c>
      <c r="I5" s="12" t="s">
        <v>84</v>
      </c>
      <c r="J5" s="12" t="s">
        <v>84</v>
      </c>
      <c r="K5" s="12" t="s">
        <v>87</v>
      </c>
      <c r="L5" s="12" t="s">
        <v>85</v>
      </c>
      <c r="M5" s="12" t="s">
        <v>84</v>
      </c>
      <c r="N5" s="12" t="s">
        <v>88</v>
      </c>
      <c r="O5" s="12" t="s">
        <v>85</v>
      </c>
      <c r="P5" s="12" t="s">
        <v>84</v>
      </c>
      <c r="Q5" s="12" t="s">
        <v>89</v>
      </c>
      <c r="R5" s="12" t="s">
        <v>90</v>
      </c>
      <c r="S5" s="12" t="s">
        <v>91</v>
      </c>
      <c r="T5" s="12" t="s">
        <v>92</v>
      </c>
      <c r="U5" s="12" t="s">
        <v>93</v>
      </c>
      <c r="V5" s="12" t="s">
        <v>84</v>
      </c>
      <c r="W5" s="12" t="s">
        <v>85</v>
      </c>
      <c r="X5" s="12" t="s">
        <v>94</v>
      </c>
      <c r="Y5" s="12" t="s">
        <v>95</v>
      </c>
      <c r="Z5" s="12" t="s">
        <v>85</v>
      </c>
      <c r="AA5" s="12" t="s">
        <v>84</v>
      </c>
      <c r="AB5" s="12" t="s">
        <v>96</v>
      </c>
      <c r="AC5" s="12" t="s">
        <v>97</v>
      </c>
      <c r="AD5" s="12" t="s">
        <v>98</v>
      </c>
      <c r="AE5" s="12" t="s">
        <v>99</v>
      </c>
      <c r="AF5" s="12" t="s">
        <v>85</v>
      </c>
      <c r="AG5" s="12" t="s">
        <v>85</v>
      </c>
      <c r="AH5" s="12" t="s">
        <v>100</v>
      </c>
      <c r="AI5" s="12" t="s">
        <v>101</v>
      </c>
      <c r="AJ5" s="12" t="s">
        <v>84</v>
      </c>
      <c r="AK5" s="12" t="s">
        <v>84</v>
      </c>
      <c r="AL5" s="12" t="s">
        <v>102</v>
      </c>
      <c r="AM5" s="12" t="s">
        <v>85</v>
      </c>
      <c r="AN5" s="5" t="s">
        <v>103</v>
      </c>
    </row>
    <row r="6" spans="1:40" x14ac:dyDescent="0.25">
      <c r="A6" s="2" t="s">
        <v>104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6"/>
    </row>
    <row r="7" spans="1:40" x14ac:dyDescent="0.25">
      <c r="A7" s="1" t="s">
        <v>105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7"/>
    </row>
    <row r="8" spans="1:40" x14ac:dyDescent="0.25">
      <c r="A8" s="20" t="s">
        <v>106</v>
      </c>
      <c r="B8" s="15">
        <f>+B15</f>
        <v>9375759450</v>
      </c>
      <c r="C8" s="15">
        <f t="shared" ref="C8:AN8" si="0">+C15</f>
        <v>10168764574</v>
      </c>
      <c r="D8" s="15">
        <f t="shared" si="0"/>
        <v>495514599</v>
      </c>
      <c r="E8" s="15">
        <f t="shared" si="0"/>
        <v>282260877</v>
      </c>
      <c r="F8" s="15">
        <f t="shared" si="0"/>
        <v>605549900</v>
      </c>
      <c r="G8" s="15">
        <f t="shared" si="0"/>
        <v>559440940</v>
      </c>
      <c r="H8" s="15">
        <f t="shared" si="0"/>
        <v>659311187</v>
      </c>
      <c r="I8" s="15">
        <f t="shared" si="0"/>
        <v>1012744502</v>
      </c>
      <c r="J8" s="15">
        <f t="shared" si="0"/>
        <v>150932800</v>
      </c>
      <c r="K8" s="15">
        <f t="shared" si="0"/>
        <v>111144943</v>
      </c>
      <c r="L8" s="15">
        <f t="shared" si="0"/>
        <v>391980086</v>
      </c>
      <c r="M8" s="15">
        <f t="shared" si="0"/>
        <v>523116000</v>
      </c>
      <c r="N8" s="15">
        <f t="shared" si="0"/>
        <v>258070022</v>
      </c>
      <c r="O8" s="15">
        <f t="shared" si="0"/>
        <v>233377970</v>
      </c>
      <c r="P8" s="15">
        <f t="shared" si="0"/>
        <v>167669914</v>
      </c>
      <c r="Q8" s="15">
        <f t="shared" si="0"/>
        <v>448054628</v>
      </c>
      <c r="R8" s="15">
        <f t="shared" si="0"/>
        <v>2145004101</v>
      </c>
      <c r="S8" s="15">
        <f t="shared" si="0"/>
        <v>212209645</v>
      </c>
      <c r="T8" s="15">
        <f t="shared" si="0"/>
        <v>227944694</v>
      </c>
      <c r="U8" s="15">
        <f t="shared" si="0"/>
        <v>241050730</v>
      </c>
      <c r="V8" s="15">
        <f t="shared" si="0"/>
        <v>280097844</v>
      </c>
      <c r="W8" s="15">
        <f t="shared" si="0"/>
        <v>137571199</v>
      </c>
      <c r="X8" s="15">
        <f t="shared" si="0"/>
        <v>860243565</v>
      </c>
      <c r="Y8" s="15">
        <f t="shared" si="0"/>
        <v>1576854637</v>
      </c>
      <c r="Z8" s="15">
        <f t="shared" si="0"/>
        <v>324660978</v>
      </c>
      <c r="AA8" s="15">
        <f t="shared" si="0"/>
        <v>317325563</v>
      </c>
      <c r="AB8" s="15">
        <f t="shared" si="0"/>
        <v>340510647</v>
      </c>
      <c r="AC8" s="15">
        <f t="shared" si="0"/>
        <v>588283449</v>
      </c>
      <c r="AD8" s="15">
        <f t="shared" si="0"/>
        <v>437479823</v>
      </c>
      <c r="AE8" s="15">
        <f t="shared" si="0"/>
        <v>258419272</v>
      </c>
      <c r="AF8" s="15">
        <f t="shared" si="0"/>
        <v>666062939</v>
      </c>
      <c r="AG8" s="15">
        <f t="shared" si="0"/>
        <v>380483060</v>
      </c>
      <c r="AH8" s="15">
        <f t="shared" si="0"/>
        <v>1473235749</v>
      </c>
      <c r="AI8" s="15">
        <f t="shared" si="0"/>
        <v>1514076750</v>
      </c>
      <c r="AJ8" s="15">
        <f t="shared" si="0"/>
        <v>597171997</v>
      </c>
      <c r="AK8" s="15">
        <f t="shared" si="0"/>
        <v>376168897</v>
      </c>
      <c r="AL8" s="15">
        <f t="shared" si="0"/>
        <v>530476976</v>
      </c>
      <c r="AM8" s="15">
        <f t="shared" si="0"/>
        <v>160745368</v>
      </c>
      <c r="AN8" s="8">
        <f t="shared" si="0"/>
        <v>1255557207</v>
      </c>
    </row>
    <row r="9" spans="1:40" x14ac:dyDescent="0.25">
      <c r="A9" s="20" t="s">
        <v>107</v>
      </c>
      <c r="B9" s="15">
        <f>+B26</f>
        <v>9862263865</v>
      </c>
      <c r="C9" s="15">
        <f t="shared" ref="C9:AN9" si="1">+C26</f>
        <v>11323420272</v>
      </c>
      <c r="D9" s="15">
        <f t="shared" si="1"/>
        <v>580316809</v>
      </c>
      <c r="E9" s="15">
        <f t="shared" si="1"/>
        <v>343300919</v>
      </c>
      <c r="F9" s="15">
        <f t="shared" si="1"/>
        <v>630738294</v>
      </c>
      <c r="G9" s="15">
        <f t="shared" si="1"/>
        <v>572149331</v>
      </c>
      <c r="H9" s="15">
        <f t="shared" si="1"/>
        <v>602629074</v>
      </c>
      <c r="I9" s="15">
        <f t="shared" si="1"/>
        <v>1045773635</v>
      </c>
      <c r="J9" s="15">
        <f t="shared" si="1"/>
        <v>150154831</v>
      </c>
      <c r="K9" s="15">
        <f t="shared" si="1"/>
        <v>116605344</v>
      </c>
      <c r="L9" s="15">
        <f t="shared" si="1"/>
        <v>289121064</v>
      </c>
      <c r="M9" s="15">
        <f t="shared" si="1"/>
        <v>484723270</v>
      </c>
      <c r="N9" s="15">
        <f t="shared" si="1"/>
        <v>163113957</v>
      </c>
      <c r="O9" s="15">
        <f t="shared" si="1"/>
        <v>200631960</v>
      </c>
      <c r="P9" s="15">
        <f t="shared" si="1"/>
        <v>183406987</v>
      </c>
      <c r="Q9" s="15">
        <f t="shared" si="1"/>
        <v>431504589</v>
      </c>
      <c r="R9" s="15">
        <f t="shared" si="1"/>
        <v>1417248092</v>
      </c>
      <c r="S9" s="15">
        <f t="shared" si="1"/>
        <v>183119023</v>
      </c>
      <c r="T9" s="15">
        <f t="shared" si="1"/>
        <v>177353267</v>
      </c>
      <c r="U9" s="15">
        <f t="shared" si="1"/>
        <v>293360538</v>
      </c>
      <c r="V9" s="15">
        <f t="shared" si="1"/>
        <v>269575113</v>
      </c>
      <c r="W9" s="15">
        <f t="shared" si="1"/>
        <v>102135919</v>
      </c>
      <c r="X9" s="15">
        <f t="shared" si="1"/>
        <v>923340195</v>
      </c>
      <c r="Y9" s="15">
        <f t="shared" si="1"/>
        <v>1401750923</v>
      </c>
      <c r="Z9" s="15">
        <f t="shared" si="1"/>
        <v>339140687</v>
      </c>
      <c r="AA9" s="15">
        <f t="shared" si="1"/>
        <v>243462722</v>
      </c>
      <c r="AB9" s="15">
        <f t="shared" si="1"/>
        <v>112929608</v>
      </c>
      <c r="AC9" s="15">
        <f t="shared" si="1"/>
        <v>587475769</v>
      </c>
      <c r="AD9" s="15">
        <f t="shared" si="1"/>
        <v>489039803</v>
      </c>
      <c r="AE9" s="15">
        <f t="shared" si="1"/>
        <v>283865957</v>
      </c>
      <c r="AF9" s="15">
        <f t="shared" si="1"/>
        <v>516360424</v>
      </c>
      <c r="AG9" s="15">
        <f t="shared" si="1"/>
        <v>370075612</v>
      </c>
      <c r="AH9" s="15">
        <f t="shared" si="1"/>
        <v>1550451659</v>
      </c>
      <c r="AI9" s="15">
        <f t="shared" si="1"/>
        <v>1454627504</v>
      </c>
      <c r="AJ9" s="15">
        <f t="shared" si="1"/>
        <v>557544707</v>
      </c>
      <c r="AK9" s="15">
        <f t="shared" si="1"/>
        <v>525217038</v>
      </c>
      <c r="AL9" s="15">
        <f t="shared" si="1"/>
        <v>499288758</v>
      </c>
      <c r="AM9" s="15">
        <f t="shared" si="1"/>
        <v>191551588</v>
      </c>
      <c r="AN9" s="8">
        <f t="shared" si="1"/>
        <v>1205451143</v>
      </c>
    </row>
    <row r="10" spans="1:40" x14ac:dyDescent="0.25">
      <c r="A10" s="20" t="s">
        <v>108</v>
      </c>
      <c r="B10" s="15">
        <f>+B8-B9</f>
        <v>-486504415</v>
      </c>
      <c r="C10" s="15">
        <f t="shared" ref="C10:AN10" si="2">+C8-C9</f>
        <v>-1154655698</v>
      </c>
      <c r="D10" s="15">
        <f t="shared" si="2"/>
        <v>-84802210</v>
      </c>
      <c r="E10" s="15">
        <f t="shared" si="2"/>
        <v>-61040042</v>
      </c>
      <c r="F10" s="15">
        <f t="shared" si="2"/>
        <v>-25188394</v>
      </c>
      <c r="G10" s="15">
        <f t="shared" si="2"/>
        <v>-12708391</v>
      </c>
      <c r="H10" s="15">
        <f t="shared" si="2"/>
        <v>56682113</v>
      </c>
      <c r="I10" s="15">
        <f t="shared" si="2"/>
        <v>-33029133</v>
      </c>
      <c r="J10" s="15">
        <f t="shared" si="2"/>
        <v>777969</v>
      </c>
      <c r="K10" s="15">
        <f t="shared" si="2"/>
        <v>-5460401</v>
      </c>
      <c r="L10" s="15">
        <f t="shared" si="2"/>
        <v>102859022</v>
      </c>
      <c r="M10" s="15">
        <f t="shared" si="2"/>
        <v>38392730</v>
      </c>
      <c r="N10" s="15">
        <f t="shared" si="2"/>
        <v>94956065</v>
      </c>
      <c r="O10" s="15">
        <f t="shared" si="2"/>
        <v>32746010</v>
      </c>
      <c r="P10" s="15">
        <f t="shared" si="2"/>
        <v>-15737073</v>
      </c>
      <c r="Q10" s="15">
        <f t="shared" si="2"/>
        <v>16550039</v>
      </c>
      <c r="R10" s="15">
        <f t="shared" si="2"/>
        <v>727756009</v>
      </c>
      <c r="S10" s="15">
        <f t="shared" si="2"/>
        <v>29090622</v>
      </c>
      <c r="T10" s="15">
        <f t="shared" si="2"/>
        <v>50591427</v>
      </c>
      <c r="U10" s="15">
        <f t="shared" si="2"/>
        <v>-52309808</v>
      </c>
      <c r="V10" s="15">
        <f t="shared" si="2"/>
        <v>10522731</v>
      </c>
      <c r="W10" s="15">
        <f t="shared" si="2"/>
        <v>35435280</v>
      </c>
      <c r="X10" s="15">
        <f t="shared" si="2"/>
        <v>-63096630</v>
      </c>
      <c r="Y10" s="15">
        <f t="shared" si="2"/>
        <v>175103714</v>
      </c>
      <c r="Z10" s="15">
        <f t="shared" si="2"/>
        <v>-14479709</v>
      </c>
      <c r="AA10" s="15">
        <f t="shared" si="2"/>
        <v>73862841</v>
      </c>
      <c r="AB10" s="15">
        <f t="shared" si="2"/>
        <v>227581039</v>
      </c>
      <c r="AC10" s="15">
        <f t="shared" si="2"/>
        <v>807680</v>
      </c>
      <c r="AD10" s="15">
        <f t="shared" si="2"/>
        <v>-51559980</v>
      </c>
      <c r="AE10" s="15">
        <f t="shared" si="2"/>
        <v>-25446685</v>
      </c>
      <c r="AF10" s="15">
        <f t="shared" si="2"/>
        <v>149702515</v>
      </c>
      <c r="AG10" s="15">
        <f t="shared" si="2"/>
        <v>10407448</v>
      </c>
      <c r="AH10" s="15">
        <f t="shared" si="2"/>
        <v>-77215910</v>
      </c>
      <c r="AI10" s="15">
        <f t="shared" si="2"/>
        <v>59449246</v>
      </c>
      <c r="AJ10" s="15">
        <f t="shared" si="2"/>
        <v>39627290</v>
      </c>
      <c r="AK10" s="15">
        <f t="shared" si="2"/>
        <v>-149048141</v>
      </c>
      <c r="AL10" s="15">
        <f t="shared" si="2"/>
        <v>31188218</v>
      </c>
      <c r="AM10" s="15">
        <f t="shared" si="2"/>
        <v>-30806220</v>
      </c>
      <c r="AN10" s="8">
        <f t="shared" si="2"/>
        <v>50106064</v>
      </c>
    </row>
    <row r="11" spans="1:40" x14ac:dyDescent="0.25">
      <c r="A11" s="20" t="s">
        <v>109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6"/>
    </row>
    <row r="12" spans="1:40" x14ac:dyDescent="0.25">
      <c r="A12" s="2" t="s">
        <v>110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6"/>
    </row>
    <row r="13" spans="1:40" x14ac:dyDescent="0.25">
      <c r="A13" s="20" t="s">
        <v>111</v>
      </c>
      <c r="B13" s="16">
        <v>10037703240</v>
      </c>
      <c r="C13" s="16">
        <v>14347854410</v>
      </c>
      <c r="D13" s="16">
        <v>626301770</v>
      </c>
      <c r="E13" s="16">
        <v>323350223</v>
      </c>
      <c r="F13" s="16">
        <v>656907168</v>
      </c>
      <c r="G13" s="16">
        <v>547607146</v>
      </c>
      <c r="H13" s="16">
        <v>286474031</v>
      </c>
      <c r="I13" s="16">
        <v>1026412416</v>
      </c>
      <c r="J13" s="16">
        <v>171326758</v>
      </c>
      <c r="K13" s="16">
        <v>167729552</v>
      </c>
      <c r="L13" s="16">
        <v>389518393</v>
      </c>
      <c r="M13" s="16">
        <v>555698096</v>
      </c>
      <c r="N13" s="16">
        <v>122028968</v>
      </c>
      <c r="O13" s="16">
        <v>253331686</v>
      </c>
      <c r="P13" s="16">
        <v>187757399</v>
      </c>
      <c r="Q13" s="16">
        <v>453610758</v>
      </c>
      <c r="R13" s="16">
        <v>2318885340</v>
      </c>
      <c r="S13" s="16">
        <v>348004501</v>
      </c>
      <c r="T13" s="16">
        <v>269200029</v>
      </c>
      <c r="U13" s="16">
        <v>247307765</v>
      </c>
      <c r="V13" s="16">
        <v>261765435</v>
      </c>
      <c r="W13" s="16">
        <v>167227849</v>
      </c>
      <c r="X13" s="16">
        <v>987128222</v>
      </c>
      <c r="Y13" s="16">
        <v>1779087106</v>
      </c>
      <c r="Z13" s="16">
        <v>437378610</v>
      </c>
      <c r="AA13" s="16">
        <v>353061728</v>
      </c>
      <c r="AB13" s="16">
        <v>303323561</v>
      </c>
      <c r="AC13" s="16">
        <v>905118221</v>
      </c>
      <c r="AD13" s="16">
        <v>532100212</v>
      </c>
      <c r="AE13" s="16">
        <v>341068696</v>
      </c>
      <c r="AF13" s="16">
        <v>463996056</v>
      </c>
      <c r="AG13" s="16">
        <v>331904669</v>
      </c>
      <c r="AH13" s="16">
        <v>1623456079</v>
      </c>
      <c r="AI13" s="16">
        <v>2903673577</v>
      </c>
      <c r="AJ13" s="16">
        <v>620619672</v>
      </c>
      <c r="AK13" s="16">
        <v>515641062</v>
      </c>
      <c r="AL13" s="16">
        <v>507759060</v>
      </c>
      <c r="AM13" s="16">
        <v>301359989</v>
      </c>
      <c r="AN13" s="9">
        <v>1353456235</v>
      </c>
    </row>
    <row r="14" spans="1:40" x14ac:dyDescent="0.25">
      <c r="A14" s="20" t="s">
        <v>112</v>
      </c>
      <c r="B14" s="16">
        <v>9927532638</v>
      </c>
      <c r="C14" s="16">
        <v>15319595280</v>
      </c>
      <c r="D14" s="16">
        <v>609185500</v>
      </c>
      <c r="E14" s="16">
        <v>331451021</v>
      </c>
      <c r="F14" s="16">
        <v>664726977</v>
      </c>
      <c r="G14" s="16">
        <v>619126244</v>
      </c>
      <c r="H14" s="16">
        <v>318848103</v>
      </c>
      <c r="I14" s="16">
        <v>1064503536</v>
      </c>
      <c r="J14" s="16">
        <v>197958271</v>
      </c>
      <c r="K14" s="16">
        <v>189475552</v>
      </c>
      <c r="L14" s="16">
        <v>410989725</v>
      </c>
      <c r="M14" s="16">
        <v>602897623</v>
      </c>
      <c r="N14" s="16">
        <v>146857785</v>
      </c>
      <c r="O14" s="16">
        <v>262912556</v>
      </c>
      <c r="P14" s="16">
        <v>198790652</v>
      </c>
      <c r="Q14" s="16">
        <v>453610758</v>
      </c>
      <c r="R14" s="16">
        <v>2125818580</v>
      </c>
      <c r="S14" s="16">
        <v>346162468</v>
      </c>
      <c r="T14" s="16">
        <v>281749936</v>
      </c>
      <c r="U14" s="16">
        <v>258685268</v>
      </c>
      <c r="V14" s="16">
        <v>335337969</v>
      </c>
      <c r="W14" s="16">
        <v>164865255</v>
      </c>
      <c r="X14" s="16">
        <v>1039372191</v>
      </c>
      <c r="Y14" s="16">
        <v>2034073886</v>
      </c>
      <c r="Z14" s="16">
        <v>460653067</v>
      </c>
      <c r="AA14" s="16">
        <v>369129162</v>
      </c>
      <c r="AB14" s="16">
        <v>371381621</v>
      </c>
      <c r="AC14" s="16">
        <v>905217014</v>
      </c>
      <c r="AD14" s="16">
        <v>688860462</v>
      </c>
      <c r="AE14" s="16">
        <v>359057801</v>
      </c>
      <c r="AF14" s="16">
        <v>487908728</v>
      </c>
      <c r="AG14" s="16">
        <v>350749129</v>
      </c>
      <c r="AH14" s="16">
        <v>1567489596</v>
      </c>
      <c r="AI14" s="16">
        <v>2485467214</v>
      </c>
      <c r="AJ14" s="16">
        <v>667626378</v>
      </c>
      <c r="AK14" s="16">
        <v>523299233</v>
      </c>
      <c r="AL14" s="16">
        <v>584263107</v>
      </c>
      <c r="AM14" s="16">
        <v>325209988</v>
      </c>
      <c r="AN14" s="9">
        <v>1572281581</v>
      </c>
    </row>
    <row r="15" spans="1:40" x14ac:dyDescent="0.25">
      <c r="A15" s="20" t="s">
        <v>113</v>
      </c>
      <c r="B15" s="16">
        <v>9375759450</v>
      </c>
      <c r="C15" s="16">
        <v>10168764574</v>
      </c>
      <c r="D15" s="16">
        <v>495514599</v>
      </c>
      <c r="E15" s="16">
        <v>282260877</v>
      </c>
      <c r="F15" s="16">
        <v>605549900</v>
      </c>
      <c r="G15" s="16">
        <v>559440940</v>
      </c>
      <c r="H15" s="16">
        <v>659311187</v>
      </c>
      <c r="I15" s="16">
        <v>1012744502</v>
      </c>
      <c r="J15" s="16">
        <v>150932800</v>
      </c>
      <c r="K15" s="16">
        <v>111144943</v>
      </c>
      <c r="L15" s="16">
        <v>391980086</v>
      </c>
      <c r="M15" s="16">
        <v>523116000</v>
      </c>
      <c r="N15" s="16">
        <v>258070022</v>
      </c>
      <c r="O15" s="16">
        <v>233377970</v>
      </c>
      <c r="P15" s="16">
        <v>167669914</v>
      </c>
      <c r="Q15" s="16">
        <v>448054628</v>
      </c>
      <c r="R15" s="16">
        <v>2145004101</v>
      </c>
      <c r="S15" s="16">
        <v>212209645</v>
      </c>
      <c r="T15" s="16">
        <v>227944694</v>
      </c>
      <c r="U15" s="16">
        <v>241050730</v>
      </c>
      <c r="V15" s="16">
        <v>280097844</v>
      </c>
      <c r="W15" s="16">
        <v>137571199</v>
      </c>
      <c r="X15" s="16">
        <v>860243565</v>
      </c>
      <c r="Y15" s="16">
        <v>1576854637</v>
      </c>
      <c r="Z15" s="16">
        <v>324660978</v>
      </c>
      <c r="AA15" s="16">
        <v>317325563</v>
      </c>
      <c r="AB15" s="16">
        <v>340510647</v>
      </c>
      <c r="AC15" s="16">
        <v>588283449</v>
      </c>
      <c r="AD15" s="16">
        <v>437479823</v>
      </c>
      <c r="AE15" s="16">
        <v>258419272</v>
      </c>
      <c r="AF15" s="16">
        <v>666062939</v>
      </c>
      <c r="AG15" s="16">
        <v>380483060</v>
      </c>
      <c r="AH15" s="16">
        <v>1473235749</v>
      </c>
      <c r="AI15" s="16">
        <v>1514076750</v>
      </c>
      <c r="AJ15" s="16">
        <v>597171997</v>
      </c>
      <c r="AK15" s="16">
        <v>376168897</v>
      </c>
      <c r="AL15" s="16">
        <v>530476976</v>
      </c>
      <c r="AM15" s="16">
        <v>160745368</v>
      </c>
      <c r="AN15" s="9">
        <v>1255557207</v>
      </c>
    </row>
    <row r="16" spans="1:40" x14ac:dyDescent="0.25">
      <c r="A16" s="20" t="s">
        <v>109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6"/>
    </row>
    <row r="17" spans="1:40" x14ac:dyDescent="0.25">
      <c r="A17" s="20" t="s">
        <v>114</v>
      </c>
      <c r="B17" s="15">
        <f>+B14-B13</f>
        <v>-110170602</v>
      </c>
      <c r="C17" s="15">
        <f t="shared" ref="C17:AN17" si="3">+C14-C13</f>
        <v>971740870</v>
      </c>
      <c r="D17" s="15">
        <f t="shared" si="3"/>
        <v>-17116270</v>
      </c>
      <c r="E17" s="15">
        <f t="shared" si="3"/>
        <v>8100798</v>
      </c>
      <c r="F17" s="15">
        <f t="shared" si="3"/>
        <v>7819809</v>
      </c>
      <c r="G17" s="15">
        <f t="shared" si="3"/>
        <v>71519098</v>
      </c>
      <c r="H17" s="15">
        <f t="shared" si="3"/>
        <v>32374072</v>
      </c>
      <c r="I17" s="15">
        <f t="shared" si="3"/>
        <v>38091120</v>
      </c>
      <c r="J17" s="15">
        <f t="shared" si="3"/>
        <v>26631513</v>
      </c>
      <c r="K17" s="15">
        <f t="shared" si="3"/>
        <v>21746000</v>
      </c>
      <c r="L17" s="15">
        <f t="shared" si="3"/>
        <v>21471332</v>
      </c>
      <c r="M17" s="15">
        <f t="shared" si="3"/>
        <v>47199527</v>
      </c>
      <c r="N17" s="15">
        <f t="shared" si="3"/>
        <v>24828817</v>
      </c>
      <c r="O17" s="15">
        <f t="shared" si="3"/>
        <v>9580870</v>
      </c>
      <c r="P17" s="15">
        <f t="shared" si="3"/>
        <v>11033253</v>
      </c>
      <c r="Q17" s="15">
        <f t="shared" si="3"/>
        <v>0</v>
      </c>
      <c r="R17" s="15">
        <f t="shared" si="3"/>
        <v>-193066760</v>
      </c>
      <c r="S17" s="15">
        <f t="shared" si="3"/>
        <v>-1842033</v>
      </c>
      <c r="T17" s="15">
        <f t="shared" si="3"/>
        <v>12549907</v>
      </c>
      <c r="U17" s="15">
        <f t="shared" si="3"/>
        <v>11377503</v>
      </c>
      <c r="V17" s="15">
        <f t="shared" si="3"/>
        <v>73572534</v>
      </c>
      <c r="W17" s="15">
        <f t="shared" si="3"/>
        <v>-2362594</v>
      </c>
      <c r="X17" s="15">
        <f t="shared" si="3"/>
        <v>52243969</v>
      </c>
      <c r="Y17" s="15">
        <f t="shared" si="3"/>
        <v>254986780</v>
      </c>
      <c r="Z17" s="15">
        <f t="shared" si="3"/>
        <v>23274457</v>
      </c>
      <c r="AA17" s="15">
        <f t="shared" si="3"/>
        <v>16067434</v>
      </c>
      <c r="AB17" s="15">
        <f t="shared" si="3"/>
        <v>68058060</v>
      </c>
      <c r="AC17" s="15">
        <f t="shared" si="3"/>
        <v>98793</v>
      </c>
      <c r="AD17" s="15">
        <f t="shared" si="3"/>
        <v>156760250</v>
      </c>
      <c r="AE17" s="15">
        <f t="shared" si="3"/>
        <v>17989105</v>
      </c>
      <c r="AF17" s="15">
        <f t="shared" si="3"/>
        <v>23912672</v>
      </c>
      <c r="AG17" s="15">
        <f t="shared" si="3"/>
        <v>18844460</v>
      </c>
      <c r="AH17" s="15">
        <f t="shared" si="3"/>
        <v>-55966483</v>
      </c>
      <c r="AI17" s="15">
        <f t="shared" si="3"/>
        <v>-418206363</v>
      </c>
      <c r="AJ17" s="15">
        <f t="shared" si="3"/>
        <v>47006706</v>
      </c>
      <c r="AK17" s="15">
        <f t="shared" si="3"/>
        <v>7658171</v>
      </c>
      <c r="AL17" s="15">
        <f t="shared" si="3"/>
        <v>76504047</v>
      </c>
      <c r="AM17" s="15">
        <f t="shared" si="3"/>
        <v>23849999</v>
      </c>
      <c r="AN17" s="8">
        <f t="shared" si="3"/>
        <v>218825346</v>
      </c>
    </row>
    <row r="18" spans="1:40" x14ac:dyDescent="0.25">
      <c r="A18" s="20" t="s">
        <v>115</v>
      </c>
      <c r="B18" s="15">
        <f>+B15-B13</f>
        <v>-661943790</v>
      </c>
      <c r="C18" s="15">
        <f t="shared" ref="C18:AN18" si="4">+C15-C13</f>
        <v>-4179089836</v>
      </c>
      <c r="D18" s="15">
        <f t="shared" si="4"/>
        <v>-130787171</v>
      </c>
      <c r="E18" s="15">
        <f t="shared" si="4"/>
        <v>-41089346</v>
      </c>
      <c r="F18" s="15">
        <f t="shared" si="4"/>
        <v>-51357268</v>
      </c>
      <c r="G18" s="15">
        <f t="shared" si="4"/>
        <v>11833794</v>
      </c>
      <c r="H18" s="15">
        <f t="shared" si="4"/>
        <v>372837156</v>
      </c>
      <c r="I18" s="15">
        <f t="shared" si="4"/>
        <v>-13667914</v>
      </c>
      <c r="J18" s="15">
        <f t="shared" si="4"/>
        <v>-20393958</v>
      </c>
      <c r="K18" s="15">
        <f t="shared" si="4"/>
        <v>-56584609</v>
      </c>
      <c r="L18" s="15">
        <f t="shared" si="4"/>
        <v>2461693</v>
      </c>
      <c r="M18" s="15">
        <f t="shared" si="4"/>
        <v>-32582096</v>
      </c>
      <c r="N18" s="15">
        <f t="shared" si="4"/>
        <v>136041054</v>
      </c>
      <c r="O18" s="15">
        <f t="shared" si="4"/>
        <v>-19953716</v>
      </c>
      <c r="P18" s="15">
        <f t="shared" si="4"/>
        <v>-20087485</v>
      </c>
      <c r="Q18" s="15">
        <f t="shared" si="4"/>
        <v>-5556130</v>
      </c>
      <c r="R18" s="15">
        <f t="shared" si="4"/>
        <v>-173881239</v>
      </c>
      <c r="S18" s="15">
        <f t="shared" si="4"/>
        <v>-135794856</v>
      </c>
      <c r="T18" s="15">
        <f t="shared" si="4"/>
        <v>-41255335</v>
      </c>
      <c r="U18" s="15">
        <f t="shared" si="4"/>
        <v>-6257035</v>
      </c>
      <c r="V18" s="15">
        <f t="shared" si="4"/>
        <v>18332409</v>
      </c>
      <c r="W18" s="15">
        <f t="shared" si="4"/>
        <v>-29656650</v>
      </c>
      <c r="X18" s="15">
        <f t="shared" si="4"/>
        <v>-126884657</v>
      </c>
      <c r="Y18" s="15">
        <f t="shared" si="4"/>
        <v>-202232469</v>
      </c>
      <c r="Z18" s="15">
        <f t="shared" si="4"/>
        <v>-112717632</v>
      </c>
      <c r="AA18" s="15">
        <f t="shared" si="4"/>
        <v>-35736165</v>
      </c>
      <c r="AB18" s="15">
        <f t="shared" si="4"/>
        <v>37187086</v>
      </c>
      <c r="AC18" s="15">
        <f t="shared" si="4"/>
        <v>-316834772</v>
      </c>
      <c r="AD18" s="15">
        <f t="shared" si="4"/>
        <v>-94620389</v>
      </c>
      <c r="AE18" s="15">
        <f t="shared" si="4"/>
        <v>-82649424</v>
      </c>
      <c r="AF18" s="15">
        <f t="shared" si="4"/>
        <v>202066883</v>
      </c>
      <c r="AG18" s="15">
        <f t="shared" si="4"/>
        <v>48578391</v>
      </c>
      <c r="AH18" s="15">
        <f t="shared" si="4"/>
        <v>-150220330</v>
      </c>
      <c r="AI18" s="15">
        <f t="shared" si="4"/>
        <v>-1389596827</v>
      </c>
      <c r="AJ18" s="15">
        <f t="shared" si="4"/>
        <v>-23447675</v>
      </c>
      <c r="AK18" s="15">
        <f t="shared" si="4"/>
        <v>-139472165</v>
      </c>
      <c r="AL18" s="15">
        <f t="shared" si="4"/>
        <v>22717916</v>
      </c>
      <c r="AM18" s="15">
        <f t="shared" si="4"/>
        <v>-140614621</v>
      </c>
      <c r="AN18" s="8">
        <f t="shared" si="4"/>
        <v>-97899028</v>
      </c>
    </row>
    <row r="19" spans="1:40" x14ac:dyDescent="0.25">
      <c r="A19" s="20" t="s">
        <v>116</v>
      </c>
      <c r="B19" s="15">
        <f>+B15-B14</f>
        <v>-551773188</v>
      </c>
      <c r="C19" s="15">
        <f t="shared" ref="C19:AN19" si="5">+C15-C14</f>
        <v>-5150830706</v>
      </c>
      <c r="D19" s="15">
        <f t="shared" si="5"/>
        <v>-113670901</v>
      </c>
      <c r="E19" s="15">
        <f t="shared" si="5"/>
        <v>-49190144</v>
      </c>
      <c r="F19" s="15">
        <f t="shared" si="5"/>
        <v>-59177077</v>
      </c>
      <c r="G19" s="15">
        <f t="shared" si="5"/>
        <v>-59685304</v>
      </c>
      <c r="H19" s="15">
        <f t="shared" si="5"/>
        <v>340463084</v>
      </c>
      <c r="I19" s="15">
        <f t="shared" si="5"/>
        <v>-51759034</v>
      </c>
      <c r="J19" s="15">
        <f t="shared" si="5"/>
        <v>-47025471</v>
      </c>
      <c r="K19" s="15">
        <f t="shared" si="5"/>
        <v>-78330609</v>
      </c>
      <c r="L19" s="15">
        <f t="shared" si="5"/>
        <v>-19009639</v>
      </c>
      <c r="M19" s="15">
        <f t="shared" si="5"/>
        <v>-79781623</v>
      </c>
      <c r="N19" s="15">
        <f t="shared" si="5"/>
        <v>111212237</v>
      </c>
      <c r="O19" s="15">
        <f t="shared" si="5"/>
        <v>-29534586</v>
      </c>
      <c r="P19" s="15">
        <f t="shared" si="5"/>
        <v>-31120738</v>
      </c>
      <c r="Q19" s="15">
        <f t="shared" si="5"/>
        <v>-5556130</v>
      </c>
      <c r="R19" s="15">
        <f t="shared" si="5"/>
        <v>19185521</v>
      </c>
      <c r="S19" s="15">
        <f t="shared" si="5"/>
        <v>-133952823</v>
      </c>
      <c r="T19" s="15">
        <f t="shared" si="5"/>
        <v>-53805242</v>
      </c>
      <c r="U19" s="15">
        <f t="shared" si="5"/>
        <v>-17634538</v>
      </c>
      <c r="V19" s="15">
        <f t="shared" si="5"/>
        <v>-55240125</v>
      </c>
      <c r="W19" s="15">
        <f t="shared" si="5"/>
        <v>-27294056</v>
      </c>
      <c r="X19" s="15">
        <f t="shared" si="5"/>
        <v>-179128626</v>
      </c>
      <c r="Y19" s="15">
        <f t="shared" si="5"/>
        <v>-457219249</v>
      </c>
      <c r="Z19" s="15">
        <f t="shared" si="5"/>
        <v>-135992089</v>
      </c>
      <c r="AA19" s="15">
        <f t="shared" si="5"/>
        <v>-51803599</v>
      </c>
      <c r="AB19" s="15">
        <f t="shared" si="5"/>
        <v>-30870974</v>
      </c>
      <c r="AC19" s="15">
        <f t="shared" si="5"/>
        <v>-316933565</v>
      </c>
      <c r="AD19" s="15">
        <f t="shared" si="5"/>
        <v>-251380639</v>
      </c>
      <c r="AE19" s="15">
        <f t="shared" si="5"/>
        <v>-100638529</v>
      </c>
      <c r="AF19" s="15">
        <f t="shared" si="5"/>
        <v>178154211</v>
      </c>
      <c r="AG19" s="15">
        <f t="shared" si="5"/>
        <v>29733931</v>
      </c>
      <c r="AH19" s="15">
        <f t="shared" si="5"/>
        <v>-94253847</v>
      </c>
      <c r="AI19" s="15">
        <f t="shared" si="5"/>
        <v>-971390464</v>
      </c>
      <c r="AJ19" s="15">
        <f t="shared" si="5"/>
        <v>-70454381</v>
      </c>
      <c r="AK19" s="15">
        <f t="shared" si="5"/>
        <v>-147130336</v>
      </c>
      <c r="AL19" s="15">
        <f t="shared" si="5"/>
        <v>-53786131</v>
      </c>
      <c r="AM19" s="15">
        <f t="shared" si="5"/>
        <v>-164464620</v>
      </c>
      <c r="AN19" s="8">
        <f t="shared" si="5"/>
        <v>-316724374</v>
      </c>
    </row>
    <row r="20" spans="1:40" x14ac:dyDescent="0.25">
      <c r="A20" s="20" t="s">
        <v>117</v>
      </c>
      <c r="B20" s="17">
        <f>IF(B13=0,0,B15*100/B13)</f>
        <v>93.405425781445999</v>
      </c>
      <c r="C20" s="17">
        <f t="shared" ref="C20:AN20" si="6">IF(C13=0,0,C15*100/C13)</f>
        <v>70.873067731386328</v>
      </c>
      <c r="D20" s="17">
        <f t="shared" si="6"/>
        <v>79.117547280762111</v>
      </c>
      <c r="E20" s="17">
        <f t="shared" si="6"/>
        <v>87.292618629182144</v>
      </c>
      <c r="F20" s="17">
        <f t="shared" si="6"/>
        <v>92.181959567230663</v>
      </c>
      <c r="G20" s="17">
        <f t="shared" si="6"/>
        <v>102.16100065282932</v>
      </c>
      <c r="H20" s="17">
        <f t="shared" si="6"/>
        <v>230.14692979273923</v>
      </c>
      <c r="I20" s="17">
        <f t="shared" si="6"/>
        <v>98.668379903931324</v>
      </c>
      <c r="J20" s="17">
        <f t="shared" si="6"/>
        <v>88.096454845658144</v>
      </c>
      <c r="K20" s="17">
        <f t="shared" si="6"/>
        <v>66.264377192159913</v>
      </c>
      <c r="L20" s="17">
        <f t="shared" si="6"/>
        <v>100.63198376360111</v>
      </c>
      <c r="M20" s="17">
        <f t="shared" si="6"/>
        <v>94.136727076351178</v>
      </c>
      <c r="N20" s="17">
        <f t="shared" si="6"/>
        <v>211.48258993716968</v>
      </c>
      <c r="O20" s="17">
        <f t="shared" si="6"/>
        <v>92.12348193979966</v>
      </c>
      <c r="P20" s="17">
        <f t="shared" si="6"/>
        <v>89.301361700265133</v>
      </c>
      <c r="Q20" s="17">
        <f t="shared" si="6"/>
        <v>98.775132665614606</v>
      </c>
      <c r="R20" s="17">
        <f t="shared" si="6"/>
        <v>92.501516310418353</v>
      </c>
      <c r="S20" s="17">
        <f t="shared" si="6"/>
        <v>60.97899434927136</v>
      </c>
      <c r="T20" s="17">
        <f t="shared" si="6"/>
        <v>84.674840061031347</v>
      </c>
      <c r="U20" s="17">
        <f t="shared" si="6"/>
        <v>97.469939934963222</v>
      </c>
      <c r="V20" s="17">
        <f t="shared" si="6"/>
        <v>107.0033726951001</v>
      </c>
      <c r="W20" s="17">
        <f t="shared" si="6"/>
        <v>82.265722977755942</v>
      </c>
      <c r="X20" s="17">
        <f t="shared" si="6"/>
        <v>87.146081514828779</v>
      </c>
      <c r="Y20" s="17">
        <f t="shared" si="6"/>
        <v>88.632795532159847</v>
      </c>
      <c r="Z20" s="17">
        <f t="shared" si="6"/>
        <v>74.228819283137781</v>
      </c>
      <c r="AA20" s="17">
        <f t="shared" si="6"/>
        <v>89.878210475421454</v>
      </c>
      <c r="AB20" s="17">
        <f t="shared" si="6"/>
        <v>112.25987387112339</v>
      </c>
      <c r="AC20" s="17">
        <f t="shared" si="6"/>
        <v>64.995205637341826</v>
      </c>
      <c r="AD20" s="17">
        <f t="shared" si="6"/>
        <v>82.217562243707576</v>
      </c>
      <c r="AE20" s="17">
        <f t="shared" si="6"/>
        <v>75.767514002516378</v>
      </c>
      <c r="AF20" s="17">
        <f t="shared" si="6"/>
        <v>143.54926736704849</v>
      </c>
      <c r="AG20" s="17">
        <f t="shared" si="6"/>
        <v>114.6362481571478</v>
      </c>
      <c r="AH20" s="17">
        <f t="shared" si="6"/>
        <v>90.746880562821801</v>
      </c>
      <c r="AI20" s="17">
        <f t="shared" si="6"/>
        <v>52.143490301148269</v>
      </c>
      <c r="AJ20" s="17">
        <f t="shared" si="6"/>
        <v>96.221893043699723</v>
      </c>
      <c r="AK20" s="17">
        <f t="shared" si="6"/>
        <v>72.951695417926203</v>
      </c>
      <c r="AL20" s="17">
        <f t="shared" si="6"/>
        <v>104.47415276056324</v>
      </c>
      <c r="AM20" s="17">
        <f t="shared" si="6"/>
        <v>53.339983364546775</v>
      </c>
      <c r="AN20" s="10">
        <f t="shared" si="6"/>
        <v>92.766738556566622</v>
      </c>
    </row>
    <row r="21" spans="1:40" x14ac:dyDescent="0.25">
      <c r="A21" s="20" t="s">
        <v>118</v>
      </c>
      <c r="B21" s="17">
        <f>IF(B14=0,0,B15*100/B14)</f>
        <v>94.441990692753237</v>
      </c>
      <c r="C21" s="17">
        <f t="shared" ref="C21:AN21" si="7">IF(C14=0,0,C15*100/C14)</f>
        <v>66.377501416604005</v>
      </c>
      <c r="D21" s="17">
        <f t="shared" si="7"/>
        <v>81.340511059439208</v>
      </c>
      <c r="E21" s="17">
        <f t="shared" si="7"/>
        <v>85.159151463286634</v>
      </c>
      <c r="F21" s="17">
        <f t="shared" si="7"/>
        <v>91.097536425093821</v>
      </c>
      <c r="G21" s="17">
        <f t="shared" si="7"/>
        <v>90.359752218805966</v>
      </c>
      <c r="H21" s="17">
        <f t="shared" si="7"/>
        <v>206.77908408318177</v>
      </c>
      <c r="I21" s="17">
        <f t="shared" si="7"/>
        <v>95.137730195383782</v>
      </c>
      <c r="J21" s="17">
        <f t="shared" si="7"/>
        <v>76.244755643475997</v>
      </c>
      <c r="K21" s="17">
        <f t="shared" si="7"/>
        <v>58.659252777899283</v>
      </c>
      <c r="L21" s="17">
        <f t="shared" si="7"/>
        <v>95.37466806499846</v>
      </c>
      <c r="M21" s="17">
        <f t="shared" si="7"/>
        <v>86.766970053222451</v>
      </c>
      <c r="N21" s="17">
        <f t="shared" si="7"/>
        <v>175.72784582036289</v>
      </c>
      <c r="O21" s="17">
        <f t="shared" si="7"/>
        <v>88.766384363932772</v>
      </c>
      <c r="P21" s="17">
        <f t="shared" si="7"/>
        <v>84.344969098446342</v>
      </c>
      <c r="Q21" s="17">
        <f t="shared" si="7"/>
        <v>98.775132665614606</v>
      </c>
      <c r="R21" s="17">
        <f t="shared" si="7"/>
        <v>100.90250039116697</v>
      </c>
      <c r="S21" s="17">
        <f t="shared" si="7"/>
        <v>61.303481635680967</v>
      </c>
      <c r="T21" s="17">
        <f t="shared" si="7"/>
        <v>80.903192822730574</v>
      </c>
      <c r="U21" s="17">
        <f t="shared" si="7"/>
        <v>93.183014194685413</v>
      </c>
      <c r="V21" s="17">
        <f t="shared" si="7"/>
        <v>83.527029413123216</v>
      </c>
      <c r="W21" s="17">
        <f t="shared" si="7"/>
        <v>83.444628160129923</v>
      </c>
      <c r="X21" s="17">
        <f t="shared" si="7"/>
        <v>82.765689947153874</v>
      </c>
      <c r="Y21" s="17">
        <f t="shared" si="7"/>
        <v>77.521994056021228</v>
      </c>
      <c r="Z21" s="17">
        <f t="shared" si="7"/>
        <v>70.478414507115389</v>
      </c>
      <c r="AA21" s="17">
        <f t="shared" si="7"/>
        <v>85.965996639409383</v>
      </c>
      <c r="AB21" s="17">
        <f t="shared" si="7"/>
        <v>91.687533185709256</v>
      </c>
      <c r="AC21" s="17">
        <f t="shared" si="7"/>
        <v>64.988112231836595</v>
      </c>
      <c r="AD21" s="17">
        <f t="shared" si="7"/>
        <v>63.507756234092007</v>
      </c>
      <c r="AE21" s="17">
        <f t="shared" si="7"/>
        <v>71.971496310701241</v>
      </c>
      <c r="AF21" s="17">
        <f t="shared" si="7"/>
        <v>136.51383973602537</v>
      </c>
      <c r="AG21" s="17">
        <f t="shared" si="7"/>
        <v>108.47726438687749</v>
      </c>
      <c r="AH21" s="17">
        <f t="shared" si="7"/>
        <v>93.986955496194568</v>
      </c>
      <c r="AI21" s="17">
        <f t="shared" si="7"/>
        <v>60.917188586177829</v>
      </c>
      <c r="AJ21" s="17">
        <f t="shared" si="7"/>
        <v>89.447034550812788</v>
      </c>
      <c r="AK21" s="17">
        <f t="shared" si="7"/>
        <v>71.884091028277894</v>
      </c>
      <c r="AL21" s="17">
        <f t="shared" si="7"/>
        <v>90.794193513916326</v>
      </c>
      <c r="AM21" s="17">
        <f t="shared" si="7"/>
        <v>49.428176849230105</v>
      </c>
      <c r="AN21" s="10">
        <f t="shared" si="7"/>
        <v>79.855747352929143</v>
      </c>
    </row>
    <row r="22" spans="1:40" x14ac:dyDescent="0.25">
      <c r="A22" s="20" t="s">
        <v>109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6"/>
    </row>
    <row r="23" spans="1:40" x14ac:dyDescent="0.25">
      <c r="A23" s="2" t="s">
        <v>119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6"/>
    </row>
    <row r="24" spans="1:40" x14ac:dyDescent="0.25">
      <c r="A24" s="20" t="s">
        <v>111</v>
      </c>
      <c r="B24" s="16">
        <v>10035336326</v>
      </c>
      <c r="C24" s="16">
        <v>14836782680</v>
      </c>
      <c r="D24" s="16">
        <v>570902543</v>
      </c>
      <c r="E24" s="16">
        <v>388274064</v>
      </c>
      <c r="F24" s="16">
        <v>577508316</v>
      </c>
      <c r="G24" s="16">
        <v>529580052</v>
      </c>
      <c r="H24" s="16">
        <v>302294685</v>
      </c>
      <c r="I24" s="16">
        <v>1135461617</v>
      </c>
      <c r="J24" s="16">
        <v>189645760</v>
      </c>
      <c r="K24" s="16">
        <v>167729552</v>
      </c>
      <c r="L24" s="16">
        <v>400060832</v>
      </c>
      <c r="M24" s="16">
        <v>655394226</v>
      </c>
      <c r="N24" s="16">
        <v>120807147</v>
      </c>
      <c r="O24" s="16">
        <v>296912289</v>
      </c>
      <c r="P24" s="16">
        <v>183357395</v>
      </c>
      <c r="Q24" s="16">
        <v>454006342</v>
      </c>
      <c r="R24" s="16">
        <v>2463317696</v>
      </c>
      <c r="S24" s="16">
        <v>344649007</v>
      </c>
      <c r="T24" s="16">
        <v>286945980</v>
      </c>
      <c r="U24" s="16">
        <v>244571739</v>
      </c>
      <c r="V24" s="16">
        <v>309451518</v>
      </c>
      <c r="W24" s="16">
        <v>159204186</v>
      </c>
      <c r="X24" s="16">
        <v>973374975</v>
      </c>
      <c r="Y24" s="16">
        <v>1719973952</v>
      </c>
      <c r="Z24" s="16">
        <v>449575423</v>
      </c>
      <c r="AA24" s="16">
        <v>469180301</v>
      </c>
      <c r="AB24" s="16">
        <v>292453969</v>
      </c>
      <c r="AC24" s="16">
        <v>959315363</v>
      </c>
      <c r="AD24" s="16">
        <v>569374348</v>
      </c>
      <c r="AE24" s="16">
        <v>375334305</v>
      </c>
      <c r="AF24" s="16">
        <v>539282059</v>
      </c>
      <c r="AG24" s="16">
        <v>384851956</v>
      </c>
      <c r="AH24" s="16">
        <v>1575349157</v>
      </c>
      <c r="AI24" s="16">
        <v>2727137930</v>
      </c>
      <c r="AJ24" s="16">
        <v>623218416</v>
      </c>
      <c r="AK24" s="16">
        <v>540514235</v>
      </c>
      <c r="AL24" s="16">
        <v>551255985</v>
      </c>
      <c r="AM24" s="16">
        <v>290011121</v>
      </c>
      <c r="AN24" s="9">
        <v>1349411075</v>
      </c>
    </row>
    <row r="25" spans="1:40" x14ac:dyDescent="0.25">
      <c r="A25" s="20" t="s">
        <v>112</v>
      </c>
      <c r="B25" s="16">
        <v>9925241724</v>
      </c>
      <c r="C25" s="16">
        <v>15880936940</v>
      </c>
      <c r="D25" s="16">
        <v>602312281</v>
      </c>
      <c r="E25" s="16">
        <v>398386775</v>
      </c>
      <c r="F25" s="16">
        <v>581611625</v>
      </c>
      <c r="G25" s="16">
        <v>624144084</v>
      </c>
      <c r="H25" s="16">
        <v>352638266</v>
      </c>
      <c r="I25" s="16">
        <v>1204527928</v>
      </c>
      <c r="J25" s="16">
        <v>197969626</v>
      </c>
      <c r="K25" s="16">
        <v>189475552</v>
      </c>
      <c r="L25" s="16">
        <v>421931683</v>
      </c>
      <c r="M25" s="16">
        <v>783365242</v>
      </c>
      <c r="N25" s="16">
        <v>210396669</v>
      </c>
      <c r="O25" s="16">
        <v>303961458</v>
      </c>
      <c r="P25" s="16">
        <v>217685127</v>
      </c>
      <c r="Q25" s="16">
        <v>454006342</v>
      </c>
      <c r="R25" s="16">
        <v>2130803340</v>
      </c>
      <c r="S25" s="16">
        <v>317513507</v>
      </c>
      <c r="T25" s="16">
        <v>309460375</v>
      </c>
      <c r="U25" s="16">
        <v>255052629</v>
      </c>
      <c r="V25" s="16">
        <v>370690089</v>
      </c>
      <c r="W25" s="16">
        <v>148835943</v>
      </c>
      <c r="X25" s="16">
        <v>1037445100</v>
      </c>
      <c r="Y25" s="16">
        <v>1857740345</v>
      </c>
      <c r="Z25" s="16">
        <v>460653191</v>
      </c>
      <c r="AA25" s="16">
        <v>398792662</v>
      </c>
      <c r="AB25" s="16">
        <v>356320677</v>
      </c>
      <c r="AC25" s="16">
        <v>936043912</v>
      </c>
      <c r="AD25" s="16">
        <v>713814941</v>
      </c>
      <c r="AE25" s="16">
        <v>390765053</v>
      </c>
      <c r="AF25" s="16">
        <v>591108710</v>
      </c>
      <c r="AG25" s="16">
        <v>428131432</v>
      </c>
      <c r="AH25" s="16">
        <v>1530950338</v>
      </c>
      <c r="AI25" s="16">
        <v>2319972753</v>
      </c>
      <c r="AJ25" s="16">
        <v>705225127</v>
      </c>
      <c r="AK25" s="16">
        <v>548020406</v>
      </c>
      <c r="AL25" s="16">
        <v>682113305</v>
      </c>
      <c r="AM25" s="16">
        <v>277101157</v>
      </c>
      <c r="AN25" s="9">
        <v>1554862776</v>
      </c>
    </row>
    <row r="26" spans="1:40" x14ac:dyDescent="0.25">
      <c r="A26" s="20" t="s">
        <v>113</v>
      </c>
      <c r="B26" s="16">
        <v>9862263865</v>
      </c>
      <c r="C26" s="16">
        <v>11323420272</v>
      </c>
      <c r="D26" s="16">
        <v>580316809</v>
      </c>
      <c r="E26" s="16">
        <v>343300919</v>
      </c>
      <c r="F26" s="16">
        <v>630738294</v>
      </c>
      <c r="G26" s="16">
        <v>572149331</v>
      </c>
      <c r="H26" s="16">
        <v>602629074</v>
      </c>
      <c r="I26" s="16">
        <v>1045773635</v>
      </c>
      <c r="J26" s="16">
        <v>150154831</v>
      </c>
      <c r="K26" s="16">
        <v>116605344</v>
      </c>
      <c r="L26" s="16">
        <v>289121064</v>
      </c>
      <c r="M26" s="16">
        <v>484723270</v>
      </c>
      <c r="N26" s="16">
        <v>163113957</v>
      </c>
      <c r="O26" s="16">
        <v>200631960</v>
      </c>
      <c r="P26" s="16">
        <v>183406987</v>
      </c>
      <c r="Q26" s="16">
        <v>431504589</v>
      </c>
      <c r="R26" s="16">
        <v>1417248092</v>
      </c>
      <c r="S26" s="16">
        <v>183119023</v>
      </c>
      <c r="T26" s="16">
        <v>177353267</v>
      </c>
      <c r="U26" s="16">
        <v>293360538</v>
      </c>
      <c r="V26" s="16">
        <v>269575113</v>
      </c>
      <c r="W26" s="16">
        <v>102135919</v>
      </c>
      <c r="X26" s="16">
        <v>923340195</v>
      </c>
      <c r="Y26" s="16">
        <v>1401750923</v>
      </c>
      <c r="Z26" s="16">
        <v>339140687</v>
      </c>
      <c r="AA26" s="16">
        <v>243462722</v>
      </c>
      <c r="AB26" s="16">
        <v>112929608</v>
      </c>
      <c r="AC26" s="16">
        <v>587475769</v>
      </c>
      <c r="AD26" s="16">
        <v>489039803</v>
      </c>
      <c r="AE26" s="16">
        <v>283865957</v>
      </c>
      <c r="AF26" s="16">
        <v>516360424</v>
      </c>
      <c r="AG26" s="16">
        <v>370075612</v>
      </c>
      <c r="AH26" s="16">
        <v>1550451659</v>
      </c>
      <c r="AI26" s="16">
        <v>1454627504</v>
      </c>
      <c r="AJ26" s="16">
        <v>557544707</v>
      </c>
      <c r="AK26" s="16">
        <v>525217038</v>
      </c>
      <c r="AL26" s="16">
        <v>499288758</v>
      </c>
      <c r="AM26" s="16">
        <v>191551588</v>
      </c>
      <c r="AN26" s="9">
        <v>1205451143</v>
      </c>
    </row>
    <row r="27" spans="1:40" x14ac:dyDescent="0.25">
      <c r="A27" s="20" t="s">
        <v>109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6"/>
    </row>
    <row r="28" spans="1:40" x14ac:dyDescent="0.25">
      <c r="A28" s="20" t="s">
        <v>120</v>
      </c>
      <c r="B28" s="15">
        <f>+B25-B24</f>
        <v>-110094602</v>
      </c>
      <c r="C28" s="15">
        <f t="shared" ref="C28:AN28" si="8">+C25-C24</f>
        <v>1044154260</v>
      </c>
      <c r="D28" s="15">
        <f t="shared" si="8"/>
        <v>31409738</v>
      </c>
      <c r="E28" s="15">
        <f t="shared" si="8"/>
        <v>10112711</v>
      </c>
      <c r="F28" s="15">
        <f t="shared" si="8"/>
        <v>4103309</v>
      </c>
      <c r="G28" s="15">
        <f t="shared" si="8"/>
        <v>94564032</v>
      </c>
      <c r="H28" s="15">
        <f t="shared" si="8"/>
        <v>50343581</v>
      </c>
      <c r="I28" s="15">
        <f t="shared" si="8"/>
        <v>69066311</v>
      </c>
      <c r="J28" s="15">
        <f t="shared" si="8"/>
        <v>8323866</v>
      </c>
      <c r="K28" s="15">
        <f t="shared" si="8"/>
        <v>21746000</v>
      </c>
      <c r="L28" s="15">
        <f t="shared" si="8"/>
        <v>21870851</v>
      </c>
      <c r="M28" s="15">
        <f t="shared" si="8"/>
        <v>127971016</v>
      </c>
      <c r="N28" s="15">
        <f t="shared" si="8"/>
        <v>89589522</v>
      </c>
      <c r="O28" s="15">
        <f t="shared" si="8"/>
        <v>7049169</v>
      </c>
      <c r="P28" s="15">
        <f t="shared" si="8"/>
        <v>34327732</v>
      </c>
      <c r="Q28" s="15">
        <f t="shared" si="8"/>
        <v>0</v>
      </c>
      <c r="R28" s="15">
        <f t="shared" si="8"/>
        <v>-332514356</v>
      </c>
      <c r="S28" s="15">
        <f t="shared" si="8"/>
        <v>-27135500</v>
      </c>
      <c r="T28" s="15">
        <f t="shared" si="8"/>
        <v>22514395</v>
      </c>
      <c r="U28" s="15">
        <f t="shared" si="8"/>
        <v>10480890</v>
      </c>
      <c r="V28" s="15">
        <f t="shared" si="8"/>
        <v>61238571</v>
      </c>
      <c r="W28" s="15">
        <f t="shared" si="8"/>
        <v>-10368243</v>
      </c>
      <c r="X28" s="15">
        <f t="shared" si="8"/>
        <v>64070125</v>
      </c>
      <c r="Y28" s="15">
        <f t="shared" si="8"/>
        <v>137766393</v>
      </c>
      <c r="Z28" s="15">
        <f t="shared" si="8"/>
        <v>11077768</v>
      </c>
      <c r="AA28" s="15">
        <f t="shared" si="8"/>
        <v>-70387639</v>
      </c>
      <c r="AB28" s="15">
        <f t="shared" si="8"/>
        <v>63866708</v>
      </c>
      <c r="AC28" s="15">
        <f t="shared" si="8"/>
        <v>-23271451</v>
      </c>
      <c r="AD28" s="15">
        <f t="shared" si="8"/>
        <v>144440593</v>
      </c>
      <c r="AE28" s="15">
        <f t="shared" si="8"/>
        <v>15430748</v>
      </c>
      <c r="AF28" s="15">
        <f t="shared" si="8"/>
        <v>51826651</v>
      </c>
      <c r="AG28" s="15">
        <f t="shared" si="8"/>
        <v>43279476</v>
      </c>
      <c r="AH28" s="15">
        <f t="shared" si="8"/>
        <v>-44398819</v>
      </c>
      <c r="AI28" s="15">
        <f t="shared" si="8"/>
        <v>-407165177</v>
      </c>
      <c r="AJ28" s="15">
        <f t="shared" si="8"/>
        <v>82006711</v>
      </c>
      <c r="AK28" s="15">
        <f t="shared" si="8"/>
        <v>7506171</v>
      </c>
      <c r="AL28" s="15">
        <f t="shared" si="8"/>
        <v>130857320</v>
      </c>
      <c r="AM28" s="15">
        <f t="shared" si="8"/>
        <v>-12909964</v>
      </c>
      <c r="AN28" s="8">
        <f t="shared" si="8"/>
        <v>205451701</v>
      </c>
    </row>
    <row r="29" spans="1:40" x14ac:dyDescent="0.25">
      <c r="A29" s="20" t="s">
        <v>121</v>
      </c>
      <c r="B29" s="15">
        <f>+B26-B24</f>
        <v>-173072461</v>
      </c>
      <c r="C29" s="15">
        <f t="shared" ref="C29:AN29" si="9">+C26-C24</f>
        <v>-3513362408</v>
      </c>
      <c r="D29" s="15">
        <f t="shared" si="9"/>
        <v>9414266</v>
      </c>
      <c r="E29" s="15">
        <f t="shared" si="9"/>
        <v>-44973145</v>
      </c>
      <c r="F29" s="15">
        <f t="shared" si="9"/>
        <v>53229978</v>
      </c>
      <c r="G29" s="15">
        <f t="shared" si="9"/>
        <v>42569279</v>
      </c>
      <c r="H29" s="15">
        <f t="shared" si="9"/>
        <v>300334389</v>
      </c>
      <c r="I29" s="15">
        <f t="shared" si="9"/>
        <v>-89687982</v>
      </c>
      <c r="J29" s="15">
        <f t="shared" si="9"/>
        <v>-39490929</v>
      </c>
      <c r="K29" s="15">
        <f t="shared" si="9"/>
        <v>-51124208</v>
      </c>
      <c r="L29" s="15">
        <f t="shared" si="9"/>
        <v>-110939768</v>
      </c>
      <c r="M29" s="15">
        <f t="shared" si="9"/>
        <v>-170670956</v>
      </c>
      <c r="N29" s="15">
        <f t="shared" si="9"/>
        <v>42306810</v>
      </c>
      <c r="O29" s="15">
        <f t="shared" si="9"/>
        <v>-96280329</v>
      </c>
      <c r="P29" s="15">
        <f t="shared" si="9"/>
        <v>49592</v>
      </c>
      <c r="Q29" s="15">
        <f t="shared" si="9"/>
        <v>-22501753</v>
      </c>
      <c r="R29" s="15">
        <f t="shared" si="9"/>
        <v>-1046069604</v>
      </c>
      <c r="S29" s="15">
        <f t="shared" si="9"/>
        <v>-161529984</v>
      </c>
      <c r="T29" s="15">
        <f t="shared" si="9"/>
        <v>-109592713</v>
      </c>
      <c r="U29" s="15">
        <f t="shared" si="9"/>
        <v>48788799</v>
      </c>
      <c r="V29" s="15">
        <f t="shared" si="9"/>
        <v>-39876405</v>
      </c>
      <c r="W29" s="15">
        <f t="shared" si="9"/>
        <v>-57068267</v>
      </c>
      <c r="X29" s="15">
        <f t="shared" si="9"/>
        <v>-50034780</v>
      </c>
      <c r="Y29" s="15">
        <f t="shared" si="9"/>
        <v>-318223029</v>
      </c>
      <c r="Z29" s="15">
        <f t="shared" si="9"/>
        <v>-110434736</v>
      </c>
      <c r="AA29" s="15">
        <f t="shared" si="9"/>
        <v>-225717579</v>
      </c>
      <c r="AB29" s="15">
        <f t="shared" si="9"/>
        <v>-179524361</v>
      </c>
      <c r="AC29" s="15">
        <f t="shared" si="9"/>
        <v>-371839594</v>
      </c>
      <c r="AD29" s="15">
        <f t="shared" si="9"/>
        <v>-80334545</v>
      </c>
      <c r="AE29" s="15">
        <f t="shared" si="9"/>
        <v>-91468348</v>
      </c>
      <c r="AF29" s="15">
        <f t="shared" si="9"/>
        <v>-22921635</v>
      </c>
      <c r="AG29" s="15">
        <f t="shared" si="9"/>
        <v>-14776344</v>
      </c>
      <c r="AH29" s="15">
        <f t="shared" si="9"/>
        <v>-24897498</v>
      </c>
      <c r="AI29" s="15">
        <f t="shared" si="9"/>
        <v>-1272510426</v>
      </c>
      <c r="AJ29" s="15">
        <f t="shared" si="9"/>
        <v>-65673709</v>
      </c>
      <c r="AK29" s="15">
        <f t="shared" si="9"/>
        <v>-15297197</v>
      </c>
      <c r="AL29" s="15">
        <f t="shared" si="9"/>
        <v>-51967227</v>
      </c>
      <c r="AM29" s="15">
        <f t="shared" si="9"/>
        <v>-98459533</v>
      </c>
      <c r="AN29" s="8">
        <f t="shared" si="9"/>
        <v>-143959932</v>
      </c>
    </row>
    <row r="30" spans="1:40" x14ac:dyDescent="0.25">
      <c r="A30" s="20" t="s">
        <v>122</v>
      </c>
      <c r="B30" s="15">
        <f>+B26-B25</f>
        <v>-62977859</v>
      </c>
      <c r="C30" s="15">
        <f t="shared" ref="C30:AN30" si="10">+C26-C25</f>
        <v>-4557516668</v>
      </c>
      <c r="D30" s="15">
        <f t="shared" si="10"/>
        <v>-21995472</v>
      </c>
      <c r="E30" s="15">
        <f t="shared" si="10"/>
        <v>-55085856</v>
      </c>
      <c r="F30" s="15">
        <f t="shared" si="10"/>
        <v>49126669</v>
      </c>
      <c r="G30" s="15">
        <f t="shared" si="10"/>
        <v>-51994753</v>
      </c>
      <c r="H30" s="15">
        <f t="shared" si="10"/>
        <v>249990808</v>
      </c>
      <c r="I30" s="15">
        <f t="shared" si="10"/>
        <v>-158754293</v>
      </c>
      <c r="J30" s="15">
        <f t="shared" si="10"/>
        <v>-47814795</v>
      </c>
      <c r="K30" s="15">
        <f t="shared" si="10"/>
        <v>-72870208</v>
      </c>
      <c r="L30" s="15">
        <f t="shared" si="10"/>
        <v>-132810619</v>
      </c>
      <c r="M30" s="15">
        <f t="shared" si="10"/>
        <v>-298641972</v>
      </c>
      <c r="N30" s="15">
        <f t="shared" si="10"/>
        <v>-47282712</v>
      </c>
      <c r="O30" s="15">
        <f t="shared" si="10"/>
        <v>-103329498</v>
      </c>
      <c r="P30" s="15">
        <f t="shared" si="10"/>
        <v>-34278140</v>
      </c>
      <c r="Q30" s="15">
        <f t="shared" si="10"/>
        <v>-22501753</v>
      </c>
      <c r="R30" s="15">
        <f t="shared" si="10"/>
        <v>-713555248</v>
      </c>
      <c r="S30" s="15">
        <f t="shared" si="10"/>
        <v>-134394484</v>
      </c>
      <c r="T30" s="15">
        <f t="shared" si="10"/>
        <v>-132107108</v>
      </c>
      <c r="U30" s="15">
        <f t="shared" si="10"/>
        <v>38307909</v>
      </c>
      <c r="V30" s="15">
        <f t="shared" si="10"/>
        <v>-101114976</v>
      </c>
      <c r="W30" s="15">
        <f t="shared" si="10"/>
        <v>-46700024</v>
      </c>
      <c r="X30" s="15">
        <f t="shared" si="10"/>
        <v>-114104905</v>
      </c>
      <c r="Y30" s="15">
        <f t="shared" si="10"/>
        <v>-455989422</v>
      </c>
      <c r="Z30" s="15">
        <f t="shared" si="10"/>
        <v>-121512504</v>
      </c>
      <c r="AA30" s="15">
        <f t="shared" si="10"/>
        <v>-155329940</v>
      </c>
      <c r="AB30" s="15">
        <f t="shared" si="10"/>
        <v>-243391069</v>
      </c>
      <c r="AC30" s="15">
        <f t="shared" si="10"/>
        <v>-348568143</v>
      </c>
      <c r="AD30" s="15">
        <f t="shared" si="10"/>
        <v>-224775138</v>
      </c>
      <c r="AE30" s="15">
        <f t="shared" si="10"/>
        <v>-106899096</v>
      </c>
      <c r="AF30" s="15">
        <f t="shared" si="10"/>
        <v>-74748286</v>
      </c>
      <c r="AG30" s="15">
        <f t="shared" si="10"/>
        <v>-58055820</v>
      </c>
      <c r="AH30" s="15">
        <f t="shared" si="10"/>
        <v>19501321</v>
      </c>
      <c r="AI30" s="15">
        <f t="shared" si="10"/>
        <v>-865345249</v>
      </c>
      <c r="AJ30" s="15">
        <f t="shared" si="10"/>
        <v>-147680420</v>
      </c>
      <c r="AK30" s="15">
        <f t="shared" si="10"/>
        <v>-22803368</v>
      </c>
      <c r="AL30" s="15">
        <f t="shared" si="10"/>
        <v>-182824547</v>
      </c>
      <c r="AM30" s="15">
        <f t="shared" si="10"/>
        <v>-85549569</v>
      </c>
      <c r="AN30" s="8">
        <f t="shared" si="10"/>
        <v>-349411633</v>
      </c>
    </row>
    <row r="31" spans="1:40" x14ac:dyDescent="0.25">
      <c r="A31" s="20" t="s">
        <v>123</v>
      </c>
      <c r="B31" s="17">
        <f>IF(B24=0,0,B26*100/B24)</f>
        <v>98.275369600203675</v>
      </c>
      <c r="C31" s="17">
        <f t="shared" ref="C31:AN31" si="11">IF(C24=0,0,C26*100/C24)</f>
        <v>76.319917304335689</v>
      </c>
      <c r="D31" s="17">
        <f t="shared" si="11"/>
        <v>101.64901454993169</v>
      </c>
      <c r="E31" s="17">
        <f t="shared" si="11"/>
        <v>88.417164789044477</v>
      </c>
      <c r="F31" s="17">
        <f t="shared" si="11"/>
        <v>109.21717948040769</v>
      </c>
      <c r="G31" s="17">
        <f t="shared" si="11"/>
        <v>108.0383086257184</v>
      </c>
      <c r="H31" s="17">
        <f t="shared" si="11"/>
        <v>199.35152812891832</v>
      </c>
      <c r="I31" s="17">
        <f t="shared" si="11"/>
        <v>92.101187688143582</v>
      </c>
      <c r="J31" s="17">
        <f t="shared" si="11"/>
        <v>79.176476711106005</v>
      </c>
      <c r="K31" s="17">
        <f t="shared" si="11"/>
        <v>69.519856584366238</v>
      </c>
      <c r="L31" s="17">
        <f t="shared" si="11"/>
        <v>72.269275288614111</v>
      </c>
      <c r="M31" s="17">
        <f t="shared" si="11"/>
        <v>73.959038815212267</v>
      </c>
      <c r="N31" s="17">
        <f t="shared" si="11"/>
        <v>135.0201217813711</v>
      </c>
      <c r="O31" s="17">
        <f t="shared" si="11"/>
        <v>67.57280430383264</v>
      </c>
      <c r="P31" s="17">
        <f t="shared" si="11"/>
        <v>100.02704663207066</v>
      </c>
      <c r="Q31" s="17">
        <f t="shared" si="11"/>
        <v>95.04373597494812</v>
      </c>
      <c r="R31" s="17">
        <f t="shared" si="11"/>
        <v>57.534117272058111</v>
      </c>
      <c r="S31" s="17">
        <f t="shared" si="11"/>
        <v>53.132032671140124</v>
      </c>
      <c r="T31" s="17">
        <f t="shared" si="11"/>
        <v>61.807196950450397</v>
      </c>
      <c r="U31" s="17">
        <f t="shared" si="11"/>
        <v>119.94866585954971</v>
      </c>
      <c r="V31" s="17">
        <f t="shared" si="11"/>
        <v>87.113844114346861</v>
      </c>
      <c r="W31" s="17">
        <f t="shared" si="11"/>
        <v>64.154041150651651</v>
      </c>
      <c r="X31" s="17">
        <f t="shared" si="11"/>
        <v>94.859660327716966</v>
      </c>
      <c r="Y31" s="17">
        <f t="shared" si="11"/>
        <v>81.498380912689541</v>
      </c>
      <c r="Z31" s="17">
        <f t="shared" si="11"/>
        <v>75.435771096410662</v>
      </c>
      <c r="AA31" s="17">
        <f t="shared" si="11"/>
        <v>51.891079288940567</v>
      </c>
      <c r="AB31" s="17">
        <f t="shared" si="11"/>
        <v>38.614489790015469</v>
      </c>
      <c r="AC31" s="17">
        <f t="shared" si="11"/>
        <v>61.239066073415941</v>
      </c>
      <c r="AD31" s="17">
        <f t="shared" si="11"/>
        <v>85.890733349300803</v>
      </c>
      <c r="AE31" s="17">
        <f t="shared" si="11"/>
        <v>75.630165753167702</v>
      </c>
      <c r="AF31" s="17">
        <f t="shared" si="11"/>
        <v>95.749601786771109</v>
      </c>
      <c r="AG31" s="17">
        <f t="shared" si="11"/>
        <v>96.160512173673354</v>
      </c>
      <c r="AH31" s="17">
        <f t="shared" si="11"/>
        <v>98.419556839868235</v>
      </c>
      <c r="AI31" s="17">
        <f t="shared" si="11"/>
        <v>53.33897812788662</v>
      </c>
      <c r="AJ31" s="17">
        <f t="shared" si="11"/>
        <v>89.46216810768955</v>
      </c>
      <c r="AK31" s="17">
        <f t="shared" si="11"/>
        <v>97.169880826542894</v>
      </c>
      <c r="AL31" s="17">
        <f t="shared" si="11"/>
        <v>90.572940990382179</v>
      </c>
      <c r="AM31" s="17">
        <f t="shared" si="11"/>
        <v>66.049738830532647</v>
      </c>
      <c r="AN31" s="10">
        <f t="shared" si="11"/>
        <v>89.331647363276602</v>
      </c>
    </row>
    <row r="32" spans="1:40" x14ac:dyDescent="0.25">
      <c r="A32" s="20" t="s">
        <v>124</v>
      </c>
      <c r="B32" s="17">
        <f>IF(B25=0,0,B26*100/B25)</f>
        <v>99.365477831661124</v>
      </c>
      <c r="C32" s="17">
        <f t="shared" ref="C32:AN32" si="12">IF(C25=0,0,C26*100/C25)</f>
        <v>71.30196609168074</v>
      </c>
      <c r="D32" s="17">
        <f t="shared" si="12"/>
        <v>96.348161461446281</v>
      </c>
      <c r="E32" s="17">
        <f t="shared" si="12"/>
        <v>86.172769916872866</v>
      </c>
      <c r="F32" s="17">
        <f t="shared" si="12"/>
        <v>108.44664495830874</v>
      </c>
      <c r="G32" s="17">
        <f t="shared" si="12"/>
        <v>91.669431092452683</v>
      </c>
      <c r="H32" s="17">
        <f t="shared" si="12"/>
        <v>170.89157136452118</v>
      </c>
      <c r="I32" s="17">
        <f t="shared" si="12"/>
        <v>86.820206546510221</v>
      </c>
      <c r="J32" s="17">
        <f t="shared" si="12"/>
        <v>75.847408531246103</v>
      </c>
      <c r="K32" s="17">
        <f t="shared" si="12"/>
        <v>61.541102674818966</v>
      </c>
      <c r="L32" s="17">
        <f t="shared" si="12"/>
        <v>68.523193599566682</v>
      </c>
      <c r="M32" s="17">
        <f t="shared" si="12"/>
        <v>61.877045854429163</v>
      </c>
      <c r="N32" s="17">
        <f t="shared" si="12"/>
        <v>77.526872347964783</v>
      </c>
      <c r="O32" s="17">
        <f t="shared" si="12"/>
        <v>66.0057236598727</v>
      </c>
      <c r="P32" s="17">
        <f t="shared" si="12"/>
        <v>84.25333853883366</v>
      </c>
      <c r="Q32" s="17">
        <f t="shared" si="12"/>
        <v>95.04373597494812</v>
      </c>
      <c r="R32" s="17">
        <f t="shared" si="12"/>
        <v>66.512383634615475</v>
      </c>
      <c r="S32" s="17">
        <f t="shared" si="12"/>
        <v>57.672829332580172</v>
      </c>
      <c r="T32" s="17">
        <f t="shared" si="12"/>
        <v>57.310493144720063</v>
      </c>
      <c r="U32" s="17">
        <f t="shared" si="12"/>
        <v>115.01960954105672</v>
      </c>
      <c r="V32" s="17">
        <f t="shared" si="12"/>
        <v>72.72250351424961</v>
      </c>
      <c r="W32" s="17">
        <f t="shared" si="12"/>
        <v>68.623154421778352</v>
      </c>
      <c r="X32" s="17">
        <f t="shared" si="12"/>
        <v>89.001354866874408</v>
      </c>
      <c r="Y32" s="17">
        <f t="shared" si="12"/>
        <v>75.454620274180456</v>
      </c>
      <c r="Z32" s="17">
        <f t="shared" si="12"/>
        <v>73.621694937960385</v>
      </c>
      <c r="AA32" s="17">
        <f t="shared" si="12"/>
        <v>61.049950312275307</v>
      </c>
      <c r="AB32" s="17">
        <f t="shared" si="12"/>
        <v>31.693251413529392</v>
      </c>
      <c r="AC32" s="17">
        <f t="shared" si="12"/>
        <v>62.761560805920823</v>
      </c>
      <c r="AD32" s="17">
        <f t="shared" si="12"/>
        <v>68.510726647846951</v>
      </c>
      <c r="AE32" s="17">
        <f t="shared" si="12"/>
        <v>72.643639655258525</v>
      </c>
      <c r="AF32" s="17">
        <f t="shared" si="12"/>
        <v>87.354561904526832</v>
      </c>
      <c r="AG32" s="17">
        <f t="shared" si="12"/>
        <v>86.439720221242709</v>
      </c>
      <c r="AH32" s="17">
        <f t="shared" si="12"/>
        <v>101.27380493775364</v>
      </c>
      <c r="AI32" s="17">
        <f t="shared" si="12"/>
        <v>62.700197755296657</v>
      </c>
      <c r="AJ32" s="17">
        <f t="shared" si="12"/>
        <v>79.059109730218111</v>
      </c>
      <c r="AK32" s="17">
        <f t="shared" si="12"/>
        <v>95.838956405575885</v>
      </c>
      <c r="AL32" s="17">
        <f t="shared" si="12"/>
        <v>73.197334568924731</v>
      </c>
      <c r="AM32" s="17">
        <f t="shared" si="12"/>
        <v>69.126953518999557</v>
      </c>
      <c r="AN32" s="10">
        <f t="shared" si="12"/>
        <v>77.527815419256001</v>
      </c>
    </row>
    <row r="33" spans="1:40" x14ac:dyDescent="0.25">
      <c r="A33" s="20" t="s">
        <v>109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6"/>
    </row>
    <row r="34" spans="1:40" x14ac:dyDescent="0.25">
      <c r="A34" s="2" t="s">
        <v>125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6"/>
    </row>
    <row r="35" spans="1:40" x14ac:dyDescent="0.25">
      <c r="A35" s="20" t="s">
        <v>126</v>
      </c>
      <c r="B35" s="16">
        <v>8231744713</v>
      </c>
      <c r="C35" s="16">
        <v>13284135180</v>
      </c>
      <c r="D35" s="16">
        <v>484004243</v>
      </c>
      <c r="E35" s="16">
        <v>344862664</v>
      </c>
      <c r="F35" s="16">
        <v>528281784</v>
      </c>
      <c r="G35" s="16">
        <v>451212262</v>
      </c>
      <c r="H35" s="16">
        <v>234418685</v>
      </c>
      <c r="I35" s="16">
        <v>1074449077</v>
      </c>
      <c r="J35" s="16">
        <v>169105460</v>
      </c>
      <c r="K35" s="16">
        <v>148005552</v>
      </c>
      <c r="L35" s="16">
        <v>317589439</v>
      </c>
      <c r="M35" s="16">
        <v>494998757</v>
      </c>
      <c r="N35" s="16">
        <v>110143238</v>
      </c>
      <c r="O35" s="16">
        <v>265782189</v>
      </c>
      <c r="P35" s="16">
        <v>156558295</v>
      </c>
      <c r="Q35" s="16">
        <v>414739992</v>
      </c>
      <c r="R35" s="16">
        <v>1890339512</v>
      </c>
      <c r="S35" s="16">
        <v>328703257</v>
      </c>
      <c r="T35" s="16">
        <v>235000630</v>
      </c>
      <c r="U35" s="16">
        <v>187795486</v>
      </c>
      <c r="V35" s="16">
        <v>249618619</v>
      </c>
      <c r="W35" s="16">
        <v>109741852</v>
      </c>
      <c r="X35" s="16">
        <v>864955275</v>
      </c>
      <c r="Y35" s="16">
        <v>1141082621</v>
      </c>
      <c r="Z35" s="16">
        <v>336347243</v>
      </c>
      <c r="AA35" s="16">
        <v>308639791</v>
      </c>
      <c r="AB35" s="16">
        <v>263167450</v>
      </c>
      <c r="AC35" s="16">
        <v>706513911</v>
      </c>
      <c r="AD35" s="16">
        <v>415621296</v>
      </c>
      <c r="AE35" s="16">
        <v>256555717</v>
      </c>
      <c r="AF35" s="16">
        <v>431118056</v>
      </c>
      <c r="AG35" s="16">
        <v>294352230</v>
      </c>
      <c r="AH35" s="16">
        <v>1432065628</v>
      </c>
      <c r="AI35" s="16">
        <v>1583137297</v>
      </c>
      <c r="AJ35" s="16">
        <v>430345896</v>
      </c>
      <c r="AK35" s="16">
        <v>364894607</v>
      </c>
      <c r="AL35" s="16">
        <v>433529368</v>
      </c>
      <c r="AM35" s="16">
        <v>220002931</v>
      </c>
      <c r="AN35" s="9">
        <v>785050875</v>
      </c>
    </row>
    <row r="36" spans="1:40" x14ac:dyDescent="0.25">
      <c r="A36" s="20" t="s">
        <v>127</v>
      </c>
      <c r="B36" s="16">
        <v>8322488400</v>
      </c>
      <c r="C36" s="16">
        <v>14311207770</v>
      </c>
      <c r="D36" s="16">
        <v>532866981</v>
      </c>
      <c r="E36" s="16">
        <v>344006305</v>
      </c>
      <c r="F36" s="16">
        <v>524465284</v>
      </c>
      <c r="G36" s="16">
        <v>454435004</v>
      </c>
      <c r="H36" s="16">
        <v>268011384</v>
      </c>
      <c r="I36" s="16">
        <v>1113186937</v>
      </c>
      <c r="J36" s="16">
        <v>158999457</v>
      </c>
      <c r="K36" s="16">
        <v>165673552</v>
      </c>
      <c r="L36" s="16">
        <v>330890065</v>
      </c>
      <c r="M36" s="16">
        <v>598435443</v>
      </c>
      <c r="N36" s="16">
        <v>180425303</v>
      </c>
      <c r="O36" s="16">
        <v>264293858</v>
      </c>
      <c r="P36" s="16">
        <v>180652773</v>
      </c>
      <c r="Q36" s="16">
        <v>414739992</v>
      </c>
      <c r="R36" s="16">
        <v>1753540206</v>
      </c>
      <c r="S36" s="16">
        <v>301567757</v>
      </c>
      <c r="T36" s="16">
        <v>244860604</v>
      </c>
      <c r="U36" s="16">
        <v>190771374</v>
      </c>
      <c r="V36" s="16">
        <v>255940955</v>
      </c>
      <c r="W36" s="16">
        <v>102186284</v>
      </c>
      <c r="X36" s="16">
        <v>870596435</v>
      </c>
      <c r="Y36" s="16">
        <v>1212554023</v>
      </c>
      <c r="Z36" s="16">
        <v>340820140</v>
      </c>
      <c r="AA36" s="16">
        <v>317461034</v>
      </c>
      <c r="AB36" s="16">
        <v>335791577</v>
      </c>
      <c r="AC36" s="16">
        <v>678691809</v>
      </c>
      <c r="AD36" s="16">
        <v>532600680</v>
      </c>
      <c r="AE36" s="16">
        <v>264435660</v>
      </c>
      <c r="AF36" s="16">
        <v>460404718</v>
      </c>
      <c r="AG36" s="16">
        <v>327767233</v>
      </c>
      <c r="AH36" s="16">
        <v>1393471015</v>
      </c>
      <c r="AI36" s="16">
        <v>1413478483</v>
      </c>
      <c r="AJ36" s="16">
        <v>467569612</v>
      </c>
      <c r="AK36" s="16">
        <v>368242607</v>
      </c>
      <c r="AL36" s="16">
        <v>485925068</v>
      </c>
      <c r="AM36" s="16">
        <v>194361854</v>
      </c>
      <c r="AN36" s="9">
        <v>792812851</v>
      </c>
    </row>
    <row r="37" spans="1:40" x14ac:dyDescent="0.25">
      <c r="A37" s="20" t="s">
        <v>128</v>
      </c>
      <c r="B37" s="16">
        <v>8697475178</v>
      </c>
      <c r="C37" s="16">
        <v>10056507948</v>
      </c>
      <c r="D37" s="16">
        <v>482959581</v>
      </c>
      <c r="E37" s="16">
        <v>318686067</v>
      </c>
      <c r="F37" s="16">
        <v>581029203</v>
      </c>
      <c r="G37" s="16">
        <v>465131070</v>
      </c>
      <c r="H37" s="16">
        <v>160395095</v>
      </c>
      <c r="I37" s="16">
        <v>964848825</v>
      </c>
      <c r="J37" s="16">
        <v>126311921</v>
      </c>
      <c r="K37" s="16">
        <v>112571902</v>
      </c>
      <c r="L37" s="16">
        <v>225386435</v>
      </c>
      <c r="M37" s="16">
        <v>357969732</v>
      </c>
      <c r="N37" s="16">
        <v>127533080</v>
      </c>
      <c r="O37" s="16">
        <v>177270617</v>
      </c>
      <c r="P37" s="16">
        <v>154668898</v>
      </c>
      <c r="Q37" s="16">
        <v>395707413</v>
      </c>
      <c r="R37" s="16">
        <v>1175147450</v>
      </c>
      <c r="S37" s="16">
        <v>182669445</v>
      </c>
      <c r="T37" s="16">
        <v>143845138</v>
      </c>
      <c r="U37" s="16">
        <v>241105482</v>
      </c>
      <c r="V37" s="16">
        <v>179765254</v>
      </c>
      <c r="W37" s="16">
        <v>69062672</v>
      </c>
      <c r="X37" s="16">
        <v>809958251</v>
      </c>
      <c r="Y37" s="16">
        <v>834832778</v>
      </c>
      <c r="Z37" s="16">
        <v>275287082</v>
      </c>
      <c r="AA37" s="16">
        <v>207852915</v>
      </c>
      <c r="AB37" s="16">
        <v>108392439</v>
      </c>
      <c r="AC37" s="16">
        <v>410117766</v>
      </c>
      <c r="AD37" s="16">
        <v>387001016</v>
      </c>
      <c r="AE37" s="16">
        <v>195479428</v>
      </c>
      <c r="AF37" s="16">
        <v>303330168</v>
      </c>
      <c r="AG37" s="16">
        <v>239540691</v>
      </c>
      <c r="AH37" s="16">
        <v>1429452109</v>
      </c>
      <c r="AI37" s="16">
        <v>1048576149</v>
      </c>
      <c r="AJ37" s="16">
        <v>378222603</v>
      </c>
      <c r="AK37" s="16">
        <v>463532153</v>
      </c>
      <c r="AL37" s="16">
        <v>350648193</v>
      </c>
      <c r="AM37" s="16">
        <v>155916226</v>
      </c>
      <c r="AN37" s="9">
        <v>649557748</v>
      </c>
    </row>
    <row r="38" spans="1:40" x14ac:dyDescent="0.25">
      <c r="A38" s="20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6"/>
    </row>
    <row r="39" spans="1:40" x14ac:dyDescent="0.25">
      <c r="A39" s="20" t="s">
        <v>129</v>
      </c>
      <c r="B39" s="15">
        <f>+B36-B35</f>
        <v>90743687</v>
      </c>
      <c r="C39" s="15">
        <f t="shared" ref="C39:AN39" si="13">+C36-C35</f>
        <v>1027072590</v>
      </c>
      <c r="D39" s="15">
        <f t="shared" si="13"/>
        <v>48862738</v>
      </c>
      <c r="E39" s="15">
        <f t="shared" si="13"/>
        <v>-856359</v>
      </c>
      <c r="F39" s="15">
        <f t="shared" si="13"/>
        <v>-3816500</v>
      </c>
      <c r="G39" s="15">
        <f t="shared" si="13"/>
        <v>3222742</v>
      </c>
      <c r="H39" s="15">
        <f t="shared" si="13"/>
        <v>33592699</v>
      </c>
      <c r="I39" s="15">
        <f t="shared" si="13"/>
        <v>38737860</v>
      </c>
      <c r="J39" s="15">
        <f t="shared" si="13"/>
        <v>-10106003</v>
      </c>
      <c r="K39" s="15">
        <f t="shared" si="13"/>
        <v>17668000</v>
      </c>
      <c r="L39" s="15">
        <f t="shared" si="13"/>
        <v>13300626</v>
      </c>
      <c r="M39" s="15">
        <f t="shared" si="13"/>
        <v>103436686</v>
      </c>
      <c r="N39" s="15">
        <f t="shared" si="13"/>
        <v>70282065</v>
      </c>
      <c r="O39" s="15">
        <f t="shared" si="13"/>
        <v>-1488331</v>
      </c>
      <c r="P39" s="15">
        <f t="shared" si="13"/>
        <v>24094478</v>
      </c>
      <c r="Q39" s="15">
        <f t="shared" si="13"/>
        <v>0</v>
      </c>
      <c r="R39" s="15">
        <f t="shared" si="13"/>
        <v>-136799306</v>
      </c>
      <c r="S39" s="15">
        <f t="shared" si="13"/>
        <v>-27135500</v>
      </c>
      <c r="T39" s="15">
        <f t="shared" si="13"/>
        <v>9859974</v>
      </c>
      <c r="U39" s="15">
        <f t="shared" si="13"/>
        <v>2975888</v>
      </c>
      <c r="V39" s="15">
        <f t="shared" si="13"/>
        <v>6322336</v>
      </c>
      <c r="W39" s="15">
        <f t="shared" si="13"/>
        <v>-7555568</v>
      </c>
      <c r="X39" s="15">
        <f t="shared" si="13"/>
        <v>5641160</v>
      </c>
      <c r="Y39" s="15">
        <f t="shared" si="13"/>
        <v>71471402</v>
      </c>
      <c r="Z39" s="15">
        <f t="shared" si="13"/>
        <v>4472897</v>
      </c>
      <c r="AA39" s="15">
        <f t="shared" si="13"/>
        <v>8821243</v>
      </c>
      <c r="AB39" s="15">
        <f t="shared" si="13"/>
        <v>72624127</v>
      </c>
      <c r="AC39" s="15">
        <f t="shared" si="13"/>
        <v>-27822102</v>
      </c>
      <c r="AD39" s="15">
        <f t="shared" si="13"/>
        <v>116979384</v>
      </c>
      <c r="AE39" s="15">
        <f t="shared" si="13"/>
        <v>7879943</v>
      </c>
      <c r="AF39" s="15">
        <f t="shared" si="13"/>
        <v>29286662</v>
      </c>
      <c r="AG39" s="15">
        <f t="shared" si="13"/>
        <v>33415003</v>
      </c>
      <c r="AH39" s="15">
        <f t="shared" si="13"/>
        <v>-38594613</v>
      </c>
      <c r="AI39" s="15">
        <f t="shared" si="13"/>
        <v>-169658814</v>
      </c>
      <c r="AJ39" s="15">
        <f t="shared" si="13"/>
        <v>37223716</v>
      </c>
      <c r="AK39" s="15">
        <f t="shared" si="13"/>
        <v>3348000</v>
      </c>
      <c r="AL39" s="15">
        <f t="shared" si="13"/>
        <v>52395700</v>
      </c>
      <c r="AM39" s="15">
        <f t="shared" si="13"/>
        <v>-25641077</v>
      </c>
      <c r="AN39" s="8">
        <f t="shared" si="13"/>
        <v>7761976</v>
      </c>
    </row>
    <row r="40" spans="1:40" x14ac:dyDescent="0.25">
      <c r="A40" s="20" t="s">
        <v>121</v>
      </c>
      <c r="B40" s="15">
        <f>+B37-B35</f>
        <v>465730465</v>
      </c>
      <c r="C40" s="15">
        <f t="shared" ref="C40:AN40" si="14">+C37-C35</f>
        <v>-3227627232</v>
      </c>
      <c r="D40" s="15">
        <f t="shared" si="14"/>
        <v>-1044662</v>
      </c>
      <c r="E40" s="15">
        <f t="shared" si="14"/>
        <v>-26176597</v>
      </c>
      <c r="F40" s="15">
        <f t="shared" si="14"/>
        <v>52747419</v>
      </c>
      <c r="G40" s="15">
        <f t="shared" si="14"/>
        <v>13918808</v>
      </c>
      <c r="H40" s="15">
        <f t="shared" si="14"/>
        <v>-74023590</v>
      </c>
      <c r="I40" s="15">
        <f t="shared" si="14"/>
        <v>-109600252</v>
      </c>
      <c r="J40" s="15">
        <f t="shared" si="14"/>
        <v>-42793539</v>
      </c>
      <c r="K40" s="15">
        <f t="shared" si="14"/>
        <v>-35433650</v>
      </c>
      <c r="L40" s="15">
        <f t="shared" si="14"/>
        <v>-92203004</v>
      </c>
      <c r="M40" s="15">
        <f t="shared" si="14"/>
        <v>-137029025</v>
      </c>
      <c r="N40" s="15">
        <f t="shared" si="14"/>
        <v>17389842</v>
      </c>
      <c r="O40" s="15">
        <f t="shared" si="14"/>
        <v>-88511572</v>
      </c>
      <c r="P40" s="15">
        <f t="shared" si="14"/>
        <v>-1889397</v>
      </c>
      <c r="Q40" s="15">
        <f t="shared" si="14"/>
        <v>-19032579</v>
      </c>
      <c r="R40" s="15">
        <f t="shared" si="14"/>
        <v>-715192062</v>
      </c>
      <c r="S40" s="15">
        <f t="shared" si="14"/>
        <v>-146033812</v>
      </c>
      <c r="T40" s="15">
        <f t="shared" si="14"/>
        <v>-91155492</v>
      </c>
      <c r="U40" s="15">
        <f t="shared" si="14"/>
        <v>53309996</v>
      </c>
      <c r="V40" s="15">
        <f t="shared" si="14"/>
        <v>-69853365</v>
      </c>
      <c r="W40" s="15">
        <f t="shared" si="14"/>
        <v>-40679180</v>
      </c>
      <c r="X40" s="15">
        <f t="shared" si="14"/>
        <v>-54997024</v>
      </c>
      <c r="Y40" s="15">
        <f t="shared" si="14"/>
        <v>-306249843</v>
      </c>
      <c r="Z40" s="15">
        <f t="shared" si="14"/>
        <v>-61060161</v>
      </c>
      <c r="AA40" s="15">
        <f t="shared" si="14"/>
        <v>-100786876</v>
      </c>
      <c r="AB40" s="15">
        <f t="shared" si="14"/>
        <v>-154775011</v>
      </c>
      <c r="AC40" s="15">
        <f t="shared" si="14"/>
        <v>-296396145</v>
      </c>
      <c r="AD40" s="15">
        <f t="shared" si="14"/>
        <v>-28620280</v>
      </c>
      <c r="AE40" s="15">
        <f t="shared" si="14"/>
        <v>-61076289</v>
      </c>
      <c r="AF40" s="15">
        <f t="shared" si="14"/>
        <v>-127787888</v>
      </c>
      <c r="AG40" s="15">
        <f t="shared" si="14"/>
        <v>-54811539</v>
      </c>
      <c r="AH40" s="15">
        <f t="shared" si="14"/>
        <v>-2613519</v>
      </c>
      <c r="AI40" s="15">
        <f t="shared" si="14"/>
        <v>-534561148</v>
      </c>
      <c r="AJ40" s="15">
        <f t="shared" si="14"/>
        <v>-52123293</v>
      </c>
      <c r="AK40" s="15">
        <f t="shared" si="14"/>
        <v>98637546</v>
      </c>
      <c r="AL40" s="15">
        <f t="shared" si="14"/>
        <v>-82881175</v>
      </c>
      <c r="AM40" s="15">
        <f t="shared" si="14"/>
        <v>-64086705</v>
      </c>
      <c r="AN40" s="8">
        <f t="shared" si="14"/>
        <v>-135493127</v>
      </c>
    </row>
    <row r="41" spans="1:40" x14ac:dyDescent="0.25">
      <c r="A41" s="20" t="s">
        <v>122</v>
      </c>
      <c r="B41" s="15">
        <f>+B37-B36</f>
        <v>374986778</v>
      </c>
      <c r="C41" s="15">
        <f t="shared" ref="C41:AN41" si="15">+C37-C36</f>
        <v>-4254699822</v>
      </c>
      <c r="D41" s="15">
        <f t="shared" si="15"/>
        <v>-49907400</v>
      </c>
      <c r="E41" s="15">
        <f t="shared" si="15"/>
        <v>-25320238</v>
      </c>
      <c r="F41" s="15">
        <f t="shared" si="15"/>
        <v>56563919</v>
      </c>
      <c r="G41" s="15">
        <f t="shared" si="15"/>
        <v>10696066</v>
      </c>
      <c r="H41" s="15">
        <f t="shared" si="15"/>
        <v>-107616289</v>
      </c>
      <c r="I41" s="15">
        <f t="shared" si="15"/>
        <v>-148338112</v>
      </c>
      <c r="J41" s="15">
        <f t="shared" si="15"/>
        <v>-32687536</v>
      </c>
      <c r="K41" s="15">
        <f t="shared" si="15"/>
        <v>-53101650</v>
      </c>
      <c r="L41" s="15">
        <f t="shared" si="15"/>
        <v>-105503630</v>
      </c>
      <c r="M41" s="15">
        <f t="shared" si="15"/>
        <v>-240465711</v>
      </c>
      <c r="N41" s="15">
        <f t="shared" si="15"/>
        <v>-52892223</v>
      </c>
      <c r="O41" s="15">
        <f t="shared" si="15"/>
        <v>-87023241</v>
      </c>
      <c r="P41" s="15">
        <f t="shared" si="15"/>
        <v>-25983875</v>
      </c>
      <c r="Q41" s="15">
        <f t="shared" si="15"/>
        <v>-19032579</v>
      </c>
      <c r="R41" s="15">
        <f t="shared" si="15"/>
        <v>-578392756</v>
      </c>
      <c r="S41" s="15">
        <f t="shared" si="15"/>
        <v>-118898312</v>
      </c>
      <c r="T41" s="15">
        <f t="shared" si="15"/>
        <v>-101015466</v>
      </c>
      <c r="U41" s="15">
        <f t="shared" si="15"/>
        <v>50334108</v>
      </c>
      <c r="V41" s="15">
        <f t="shared" si="15"/>
        <v>-76175701</v>
      </c>
      <c r="W41" s="15">
        <f t="shared" si="15"/>
        <v>-33123612</v>
      </c>
      <c r="X41" s="15">
        <f t="shared" si="15"/>
        <v>-60638184</v>
      </c>
      <c r="Y41" s="15">
        <f t="shared" si="15"/>
        <v>-377721245</v>
      </c>
      <c r="Z41" s="15">
        <f t="shared" si="15"/>
        <v>-65533058</v>
      </c>
      <c r="AA41" s="15">
        <f t="shared" si="15"/>
        <v>-109608119</v>
      </c>
      <c r="AB41" s="15">
        <f t="shared" si="15"/>
        <v>-227399138</v>
      </c>
      <c r="AC41" s="15">
        <f t="shared" si="15"/>
        <v>-268574043</v>
      </c>
      <c r="AD41" s="15">
        <f t="shared" si="15"/>
        <v>-145599664</v>
      </c>
      <c r="AE41" s="15">
        <f t="shared" si="15"/>
        <v>-68956232</v>
      </c>
      <c r="AF41" s="15">
        <f t="shared" si="15"/>
        <v>-157074550</v>
      </c>
      <c r="AG41" s="15">
        <f t="shared" si="15"/>
        <v>-88226542</v>
      </c>
      <c r="AH41" s="15">
        <f t="shared" si="15"/>
        <v>35981094</v>
      </c>
      <c r="AI41" s="15">
        <f t="shared" si="15"/>
        <v>-364902334</v>
      </c>
      <c r="AJ41" s="15">
        <f t="shared" si="15"/>
        <v>-89347009</v>
      </c>
      <c r="AK41" s="15">
        <f t="shared" si="15"/>
        <v>95289546</v>
      </c>
      <c r="AL41" s="15">
        <f t="shared" si="15"/>
        <v>-135276875</v>
      </c>
      <c r="AM41" s="15">
        <f t="shared" si="15"/>
        <v>-38445628</v>
      </c>
      <c r="AN41" s="8">
        <f t="shared" si="15"/>
        <v>-143255103</v>
      </c>
    </row>
    <row r="42" spans="1:40" x14ac:dyDescent="0.25">
      <c r="A42" s="20" t="s">
        <v>123</v>
      </c>
      <c r="B42" s="17">
        <f>IF(B35=0,0,B37*100/B35)</f>
        <v>105.65773698332134</v>
      </c>
      <c r="C42" s="17">
        <f t="shared" ref="C42:AN42" si="16">IF(C35=0,0,C37*100/C35)</f>
        <v>75.703143725461544</v>
      </c>
      <c r="D42" s="17">
        <f t="shared" si="16"/>
        <v>99.784162635946146</v>
      </c>
      <c r="E42" s="17">
        <f t="shared" si="16"/>
        <v>92.409559012163754</v>
      </c>
      <c r="F42" s="17">
        <f t="shared" si="16"/>
        <v>109.98471281758222</v>
      </c>
      <c r="G42" s="17">
        <f t="shared" si="16"/>
        <v>103.08475836589743</v>
      </c>
      <c r="H42" s="17">
        <f t="shared" si="16"/>
        <v>68.422487311538333</v>
      </c>
      <c r="I42" s="17">
        <f t="shared" si="16"/>
        <v>89.799400051045879</v>
      </c>
      <c r="J42" s="17">
        <f t="shared" si="16"/>
        <v>74.694170726362117</v>
      </c>
      <c r="K42" s="17">
        <f t="shared" si="16"/>
        <v>76.059242696517217</v>
      </c>
      <c r="L42" s="17">
        <f t="shared" si="16"/>
        <v>70.967862064204226</v>
      </c>
      <c r="M42" s="17">
        <f t="shared" si="16"/>
        <v>72.317299172531051</v>
      </c>
      <c r="N42" s="17">
        <f t="shared" si="16"/>
        <v>115.78838820772638</v>
      </c>
      <c r="O42" s="17">
        <f t="shared" si="16"/>
        <v>66.697703735143818</v>
      </c>
      <c r="P42" s="17">
        <f t="shared" si="16"/>
        <v>98.793167107498206</v>
      </c>
      <c r="Q42" s="17">
        <f t="shared" si="16"/>
        <v>95.410961236648717</v>
      </c>
      <c r="R42" s="17">
        <f t="shared" si="16"/>
        <v>62.165946515961096</v>
      </c>
      <c r="S42" s="17">
        <f t="shared" si="16"/>
        <v>55.572751747939023</v>
      </c>
      <c r="T42" s="17">
        <f t="shared" si="16"/>
        <v>61.210532924954286</v>
      </c>
      <c r="U42" s="17">
        <f t="shared" si="16"/>
        <v>128.38726166186976</v>
      </c>
      <c r="V42" s="17">
        <f t="shared" si="16"/>
        <v>72.015963680978459</v>
      </c>
      <c r="W42" s="17">
        <f t="shared" si="16"/>
        <v>62.931935939991241</v>
      </c>
      <c r="X42" s="17">
        <f t="shared" si="16"/>
        <v>93.641633782740968</v>
      </c>
      <c r="Y42" s="17">
        <f t="shared" si="16"/>
        <v>73.161466368525126</v>
      </c>
      <c r="Z42" s="17">
        <f t="shared" si="16"/>
        <v>81.846094394774028</v>
      </c>
      <c r="AA42" s="17">
        <f t="shared" si="16"/>
        <v>67.344821070073891</v>
      </c>
      <c r="AB42" s="17">
        <f t="shared" si="16"/>
        <v>41.1876312971076</v>
      </c>
      <c r="AC42" s="17">
        <f t="shared" si="16"/>
        <v>58.048080811249591</v>
      </c>
      <c r="AD42" s="17">
        <f t="shared" si="16"/>
        <v>93.113856225500058</v>
      </c>
      <c r="AE42" s="17">
        <f t="shared" si="16"/>
        <v>76.193752486131501</v>
      </c>
      <c r="AF42" s="17">
        <f t="shared" si="16"/>
        <v>70.358957083439805</v>
      </c>
      <c r="AG42" s="17">
        <f t="shared" si="16"/>
        <v>81.378928571392166</v>
      </c>
      <c r="AH42" s="17">
        <f t="shared" si="16"/>
        <v>99.817500053845293</v>
      </c>
      <c r="AI42" s="17">
        <f t="shared" si="16"/>
        <v>66.234062641757092</v>
      </c>
      <c r="AJ42" s="17">
        <f t="shared" si="16"/>
        <v>87.888046921214283</v>
      </c>
      <c r="AK42" s="17">
        <f t="shared" si="16"/>
        <v>127.0317905794645</v>
      </c>
      <c r="AL42" s="17">
        <f t="shared" si="16"/>
        <v>80.882223646726516</v>
      </c>
      <c r="AM42" s="17">
        <f t="shared" si="16"/>
        <v>70.870067635598915</v>
      </c>
      <c r="AN42" s="10">
        <f t="shared" si="16"/>
        <v>82.740847591565327</v>
      </c>
    </row>
    <row r="43" spans="1:40" x14ac:dyDescent="0.25">
      <c r="A43" s="20" t="s">
        <v>124</v>
      </c>
      <c r="B43" s="17">
        <f>IF(B36=0,0,B37*100/B36)</f>
        <v>104.50570502447322</v>
      </c>
      <c r="C43" s="17">
        <f t="shared" ref="C43:AN43" si="17">IF(C36=0,0,C37*100/C36)</f>
        <v>70.270155458724076</v>
      </c>
      <c r="D43" s="17">
        <f t="shared" si="17"/>
        <v>90.634172921290457</v>
      </c>
      <c r="E43" s="17">
        <f t="shared" si="17"/>
        <v>92.639600602669191</v>
      </c>
      <c r="F43" s="17">
        <f t="shared" si="17"/>
        <v>110.78506446958652</v>
      </c>
      <c r="G43" s="17">
        <f t="shared" si="17"/>
        <v>102.35370644995473</v>
      </c>
      <c r="H43" s="17">
        <f t="shared" si="17"/>
        <v>59.846373913728975</v>
      </c>
      <c r="I43" s="17">
        <f t="shared" si="17"/>
        <v>86.674465260995063</v>
      </c>
      <c r="J43" s="17">
        <f t="shared" si="17"/>
        <v>79.441731049433713</v>
      </c>
      <c r="K43" s="17">
        <f t="shared" si="17"/>
        <v>67.948022264893552</v>
      </c>
      <c r="L43" s="17">
        <f t="shared" si="17"/>
        <v>68.115201645597907</v>
      </c>
      <c r="M43" s="17">
        <f t="shared" si="17"/>
        <v>59.817602080096052</v>
      </c>
      <c r="N43" s="17">
        <f t="shared" si="17"/>
        <v>70.684697700078132</v>
      </c>
      <c r="O43" s="17">
        <f t="shared" si="17"/>
        <v>67.073301794247527</v>
      </c>
      <c r="P43" s="17">
        <f t="shared" si="17"/>
        <v>85.616675255795826</v>
      </c>
      <c r="Q43" s="17">
        <f t="shared" si="17"/>
        <v>95.410961236648717</v>
      </c>
      <c r="R43" s="17">
        <f t="shared" si="17"/>
        <v>67.015711757224466</v>
      </c>
      <c r="S43" s="17">
        <f t="shared" si="17"/>
        <v>60.57326778472541</v>
      </c>
      <c r="T43" s="17">
        <f t="shared" si="17"/>
        <v>58.745725384227185</v>
      </c>
      <c r="U43" s="17">
        <f t="shared" si="17"/>
        <v>126.38451825586789</v>
      </c>
      <c r="V43" s="17">
        <f t="shared" si="17"/>
        <v>70.23700212418133</v>
      </c>
      <c r="W43" s="17">
        <f t="shared" si="17"/>
        <v>67.585070419039795</v>
      </c>
      <c r="X43" s="17">
        <f t="shared" si="17"/>
        <v>93.034868790842225</v>
      </c>
      <c r="Y43" s="17">
        <f t="shared" si="17"/>
        <v>68.849120300184765</v>
      </c>
      <c r="Z43" s="17">
        <f t="shared" si="17"/>
        <v>80.77195261993613</v>
      </c>
      <c r="AA43" s="17">
        <f t="shared" si="17"/>
        <v>65.47352044471701</v>
      </c>
      <c r="AB43" s="17">
        <f t="shared" si="17"/>
        <v>32.279677759755124</v>
      </c>
      <c r="AC43" s="17">
        <f t="shared" si="17"/>
        <v>60.427687583894212</v>
      </c>
      <c r="AD43" s="17">
        <f t="shared" si="17"/>
        <v>72.662508804908029</v>
      </c>
      <c r="AE43" s="17">
        <f t="shared" si="17"/>
        <v>73.923247719312897</v>
      </c>
      <c r="AF43" s="17">
        <f t="shared" si="17"/>
        <v>65.88337524377846</v>
      </c>
      <c r="AG43" s="17">
        <f t="shared" si="17"/>
        <v>73.082561916736807</v>
      </c>
      <c r="AH43" s="17">
        <f t="shared" si="17"/>
        <v>102.58212001632485</v>
      </c>
      <c r="AI43" s="17">
        <f t="shared" si="17"/>
        <v>74.184089932128103</v>
      </c>
      <c r="AJ43" s="17">
        <f t="shared" si="17"/>
        <v>80.891185674401783</v>
      </c>
      <c r="AK43" s="17">
        <f t="shared" si="17"/>
        <v>125.87683885259915</v>
      </c>
      <c r="AL43" s="17">
        <f t="shared" si="17"/>
        <v>72.16095980460922</v>
      </c>
      <c r="AM43" s="17">
        <f t="shared" si="17"/>
        <v>80.219560984430615</v>
      </c>
      <c r="AN43" s="10">
        <f t="shared" si="17"/>
        <v>81.930779399033739</v>
      </c>
    </row>
    <row r="44" spans="1:40" x14ac:dyDescent="0.25">
      <c r="A44" s="20" t="s">
        <v>109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6"/>
    </row>
    <row r="45" spans="1:40" x14ac:dyDescent="0.25">
      <c r="A45" s="2" t="s">
        <v>130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6"/>
    </row>
    <row r="46" spans="1:40" x14ac:dyDescent="0.25">
      <c r="A46" s="20" t="s">
        <v>126</v>
      </c>
      <c r="B46" s="16">
        <v>2612759437</v>
      </c>
      <c r="C46" s="16">
        <v>4009087680</v>
      </c>
      <c r="D46" s="16">
        <v>180274602</v>
      </c>
      <c r="E46" s="16">
        <v>98614632</v>
      </c>
      <c r="F46" s="16">
        <v>225714276</v>
      </c>
      <c r="G46" s="16">
        <v>177110734</v>
      </c>
      <c r="H46" s="16">
        <v>96080161</v>
      </c>
      <c r="I46" s="16">
        <v>392328252</v>
      </c>
      <c r="J46" s="16">
        <v>69127983</v>
      </c>
      <c r="K46" s="16">
        <v>67228552</v>
      </c>
      <c r="L46" s="16">
        <v>144028168</v>
      </c>
      <c r="M46" s="16">
        <v>245495148</v>
      </c>
      <c r="N46" s="16">
        <v>45387238</v>
      </c>
      <c r="O46" s="16">
        <v>141926893</v>
      </c>
      <c r="P46" s="16">
        <v>89064197</v>
      </c>
      <c r="Q46" s="16">
        <v>216700300</v>
      </c>
      <c r="R46" s="16">
        <v>771000432</v>
      </c>
      <c r="S46" s="16">
        <v>106795418</v>
      </c>
      <c r="T46" s="16">
        <v>162866303</v>
      </c>
      <c r="U46" s="16">
        <v>109535874</v>
      </c>
      <c r="V46" s="16">
        <v>112885958</v>
      </c>
      <c r="W46" s="16">
        <v>42422826</v>
      </c>
      <c r="X46" s="16">
        <v>357467065</v>
      </c>
      <c r="Y46" s="16">
        <v>375145436</v>
      </c>
      <c r="Z46" s="16">
        <v>128568872</v>
      </c>
      <c r="AA46" s="16">
        <v>122384820</v>
      </c>
      <c r="AB46" s="16">
        <v>111766493</v>
      </c>
      <c r="AC46" s="16">
        <v>258355210</v>
      </c>
      <c r="AD46" s="16">
        <v>208494000</v>
      </c>
      <c r="AE46" s="16">
        <v>96214433</v>
      </c>
      <c r="AF46" s="16">
        <v>203296833</v>
      </c>
      <c r="AG46" s="16">
        <v>102331584</v>
      </c>
      <c r="AH46" s="16">
        <v>586722925</v>
      </c>
      <c r="AI46" s="16">
        <v>752601529</v>
      </c>
      <c r="AJ46" s="16">
        <v>153950820</v>
      </c>
      <c r="AK46" s="16">
        <v>115958798</v>
      </c>
      <c r="AL46" s="16">
        <v>152860668</v>
      </c>
      <c r="AM46" s="16">
        <v>99085575</v>
      </c>
      <c r="AN46" s="9">
        <v>314055303</v>
      </c>
    </row>
    <row r="47" spans="1:40" x14ac:dyDescent="0.25">
      <c r="A47" s="20" t="s">
        <v>127</v>
      </c>
      <c r="B47" s="16">
        <v>2627094594</v>
      </c>
      <c r="C47" s="16">
        <v>4080359240</v>
      </c>
      <c r="D47" s="16">
        <v>186547164</v>
      </c>
      <c r="E47" s="16">
        <v>100788709</v>
      </c>
      <c r="F47" s="16">
        <v>225764276</v>
      </c>
      <c r="G47" s="16">
        <v>177991577</v>
      </c>
      <c r="H47" s="16">
        <v>91374029</v>
      </c>
      <c r="I47" s="16">
        <v>390990724</v>
      </c>
      <c r="J47" s="16">
        <v>64483653</v>
      </c>
      <c r="K47" s="16">
        <v>67039552</v>
      </c>
      <c r="L47" s="16">
        <v>144028168</v>
      </c>
      <c r="M47" s="16">
        <v>245495148</v>
      </c>
      <c r="N47" s="16">
        <v>47890295</v>
      </c>
      <c r="O47" s="16">
        <v>141926893</v>
      </c>
      <c r="P47" s="16">
        <v>83741680</v>
      </c>
      <c r="Q47" s="16">
        <v>216700300</v>
      </c>
      <c r="R47" s="16">
        <v>752680507</v>
      </c>
      <c r="S47" s="16">
        <v>106795418</v>
      </c>
      <c r="T47" s="16">
        <v>162866303</v>
      </c>
      <c r="U47" s="16">
        <v>109035874</v>
      </c>
      <c r="V47" s="16">
        <v>112978656</v>
      </c>
      <c r="W47" s="16">
        <v>35248408</v>
      </c>
      <c r="X47" s="16">
        <v>356467065</v>
      </c>
      <c r="Y47" s="16">
        <v>385145440</v>
      </c>
      <c r="Z47" s="16">
        <v>129794296</v>
      </c>
      <c r="AA47" s="16">
        <v>127119499</v>
      </c>
      <c r="AB47" s="16">
        <v>113585194</v>
      </c>
      <c r="AC47" s="16">
        <v>258808175</v>
      </c>
      <c r="AD47" s="16">
        <v>208360000</v>
      </c>
      <c r="AE47" s="16">
        <v>91629942</v>
      </c>
      <c r="AF47" s="16">
        <v>207325577</v>
      </c>
      <c r="AG47" s="16">
        <v>105790296</v>
      </c>
      <c r="AH47" s="16">
        <v>567674655</v>
      </c>
      <c r="AI47" s="16">
        <v>743296069</v>
      </c>
      <c r="AJ47" s="16">
        <v>153950820</v>
      </c>
      <c r="AK47" s="16">
        <v>115348498</v>
      </c>
      <c r="AL47" s="16">
        <v>145496222</v>
      </c>
      <c r="AM47" s="16">
        <v>98360302</v>
      </c>
      <c r="AN47" s="9">
        <v>308592994</v>
      </c>
    </row>
    <row r="48" spans="1:40" x14ac:dyDescent="0.25">
      <c r="A48" s="20" t="s">
        <v>128</v>
      </c>
      <c r="B48" s="16">
        <v>2548242536</v>
      </c>
      <c r="C48" s="16">
        <v>3199471246</v>
      </c>
      <c r="D48" s="16">
        <v>178409863</v>
      </c>
      <c r="E48" s="16">
        <v>94202709</v>
      </c>
      <c r="F48" s="16">
        <v>215700343</v>
      </c>
      <c r="G48" s="16">
        <v>170968500</v>
      </c>
      <c r="H48" s="16">
        <v>77208175</v>
      </c>
      <c r="I48" s="16">
        <v>340194290</v>
      </c>
      <c r="J48" s="16">
        <v>63131498</v>
      </c>
      <c r="K48" s="16">
        <v>57232640</v>
      </c>
      <c r="L48" s="16">
        <v>129108686</v>
      </c>
      <c r="M48" s="16">
        <v>214790482</v>
      </c>
      <c r="N48" s="16">
        <v>92094366</v>
      </c>
      <c r="O48" s="16">
        <v>123068962</v>
      </c>
      <c r="P48" s="16">
        <v>82247560</v>
      </c>
      <c r="Q48" s="16">
        <v>211275352</v>
      </c>
      <c r="R48" s="16">
        <v>689790938</v>
      </c>
      <c r="S48" s="16">
        <v>97550279</v>
      </c>
      <c r="T48" s="16">
        <v>100819140</v>
      </c>
      <c r="U48" s="16">
        <v>102184765</v>
      </c>
      <c r="V48" s="16">
        <v>109662097</v>
      </c>
      <c r="W48" s="16">
        <v>29382622</v>
      </c>
      <c r="X48" s="16">
        <v>344666958</v>
      </c>
      <c r="Y48" s="16">
        <v>400749197</v>
      </c>
      <c r="Z48" s="16">
        <v>125826670</v>
      </c>
      <c r="AA48" s="16">
        <v>95343530</v>
      </c>
      <c r="AB48" s="16">
        <v>104269298</v>
      </c>
      <c r="AC48" s="16">
        <v>231507813</v>
      </c>
      <c r="AD48" s="16">
        <v>182613419</v>
      </c>
      <c r="AE48" s="16">
        <v>107338395</v>
      </c>
      <c r="AF48" s="16">
        <v>180581624</v>
      </c>
      <c r="AG48" s="16">
        <v>109883386</v>
      </c>
      <c r="AH48" s="16">
        <v>567706930</v>
      </c>
      <c r="AI48" s="16">
        <v>700138311</v>
      </c>
      <c r="AJ48" s="16">
        <v>144144386</v>
      </c>
      <c r="AK48" s="16">
        <v>104397373</v>
      </c>
      <c r="AL48" s="16">
        <v>125377666</v>
      </c>
      <c r="AM48" s="16">
        <v>93699299</v>
      </c>
      <c r="AN48" s="9">
        <v>290087701</v>
      </c>
    </row>
    <row r="49" spans="1:40" x14ac:dyDescent="0.25">
      <c r="A49" s="20" t="s">
        <v>109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6"/>
    </row>
    <row r="50" spans="1:40" x14ac:dyDescent="0.25">
      <c r="A50" s="20" t="s">
        <v>131</v>
      </c>
      <c r="B50" s="15">
        <f>+B47-B46</f>
        <v>14335157</v>
      </c>
      <c r="C50" s="15">
        <f t="shared" ref="C50:AN50" si="18">+C47-C46</f>
        <v>71271560</v>
      </c>
      <c r="D50" s="15">
        <f t="shared" si="18"/>
        <v>6272562</v>
      </c>
      <c r="E50" s="15">
        <f t="shared" si="18"/>
        <v>2174077</v>
      </c>
      <c r="F50" s="15">
        <f t="shared" si="18"/>
        <v>50000</v>
      </c>
      <c r="G50" s="15">
        <f t="shared" si="18"/>
        <v>880843</v>
      </c>
      <c r="H50" s="15">
        <f t="shared" si="18"/>
        <v>-4706132</v>
      </c>
      <c r="I50" s="15">
        <f t="shared" si="18"/>
        <v>-1337528</v>
      </c>
      <c r="J50" s="15">
        <f t="shared" si="18"/>
        <v>-4644330</v>
      </c>
      <c r="K50" s="15">
        <f t="shared" si="18"/>
        <v>-189000</v>
      </c>
      <c r="L50" s="15">
        <f t="shared" si="18"/>
        <v>0</v>
      </c>
      <c r="M50" s="15">
        <f t="shared" si="18"/>
        <v>0</v>
      </c>
      <c r="N50" s="15">
        <f t="shared" si="18"/>
        <v>2503057</v>
      </c>
      <c r="O50" s="15">
        <f t="shared" si="18"/>
        <v>0</v>
      </c>
      <c r="P50" s="15">
        <f t="shared" si="18"/>
        <v>-5322517</v>
      </c>
      <c r="Q50" s="15">
        <f t="shared" si="18"/>
        <v>0</v>
      </c>
      <c r="R50" s="15">
        <f t="shared" si="18"/>
        <v>-18319925</v>
      </c>
      <c r="S50" s="15">
        <f t="shared" si="18"/>
        <v>0</v>
      </c>
      <c r="T50" s="15">
        <f t="shared" si="18"/>
        <v>0</v>
      </c>
      <c r="U50" s="15">
        <f t="shared" si="18"/>
        <v>-500000</v>
      </c>
      <c r="V50" s="15">
        <f t="shared" si="18"/>
        <v>92698</v>
      </c>
      <c r="W50" s="15">
        <f t="shared" si="18"/>
        <v>-7174418</v>
      </c>
      <c r="X50" s="15">
        <f t="shared" si="18"/>
        <v>-1000000</v>
      </c>
      <c r="Y50" s="15">
        <f t="shared" si="18"/>
        <v>10000004</v>
      </c>
      <c r="Z50" s="15">
        <f t="shared" si="18"/>
        <v>1225424</v>
      </c>
      <c r="AA50" s="15">
        <f t="shared" si="18"/>
        <v>4734679</v>
      </c>
      <c r="AB50" s="15">
        <f t="shared" si="18"/>
        <v>1818701</v>
      </c>
      <c r="AC50" s="15">
        <f t="shared" si="18"/>
        <v>452965</v>
      </c>
      <c r="AD50" s="15">
        <f t="shared" si="18"/>
        <v>-134000</v>
      </c>
      <c r="AE50" s="15">
        <f t="shared" si="18"/>
        <v>-4584491</v>
      </c>
      <c r="AF50" s="15">
        <f t="shared" si="18"/>
        <v>4028744</v>
      </c>
      <c r="AG50" s="15">
        <f t="shared" si="18"/>
        <v>3458712</v>
      </c>
      <c r="AH50" s="15">
        <f t="shared" si="18"/>
        <v>-19048270</v>
      </c>
      <c r="AI50" s="15">
        <f t="shared" si="18"/>
        <v>-9305460</v>
      </c>
      <c r="AJ50" s="15">
        <f t="shared" si="18"/>
        <v>0</v>
      </c>
      <c r="AK50" s="15">
        <f t="shared" si="18"/>
        <v>-610300</v>
      </c>
      <c r="AL50" s="15">
        <f t="shared" si="18"/>
        <v>-7364446</v>
      </c>
      <c r="AM50" s="15">
        <f t="shared" si="18"/>
        <v>-725273</v>
      </c>
      <c r="AN50" s="8">
        <f t="shared" si="18"/>
        <v>-5462309</v>
      </c>
    </row>
    <row r="51" spans="1:40" x14ac:dyDescent="0.25">
      <c r="A51" s="20" t="s">
        <v>121</v>
      </c>
      <c r="B51" s="15">
        <f>+B48-B46</f>
        <v>-64516901</v>
      </c>
      <c r="C51" s="15">
        <f t="shared" ref="C51:AN51" si="19">+C48-C46</f>
        <v>-809616434</v>
      </c>
      <c r="D51" s="15">
        <f t="shared" si="19"/>
        <v>-1864739</v>
      </c>
      <c r="E51" s="15">
        <f t="shared" si="19"/>
        <v>-4411923</v>
      </c>
      <c r="F51" s="15">
        <f t="shared" si="19"/>
        <v>-10013933</v>
      </c>
      <c r="G51" s="15">
        <f t="shared" si="19"/>
        <v>-6142234</v>
      </c>
      <c r="H51" s="15">
        <f t="shared" si="19"/>
        <v>-18871986</v>
      </c>
      <c r="I51" s="15">
        <f t="shared" si="19"/>
        <v>-52133962</v>
      </c>
      <c r="J51" s="15">
        <f t="shared" si="19"/>
        <v>-5996485</v>
      </c>
      <c r="K51" s="15">
        <f t="shared" si="19"/>
        <v>-9995912</v>
      </c>
      <c r="L51" s="15">
        <f t="shared" si="19"/>
        <v>-14919482</v>
      </c>
      <c r="M51" s="15">
        <f t="shared" si="19"/>
        <v>-30704666</v>
      </c>
      <c r="N51" s="15">
        <f t="shared" si="19"/>
        <v>46707128</v>
      </c>
      <c r="O51" s="15">
        <f t="shared" si="19"/>
        <v>-18857931</v>
      </c>
      <c r="P51" s="15">
        <f t="shared" si="19"/>
        <v>-6816637</v>
      </c>
      <c r="Q51" s="15">
        <f t="shared" si="19"/>
        <v>-5424948</v>
      </c>
      <c r="R51" s="15">
        <f t="shared" si="19"/>
        <v>-81209494</v>
      </c>
      <c r="S51" s="15">
        <f t="shared" si="19"/>
        <v>-9245139</v>
      </c>
      <c r="T51" s="15">
        <f t="shared" si="19"/>
        <v>-62047163</v>
      </c>
      <c r="U51" s="15">
        <f t="shared" si="19"/>
        <v>-7351109</v>
      </c>
      <c r="V51" s="15">
        <f t="shared" si="19"/>
        <v>-3223861</v>
      </c>
      <c r="W51" s="15">
        <f t="shared" si="19"/>
        <v>-13040204</v>
      </c>
      <c r="X51" s="15">
        <f t="shared" si="19"/>
        <v>-12800107</v>
      </c>
      <c r="Y51" s="15">
        <f t="shared" si="19"/>
        <v>25603761</v>
      </c>
      <c r="Z51" s="15">
        <f t="shared" si="19"/>
        <v>-2742202</v>
      </c>
      <c r="AA51" s="15">
        <f t="shared" si="19"/>
        <v>-27041290</v>
      </c>
      <c r="AB51" s="15">
        <f t="shared" si="19"/>
        <v>-7497195</v>
      </c>
      <c r="AC51" s="15">
        <f t="shared" si="19"/>
        <v>-26847397</v>
      </c>
      <c r="AD51" s="15">
        <f t="shared" si="19"/>
        <v>-25880581</v>
      </c>
      <c r="AE51" s="15">
        <f t="shared" si="19"/>
        <v>11123962</v>
      </c>
      <c r="AF51" s="15">
        <f t="shared" si="19"/>
        <v>-22715209</v>
      </c>
      <c r="AG51" s="15">
        <f t="shared" si="19"/>
        <v>7551802</v>
      </c>
      <c r="AH51" s="15">
        <f t="shared" si="19"/>
        <v>-19015995</v>
      </c>
      <c r="AI51" s="15">
        <f t="shared" si="19"/>
        <v>-52463218</v>
      </c>
      <c r="AJ51" s="15">
        <f t="shared" si="19"/>
        <v>-9806434</v>
      </c>
      <c r="AK51" s="15">
        <f t="shared" si="19"/>
        <v>-11561425</v>
      </c>
      <c r="AL51" s="15">
        <f t="shared" si="19"/>
        <v>-27483002</v>
      </c>
      <c r="AM51" s="15">
        <f t="shared" si="19"/>
        <v>-5386276</v>
      </c>
      <c r="AN51" s="8">
        <f t="shared" si="19"/>
        <v>-23967602</v>
      </c>
    </row>
    <row r="52" spans="1:40" x14ac:dyDescent="0.25">
      <c r="A52" s="20" t="s">
        <v>122</v>
      </c>
      <c r="B52" s="15">
        <f>+B48-B47</f>
        <v>-78852058</v>
      </c>
      <c r="C52" s="15">
        <f t="shared" ref="C52:AN52" si="20">+C48-C47</f>
        <v>-880887994</v>
      </c>
      <c r="D52" s="15">
        <f t="shared" si="20"/>
        <v>-8137301</v>
      </c>
      <c r="E52" s="15">
        <f t="shared" si="20"/>
        <v>-6586000</v>
      </c>
      <c r="F52" s="15">
        <f t="shared" si="20"/>
        <v>-10063933</v>
      </c>
      <c r="G52" s="15">
        <f t="shared" si="20"/>
        <v>-7023077</v>
      </c>
      <c r="H52" s="15">
        <f t="shared" si="20"/>
        <v>-14165854</v>
      </c>
      <c r="I52" s="15">
        <f t="shared" si="20"/>
        <v>-50796434</v>
      </c>
      <c r="J52" s="15">
        <f t="shared" si="20"/>
        <v>-1352155</v>
      </c>
      <c r="K52" s="15">
        <f t="shared" si="20"/>
        <v>-9806912</v>
      </c>
      <c r="L52" s="15">
        <f t="shared" si="20"/>
        <v>-14919482</v>
      </c>
      <c r="M52" s="15">
        <f t="shared" si="20"/>
        <v>-30704666</v>
      </c>
      <c r="N52" s="15">
        <f t="shared" si="20"/>
        <v>44204071</v>
      </c>
      <c r="O52" s="15">
        <f t="shared" si="20"/>
        <v>-18857931</v>
      </c>
      <c r="P52" s="15">
        <f t="shared" si="20"/>
        <v>-1494120</v>
      </c>
      <c r="Q52" s="15">
        <f t="shared" si="20"/>
        <v>-5424948</v>
      </c>
      <c r="R52" s="15">
        <f t="shared" si="20"/>
        <v>-62889569</v>
      </c>
      <c r="S52" s="15">
        <f t="shared" si="20"/>
        <v>-9245139</v>
      </c>
      <c r="T52" s="15">
        <f t="shared" si="20"/>
        <v>-62047163</v>
      </c>
      <c r="U52" s="15">
        <f t="shared" si="20"/>
        <v>-6851109</v>
      </c>
      <c r="V52" s="15">
        <f t="shared" si="20"/>
        <v>-3316559</v>
      </c>
      <c r="W52" s="15">
        <f t="shared" si="20"/>
        <v>-5865786</v>
      </c>
      <c r="X52" s="15">
        <f t="shared" si="20"/>
        <v>-11800107</v>
      </c>
      <c r="Y52" s="15">
        <f t="shared" si="20"/>
        <v>15603757</v>
      </c>
      <c r="Z52" s="15">
        <f t="shared" si="20"/>
        <v>-3967626</v>
      </c>
      <c r="AA52" s="15">
        <f t="shared" si="20"/>
        <v>-31775969</v>
      </c>
      <c r="AB52" s="15">
        <f t="shared" si="20"/>
        <v>-9315896</v>
      </c>
      <c r="AC52" s="15">
        <f t="shared" si="20"/>
        <v>-27300362</v>
      </c>
      <c r="AD52" s="15">
        <f t="shared" si="20"/>
        <v>-25746581</v>
      </c>
      <c r="AE52" s="15">
        <f t="shared" si="20"/>
        <v>15708453</v>
      </c>
      <c r="AF52" s="15">
        <f t="shared" si="20"/>
        <v>-26743953</v>
      </c>
      <c r="AG52" s="15">
        <f t="shared" si="20"/>
        <v>4093090</v>
      </c>
      <c r="AH52" s="15">
        <f t="shared" si="20"/>
        <v>32275</v>
      </c>
      <c r="AI52" s="15">
        <f t="shared" si="20"/>
        <v>-43157758</v>
      </c>
      <c r="AJ52" s="15">
        <f t="shared" si="20"/>
        <v>-9806434</v>
      </c>
      <c r="AK52" s="15">
        <f t="shared" si="20"/>
        <v>-10951125</v>
      </c>
      <c r="AL52" s="15">
        <f t="shared" si="20"/>
        <v>-20118556</v>
      </c>
      <c r="AM52" s="15">
        <f t="shared" si="20"/>
        <v>-4661003</v>
      </c>
      <c r="AN52" s="8">
        <f t="shared" si="20"/>
        <v>-18505293</v>
      </c>
    </row>
    <row r="53" spans="1:40" x14ac:dyDescent="0.25">
      <c r="A53" s="20" t="s">
        <v>123</v>
      </c>
      <c r="B53" s="17">
        <f>IF(B46=0,0,B48*100/B46)</f>
        <v>97.530698766738396</v>
      </c>
      <c r="C53" s="17">
        <f t="shared" ref="C53:AN53" si="21">IF(C46=0,0,C48*100/C46)</f>
        <v>79.805469507716026</v>
      </c>
      <c r="D53" s="17">
        <f t="shared" si="21"/>
        <v>98.965611916868909</v>
      </c>
      <c r="E53" s="17">
        <f t="shared" si="21"/>
        <v>95.526096979198783</v>
      </c>
      <c r="F53" s="17">
        <f t="shared" si="21"/>
        <v>95.563447214123045</v>
      </c>
      <c r="G53" s="17">
        <f t="shared" si="21"/>
        <v>96.531980947015896</v>
      </c>
      <c r="H53" s="17">
        <f t="shared" si="21"/>
        <v>80.358082455752751</v>
      </c>
      <c r="I53" s="17">
        <f t="shared" si="21"/>
        <v>86.711647266228482</v>
      </c>
      <c r="J53" s="17">
        <f t="shared" si="21"/>
        <v>91.325531659154592</v>
      </c>
      <c r="K53" s="17">
        <f t="shared" si="21"/>
        <v>85.131448316780649</v>
      </c>
      <c r="L53" s="17">
        <f t="shared" si="21"/>
        <v>89.641274892839022</v>
      </c>
      <c r="M53" s="17">
        <f t="shared" si="21"/>
        <v>87.492760549385679</v>
      </c>
      <c r="N53" s="17">
        <f t="shared" si="21"/>
        <v>202.90806415671295</v>
      </c>
      <c r="O53" s="17">
        <f t="shared" si="21"/>
        <v>86.712926210538555</v>
      </c>
      <c r="P53" s="17">
        <f t="shared" si="21"/>
        <v>92.346377972733535</v>
      </c>
      <c r="Q53" s="17">
        <f t="shared" si="21"/>
        <v>97.496566456068592</v>
      </c>
      <c r="R53" s="17">
        <f t="shared" si="21"/>
        <v>89.466997600852181</v>
      </c>
      <c r="S53" s="17">
        <f t="shared" si="21"/>
        <v>91.343131406630192</v>
      </c>
      <c r="T53" s="17">
        <f t="shared" si="21"/>
        <v>61.903007646707621</v>
      </c>
      <c r="U53" s="17">
        <f t="shared" si="21"/>
        <v>93.288857128213536</v>
      </c>
      <c r="V53" s="17">
        <f t="shared" si="21"/>
        <v>97.144143472654051</v>
      </c>
      <c r="W53" s="17">
        <f t="shared" si="21"/>
        <v>69.261350010015832</v>
      </c>
      <c r="X53" s="17">
        <f t="shared" si="21"/>
        <v>96.41922060707887</v>
      </c>
      <c r="Y53" s="17">
        <f t="shared" si="21"/>
        <v>106.82502265601333</v>
      </c>
      <c r="Z53" s="17">
        <f t="shared" si="21"/>
        <v>97.86713381136299</v>
      </c>
      <c r="AA53" s="17">
        <f t="shared" si="21"/>
        <v>77.904702560333874</v>
      </c>
      <c r="AB53" s="17">
        <f t="shared" si="21"/>
        <v>93.292090680522648</v>
      </c>
      <c r="AC53" s="17">
        <f t="shared" si="21"/>
        <v>89.608339231866083</v>
      </c>
      <c r="AD53" s="17">
        <f t="shared" si="21"/>
        <v>87.586894107264484</v>
      </c>
      <c r="AE53" s="17">
        <f t="shared" si="21"/>
        <v>111.56163545650162</v>
      </c>
      <c r="AF53" s="17">
        <f t="shared" si="21"/>
        <v>88.826579998912237</v>
      </c>
      <c r="AG53" s="17">
        <f t="shared" si="21"/>
        <v>107.37973722756017</v>
      </c>
      <c r="AH53" s="17">
        <f t="shared" si="21"/>
        <v>96.758948016220771</v>
      </c>
      <c r="AI53" s="17">
        <f t="shared" si="21"/>
        <v>93.029084319067337</v>
      </c>
      <c r="AJ53" s="17">
        <f t="shared" si="21"/>
        <v>93.63015149903066</v>
      </c>
      <c r="AK53" s="17">
        <f t="shared" si="21"/>
        <v>90.029712967531793</v>
      </c>
      <c r="AL53" s="17">
        <f t="shared" si="21"/>
        <v>82.020880610046788</v>
      </c>
      <c r="AM53" s="17">
        <f t="shared" si="21"/>
        <v>94.564016003338523</v>
      </c>
      <c r="AN53" s="10">
        <f t="shared" si="21"/>
        <v>92.368349850790452</v>
      </c>
    </row>
    <row r="54" spans="1:40" x14ac:dyDescent="0.25">
      <c r="A54" s="20" t="s">
        <v>124</v>
      </c>
      <c r="B54" s="17">
        <f>IF(B47=0,0,B48*100/B47)</f>
        <v>96.998507089158892</v>
      </c>
      <c r="C54" s="17">
        <f t="shared" ref="C54:AN54" si="22">IF(C47=0,0,C48*100/C47)</f>
        <v>78.411508835677907</v>
      </c>
      <c r="D54" s="17">
        <f t="shared" si="22"/>
        <v>95.637939046878245</v>
      </c>
      <c r="E54" s="17">
        <f t="shared" si="22"/>
        <v>93.46553789075719</v>
      </c>
      <c r="F54" s="17">
        <f t="shared" si="22"/>
        <v>95.542282783481653</v>
      </c>
      <c r="G54" s="17">
        <f t="shared" si="22"/>
        <v>96.054264410500721</v>
      </c>
      <c r="H54" s="17">
        <f t="shared" si="22"/>
        <v>84.496848661450613</v>
      </c>
      <c r="I54" s="17">
        <f t="shared" si="22"/>
        <v>87.008276441872823</v>
      </c>
      <c r="J54" s="17">
        <f t="shared" si="22"/>
        <v>97.903104217746474</v>
      </c>
      <c r="K54" s="17">
        <f t="shared" si="22"/>
        <v>85.371453556252888</v>
      </c>
      <c r="L54" s="17">
        <f t="shared" si="22"/>
        <v>89.641274892839022</v>
      </c>
      <c r="M54" s="17">
        <f t="shared" si="22"/>
        <v>87.492760549385679</v>
      </c>
      <c r="N54" s="17">
        <f t="shared" si="22"/>
        <v>192.30277449742167</v>
      </c>
      <c r="O54" s="17">
        <f t="shared" si="22"/>
        <v>86.712926210538555</v>
      </c>
      <c r="P54" s="17">
        <f t="shared" si="22"/>
        <v>98.215798871004253</v>
      </c>
      <c r="Q54" s="17">
        <f t="shared" si="22"/>
        <v>97.496566456068592</v>
      </c>
      <c r="R54" s="17">
        <f t="shared" si="22"/>
        <v>91.644586459311611</v>
      </c>
      <c r="S54" s="17">
        <f t="shared" si="22"/>
        <v>91.343131406630192</v>
      </c>
      <c r="T54" s="17">
        <f t="shared" si="22"/>
        <v>61.903007646707621</v>
      </c>
      <c r="U54" s="17">
        <f t="shared" si="22"/>
        <v>93.716646871652529</v>
      </c>
      <c r="V54" s="17">
        <f t="shared" si="22"/>
        <v>97.064437551815104</v>
      </c>
      <c r="W54" s="17">
        <f t="shared" si="22"/>
        <v>83.358720768325199</v>
      </c>
      <c r="X54" s="17">
        <f t="shared" si="22"/>
        <v>96.689706242566899</v>
      </c>
      <c r="Y54" s="17">
        <f t="shared" si="22"/>
        <v>104.05139341647146</v>
      </c>
      <c r="Z54" s="17">
        <f t="shared" si="22"/>
        <v>96.94314301762536</v>
      </c>
      <c r="AA54" s="17">
        <f t="shared" si="22"/>
        <v>75.003072502669326</v>
      </c>
      <c r="AB54" s="17">
        <f t="shared" si="22"/>
        <v>91.798318361810431</v>
      </c>
      <c r="AC54" s="17">
        <f t="shared" si="22"/>
        <v>89.451507086281183</v>
      </c>
      <c r="AD54" s="17">
        <f t="shared" si="22"/>
        <v>87.643222787483197</v>
      </c>
      <c r="AE54" s="17">
        <f t="shared" si="22"/>
        <v>117.14336237384065</v>
      </c>
      <c r="AF54" s="17">
        <f t="shared" si="22"/>
        <v>87.100504729332073</v>
      </c>
      <c r="AG54" s="17">
        <f t="shared" si="22"/>
        <v>103.86905997502834</v>
      </c>
      <c r="AH54" s="17">
        <f t="shared" si="22"/>
        <v>100.00568547489583</v>
      </c>
      <c r="AI54" s="17">
        <f t="shared" si="22"/>
        <v>94.193732511183242</v>
      </c>
      <c r="AJ54" s="17">
        <f t="shared" si="22"/>
        <v>93.63015149903066</v>
      </c>
      <c r="AK54" s="17">
        <f t="shared" si="22"/>
        <v>90.506053230099283</v>
      </c>
      <c r="AL54" s="17">
        <f t="shared" si="22"/>
        <v>86.172454704700172</v>
      </c>
      <c r="AM54" s="17">
        <f t="shared" si="22"/>
        <v>95.261296574709576</v>
      </c>
      <c r="AN54" s="10">
        <f t="shared" si="22"/>
        <v>94.003333400368774</v>
      </c>
    </row>
    <row r="55" spans="1:40" x14ac:dyDescent="0.25">
      <c r="A55" s="20" t="s">
        <v>109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6"/>
    </row>
    <row r="56" spans="1:40" x14ac:dyDescent="0.25">
      <c r="A56" s="2" t="s">
        <v>132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6"/>
    </row>
    <row r="57" spans="1:40" x14ac:dyDescent="0.25">
      <c r="A57" s="20" t="s">
        <v>126</v>
      </c>
      <c r="B57" s="16">
        <v>1803591613</v>
      </c>
      <c r="C57" s="16">
        <v>1552647500</v>
      </c>
      <c r="D57" s="16">
        <v>86898300</v>
      </c>
      <c r="E57" s="16">
        <v>43411400</v>
      </c>
      <c r="F57" s="16">
        <v>49226532</v>
      </c>
      <c r="G57" s="16">
        <v>78367790</v>
      </c>
      <c r="H57" s="16">
        <v>67876000</v>
      </c>
      <c r="I57" s="16">
        <v>61012540</v>
      </c>
      <c r="J57" s="16">
        <v>20540300</v>
      </c>
      <c r="K57" s="16">
        <v>19724000</v>
      </c>
      <c r="L57" s="16">
        <v>82471393</v>
      </c>
      <c r="M57" s="16">
        <v>160395469</v>
      </c>
      <c r="N57" s="16">
        <v>10663909</v>
      </c>
      <c r="O57" s="16">
        <v>31130100</v>
      </c>
      <c r="P57" s="16">
        <v>26799100</v>
      </c>
      <c r="Q57" s="16">
        <v>39266350</v>
      </c>
      <c r="R57" s="16">
        <v>572978184</v>
      </c>
      <c r="S57" s="16">
        <v>15945750</v>
      </c>
      <c r="T57" s="16">
        <v>51945350</v>
      </c>
      <c r="U57" s="16">
        <v>56776253</v>
      </c>
      <c r="V57" s="16">
        <v>59832899</v>
      </c>
      <c r="W57" s="16">
        <v>49462334</v>
      </c>
      <c r="X57" s="16">
        <v>108419700</v>
      </c>
      <c r="Y57" s="16">
        <v>578891331</v>
      </c>
      <c r="Z57" s="16">
        <v>113228180</v>
      </c>
      <c r="AA57" s="16">
        <v>160540510</v>
      </c>
      <c r="AB57" s="16">
        <v>29286519</v>
      </c>
      <c r="AC57" s="16">
        <v>252801452</v>
      </c>
      <c r="AD57" s="16">
        <v>153753052</v>
      </c>
      <c r="AE57" s="16">
        <v>118778588</v>
      </c>
      <c r="AF57" s="16">
        <v>108164003</v>
      </c>
      <c r="AG57" s="16">
        <v>90499726</v>
      </c>
      <c r="AH57" s="16">
        <v>143283529</v>
      </c>
      <c r="AI57" s="16">
        <v>1144000633</v>
      </c>
      <c r="AJ57" s="16">
        <v>192872520</v>
      </c>
      <c r="AK57" s="16">
        <v>175619628</v>
      </c>
      <c r="AL57" s="16">
        <v>117726617</v>
      </c>
      <c r="AM57" s="16">
        <v>70008190</v>
      </c>
      <c r="AN57" s="9">
        <v>564360200</v>
      </c>
    </row>
    <row r="58" spans="1:40" x14ac:dyDescent="0.25">
      <c r="A58" s="20" t="s">
        <v>127</v>
      </c>
      <c r="B58" s="16">
        <v>1602753324</v>
      </c>
      <c r="C58" s="16">
        <v>1569729170</v>
      </c>
      <c r="D58" s="16">
        <v>69445300</v>
      </c>
      <c r="E58" s="16">
        <v>54380470</v>
      </c>
      <c r="F58" s="16">
        <v>57146341</v>
      </c>
      <c r="G58" s="16">
        <v>169709080</v>
      </c>
      <c r="H58" s="16">
        <v>84626882</v>
      </c>
      <c r="I58" s="16">
        <v>91340991</v>
      </c>
      <c r="J58" s="16">
        <v>38970169</v>
      </c>
      <c r="K58" s="16">
        <v>23802000</v>
      </c>
      <c r="L58" s="16">
        <v>91041618</v>
      </c>
      <c r="M58" s="16">
        <v>184929799</v>
      </c>
      <c r="N58" s="16">
        <v>29971366</v>
      </c>
      <c r="O58" s="16">
        <v>39667600</v>
      </c>
      <c r="P58" s="16">
        <v>37032354</v>
      </c>
      <c r="Q58" s="16">
        <v>39266350</v>
      </c>
      <c r="R58" s="16">
        <v>377263134</v>
      </c>
      <c r="S58" s="16">
        <v>15945750</v>
      </c>
      <c r="T58" s="16">
        <v>64599771</v>
      </c>
      <c r="U58" s="16">
        <v>64281255</v>
      </c>
      <c r="V58" s="16">
        <v>114749134</v>
      </c>
      <c r="W58" s="16">
        <v>46649659</v>
      </c>
      <c r="X58" s="16">
        <v>166848665</v>
      </c>
      <c r="Y58" s="16">
        <v>645186322</v>
      </c>
      <c r="Z58" s="16">
        <v>119833051</v>
      </c>
      <c r="AA58" s="16">
        <v>81331628</v>
      </c>
      <c r="AB58" s="16">
        <v>20529100</v>
      </c>
      <c r="AC58" s="16">
        <v>257352103</v>
      </c>
      <c r="AD58" s="16">
        <v>181214261</v>
      </c>
      <c r="AE58" s="16">
        <v>126329393</v>
      </c>
      <c r="AF58" s="16">
        <v>130703992</v>
      </c>
      <c r="AG58" s="16">
        <v>100364199</v>
      </c>
      <c r="AH58" s="16">
        <v>137479323</v>
      </c>
      <c r="AI58" s="16">
        <v>906494270</v>
      </c>
      <c r="AJ58" s="16">
        <v>237655515</v>
      </c>
      <c r="AK58" s="16">
        <v>179777799</v>
      </c>
      <c r="AL58" s="16">
        <v>196188237</v>
      </c>
      <c r="AM58" s="16">
        <v>82739303</v>
      </c>
      <c r="AN58" s="9">
        <v>762049925</v>
      </c>
    </row>
    <row r="59" spans="1:40" x14ac:dyDescent="0.25">
      <c r="A59" s="20" t="s">
        <v>128</v>
      </c>
      <c r="B59" s="16">
        <v>1164788687</v>
      </c>
      <c r="C59" s="16">
        <v>1266912324</v>
      </c>
      <c r="D59" s="16">
        <v>97357228</v>
      </c>
      <c r="E59" s="16">
        <v>24614852</v>
      </c>
      <c r="F59" s="16">
        <v>49709091</v>
      </c>
      <c r="G59" s="16">
        <v>107018261</v>
      </c>
      <c r="H59" s="16">
        <v>442233979</v>
      </c>
      <c r="I59" s="16">
        <v>80924810</v>
      </c>
      <c r="J59" s="16">
        <v>23842910</v>
      </c>
      <c r="K59" s="16">
        <v>4033442</v>
      </c>
      <c r="L59" s="16">
        <v>63734629</v>
      </c>
      <c r="M59" s="16">
        <v>126753538</v>
      </c>
      <c r="N59" s="16">
        <v>35580877</v>
      </c>
      <c r="O59" s="16">
        <v>23361343</v>
      </c>
      <c r="P59" s="16">
        <v>28738089</v>
      </c>
      <c r="Q59" s="16">
        <v>35797176</v>
      </c>
      <c r="R59" s="16">
        <v>242100642</v>
      </c>
      <c r="S59" s="16">
        <v>449578</v>
      </c>
      <c r="T59" s="16">
        <v>33508129</v>
      </c>
      <c r="U59" s="16">
        <v>52255056</v>
      </c>
      <c r="V59" s="16">
        <v>89809859</v>
      </c>
      <c r="W59" s="16">
        <v>33073247</v>
      </c>
      <c r="X59" s="16">
        <v>113381944</v>
      </c>
      <c r="Y59" s="16">
        <v>566918145</v>
      </c>
      <c r="Z59" s="16">
        <v>63853605</v>
      </c>
      <c r="AA59" s="16">
        <v>35609807</v>
      </c>
      <c r="AB59" s="16">
        <v>4537169</v>
      </c>
      <c r="AC59" s="16">
        <v>177358003</v>
      </c>
      <c r="AD59" s="16">
        <v>102038787</v>
      </c>
      <c r="AE59" s="16">
        <v>88386529</v>
      </c>
      <c r="AF59" s="16">
        <v>213030256</v>
      </c>
      <c r="AG59" s="16">
        <v>130534921</v>
      </c>
      <c r="AH59" s="16">
        <v>120999550</v>
      </c>
      <c r="AI59" s="16">
        <v>406051355</v>
      </c>
      <c r="AJ59" s="16">
        <v>179322104</v>
      </c>
      <c r="AK59" s="16">
        <v>61684885</v>
      </c>
      <c r="AL59" s="16">
        <v>148640565</v>
      </c>
      <c r="AM59" s="16">
        <v>35635362</v>
      </c>
      <c r="AN59" s="9">
        <v>555893395</v>
      </c>
    </row>
    <row r="60" spans="1:40" x14ac:dyDescent="0.25">
      <c r="A60" s="20" t="s">
        <v>109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6"/>
    </row>
    <row r="61" spans="1:40" x14ac:dyDescent="0.25">
      <c r="A61" s="20" t="s">
        <v>133</v>
      </c>
      <c r="B61" s="15">
        <f>+B58-B57</f>
        <v>-200838289</v>
      </c>
      <c r="C61" s="15">
        <f t="shared" ref="C61:AN61" si="23">+C58-C57</f>
        <v>17081670</v>
      </c>
      <c r="D61" s="15">
        <f t="shared" si="23"/>
        <v>-17453000</v>
      </c>
      <c r="E61" s="15">
        <f t="shared" si="23"/>
        <v>10969070</v>
      </c>
      <c r="F61" s="15">
        <f t="shared" si="23"/>
        <v>7919809</v>
      </c>
      <c r="G61" s="15">
        <f t="shared" si="23"/>
        <v>91341290</v>
      </c>
      <c r="H61" s="15">
        <f t="shared" si="23"/>
        <v>16750882</v>
      </c>
      <c r="I61" s="15">
        <f t="shared" si="23"/>
        <v>30328451</v>
      </c>
      <c r="J61" s="15">
        <f t="shared" si="23"/>
        <v>18429869</v>
      </c>
      <c r="K61" s="15">
        <f t="shared" si="23"/>
        <v>4078000</v>
      </c>
      <c r="L61" s="15">
        <f t="shared" si="23"/>
        <v>8570225</v>
      </c>
      <c r="M61" s="15">
        <f t="shared" si="23"/>
        <v>24534330</v>
      </c>
      <c r="N61" s="15">
        <f t="shared" si="23"/>
        <v>19307457</v>
      </c>
      <c r="O61" s="15">
        <f t="shared" si="23"/>
        <v>8537500</v>
      </c>
      <c r="P61" s="15">
        <f t="shared" si="23"/>
        <v>10233254</v>
      </c>
      <c r="Q61" s="15">
        <f t="shared" si="23"/>
        <v>0</v>
      </c>
      <c r="R61" s="15">
        <f t="shared" si="23"/>
        <v>-195715050</v>
      </c>
      <c r="S61" s="15">
        <f t="shared" si="23"/>
        <v>0</v>
      </c>
      <c r="T61" s="15">
        <f t="shared" si="23"/>
        <v>12654421</v>
      </c>
      <c r="U61" s="15">
        <f t="shared" si="23"/>
        <v>7505002</v>
      </c>
      <c r="V61" s="15">
        <f t="shared" si="23"/>
        <v>54916235</v>
      </c>
      <c r="W61" s="15">
        <f t="shared" si="23"/>
        <v>-2812675</v>
      </c>
      <c r="X61" s="15">
        <f t="shared" si="23"/>
        <v>58428965</v>
      </c>
      <c r="Y61" s="15">
        <f t="shared" si="23"/>
        <v>66294991</v>
      </c>
      <c r="Z61" s="15">
        <f t="shared" si="23"/>
        <v>6604871</v>
      </c>
      <c r="AA61" s="15">
        <f t="shared" si="23"/>
        <v>-79208882</v>
      </c>
      <c r="AB61" s="15">
        <f t="shared" si="23"/>
        <v>-8757419</v>
      </c>
      <c r="AC61" s="15">
        <f t="shared" si="23"/>
        <v>4550651</v>
      </c>
      <c r="AD61" s="15">
        <f t="shared" si="23"/>
        <v>27461209</v>
      </c>
      <c r="AE61" s="15">
        <f t="shared" si="23"/>
        <v>7550805</v>
      </c>
      <c r="AF61" s="15">
        <f t="shared" si="23"/>
        <v>22539989</v>
      </c>
      <c r="AG61" s="15">
        <f t="shared" si="23"/>
        <v>9864473</v>
      </c>
      <c r="AH61" s="15">
        <f t="shared" si="23"/>
        <v>-5804206</v>
      </c>
      <c r="AI61" s="15">
        <f t="shared" si="23"/>
        <v>-237506363</v>
      </c>
      <c r="AJ61" s="15">
        <f t="shared" si="23"/>
        <v>44782995</v>
      </c>
      <c r="AK61" s="15">
        <f t="shared" si="23"/>
        <v>4158171</v>
      </c>
      <c r="AL61" s="15">
        <f t="shared" si="23"/>
        <v>78461620</v>
      </c>
      <c r="AM61" s="15">
        <f t="shared" si="23"/>
        <v>12731113</v>
      </c>
      <c r="AN61" s="8">
        <f t="shared" si="23"/>
        <v>197689725</v>
      </c>
    </row>
    <row r="62" spans="1:40" x14ac:dyDescent="0.25">
      <c r="A62" s="20" t="s">
        <v>121</v>
      </c>
      <c r="B62" s="15">
        <f>+B59-B57</f>
        <v>-638802926</v>
      </c>
      <c r="C62" s="15">
        <f t="shared" ref="C62:AN62" si="24">+C59-C57</f>
        <v>-285735176</v>
      </c>
      <c r="D62" s="15">
        <f t="shared" si="24"/>
        <v>10458928</v>
      </c>
      <c r="E62" s="15">
        <f t="shared" si="24"/>
        <v>-18796548</v>
      </c>
      <c r="F62" s="15">
        <f t="shared" si="24"/>
        <v>482559</v>
      </c>
      <c r="G62" s="15">
        <f t="shared" si="24"/>
        <v>28650471</v>
      </c>
      <c r="H62" s="15">
        <f t="shared" si="24"/>
        <v>374357979</v>
      </c>
      <c r="I62" s="15">
        <f t="shared" si="24"/>
        <v>19912270</v>
      </c>
      <c r="J62" s="15">
        <f t="shared" si="24"/>
        <v>3302610</v>
      </c>
      <c r="K62" s="15">
        <f t="shared" si="24"/>
        <v>-15690558</v>
      </c>
      <c r="L62" s="15">
        <f t="shared" si="24"/>
        <v>-18736764</v>
      </c>
      <c r="M62" s="15">
        <f t="shared" si="24"/>
        <v>-33641931</v>
      </c>
      <c r="N62" s="15">
        <f t="shared" si="24"/>
        <v>24916968</v>
      </c>
      <c r="O62" s="15">
        <f t="shared" si="24"/>
        <v>-7768757</v>
      </c>
      <c r="P62" s="15">
        <f t="shared" si="24"/>
        <v>1938989</v>
      </c>
      <c r="Q62" s="15">
        <f t="shared" si="24"/>
        <v>-3469174</v>
      </c>
      <c r="R62" s="15">
        <f t="shared" si="24"/>
        <v>-330877542</v>
      </c>
      <c r="S62" s="15">
        <f t="shared" si="24"/>
        <v>-15496172</v>
      </c>
      <c r="T62" s="15">
        <f t="shared" si="24"/>
        <v>-18437221</v>
      </c>
      <c r="U62" s="15">
        <f t="shared" si="24"/>
        <v>-4521197</v>
      </c>
      <c r="V62" s="15">
        <f t="shared" si="24"/>
        <v>29976960</v>
      </c>
      <c r="W62" s="15">
        <f t="shared" si="24"/>
        <v>-16389087</v>
      </c>
      <c r="X62" s="15">
        <f t="shared" si="24"/>
        <v>4962244</v>
      </c>
      <c r="Y62" s="15">
        <f t="shared" si="24"/>
        <v>-11973186</v>
      </c>
      <c r="Z62" s="15">
        <f t="shared" si="24"/>
        <v>-49374575</v>
      </c>
      <c r="AA62" s="15">
        <f t="shared" si="24"/>
        <v>-124930703</v>
      </c>
      <c r="AB62" s="15">
        <f t="shared" si="24"/>
        <v>-24749350</v>
      </c>
      <c r="AC62" s="15">
        <f t="shared" si="24"/>
        <v>-75443449</v>
      </c>
      <c r="AD62" s="15">
        <f t="shared" si="24"/>
        <v>-51714265</v>
      </c>
      <c r="AE62" s="15">
        <f t="shared" si="24"/>
        <v>-30392059</v>
      </c>
      <c r="AF62" s="15">
        <f t="shared" si="24"/>
        <v>104866253</v>
      </c>
      <c r="AG62" s="15">
        <f t="shared" si="24"/>
        <v>40035195</v>
      </c>
      <c r="AH62" s="15">
        <f t="shared" si="24"/>
        <v>-22283979</v>
      </c>
      <c r="AI62" s="15">
        <f t="shared" si="24"/>
        <v>-737949278</v>
      </c>
      <c r="AJ62" s="15">
        <f t="shared" si="24"/>
        <v>-13550416</v>
      </c>
      <c r="AK62" s="15">
        <f t="shared" si="24"/>
        <v>-113934743</v>
      </c>
      <c r="AL62" s="15">
        <f t="shared" si="24"/>
        <v>30913948</v>
      </c>
      <c r="AM62" s="15">
        <f t="shared" si="24"/>
        <v>-34372828</v>
      </c>
      <c r="AN62" s="8">
        <f t="shared" si="24"/>
        <v>-8466805</v>
      </c>
    </row>
    <row r="63" spans="1:40" x14ac:dyDescent="0.25">
      <c r="A63" s="20" t="s">
        <v>122</v>
      </c>
      <c r="B63" s="15">
        <f>+B59-B58</f>
        <v>-437964637</v>
      </c>
      <c r="C63" s="15">
        <f t="shared" ref="C63:AN63" si="25">+C59-C58</f>
        <v>-302816846</v>
      </c>
      <c r="D63" s="15">
        <f t="shared" si="25"/>
        <v>27911928</v>
      </c>
      <c r="E63" s="15">
        <f t="shared" si="25"/>
        <v>-29765618</v>
      </c>
      <c r="F63" s="15">
        <f t="shared" si="25"/>
        <v>-7437250</v>
      </c>
      <c r="G63" s="15">
        <f t="shared" si="25"/>
        <v>-62690819</v>
      </c>
      <c r="H63" s="15">
        <f t="shared" si="25"/>
        <v>357607097</v>
      </c>
      <c r="I63" s="15">
        <f t="shared" si="25"/>
        <v>-10416181</v>
      </c>
      <c r="J63" s="15">
        <f t="shared" si="25"/>
        <v>-15127259</v>
      </c>
      <c r="K63" s="15">
        <f t="shared" si="25"/>
        <v>-19768558</v>
      </c>
      <c r="L63" s="15">
        <f t="shared" si="25"/>
        <v>-27306989</v>
      </c>
      <c r="M63" s="15">
        <f t="shared" si="25"/>
        <v>-58176261</v>
      </c>
      <c r="N63" s="15">
        <f t="shared" si="25"/>
        <v>5609511</v>
      </c>
      <c r="O63" s="15">
        <f t="shared" si="25"/>
        <v>-16306257</v>
      </c>
      <c r="P63" s="15">
        <f t="shared" si="25"/>
        <v>-8294265</v>
      </c>
      <c r="Q63" s="15">
        <f t="shared" si="25"/>
        <v>-3469174</v>
      </c>
      <c r="R63" s="15">
        <f t="shared" si="25"/>
        <v>-135162492</v>
      </c>
      <c r="S63" s="15">
        <f t="shared" si="25"/>
        <v>-15496172</v>
      </c>
      <c r="T63" s="15">
        <f t="shared" si="25"/>
        <v>-31091642</v>
      </c>
      <c r="U63" s="15">
        <f t="shared" si="25"/>
        <v>-12026199</v>
      </c>
      <c r="V63" s="15">
        <f t="shared" si="25"/>
        <v>-24939275</v>
      </c>
      <c r="W63" s="15">
        <f t="shared" si="25"/>
        <v>-13576412</v>
      </c>
      <c r="X63" s="15">
        <f t="shared" si="25"/>
        <v>-53466721</v>
      </c>
      <c r="Y63" s="15">
        <f t="shared" si="25"/>
        <v>-78268177</v>
      </c>
      <c r="Z63" s="15">
        <f t="shared" si="25"/>
        <v>-55979446</v>
      </c>
      <c r="AA63" s="15">
        <f t="shared" si="25"/>
        <v>-45721821</v>
      </c>
      <c r="AB63" s="15">
        <f t="shared" si="25"/>
        <v>-15991931</v>
      </c>
      <c r="AC63" s="15">
        <f t="shared" si="25"/>
        <v>-79994100</v>
      </c>
      <c r="AD63" s="15">
        <f t="shared" si="25"/>
        <v>-79175474</v>
      </c>
      <c r="AE63" s="15">
        <f t="shared" si="25"/>
        <v>-37942864</v>
      </c>
      <c r="AF63" s="15">
        <f t="shared" si="25"/>
        <v>82326264</v>
      </c>
      <c r="AG63" s="15">
        <f t="shared" si="25"/>
        <v>30170722</v>
      </c>
      <c r="AH63" s="15">
        <f t="shared" si="25"/>
        <v>-16479773</v>
      </c>
      <c r="AI63" s="15">
        <f t="shared" si="25"/>
        <v>-500442915</v>
      </c>
      <c r="AJ63" s="15">
        <f t="shared" si="25"/>
        <v>-58333411</v>
      </c>
      <c r="AK63" s="15">
        <f t="shared" si="25"/>
        <v>-118092914</v>
      </c>
      <c r="AL63" s="15">
        <f t="shared" si="25"/>
        <v>-47547672</v>
      </c>
      <c r="AM63" s="15">
        <f t="shared" si="25"/>
        <v>-47103941</v>
      </c>
      <c r="AN63" s="8">
        <f t="shared" si="25"/>
        <v>-206156530</v>
      </c>
    </row>
    <row r="64" spans="1:40" x14ac:dyDescent="0.25">
      <c r="A64" s="20" t="s">
        <v>123</v>
      </c>
      <c r="B64" s="17">
        <f>IF(B57=0,0,B59*100/B57)</f>
        <v>64.581620285012932</v>
      </c>
      <c r="C64" s="17">
        <f t="shared" ref="C64:AN64" si="26">IF(C57=0,0,C59*100/C57)</f>
        <v>81.596906187656884</v>
      </c>
      <c r="D64" s="17">
        <f t="shared" si="26"/>
        <v>112.03582578715579</v>
      </c>
      <c r="E64" s="17">
        <f t="shared" si="26"/>
        <v>56.701354943632317</v>
      </c>
      <c r="F64" s="17">
        <f t="shared" si="26"/>
        <v>100.98028234042569</v>
      </c>
      <c r="G64" s="17">
        <f t="shared" si="26"/>
        <v>136.55898807405441</v>
      </c>
      <c r="H64" s="17">
        <f t="shared" si="26"/>
        <v>651.53217484825268</v>
      </c>
      <c r="I64" s="17">
        <f t="shared" si="26"/>
        <v>132.63635639493128</v>
      </c>
      <c r="J64" s="17">
        <f t="shared" si="26"/>
        <v>116.07868434248769</v>
      </c>
      <c r="K64" s="17">
        <f t="shared" si="26"/>
        <v>20.44941188399919</v>
      </c>
      <c r="L64" s="17">
        <f t="shared" si="26"/>
        <v>77.2808930243242</v>
      </c>
      <c r="M64" s="17">
        <f t="shared" si="26"/>
        <v>79.025635069529301</v>
      </c>
      <c r="N64" s="17">
        <f t="shared" si="26"/>
        <v>333.65698263179104</v>
      </c>
      <c r="O64" s="17">
        <f t="shared" si="26"/>
        <v>75.044227291271156</v>
      </c>
      <c r="P64" s="17">
        <f t="shared" si="26"/>
        <v>107.23527655779485</v>
      </c>
      <c r="Q64" s="17">
        <f t="shared" si="26"/>
        <v>91.165020430979709</v>
      </c>
      <c r="R64" s="17">
        <f t="shared" si="26"/>
        <v>42.253029654615958</v>
      </c>
      <c r="S64" s="17">
        <f t="shared" si="26"/>
        <v>2.8194221030682156</v>
      </c>
      <c r="T64" s="17">
        <f t="shared" si="26"/>
        <v>64.506503469511713</v>
      </c>
      <c r="U64" s="17">
        <f t="shared" si="26"/>
        <v>92.036816871307096</v>
      </c>
      <c r="V64" s="17">
        <f t="shared" si="26"/>
        <v>150.10113248900075</v>
      </c>
      <c r="W64" s="17">
        <f t="shared" si="26"/>
        <v>66.865520337151906</v>
      </c>
      <c r="X64" s="17">
        <f t="shared" si="26"/>
        <v>104.57688409025297</v>
      </c>
      <c r="Y64" s="17">
        <f t="shared" si="26"/>
        <v>97.931704042049304</v>
      </c>
      <c r="Z64" s="17">
        <f t="shared" si="26"/>
        <v>56.393739614996903</v>
      </c>
      <c r="AA64" s="17">
        <f t="shared" si="26"/>
        <v>22.181197132113258</v>
      </c>
      <c r="AB64" s="17">
        <f t="shared" si="26"/>
        <v>15.492346495669219</v>
      </c>
      <c r="AC64" s="17">
        <f t="shared" si="26"/>
        <v>70.157034936650604</v>
      </c>
      <c r="AD64" s="17">
        <f t="shared" si="26"/>
        <v>66.365373352068488</v>
      </c>
      <c r="AE64" s="17">
        <f t="shared" si="26"/>
        <v>74.412847036033128</v>
      </c>
      <c r="AF64" s="17">
        <f t="shared" si="26"/>
        <v>196.95115758613335</v>
      </c>
      <c r="AG64" s="17">
        <f t="shared" si="26"/>
        <v>144.23791846618408</v>
      </c>
      <c r="AH64" s="17">
        <f t="shared" si="26"/>
        <v>84.447633893774352</v>
      </c>
      <c r="AI64" s="17">
        <f t="shared" si="26"/>
        <v>35.493979923348519</v>
      </c>
      <c r="AJ64" s="17">
        <f t="shared" si="26"/>
        <v>92.974418543398514</v>
      </c>
      <c r="AK64" s="17">
        <f t="shared" si="26"/>
        <v>35.124140565882534</v>
      </c>
      <c r="AL64" s="17">
        <f t="shared" si="26"/>
        <v>126.25909822924751</v>
      </c>
      <c r="AM64" s="17">
        <f t="shared" si="26"/>
        <v>50.90170450057343</v>
      </c>
      <c r="AN64" s="10">
        <f t="shared" si="26"/>
        <v>98.499751577095623</v>
      </c>
    </row>
    <row r="65" spans="1:40" x14ac:dyDescent="0.25">
      <c r="A65" s="20" t="s">
        <v>124</v>
      </c>
      <c r="B65" s="17">
        <f>IF(B58=0,0,B59*100/B58)</f>
        <v>72.674233118608086</v>
      </c>
      <c r="C65" s="17">
        <f t="shared" ref="C65:AN65" si="27">IF(C58=0,0,C59*100/C58)</f>
        <v>80.70897503930567</v>
      </c>
      <c r="D65" s="17">
        <f t="shared" si="27"/>
        <v>140.19268114616827</v>
      </c>
      <c r="E65" s="17">
        <f t="shared" si="27"/>
        <v>45.26413986491842</v>
      </c>
      <c r="F65" s="17">
        <f t="shared" si="27"/>
        <v>86.985605955068934</v>
      </c>
      <c r="G65" s="17">
        <f t="shared" si="27"/>
        <v>63.059832155120986</v>
      </c>
      <c r="H65" s="17">
        <f t="shared" si="27"/>
        <v>522.56915125385331</v>
      </c>
      <c r="I65" s="17">
        <f t="shared" si="27"/>
        <v>88.59637837737057</v>
      </c>
      <c r="J65" s="17">
        <f t="shared" si="27"/>
        <v>61.182464977249651</v>
      </c>
      <c r="K65" s="17">
        <f t="shared" si="27"/>
        <v>16.94581127636333</v>
      </c>
      <c r="L65" s="17">
        <f t="shared" si="27"/>
        <v>70.006037238925174</v>
      </c>
      <c r="M65" s="17">
        <f t="shared" si="27"/>
        <v>68.541435012320534</v>
      </c>
      <c r="N65" s="17">
        <f t="shared" si="27"/>
        <v>118.71623402149905</v>
      </c>
      <c r="O65" s="17">
        <f t="shared" si="27"/>
        <v>58.892756304893666</v>
      </c>
      <c r="P65" s="17">
        <f t="shared" si="27"/>
        <v>77.602652534591783</v>
      </c>
      <c r="Q65" s="17">
        <f t="shared" si="27"/>
        <v>91.165020430979709</v>
      </c>
      <c r="R65" s="17">
        <f t="shared" si="27"/>
        <v>64.172886291084041</v>
      </c>
      <c r="S65" s="17">
        <f t="shared" si="27"/>
        <v>2.8194221030682156</v>
      </c>
      <c r="T65" s="17">
        <f t="shared" si="27"/>
        <v>51.870352605429517</v>
      </c>
      <c r="U65" s="17">
        <f t="shared" si="27"/>
        <v>81.291281571898367</v>
      </c>
      <c r="V65" s="17">
        <f t="shared" si="27"/>
        <v>78.266262994193923</v>
      </c>
      <c r="W65" s="17">
        <f t="shared" si="27"/>
        <v>70.897082012968198</v>
      </c>
      <c r="X65" s="17">
        <f t="shared" si="27"/>
        <v>67.954960262942464</v>
      </c>
      <c r="Y65" s="17">
        <f t="shared" si="27"/>
        <v>87.868903240636271</v>
      </c>
      <c r="Z65" s="17">
        <f t="shared" si="27"/>
        <v>53.285470466741266</v>
      </c>
      <c r="AA65" s="17">
        <f t="shared" si="27"/>
        <v>43.78346760746016</v>
      </c>
      <c r="AB65" s="17">
        <f t="shared" si="27"/>
        <v>22.101158842813373</v>
      </c>
      <c r="AC65" s="17">
        <f t="shared" si="27"/>
        <v>68.916477049344337</v>
      </c>
      <c r="AD65" s="17">
        <f t="shared" si="27"/>
        <v>56.308364715291361</v>
      </c>
      <c r="AE65" s="17">
        <f t="shared" si="27"/>
        <v>69.965133925720679</v>
      </c>
      <c r="AF65" s="17">
        <f t="shared" si="27"/>
        <v>162.9868015048844</v>
      </c>
      <c r="AG65" s="17">
        <f t="shared" si="27"/>
        <v>130.06123926720124</v>
      </c>
      <c r="AH65" s="17">
        <f t="shared" si="27"/>
        <v>88.012907948346538</v>
      </c>
      <c r="AI65" s="17">
        <f t="shared" si="27"/>
        <v>44.793593124422067</v>
      </c>
      <c r="AJ65" s="17">
        <f t="shared" si="27"/>
        <v>75.45463609375949</v>
      </c>
      <c r="AK65" s="17">
        <f t="shared" si="27"/>
        <v>34.311736678898825</v>
      </c>
      <c r="AL65" s="17">
        <f t="shared" si="27"/>
        <v>75.764259505527846</v>
      </c>
      <c r="AM65" s="17">
        <f t="shared" si="27"/>
        <v>43.069449110539402</v>
      </c>
      <c r="AN65" s="10">
        <f t="shared" si="27"/>
        <v>72.947109731688514</v>
      </c>
    </row>
    <row r="66" spans="1:40" x14ac:dyDescent="0.25">
      <c r="A66" s="20" t="s">
        <v>109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6"/>
    </row>
    <row r="67" spans="1:40" x14ac:dyDescent="0.25">
      <c r="A67" s="2" t="s">
        <v>134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6"/>
    </row>
    <row r="68" spans="1:40" x14ac:dyDescent="0.25">
      <c r="A68" s="20" t="s">
        <v>126</v>
      </c>
      <c r="B68" s="16">
        <v>811413000</v>
      </c>
      <c r="C68" s="16">
        <v>1219977000</v>
      </c>
      <c r="D68" s="16">
        <v>83812000</v>
      </c>
      <c r="E68" s="16">
        <v>32892000</v>
      </c>
      <c r="F68" s="16">
        <v>163766000</v>
      </c>
      <c r="G68" s="16">
        <v>95722000</v>
      </c>
      <c r="H68" s="16">
        <v>78106000</v>
      </c>
      <c r="I68" s="16">
        <v>53260000</v>
      </c>
      <c r="J68" s="16">
        <v>29003000</v>
      </c>
      <c r="K68" s="16">
        <v>2289000</v>
      </c>
      <c r="L68" s="16">
        <v>189623000</v>
      </c>
      <c r="M68" s="16">
        <v>92760000</v>
      </c>
      <c r="N68" s="16">
        <v>17165000</v>
      </c>
      <c r="O68" s="16">
        <v>39247000</v>
      </c>
      <c r="P68" s="16">
        <v>29578000</v>
      </c>
      <c r="Q68" s="16">
        <v>59134000</v>
      </c>
      <c r="R68" s="16">
        <v>688179000</v>
      </c>
      <c r="S68" s="16">
        <v>16910000</v>
      </c>
      <c r="T68" s="16">
        <v>63093000</v>
      </c>
      <c r="U68" s="16">
        <v>64677000</v>
      </c>
      <c r="V68" s="16">
        <v>63318000</v>
      </c>
      <c r="W68" s="16">
        <v>30538000</v>
      </c>
      <c r="X68" s="16">
        <v>67408000</v>
      </c>
      <c r="Y68" s="16">
        <v>632454000</v>
      </c>
      <c r="Z68" s="16">
        <v>105086000</v>
      </c>
      <c r="AA68" s="16">
        <v>58328000</v>
      </c>
      <c r="AB68" s="16">
        <v>19723000</v>
      </c>
      <c r="AC68" s="16">
        <v>241421000</v>
      </c>
      <c r="AD68" s="16">
        <v>87096000</v>
      </c>
      <c r="AE68" s="16">
        <v>63957000</v>
      </c>
      <c r="AF68" s="16">
        <v>105818000</v>
      </c>
      <c r="AG68" s="16">
        <v>75685000</v>
      </c>
      <c r="AH68" s="16">
        <v>154195000</v>
      </c>
      <c r="AI68" s="16">
        <v>1010477000</v>
      </c>
      <c r="AJ68" s="16">
        <v>172620000</v>
      </c>
      <c r="AK68" s="16">
        <v>154732000</v>
      </c>
      <c r="AL68" s="16">
        <v>110525000</v>
      </c>
      <c r="AM68" s="16">
        <v>43141000</v>
      </c>
      <c r="AN68" s="9">
        <v>542118000</v>
      </c>
    </row>
    <row r="69" spans="1:40" x14ac:dyDescent="0.25">
      <c r="A69" s="20" t="s">
        <v>127</v>
      </c>
      <c r="B69" s="16">
        <v>807994000</v>
      </c>
      <c r="C69" s="16">
        <v>1200958000</v>
      </c>
      <c r="D69" s="16">
        <v>64812000</v>
      </c>
      <c r="E69" s="16">
        <v>32892000</v>
      </c>
      <c r="F69" s="16">
        <v>167166000</v>
      </c>
      <c r="G69" s="16">
        <v>251955000</v>
      </c>
      <c r="H69" s="16">
        <v>73606000</v>
      </c>
      <c r="I69" s="16">
        <v>53260000</v>
      </c>
      <c r="J69" s="16">
        <v>19003000</v>
      </c>
      <c r="K69" s="16">
        <v>2289000</v>
      </c>
      <c r="L69" s="16">
        <v>189623000</v>
      </c>
      <c r="M69" s="16">
        <v>92355000</v>
      </c>
      <c r="N69" s="16">
        <v>17165000</v>
      </c>
      <c r="O69" s="16">
        <v>39247000</v>
      </c>
      <c r="P69" s="16">
        <v>29578000</v>
      </c>
      <c r="Q69" s="16">
        <v>59134000</v>
      </c>
      <c r="R69" s="16">
        <v>657464000</v>
      </c>
      <c r="S69" s="16">
        <v>16910000</v>
      </c>
      <c r="T69" s="16">
        <v>63093000</v>
      </c>
      <c r="U69" s="16">
        <v>64677000</v>
      </c>
      <c r="V69" s="16">
        <v>85318000</v>
      </c>
      <c r="W69" s="16">
        <v>30538000</v>
      </c>
      <c r="X69" s="16">
        <v>64408000</v>
      </c>
      <c r="Y69" s="16">
        <v>630911000</v>
      </c>
      <c r="Z69" s="16">
        <v>105086000</v>
      </c>
      <c r="AA69" s="16">
        <v>48253000</v>
      </c>
      <c r="AB69" s="16">
        <v>13830000</v>
      </c>
      <c r="AC69" s="16">
        <v>241421000</v>
      </c>
      <c r="AD69" s="16">
        <v>87096000</v>
      </c>
      <c r="AE69" s="16">
        <v>66343000</v>
      </c>
      <c r="AF69" s="16">
        <v>105818000</v>
      </c>
      <c r="AG69" s="16">
        <v>95685000</v>
      </c>
      <c r="AH69" s="16">
        <v>154195000</v>
      </c>
      <c r="AI69" s="16">
        <v>749774000</v>
      </c>
      <c r="AJ69" s="16">
        <v>201898000</v>
      </c>
      <c r="AK69" s="16">
        <v>154732000</v>
      </c>
      <c r="AL69" s="16">
        <v>110525000</v>
      </c>
      <c r="AM69" s="16">
        <v>43141000</v>
      </c>
      <c r="AN69" s="9">
        <v>596833000</v>
      </c>
    </row>
    <row r="70" spans="1:40" x14ac:dyDescent="0.25">
      <c r="A70" s="20" t="s">
        <v>128</v>
      </c>
      <c r="B70" s="16">
        <v>517510906</v>
      </c>
      <c r="C70" s="16">
        <v>0</v>
      </c>
      <c r="D70" s="16">
        <v>17594119</v>
      </c>
      <c r="E70" s="16">
        <v>11707714</v>
      </c>
      <c r="F70" s="16">
        <v>0</v>
      </c>
      <c r="G70" s="16">
        <v>69626631</v>
      </c>
      <c r="H70" s="16">
        <v>30811833</v>
      </c>
      <c r="I70" s="16">
        <v>47152746</v>
      </c>
      <c r="J70" s="16">
        <v>-564127</v>
      </c>
      <c r="K70" s="16">
        <v>3100057</v>
      </c>
      <c r="L70" s="16">
        <v>44295732</v>
      </c>
      <c r="M70" s="16">
        <v>79543633</v>
      </c>
      <c r="N70" s="16">
        <v>21705872</v>
      </c>
      <c r="O70" s="16">
        <v>58434000</v>
      </c>
      <c r="P70" s="16">
        <v>27642466</v>
      </c>
      <c r="Q70" s="16">
        <v>0</v>
      </c>
      <c r="R70" s="16">
        <v>919525212</v>
      </c>
      <c r="S70" s="16">
        <v>141994</v>
      </c>
      <c r="T70" s="16">
        <v>23024063</v>
      </c>
      <c r="U70" s="16">
        <v>60861454</v>
      </c>
      <c r="V70" s="16">
        <v>79634303</v>
      </c>
      <c r="W70" s="16">
        <v>8668323</v>
      </c>
      <c r="X70" s="16">
        <v>28081949</v>
      </c>
      <c r="Y70" s="16">
        <v>630641901</v>
      </c>
      <c r="Z70" s="16">
        <v>47028434</v>
      </c>
      <c r="AA70" s="16">
        <v>46981644</v>
      </c>
      <c r="AB70" s="16">
        <v>116433</v>
      </c>
      <c r="AC70" s="16">
        <v>238407354</v>
      </c>
      <c r="AD70" s="16">
        <v>0</v>
      </c>
      <c r="AE70" s="16">
        <v>72488174</v>
      </c>
      <c r="AF70" s="16">
        <v>118840898</v>
      </c>
      <c r="AG70" s="16">
        <v>108989143</v>
      </c>
      <c r="AH70" s="16">
        <v>95348021</v>
      </c>
      <c r="AI70" s="16">
        <v>0</v>
      </c>
      <c r="AJ70" s="16">
        <v>160161789</v>
      </c>
      <c r="AK70" s="16">
        <v>81192373</v>
      </c>
      <c r="AL70" s="16">
        <v>80162008</v>
      </c>
      <c r="AM70" s="16">
        <v>10892093</v>
      </c>
      <c r="AN70" s="9">
        <v>221168141</v>
      </c>
    </row>
    <row r="71" spans="1:40" x14ac:dyDescent="0.25">
      <c r="A71" s="20" t="s">
        <v>109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6"/>
    </row>
    <row r="72" spans="1:40" x14ac:dyDescent="0.25">
      <c r="A72" s="20" t="s">
        <v>135</v>
      </c>
      <c r="B72" s="15">
        <f>+B69-B68</f>
        <v>-3419000</v>
      </c>
      <c r="C72" s="15">
        <f t="shared" ref="C72:AN72" si="28">+C69-C68</f>
        <v>-19019000</v>
      </c>
      <c r="D72" s="15">
        <f t="shared" si="28"/>
        <v>-19000000</v>
      </c>
      <c r="E72" s="15">
        <f t="shared" si="28"/>
        <v>0</v>
      </c>
      <c r="F72" s="15">
        <f t="shared" si="28"/>
        <v>3400000</v>
      </c>
      <c r="G72" s="15">
        <f t="shared" si="28"/>
        <v>156233000</v>
      </c>
      <c r="H72" s="15">
        <f t="shared" si="28"/>
        <v>-4500000</v>
      </c>
      <c r="I72" s="15">
        <f t="shared" si="28"/>
        <v>0</v>
      </c>
      <c r="J72" s="15">
        <f t="shared" si="28"/>
        <v>-10000000</v>
      </c>
      <c r="K72" s="15">
        <f t="shared" si="28"/>
        <v>0</v>
      </c>
      <c r="L72" s="15">
        <f t="shared" si="28"/>
        <v>0</v>
      </c>
      <c r="M72" s="15">
        <f t="shared" si="28"/>
        <v>-405000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-30715000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22000000</v>
      </c>
      <c r="W72" s="15">
        <f t="shared" si="28"/>
        <v>0</v>
      </c>
      <c r="X72" s="15">
        <f t="shared" si="28"/>
        <v>-3000000</v>
      </c>
      <c r="Y72" s="15">
        <f t="shared" si="28"/>
        <v>-1543000</v>
      </c>
      <c r="Z72" s="15">
        <f t="shared" si="28"/>
        <v>0</v>
      </c>
      <c r="AA72" s="15">
        <f t="shared" si="28"/>
        <v>-10075000</v>
      </c>
      <c r="AB72" s="15">
        <f t="shared" si="28"/>
        <v>-5893000</v>
      </c>
      <c r="AC72" s="15">
        <f t="shared" si="28"/>
        <v>0</v>
      </c>
      <c r="AD72" s="15">
        <f t="shared" si="28"/>
        <v>0</v>
      </c>
      <c r="AE72" s="15">
        <f t="shared" si="28"/>
        <v>2386000</v>
      </c>
      <c r="AF72" s="15">
        <f t="shared" si="28"/>
        <v>0</v>
      </c>
      <c r="AG72" s="15">
        <f t="shared" si="28"/>
        <v>20000000</v>
      </c>
      <c r="AH72" s="15">
        <f t="shared" si="28"/>
        <v>0</v>
      </c>
      <c r="AI72" s="15">
        <f t="shared" si="28"/>
        <v>-260703000</v>
      </c>
      <c r="AJ72" s="15">
        <f t="shared" si="28"/>
        <v>29278000</v>
      </c>
      <c r="AK72" s="15">
        <f t="shared" si="28"/>
        <v>0</v>
      </c>
      <c r="AL72" s="15">
        <f t="shared" si="28"/>
        <v>0</v>
      </c>
      <c r="AM72" s="15">
        <f t="shared" si="28"/>
        <v>0</v>
      </c>
      <c r="AN72" s="8">
        <f t="shared" si="28"/>
        <v>54715000</v>
      </c>
    </row>
    <row r="73" spans="1:40" x14ac:dyDescent="0.25">
      <c r="A73" s="20" t="s">
        <v>121</v>
      </c>
      <c r="B73" s="15">
        <f>+B70-B68</f>
        <v>-293902094</v>
      </c>
      <c r="C73" s="15">
        <f t="shared" ref="C73:AN73" si="29">+C70-C68</f>
        <v>-1219977000</v>
      </c>
      <c r="D73" s="15">
        <f t="shared" si="29"/>
        <v>-66217881</v>
      </c>
      <c r="E73" s="15">
        <f t="shared" si="29"/>
        <v>-21184286</v>
      </c>
      <c r="F73" s="15">
        <f t="shared" si="29"/>
        <v>-163766000</v>
      </c>
      <c r="G73" s="15">
        <f t="shared" si="29"/>
        <v>-26095369</v>
      </c>
      <c r="H73" s="15">
        <f t="shared" si="29"/>
        <v>-47294167</v>
      </c>
      <c r="I73" s="15">
        <f t="shared" si="29"/>
        <v>-6107254</v>
      </c>
      <c r="J73" s="15">
        <f t="shared" si="29"/>
        <v>-29567127</v>
      </c>
      <c r="K73" s="15">
        <f t="shared" si="29"/>
        <v>811057</v>
      </c>
      <c r="L73" s="15">
        <f t="shared" si="29"/>
        <v>-145327268</v>
      </c>
      <c r="M73" s="15">
        <f t="shared" si="29"/>
        <v>-13216367</v>
      </c>
      <c r="N73" s="15">
        <f t="shared" si="29"/>
        <v>4540872</v>
      </c>
      <c r="O73" s="15">
        <f t="shared" si="29"/>
        <v>19187000</v>
      </c>
      <c r="P73" s="15">
        <f t="shared" si="29"/>
        <v>-1935534</v>
      </c>
      <c r="Q73" s="15">
        <f t="shared" si="29"/>
        <v>-59134000</v>
      </c>
      <c r="R73" s="15">
        <f t="shared" si="29"/>
        <v>231346212</v>
      </c>
      <c r="S73" s="15">
        <f t="shared" si="29"/>
        <v>-16768006</v>
      </c>
      <c r="T73" s="15">
        <f t="shared" si="29"/>
        <v>-40068937</v>
      </c>
      <c r="U73" s="15">
        <f t="shared" si="29"/>
        <v>-3815546</v>
      </c>
      <c r="V73" s="15">
        <f t="shared" si="29"/>
        <v>16316303</v>
      </c>
      <c r="W73" s="15">
        <f t="shared" si="29"/>
        <v>-21869677</v>
      </c>
      <c r="X73" s="15">
        <f t="shared" si="29"/>
        <v>-39326051</v>
      </c>
      <c r="Y73" s="15">
        <f t="shared" si="29"/>
        <v>-1812099</v>
      </c>
      <c r="Z73" s="15">
        <f t="shared" si="29"/>
        <v>-58057566</v>
      </c>
      <c r="AA73" s="15">
        <f t="shared" si="29"/>
        <v>-11346356</v>
      </c>
      <c r="AB73" s="15">
        <f t="shared" si="29"/>
        <v>-19606567</v>
      </c>
      <c r="AC73" s="15">
        <f t="shared" si="29"/>
        <v>-3013646</v>
      </c>
      <c r="AD73" s="15">
        <f t="shared" si="29"/>
        <v>-87096000</v>
      </c>
      <c r="AE73" s="15">
        <f t="shared" si="29"/>
        <v>8531174</v>
      </c>
      <c r="AF73" s="15">
        <f t="shared" si="29"/>
        <v>13022898</v>
      </c>
      <c r="AG73" s="15">
        <f t="shared" si="29"/>
        <v>33304143</v>
      </c>
      <c r="AH73" s="15">
        <f t="shared" si="29"/>
        <v>-58846979</v>
      </c>
      <c r="AI73" s="15">
        <f t="shared" si="29"/>
        <v>-1010477000</v>
      </c>
      <c r="AJ73" s="15">
        <f t="shared" si="29"/>
        <v>-12458211</v>
      </c>
      <c r="AK73" s="15">
        <f t="shared" si="29"/>
        <v>-73539627</v>
      </c>
      <c r="AL73" s="15">
        <f t="shared" si="29"/>
        <v>-30362992</v>
      </c>
      <c r="AM73" s="15">
        <f t="shared" si="29"/>
        <v>-32248907</v>
      </c>
      <c r="AN73" s="8">
        <f t="shared" si="29"/>
        <v>-320949859</v>
      </c>
    </row>
    <row r="74" spans="1:40" x14ac:dyDescent="0.25">
      <c r="A74" s="20" t="s">
        <v>122</v>
      </c>
      <c r="B74" s="15">
        <f>+B70-B69</f>
        <v>-290483094</v>
      </c>
      <c r="C74" s="15">
        <f t="shared" ref="C74:AN74" si="30">+C70-C69</f>
        <v>-1200958000</v>
      </c>
      <c r="D74" s="15">
        <f t="shared" si="30"/>
        <v>-47217881</v>
      </c>
      <c r="E74" s="15">
        <f t="shared" si="30"/>
        <v>-21184286</v>
      </c>
      <c r="F74" s="15">
        <f t="shared" si="30"/>
        <v>-167166000</v>
      </c>
      <c r="G74" s="15">
        <f t="shared" si="30"/>
        <v>-182328369</v>
      </c>
      <c r="H74" s="15">
        <f t="shared" si="30"/>
        <v>-42794167</v>
      </c>
      <c r="I74" s="15">
        <f t="shared" si="30"/>
        <v>-6107254</v>
      </c>
      <c r="J74" s="15">
        <f t="shared" si="30"/>
        <v>-19567127</v>
      </c>
      <c r="K74" s="15">
        <f t="shared" si="30"/>
        <v>811057</v>
      </c>
      <c r="L74" s="15">
        <f t="shared" si="30"/>
        <v>-145327268</v>
      </c>
      <c r="M74" s="15">
        <f t="shared" si="30"/>
        <v>-12811367</v>
      </c>
      <c r="N74" s="15">
        <f t="shared" si="30"/>
        <v>4540872</v>
      </c>
      <c r="O74" s="15">
        <f t="shared" si="30"/>
        <v>19187000</v>
      </c>
      <c r="P74" s="15">
        <f t="shared" si="30"/>
        <v>-1935534</v>
      </c>
      <c r="Q74" s="15">
        <f t="shared" si="30"/>
        <v>-59134000</v>
      </c>
      <c r="R74" s="15">
        <f t="shared" si="30"/>
        <v>262061212</v>
      </c>
      <c r="S74" s="15">
        <f t="shared" si="30"/>
        <v>-16768006</v>
      </c>
      <c r="T74" s="15">
        <f t="shared" si="30"/>
        <v>-40068937</v>
      </c>
      <c r="U74" s="15">
        <f t="shared" si="30"/>
        <v>-3815546</v>
      </c>
      <c r="V74" s="15">
        <f t="shared" si="30"/>
        <v>-5683697</v>
      </c>
      <c r="W74" s="15">
        <f t="shared" si="30"/>
        <v>-21869677</v>
      </c>
      <c r="X74" s="15">
        <f t="shared" si="30"/>
        <v>-36326051</v>
      </c>
      <c r="Y74" s="15">
        <f t="shared" si="30"/>
        <v>-269099</v>
      </c>
      <c r="Z74" s="15">
        <f t="shared" si="30"/>
        <v>-58057566</v>
      </c>
      <c r="AA74" s="15">
        <f t="shared" si="30"/>
        <v>-1271356</v>
      </c>
      <c r="AB74" s="15">
        <f t="shared" si="30"/>
        <v>-13713567</v>
      </c>
      <c r="AC74" s="15">
        <f t="shared" si="30"/>
        <v>-3013646</v>
      </c>
      <c r="AD74" s="15">
        <f t="shared" si="30"/>
        <v>-87096000</v>
      </c>
      <c r="AE74" s="15">
        <f t="shared" si="30"/>
        <v>6145174</v>
      </c>
      <c r="AF74" s="15">
        <f t="shared" si="30"/>
        <v>13022898</v>
      </c>
      <c r="AG74" s="15">
        <f t="shared" si="30"/>
        <v>13304143</v>
      </c>
      <c r="AH74" s="15">
        <f t="shared" si="30"/>
        <v>-58846979</v>
      </c>
      <c r="AI74" s="15">
        <f t="shared" si="30"/>
        <v>-749774000</v>
      </c>
      <c r="AJ74" s="15">
        <f t="shared" si="30"/>
        <v>-41736211</v>
      </c>
      <c r="AK74" s="15">
        <f t="shared" si="30"/>
        <v>-73539627</v>
      </c>
      <c r="AL74" s="15">
        <f t="shared" si="30"/>
        <v>-30362992</v>
      </c>
      <c r="AM74" s="15">
        <f t="shared" si="30"/>
        <v>-32248907</v>
      </c>
      <c r="AN74" s="8">
        <f t="shared" si="30"/>
        <v>-375664859</v>
      </c>
    </row>
    <row r="75" spans="1:40" x14ac:dyDescent="0.25">
      <c r="A75" s="20" t="s">
        <v>123</v>
      </c>
      <c r="B75" s="17">
        <f>IF(B68=0,0,B70*100/B68)</f>
        <v>63.778976427540599</v>
      </c>
      <c r="C75" s="17">
        <f t="shared" ref="C75:AN75" si="31">IF(C68=0,0,C70*100/C68)</f>
        <v>0</v>
      </c>
      <c r="D75" s="17">
        <f t="shared" si="31"/>
        <v>20.992362668830239</v>
      </c>
      <c r="E75" s="17">
        <f t="shared" si="31"/>
        <v>35.594412015079655</v>
      </c>
      <c r="F75" s="17">
        <f t="shared" si="31"/>
        <v>0</v>
      </c>
      <c r="G75" s="17">
        <f t="shared" si="31"/>
        <v>72.738378847077996</v>
      </c>
      <c r="H75" s="17">
        <f t="shared" si="31"/>
        <v>39.448740173610219</v>
      </c>
      <c r="I75" s="17">
        <f t="shared" si="31"/>
        <v>88.53313180623357</v>
      </c>
      <c r="J75" s="17">
        <f t="shared" si="31"/>
        <v>-1.9450643036927215</v>
      </c>
      <c r="K75" s="17">
        <f t="shared" si="31"/>
        <v>135.43280908693754</v>
      </c>
      <c r="L75" s="17">
        <f t="shared" si="31"/>
        <v>23.359894105672836</v>
      </c>
      <c r="M75" s="17">
        <f t="shared" si="31"/>
        <v>85.752083872358781</v>
      </c>
      <c r="N75" s="17">
        <f t="shared" si="31"/>
        <v>126.4542499271774</v>
      </c>
      <c r="O75" s="17">
        <f t="shared" si="31"/>
        <v>148.88781308125462</v>
      </c>
      <c r="P75" s="17">
        <f t="shared" si="31"/>
        <v>93.456170126445329</v>
      </c>
      <c r="Q75" s="17">
        <f t="shared" si="31"/>
        <v>0</v>
      </c>
      <c r="R75" s="17">
        <f t="shared" si="31"/>
        <v>133.61715658280767</v>
      </c>
      <c r="S75" s="17">
        <f t="shared" si="31"/>
        <v>0.83970431697220582</v>
      </c>
      <c r="T75" s="17">
        <f t="shared" si="31"/>
        <v>36.4922622160937</v>
      </c>
      <c r="U75" s="17">
        <f t="shared" si="31"/>
        <v>94.100613819441222</v>
      </c>
      <c r="V75" s="17">
        <f t="shared" si="31"/>
        <v>125.76882245175148</v>
      </c>
      <c r="W75" s="17">
        <f t="shared" si="31"/>
        <v>28.385365773790031</v>
      </c>
      <c r="X75" s="17">
        <f t="shared" si="31"/>
        <v>41.659667991929744</v>
      </c>
      <c r="Y75" s="17">
        <f t="shared" si="31"/>
        <v>99.713481296663474</v>
      </c>
      <c r="Z75" s="17">
        <f t="shared" si="31"/>
        <v>44.752330472184688</v>
      </c>
      <c r="AA75" s="17">
        <f t="shared" si="31"/>
        <v>80.54732546975724</v>
      </c>
      <c r="AB75" s="17">
        <f t="shared" si="31"/>
        <v>0.59034122597982053</v>
      </c>
      <c r="AC75" s="17">
        <f t="shared" si="31"/>
        <v>98.751705112645539</v>
      </c>
      <c r="AD75" s="17">
        <f t="shared" si="31"/>
        <v>0</v>
      </c>
      <c r="AE75" s="17">
        <f t="shared" si="31"/>
        <v>113.33892146285785</v>
      </c>
      <c r="AF75" s="17">
        <f t="shared" si="31"/>
        <v>112.30688351698198</v>
      </c>
      <c r="AG75" s="17">
        <f t="shared" si="31"/>
        <v>144.00362423201426</v>
      </c>
      <c r="AH75" s="17">
        <f t="shared" si="31"/>
        <v>61.836000518823568</v>
      </c>
      <c r="AI75" s="17">
        <f t="shared" si="31"/>
        <v>0</v>
      </c>
      <c r="AJ75" s="17">
        <f t="shared" si="31"/>
        <v>92.782869308307269</v>
      </c>
      <c r="AK75" s="17">
        <f t="shared" si="31"/>
        <v>52.472903471809325</v>
      </c>
      <c r="AL75" s="17">
        <f t="shared" si="31"/>
        <v>72.528394480886675</v>
      </c>
      <c r="AM75" s="17">
        <f t="shared" si="31"/>
        <v>25.247659998609212</v>
      </c>
      <c r="AN75" s="10">
        <f t="shared" si="31"/>
        <v>40.79704805964753</v>
      </c>
    </row>
    <row r="76" spans="1:40" x14ac:dyDescent="0.25">
      <c r="A76" s="20" t="s">
        <v>124</v>
      </c>
      <c r="B76" s="17">
        <f>IF(B69=0,0,B70*100/B69)</f>
        <v>64.048855065755433</v>
      </c>
      <c r="C76" s="17">
        <f t="shared" ref="C76:AN76" si="32">IF(C69=0,0,C70*100/C69)</f>
        <v>0</v>
      </c>
      <c r="D76" s="17">
        <f t="shared" si="32"/>
        <v>27.146391100413503</v>
      </c>
      <c r="E76" s="17">
        <f t="shared" si="32"/>
        <v>35.594412015079655</v>
      </c>
      <c r="F76" s="17">
        <f t="shared" si="32"/>
        <v>0</v>
      </c>
      <c r="G76" s="17">
        <f t="shared" si="32"/>
        <v>27.63455021730071</v>
      </c>
      <c r="H76" s="17">
        <f t="shared" si="32"/>
        <v>41.860490992582129</v>
      </c>
      <c r="I76" s="17">
        <f t="shared" si="32"/>
        <v>88.53313180623357</v>
      </c>
      <c r="J76" s="17">
        <f t="shared" si="32"/>
        <v>-2.9686207440930379</v>
      </c>
      <c r="K76" s="17">
        <f t="shared" si="32"/>
        <v>135.43280908693754</v>
      </c>
      <c r="L76" s="17">
        <f t="shared" si="32"/>
        <v>23.359894105672836</v>
      </c>
      <c r="M76" s="17">
        <f t="shared" si="32"/>
        <v>86.128128417519349</v>
      </c>
      <c r="N76" s="17">
        <f t="shared" si="32"/>
        <v>126.4542499271774</v>
      </c>
      <c r="O76" s="17">
        <f t="shared" si="32"/>
        <v>148.88781308125462</v>
      </c>
      <c r="P76" s="17">
        <f t="shared" si="32"/>
        <v>93.456170126445329</v>
      </c>
      <c r="Q76" s="17">
        <f t="shared" si="32"/>
        <v>0</v>
      </c>
      <c r="R76" s="17">
        <f t="shared" si="32"/>
        <v>139.85940097100374</v>
      </c>
      <c r="S76" s="17">
        <f t="shared" si="32"/>
        <v>0.83970431697220582</v>
      </c>
      <c r="T76" s="17">
        <f t="shared" si="32"/>
        <v>36.4922622160937</v>
      </c>
      <c r="U76" s="17">
        <f t="shared" si="32"/>
        <v>94.100613819441222</v>
      </c>
      <c r="V76" s="17">
        <f t="shared" si="32"/>
        <v>93.33822053962821</v>
      </c>
      <c r="W76" s="17">
        <f t="shared" si="32"/>
        <v>28.385365773790031</v>
      </c>
      <c r="X76" s="17">
        <f t="shared" si="32"/>
        <v>43.600094708731838</v>
      </c>
      <c r="Y76" s="17">
        <f t="shared" si="32"/>
        <v>99.957347549812894</v>
      </c>
      <c r="Z76" s="17">
        <f t="shared" si="32"/>
        <v>44.752330472184688</v>
      </c>
      <c r="AA76" s="17">
        <f t="shared" si="32"/>
        <v>97.365229104926115</v>
      </c>
      <c r="AB76" s="17">
        <f t="shared" si="32"/>
        <v>0.84188720173535792</v>
      </c>
      <c r="AC76" s="17">
        <f t="shared" si="32"/>
        <v>98.751705112645539</v>
      </c>
      <c r="AD76" s="17">
        <f t="shared" si="32"/>
        <v>0</v>
      </c>
      <c r="AE76" s="17">
        <f t="shared" si="32"/>
        <v>109.26273156173221</v>
      </c>
      <c r="AF76" s="17">
        <f t="shared" si="32"/>
        <v>112.30688351698198</v>
      </c>
      <c r="AG76" s="17">
        <f t="shared" si="32"/>
        <v>113.90410513664629</v>
      </c>
      <c r="AH76" s="17">
        <f t="shared" si="32"/>
        <v>61.836000518823568</v>
      </c>
      <c r="AI76" s="17">
        <f t="shared" si="32"/>
        <v>0</v>
      </c>
      <c r="AJ76" s="17">
        <f t="shared" si="32"/>
        <v>79.328071105211549</v>
      </c>
      <c r="AK76" s="17">
        <f t="shared" si="32"/>
        <v>52.472903471809325</v>
      </c>
      <c r="AL76" s="17">
        <f t="shared" si="32"/>
        <v>72.528394480886675</v>
      </c>
      <c r="AM76" s="17">
        <f t="shared" si="32"/>
        <v>25.247659998609212</v>
      </c>
      <c r="AN76" s="10">
        <f t="shared" si="32"/>
        <v>37.056955798355652</v>
      </c>
    </row>
    <row r="77" spans="1:40" x14ac:dyDescent="0.25">
      <c r="A77" s="20" t="s">
        <v>109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6"/>
    </row>
    <row r="78" spans="1:40" x14ac:dyDescent="0.25">
      <c r="A78" s="2" t="s">
        <v>136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6"/>
    </row>
    <row r="79" spans="1:40" x14ac:dyDescent="0.25">
      <c r="A79" s="20" t="s">
        <v>137</v>
      </c>
      <c r="B79" s="16">
        <v>5111885221</v>
      </c>
      <c r="C79" s="16">
        <v>10464117089</v>
      </c>
      <c r="D79" s="16">
        <v>168919274</v>
      </c>
      <c r="E79" s="16">
        <v>140162468</v>
      </c>
      <c r="F79" s="16">
        <v>0</v>
      </c>
      <c r="G79" s="16">
        <v>205599860</v>
      </c>
      <c r="H79" s="16">
        <v>201929653</v>
      </c>
      <c r="I79" s="16">
        <v>291592820</v>
      </c>
      <c r="J79" s="16">
        <v>172419786</v>
      </c>
      <c r="K79" s="16">
        <v>3037283</v>
      </c>
      <c r="L79" s="16">
        <v>49684366</v>
      </c>
      <c r="M79" s="16">
        <v>233199363</v>
      </c>
      <c r="N79" s="16">
        <v>115597662</v>
      </c>
      <c r="O79" s="16">
        <v>124785638</v>
      </c>
      <c r="P79" s="16">
        <v>22701781</v>
      </c>
      <c r="Q79" s="16">
        <v>374841068</v>
      </c>
      <c r="R79" s="16">
        <v>484221229</v>
      </c>
      <c r="S79" s="16">
        <v>0</v>
      </c>
      <c r="T79" s="16">
        <v>39396880</v>
      </c>
      <c r="U79" s="16">
        <v>84007163</v>
      </c>
      <c r="V79" s="16">
        <v>3452971</v>
      </c>
      <c r="W79" s="16">
        <v>135246564</v>
      </c>
      <c r="X79" s="16">
        <v>1165881582</v>
      </c>
      <c r="Y79" s="16">
        <v>1839753436</v>
      </c>
      <c r="Z79" s="16">
        <v>65682900</v>
      </c>
      <c r="AA79" s="16">
        <v>93574241</v>
      </c>
      <c r="AB79" s="16">
        <v>187680347</v>
      </c>
      <c r="AC79" s="16">
        <v>814947258</v>
      </c>
      <c r="AD79" s="16">
        <v>108402762</v>
      </c>
      <c r="AE79" s="16">
        <v>54857123</v>
      </c>
      <c r="AF79" s="16">
        <v>1939567</v>
      </c>
      <c r="AG79" s="16">
        <v>73950312</v>
      </c>
      <c r="AH79" s="16">
        <v>830835710</v>
      </c>
      <c r="AI79" s="16">
        <v>674421128</v>
      </c>
      <c r="AJ79" s="16">
        <v>204495629</v>
      </c>
      <c r="AK79" s="16">
        <v>0</v>
      </c>
      <c r="AL79" s="16">
        <v>86156152</v>
      </c>
      <c r="AM79" s="16">
        <v>37287971</v>
      </c>
      <c r="AN79" s="9">
        <v>151764419</v>
      </c>
    </row>
    <row r="80" spans="1:40" x14ac:dyDescent="0.25">
      <c r="A80" s="20" t="s">
        <v>138</v>
      </c>
      <c r="B80" s="16">
        <v>5139267179</v>
      </c>
      <c r="C80" s="16">
        <v>10616394339</v>
      </c>
      <c r="D80" s="16">
        <v>182451834</v>
      </c>
      <c r="E80" s="16">
        <v>143435699</v>
      </c>
      <c r="F80" s="16">
        <v>0</v>
      </c>
      <c r="G80" s="16">
        <v>219583262</v>
      </c>
      <c r="H80" s="16">
        <v>218077411</v>
      </c>
      <c r="I80" s="16">
        <v>289392151</v>
      </c>
      <c r="J80" s="16">
        <v>178866496</v>
      </c>
      <c r="K80" s="16">
        <v>3917051</v>
      </c>
      <c r="L80" s="16">
        <v>49379589</v>
      </c>
      <c r="M80" s="16">
        <v>224588389</v>
      </c>
      <c r="N80" s="16">
        <v>116840129</v>
      </c>
      <c r="O80" s="16">
        <v>120708816</v>
      </c>
      <c r="P80" s="16">
        <v>26520533</v>
      </c>
      <c r="Q80" s="16">
        <v>380618680</v>
      </c>
      <c r="R80" s="16">
        <v>1407205369</v>
      </c>
      <c r="S80" s="16">
        <v>262011860</v>
      </c>
      <c r="T80" s="16">
        <v>35581714</v>
      </c>
      <c r="U80" s="16">
        <v>115033615</v>
      </c>
      <c r="V80" s="16">
        <v>2669111</v>
      </c>
      <c r="W80" s="16">
        <v>131073967</v>
      </c>
      <c r="X80" s="16">
        <v>1176553519</v>
      </c>
      <c r="Y80" s="16">
        <v>2184803689</v>
      </c>
      <c r="Z80" s="16">
        <v>75951708</v>
      </c>
      <c r="AA80" s="16">
        <v>92620504</v>
      </c>
      <c r="AB80" s="16">
        <v>190527264</v>
      </c>
      <c r="AC80" s="16">
        <v>927202524</v>
      </c>
      <c r="AD80" s="16">
        <v>110166910</v>
      </c>
      <c r="AE80" s="16">
        <v>62721671</v>
      </c>
      <c r="AF80" s="16">
        <v>1936077</v>
      </c>
      <c r="AG80" s="16">
        <v>74198158</v>
      </c>
      <c r="AH80" s="16">
        <v>899662249</v>
      </c>
      <c r="AI80" s="16">
        <v>667651550</v>
      </c>
      <c r="AJ80" s="16">
        <v>198914147</v>
      </c>
      <c r="AK80" s="16">
        <v>50676790</v>
      </c>
      <c r="AL80" s="16">
        <v>84679437</v>
      </c>
      <c r="AM80" s="16">
        <v>33969829</v>
      </c>
      <c r="AN80" s="9">
        <v>153270252</v>
      </c>
    </row>
    <row r="81" spans="1:40" x14ac:dyDescent="0.25">
      <c r="A81" s="20" t="s">
        <v>139</v>
      </c>
      <c r="B81" s="16">
        <v>4753788353</v>
      </c>
      <c r="C81" s="16">
        <v>10568352198</v>
      </c>
      <c r="D81" s="16">
        <v>182123679</v>
      </c>
      <c r="E81" s="16">
        <v>139245244</v>
      </c>
      <c r="F81" s="16">
        <v>701982209</v>
      </c>
      <c r="G81" s="16">
        <v>203544505</v>
      </c>
      <c r="H81" s="16">
        <v>232973234</v>
      </c>
      <c r="I81" s="16">
        <v>281940433</v>
      </c>
      <c r="J81" s="16">
        <v>268280905</v>
      </c>
      <c r="K81" s="16">
        <v>1796881</v>
      </c>
      <c r="L81" s="16">
        <v>47495864</v>
      </c>
      <c r="M81" s="16">
        <v>219348981</v>
      </c>
      <c r="N81" s="16">
        <v>110625941</v>
      </c>
      <c r="O81" s="16">
        <v>141107686</v>
      </c>
      <c r="P81" s="16">
        <v>28144452</v>
      </c>
      <c r="Q81" s="16">
        <v>385155617</v>
      </c>
      <c r="R81" s="16">
        <v>0</v>
      </c>
      <c r="S81" s="16">
        <v>259569184</v>
      </c>
      <c r="T81" s="16">
        <v>34834182</v>
      </c>
      <c r="U81" s="16">
        <v>110484397</v>
      </c>
      <c r="V81" s="16">
        <v>3258057</v>
      </c>
      <c r="W81" s="16">
        <v>126839201</v>
      </c>
      <c r="X81" s="16">
        <v>1135030629</v>
      </c>
      <c r="Y81" s="16">
        <v>2586114977</v>
      </c>
      <c r="Z81" s="16">
        <v>71249756</v>
      </c>
      <c r="AA81" s="16">
        <v>93587259</v>
      </c>
      <c r="AB81" s="16">
        <v>185666174</v>
      </c>
      <c r="AC81" s="16">
        <v>865857659</v>
      </c>
      <c r="AD81" s="16">
        <v>112615070</v>
      </c>
      <c r="AE81" s="16">
        <v>0</v>
      </c>
      <c r="AF81" s="16">
        <v>1577395</v>
      </c>
      <c r="AG81" s="16">
        <v>74424803</v>
      </c>
      <c r="AH81" s="16">
        <v>976051147</v>
      </c>
      <c r="AI81" s="16">
        <v>622121002</v>
      </c>
      <c r="AJ81" s="16">
        <v>194413654</v>
      </c>
      <c r="AK81" s="16">
        <v>0</v>
      </c>
      <c r="AL81" s="16">
        <v>84016264</v>
      </c>
      <c r="AM81" s="16">
        <v>30567180</v>
      </c>
      <c r="AN81" s="9">
        <v>152295171</v>
      </c>
    </row>
    <row r="82" spans="1:40" x14ac:dyDescent="0.25">
      <c r="A82" s="20" t="s">
        <v>140</v>
      </c>
      <c r="B82" s="16">
        <v>4369344445</v>
      </c>
      <c r="C82" s="16">
        <v>10385212054</v>
      </c>
      <c r="D82" s="16">
        <v>187045168</v>
      </c>
      <c r="E82" s="16">
        <v>133523025</v>
      </c>
      <c r="F82" s="16">
        <v>755988973</v>
      </c>
      <c r="G82" s="16">
        <v>193682543</v>
      </c>
      <c r="H82" s="16">
        <v>240751787</v>
      </c>
      <c r="I82" s="16">
        <v>281892524</v>
      </c>
      <c r="J82" s="16">
        <v>259024447</v>
      </c>
      <c r="K82" s="16">
        <v>1784950</v>
      </c>
      <c r="L82" s="16">
        <v>48062107</v>
      </c>
      <c r="M82" s="16">
        <v>195787206</v>
      </c>
      <c r="N82" s="16">
        <v>107911383</v>
      </c>
      <c r="O82" s="16">
        <v>134850262</v>
      </c>
      <c r="P82" s="16">
        <v>42401972</v>
      </c>
      <c r="Q82" s="16">
        <v>397540290</v>
      </c>
      <c r="R82" s="16">
        <v>1314532527</v>
      </c>
      <c r="S82" s="16">
        <v>260396010</v>
      </c>
      <c r="T82" s="16">
        <v>31610604</v>
      </c>
      <c r="U82" s="16">
        <v>107590426</v>
      </c>
      <c r="V82" s="16">
        <v>3119110</v>
      </c>
      <c r="W82" s="16">
        <v>117767362</v>
      </c>
      <c r="X82" s="16">
        <v>1081187852</v>
      </c>
      <c r="Y82" s="16">
        <v>2528267924</v>
      </c>
      <c r="Z82" s="16">
        <v>65563237</v>
      </c>
      <c r="AA82" s="16">
        <v>91508178</v>
      </c>
      <c r="AB82" s="16">
        <v>164014271</v>
      </c>
      <c r="AC82" s="16">
        <v>814947258</v>
      </c>
      <c r="AD82" s="16">
        <v>127781426</v>
      </c>
      <c r="AE82" s="16">
        <v>63800989</v>
      </c>
      <c r="AF82" s="16">
        <v>1732339</v>
      </c>
      <c r="AG82" s="16">
        <v>83205600</v>
      </c>
      <c r="AH82" s="16">
        <v>1035797654</v>
      </c>
      <c r="AI82" s="16">
        <v>593381710</v>
      </c>
      <c r="AJ82" s="16">
        <v>215534326</v>
      </c>
      <c r="AK82" s="16">
        <v>76717078</v>
      </c>
      <c r="AL82" s="16">
        <v>81034860</v>
      </c>
      <c r="AM82" s="16">
        <v>33391280</v>
      </c>
      <c r="AN82" s="9">
        <v>149205467</v>
      </c>
    </row>
    <row r="83" spans="1:40" x14ac:dyDescent="0.25">
      <c r="A83" s="20" t="s">
        <v>109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6"/>
    </row>
    <row r="84" spans="1:40" x14ac:dyDescent="0.25">
      <c r="A84" s="2" t="s">
        <v>141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6"/>
    </row>
    <row r="85" spans="1:40" x14ac:dyDescent="0.25">
      <c r="A85" s="20" t="s">
        <v>137</v>
      </c>
      <c r="B85" s="16">
        <v>689524691</v>
      </c>
      <c r="C85" s="16">
        <v>1574561920</v>
      </c>
      <c r="D85" s="16">
        <v>401734800</v>
      </c>
      <c r="E85" s="16">
        <v>215221</v>
      </c>
      <c r="F85" s="16">
        <v>167455175</v>
      </c>
      <c r="G85" s="16">
        <v>12464575</v>
      </c>
      <c r="H85" s="16">
        <v>31722461</v>
      </c>
      <c r="I85" s="16">
        <v>58734674</v>
      </c>
      <c r="J85" s="16">
        <v>16552646</v>
      </c>
      <c r="K85" s="16">
        <v>2957147</v>
      </c>
      <c r="L85" s="16">
        <v>1551749</v>
      </c>
      <c r="M85" s="16">
        <v>9137790</v>
      </c>
      <c r="N85" s="16">
        <v>16277937</v>
      </c>
      <c r="O85" s="16">
        <v>95133837</v>
      </c>
      <c r="P85" s="16">
        <v>4160142</v>
      </c>
      <c r="Q85" s="16">
        <v>-32311798</v>
      </c>
      <c r="R85" s="16">
        <v>292267853</v>
      </c>
      <c r="S85" s="16">
        <v>0</v>
      </c>
      <c r="T85" s="16">
        <v>1325790</v>
      </c>
      <c r="U85" s="16">
        <v>1252081</v>
      </c>
      <c r="V85" s="16">
        <v>1354910</v>
      </c>
      <c r="W85" s="16">
        <v>2118132</v>
      </c>
      <c r="X85" s="16">
        <v>832335765</v>
      </c>
      <c r="Y85" s="16">
        <v>23501689</v>
      </c>
      <c r="Z85" s="16">
        <v>8775770</v>
      </c>
      <c r="AA85" s="16">
        <v>1148458</v>
      </c>
      <c r="AB85" s="16">
        <v>494406767</v>
      </c>
      <c r="AC85" s="16">
        <v>193736879</v>
      </c>
      <c r="AD85" s="16">
        <v>14860528</v>
      </c>
      <c r="AE85" s="16">
        <v>3626078</v>
      </c>
      <c r="AF85" s="16">
        <v>921249</v>
      </c>
      <c r="AG85" s="16">
        <v>3505572</v>
      </c>
      <c r="AH85" s="16">
        <v>247352143</v>
      </c>
      <c r="AI85" s="16">
        <v>168954633</v>
      </c>
      <c r="AJ85" s="16">
        <v>0</v>
      </c>
      <c r="AK85" s="16">
        <v>4661815</v>
      </c>
      <c r="AL85" s="16">
        <v>9848935</v>
      </c>
      <c r="AM85" s="16">
        <v>1020016</v>
      </c>
      <c r="AN85" s="9">
        <v>20162277</v>
      </c>
    </row>
    <row r="86" spans="1:40" x14ac:dyDescent="0.25">
      <c r="A86" s="20" t="s">
        <v>138</v>
      </c>
      <c r="B86" s="16">
        <v>601209535</v>
      </c>
      <c r="C86" s="16">
        <v>1929188803</v>
      </c>
      <c r="D86" s="16">
        <v>359125248</v>
      </c>
      <c r="E86" s="16">
        <v>2845570</v>
      </c>
      <c r="F86" s="16">
        <v>81045657</v>
      </c>
      <c r="G86" s="16">
        <v>148690</v>
      </c>
      <c r="H86" s="16">
        <v>28012657</v>
      </c>
      <c r="I86" s="16">
        <v>127169494</v>
      </c>
      <c r="J86" s="16">
        <v>8038934</v>
      </c>
      <c r="K86" s="16">
        <v>417015</v>
      </c>
      <c r="L86" s="16">
        <v>429262</v>
      </c>
      <c r="M86" s="16">
        <v>7331913</v>
      </c>
      <c r="N86" s="16">
        <v>10502234</v>
      </c>
      <c r="O86" s="16">
        <v>102629666</v>
      </c>
      <c r="P86" s="16">
        <v>514072</v>
      </c>
      <c r="Q86" s="16">
        <v>285972500</v>
      </c>
      <c r="R86" s="16">
        <v>252767683</v>
      </c>
      <c r="S86" s="16">
        <v>304320321</v>
      </c>
      <c r="T86" s="16">
        <v>-36136</v>
      </c>
      <c r="U86" s="16">
        <v>3436147</v>
      </c>
      <c r="V86" s="16">
        <v>791584</v>
      </c>
      <c r="W86" s="16">
        <v>1010078</v>
      </c>
      <c r="X86" s="16">
        <v>737495008</v>
      </c>
      <c r="Y86" s="16">
        <v>20136230</v>
      </c>
      <c r="Z86" s="16">
        <v>4035087</v>
      </c>
      <c r="AA86" s="16">
        <v>1871331</v>
      </c>
      <c r="AB86" s="16">
        <v>429159604</v>
      </c>
      <c r="AC86" s="16">
        <v>190166584</v>
      </c>
      <c r="AD86" s="16">
        <v>15855865</v>
      </c>
      <c r="AE86" s="16">
        <v>5931416</v>
      </c>
      <c r="AF86" s="16">
        <v>0</v>
      </c>
      <c r="AG86" s="16">
        <v>-263008</v>
      </c>
      <c r="AH86" s="16">
        <v>147629473</v>
      </c>
      <c r="AI86" s="16">
        <v>113025963</v>
      </c>
      <c r="AJ86" s="16">
        <v>0</v>
      </c>
      <c r="AK86" s="16">
        <v>1044303</v>
      </c>
      <c r="AL86" s="16">
        <v>371607</v>
      </c>
      <c r="AM86" s="16">
        <v>233272</v>
      </c>
      <c r="AN86" s="9">
        <v>3712472</v>
      </c>
    </row>
    <row r="87" spans="1:40" x14ac:dyDescent="0.25">
      <c r="A87" s="20" t="s">
        <v>139</v>
      </c>
      <c r="B87" s="16">
        <v>659449771</v>
      </c>
      <c r="C87" s="16">
        <v>1979118258</v>
      </c>
      <c r="D87" s="16">
        <v>335692848</v>
      </c>
      <c r="E87" s="16">
        <v>2501594</v>
      </c>
      <c r="F87" s="16">
        <v>101234309</v>
      </c>
      <c r="G87" s="16">
        <v>1174457</v>
      </c>
      <c r="H87" s="16">
        <v>17175633</v>
      </c>
      <c r="I87" s="16">
        <v>110455804</v>
      </c>
      <c r="J87" s="16">
        <v>2080707</v>
      </c>
      <c r="K87" s="16">
        <v>0</v>
      </c>
      <c r="L87" s="16">
        <v>802746</v>
      </c>
      <c r="M87" s="16">
        <v>8942937</v>
      </c>
      <c r="N87" s="16">
        <v>8470090</v>
      </c>
      <c r="O87" s="16">
        <v>93747449</v>
      </c>
      <c r="P87" s="16">
        <v>462980</v>
      </c>
      <c r="Q87" s="16">
        <v>2764906</v>
      </c>
      <c r="R87" s="16">
        <v>0</v>
      </c>
      <c r="S87" s="16">
        <v>281511356</v>
      </c>
      <c r="T87" s="16">
        <v>-2097456</v>
      </c>
      <c r="U87" s="16">
        <v>4938828</v>
      </c>
      <c r="V87" s="16">
        <v>0</v>
      </c>
      <c r="W87" s="16">
        <v>932546</v>
      </c>
      <c r="X87" s="16">
        <v>733002972</v>
      </c>
      <c r="Y87" s="16">
        <v>17331144</v>
      </c>
      <c r="Z87" s="16">
        <v>1127086</v>
      </c>
      <c r="AA87" s="16">
        <v>693783</v>
      </c>
      <c r="AB87" s="16">
        <v>394744977</v>
      </c>
      <c r="AC87" s="16">
        <v>61582197</v>
      </c>
      <c r="AD87" s="16">
        <v>1712585</v>
      </c>
      <c r="AE87" s="16">
        <v>0</v>
      </c>
      <c r="AF87" s="16">
        <v>19350</v>
      </c>
      <c r="AG87" s="16">
        <v>-812863</v>
      </c>
      <c r="AH87" s="16">
        <v>149770703</v>
      </c>
      <c r="AI87" s="16">
        <v>396928222</v>
      </c>
      <c r="AJ87" s="16">
        <v>0</v>
      </c>
      <c r="AK87" s="16">
        <v>0</v>
      </c>
      <c r="AL87" s="16">
        <v>25543</v>
      </c>
      <c r="AM87" s="16">
        <v>41161</v>
      </c>
      <c r="AN87" s="9">
        <v>5466576</v>
      </c>
    </row>
    <row r="88" spans="1:40" x14ac:dyDescent="0.25">
      <c r="A88" s="20" t="s">
        <v>140</v>
      </c>
      <c r="B88" s="16">
        <v>805778970</v>
      </c>
      <c r="C88" s="16">
        <v>1885106796</v>
      </c>
      <c r="D88" s="16">
        <v>312884696</v>
      </c>
      <c r="E88" s="16">
        <v>3000151</v>
      </c>
      <c r="F88" s="16">
        <v>101234309</v>
      </c>
      <c r="G88" s="16">
        <v>393035</v>
      </c>
      <c r="H88" s="16">
        <v>27680554</v>
      </c>
      <c r="I88" s="16">
        <v>111281307</v>
      </c>
      <c r="J88" s="16">
        <v>2703181</v>
      </c>
      <c r="K88" s="16">
        <v>1116175</v>
      </c>
      <c r="L88" s="16">
        <v>723340</v>
      </c>
      <c r="M88" s="16">
        <v>2979582</v>
      </c>
      <c r="N88" s="16">
        <v>8577179</v>
      </c>
      <c r="O88" s="16">
        <v>85373914</v>
      </c>
      <c r="P88" s="16">
        <v>4521542</v>
      </c>
      <c r="Q88" s="16">
        <v>2923956</v>
      </c>
      <c r="R88" s="16">
        <v>224925447</v>
      </c>
      <c r="S88" s="16">
        <v>232558623</v>
      </c>
      <c r="T88" s="16">
        <v>-4548107</v>
      </c>
      <c r="U88" s="16">
        <v>1286604</v>
      </c>
      <c r="V88" s="16">
        <v>2084712</v>
      </c>
      <c r="W88" s="16">
        <v>849826</v>
      </c>
      <c r="X88" s="16">
        <v>577039716</v>
      </c>
      <c r="Y88" s="16">
        <v>22787485</v>
      </c>
      <c r="Z88" s="16">
        <v>4216465</v>
      </c>
      <c r="AA88" s="16">
        <v>3718798</v>
      </c>
      <c r="AB88" s="16">
        <v>361276520</v>
      </c>
      <c r="AC88" s="16">
        <v>51582197</v>
      </c>
      <c r="AD88" s="16">
        <v>4615387</v>
      </c>
      <c r="AE88" s="16">
        <v>23272773</v>
      </c>
      <c r="AF88" s="16">
        <v>36960</v>
      </c>
      <c r="AG88" s="16">
        <v>2595972</v>
      </c>
      <c r="AH88" s="16">
        <v>192340661</v>
      </c>
      <c r="AI88" s="16">
        <v>71341964</v>
      </c>
      <c r="AJ88" s="16">
        <v>0</v>
      </c>
      <c r="AK88" s="16">
        <v>4337780</v>
      </c>
      <c r="AL88" s="16">
        <v>57150</v>
      </c>
      <c r="AM88" s="16">
        <v>1171943</v>
      </c>
      <c r="AN88" s="9">
        <v>6908380</v>
      </c>
    </row>
    <row r="89" spans="1:40" x14ac:dyDescent="0.25">
      <c r="A89" s="20" t="s">
        <v>109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6"/>
    </row>
    <row r="90" spans="1:40" x14ac:dyDescent="0.25">
      <c r="A90" s="2" t="s">
        <v>142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6"/>
    </row>
    <row r="91" spans="1:40" x14ac:dyDescent="0.25">
      <c r="A91" s="20" t="s">
        <v>143</v>
      </c>
      <c r="B91" s="16">
        <v>1495741917</v>
      </c>
      <c r="C91" s="16">
        <v>200200000</v>
      </c>
      <c r="D91" s="16">
        <v>2277537</v>
      </c>
      <c r="E91" s="16">
        <v>26297372</v>
      </c>
      <c r="F91" s="16">
        <v>200230859</v>
      </c>
      <c r="G91" s="16">
        <v>42268297</v>
      </c>
      <c r="H91" s="16">
        <v>5780618</v>
      </c>
      <c r="I91" s="16">
        <v>53394447</v>
      </c>
      <c r="J91" s="16">
        <v>3381539</v>
      </c>
      <c r="K91" s="16">
        <v>0</v>
      </c>
      <c r="L91" s="16">
        <v>0</v>
      </c>
      <c r="M91" s="16">
        <v>50281786</v>
      </c>
      <c r="N91" s="16">
        <v>6887443</v>
      </c>
      <c r="O91" s="16">
        <v>13426470</v>
      </c>
      <c r="P91" s="16">
        <v>45984326</v>
      </c>
      <c r="Q91" s="16">
        <v>0</v>
      </c>
      <c r="R91" s="16">
        <v>90831219</v>
      </c>
      <c r="S91" s="16">
        <v>1766842</v>
      </c>
      <c r="T91" s="16">
        <v>0</v>
      </c>
      <c r="U91" s="16">
        <v>17528586</v>
      </c>
      <c r="V91" s="16">
        <v>99320016</v>
      </c>
      <c r="W91" s="16">
        <v>3626947</v>
      </c>
      <c r="X91" s="16">
        <v>27336639</v>
      </c>
      <c r="Y91" s="16">
        <v>375891969</v>
      </c>
      <c r="Z91" s="16">
        <v>263854774</v>
      </c>
      <c r="AA91" s="16">
        <v>442224137</v>
      </c>
      <c r="AB91" s="16">
        <v>12185694</v>
      </c>
      <c r="AC91" s="16">
        <v>26170253</v>
      </c>
      <c r="AD91" s="16">
        <v>137969465</v>
      </c>
      <c r="AE91" s="16">
        <v>141833030</v>
      </c>
      <c r="AF91" s="16">
        <v>294552700</v>
      </c>
      <c r="AG91" s="16">
        <v>169228982</v>
      </c>
      <c r="AH91" s="16">
        <v>50346808</v>
      </c>
      <c r="AI91" s="16">
        <v>420265482</v>
      </c>
      <c r="AJ91" s="16">
        <v>166749098</v>
      </c>
      <c r="AK91" s="16">
        <v>285867018</v>
      </c>
      <c r="AL91" s="16">
        <v>258160700</v>
      </c>
      <c r="AM91" s="16">
        <v>0</v>
      </c>
      <c r="AN91" s="9">
        <v>673606198</v>
      </c>
    </row>
    <row r="92" spans="1:40" x14ac:dyDescent="0.25">
      <c r="A92" s="20" t="s">
        <v>144</v>
      </c>
      <c r="B92" s="16">
        <v>4061648685</v>
      </c>
      <c r="C92" s="16">
        <v>233206068</v>
      </c>
      <c r="D92" s="16">
        <v>-477460496</v>
      </c>
      <c r="E92" s="16">
        <v>240525467</v>
      </c>
      <c r="F92" s="16">
        <v>70994099</v>
      </c>
      <c r="G92" s="16">
        <v>-1161504</v>
      </c>
      <c r="H92" s="16">
        <v>-163349520</v>
      </c>
      <c r="I92" s="16">
        <v>1543933987</v>
      </c>
      <c r="J92" s="16">
        <v>-38844883</v>
      </c>
      <c r="K92" s="16">
        <v>217695867</v>
      </c>
      <c r="L92" s="16">
        <v>0</v>
      </c>
      <c r="M92" s="16">
        <v>254423214</v>
      </c>
      <c r="N92" s="16">
        <v>126198044</v>
      </c>
      <c r="O92" s="16">
        <v>0</v>
      </c>
      <c r="P92" s="16">
        <v>1328312</v>
      </c>
      <c r="Q92" s="16">
        <v>0</v>
      </c>
      <c r="R92" s="16">
        <v>396232992</v>
      </c>
      <c r="S92" s="16">
        <v>54482945</v>
      </c>
      <c r="T92" s="16">
        <v>3338777</v>
      </c>
      <c r="U92" s="16">
        <v>221086165</v>
      </c>
      <c r="V92" s="16">
        <v>44078002</v>
      </c>
      <c r="W92" s="16">
        <v>103997338</v>
      </c>
      <c r="X92" s="16">
        <v>624250840</v>
      </c>
      <c r="Y92" s="16">
        <v>310485298</v>
      </c>
      <c r="Z92" s="16">
        <v>146775839</v>
      </c>
      <c r="AA92" s="16">
        <v>872386139</v>
      </c>
      <c r="AB92" s="16">
        <v>-11913312</v>
      </c>
      <c r="AC92" s="16">
        <v>-29717885</v>
      </c>
      <c r="AD92" s="16">
        <v>159056546</v>
      </c>
      <c r="AE92" s="16">
        <v>292658071</v>
      </c>
      <c r="AF92" s="16">
        <v>57605592</v>
      </c>
      <c r="AG92" s="16">
        <v>283722183</v>
      </c>
      <c r="AH92" s="16">
        <v>-1721754263</v>
      </c>
      <c r="AI92" s="16">
        <v>-39802898</v>
      </c>
      <c r="AJ92" s="16">
        <v>377034995</v>
      </c>
      <c r="AK92" s="16">
        <v>844911740</v>
      </c>
      <c r="AL92" s="16">
        <v>292675570</v>
      </c>
      <c r="AM92" s="16">
        <v>-28797532</v>
      </c>
      <c r="AN92" s="9">
        <v>1711476222</v>
      </c>
    </row>
    <row r="93" spans="1:40" x14ac:dyDescent="0.25">
      <c r="A93" s="20" t="s">
        <v>109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6"/>
    </row>
    <row r="94" spans="1:40" x14ac:dyDescent="0.25">
      <c r="A94" s="2" t="s">
        <v>145</v>
      </c>
      <c r="B94" s="16">
        <v>222027527</v>
      </c>
      <c r="C94" s="16">
        <v>6002247919</v>
      </c>
      <c r="D94" s="16">
        <v>0</v>
      </c>
      <c r="E94" s="16">
        <v>20460812</v>
      </c>
      <c r="F94" s="16">
        <v>0</v>
      </c>
      <c r="G94" s="16">
        <v>91131804</v>
      </c>
      <c r="H94" s="16">
        <v>0</v>
      </c>
      <c r="I94" s="16">
        <v>0</v>
      </c>
      <c r="J94" s="16">
        <v>0</v>
      </c>
      <c r="K94" s="16">
        <v>145209595</v>
      </c>
      <c r="L94" s="16">
        <v>61789693</v>
      </c>
      <c r="M94" s="16">
        <v>173681249</v>
      </c>
      <c r="N94" s="16">
        <v>17376652</v>
      </c>
      <c r="O94" s="16">
        <v>34104887</v>
      </c>
      <c r="P94" s="16">
        <v>0</v>
      </c>
      <c r="Q94" s="16">
        <v>0</v>
      </c>
      <c r="R94" s="16">
        <v>37261952</v>
      </c>
      <c r="S94" s="16">
        <v>0</v>
      </c>
      <c r="T94" s="16">
        <v>0</v>
      </c>
      <c r="U94" s="16">
        <v>67162749</v>
      </c>
      <c r="V94" s="16">
        <v>0</v>
      </c>
      <c r="W94" s="16">
        <v>0</v>
      </c>
      <c r="X94" s="16">
        <v>59466235</v>
      </c>
      <c r="Y94" s="16">
        <v>250830993</v>
      </c>
      <c r="Z94" s="16">
        <v>66686785</v>
      </c>
      <c r="AA94" s="16">
        <v>453330273</v>
      </c>
      <c r="AB94" s="16">
        <v>15712771</v>
      </c>
      <c r="AC94" s="16">
        <v>0</v>
      </c>
      <c r="AD94" s="16">
        <v>0</v>
      </c>
      <c r="AE94" s="16">
        <v>0</v>
      </c>
      <c r="AF94" s="16">
        <v>340397672</v>
      </c>
      <c r="AG94" s="16">
        <v>165184426</v>
      </c>
      <c r="AH94" s="16">
        <v>4891299</v>
      </c>
      <c r="AI94" s="16">
        <v>0</v>
      </c>
      <c r="AJ94" s="16">
        <v>228011886</v>
      </c>
      <c r="AK94" s="16">
        <v>0</v>
      </c>
      <c r="AL94" s="16">
        <v>274157252</v>
      </c>
      <c r="AM94" s="16">
        <v>3345304</v>
      </c>
      <c r="AN94" s="9">
        <v>0</v>
      </c>
    </row>
    <row r="95" spans="1:40" x14ac:dyDescent="0.25">
      <c r="A95" s="22" t="s">
        <v>146</v>
      </c>
      <c r="B95" s="23">
        <v>187994373</v>
      </c>
      <c r="C95" s="23">
        <v>1188321131</v>
      </c>
      <c r="D95" s="23">
        <v>0</v>
      </c>
      <c r="E95" s="23">
        <v>5109490</v>
      </c>
      <c r="F95" s="23">
        <v>0</v>
      </c>
      <c r="G95" s="23">
        <v>4254594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7922912</v>
      </c>
      <c r="AB95" s="23">
        <v>1928937</v>
      </c>
      <c r="AC95" s="23">
        <v>2399286</v>
      </c>
      <c r="AD95" s="23">
        <v>0</v>
      </c>
      <c r="AE95" s="23">
        <v>0</v>
      </c>
      <c r="AF95" s="23">
        <v>0</v>
      </c>
      <c r="AG95" s="23">
        <v>0</v>
      </c>
      <c r="AH95" s="23">
        <v>-51167776</v>
      </c>
      <c r="AI95" s="23">
        <v>0</v>
      </c>
      <c r="AJ95" s="23">
        <v>0</v>
      </c>
      <c r="AK95" s="23">
        <v>0</v>
      </c>
      <c r="AL95" s="23">
        <v>0</v>
      </c>
      <c r="AM95" s="23">
        <v>0</v>
      </c>
      <c r="AN95" s="24">
        <v>0</v>
      </c>
    </row>
  </sheetData>
  <mergeCells count="2">
    <mergeCell ref="A1:AN1"/>
    <mergeCell ref="B2:AN2"/>
  </mergeCells>
  <pageMargins left="0.7" right="0.7" top="0.75" bottom="0.75" header="0.3" footer="0.3"/>
  <rowBreaks count="1" manualBreakCount="1"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5"/>
  <sheetViews>
    <sheetView workbookViewId="0">
      <selection sqref="A1:B1"/>
    </sheetView>
  </sheetViews>
  <sheetFormatPr defaultRowHeight="12.5" x14ac:dyDescent="0.25"/>
  <cols>
    <col min="1" max="1" width="44.453125" bestFit="1" customWidth="1"/>
    <col min="2" max="2" width="15.81640625" bestFit="1" customWidth="1"/>
  </cols>
  <sheetData>
    <row r="1" spans="1:2" ht="28.9" customHeight="1" x14ac:dyDescent="0.3">
      <c r="A1" s="26" t="s">
        <v>0</v>
      </c>
      <c r="B1" s="27"/>
    </row>
    <row r="2" spans="1:2" x14ac:dyDescent="0.25">
      <c r="A2" s="21"/>
      <c r="B2" s="25" t="s">
        <v>632</v>
      </c>
    </row>
    <row r="3" spans="1:2" x14ac:dyDescent="0.25">
      <c r="A3" s="18"/>
      <c r="B3" s="4"/>
    </row>
    <row r="4" spans="1:2" x14ac:dyDescent="0.25">
      <c r="A4" s="3"/>
      <c r="B4" s="5" t="s">
        <v>632</v>
      </c>
    </row>
    <row r="5" spans="1:2" x14ac:dyDescent="0.25">
      <c r="A5" s="19"/>
      <c r="B5" s="5"/>
    </row>
    <row r="6" spans="1:2" x14ac:dyDescent="0.25">
      <c r="A6" s="2" t="s">
        <v>104</v>
      </c>
      <c r="B6" s="6"/>
    </row>
    <row r="7" spans="1:2" x14ac:dyDescent="0.25">
      <c r="A7" s="1" t="s">
        <v>105</v>
      </c>
      <c r="B7" s="7"/>
    </row>
    <row r="8" spans="1:2" x14ac:dyDescent="0.25">
      <c r="A8" s="20" t="s">
        <v>106</v>
      </c>
      <c r="B8" s="8">
        <f>+B15</f>
        <v>478954036364</v>
      </c>
    </row>
    <row r="9" spans="1:2" x14ac:dyDescent="0.25">
      <c r="A9" s="20" t="s">
        <v>107</v>
      </c>
      <c r="B9" s="8">
        <f>+B26</f>
        <v>460453909276</v>
      </c>
    </row>
    <row r="10" spans="1:2" x14ac:dyDescent="0.25">
      <c r="A10" s="20" t="s">
        <v>108</v>
      </c>
      <c r="B10" s="8">
        <f>+B8-B9</f>
        <v>18500127088</v>
      </c>
    </row>
    <row r="11" spans="1:2" x14ac:dyDescent="0.25">
      <c r="A11" s="20" t="s">
        <v>109</v>
      </c>
      <c r="B11" s="6"/>
    </row>
    <row r="12" spans="1:2" x14ac:dyDescent="0.25">
      <c r="A12" s="2" t="s">
        <v>110</v>
      </c>
      <c r="B12" s="6"/>
    </row>
    <row r="13" spans="1:2" x14ac:dyDescent="0.25">
      <c r="A13" s="20" t="s">
        <v>111</v>
      </c>
      <c r="B13" s="9">
        <v>516733383111</v>
      </c>
    </row>
    <row r="14" spans="1:2" x14ac:dyDescent="0.25">
      <c r="A14" s="20" t="s">
        <v>112</v>
      </c>
      <c r="B14" s="9">
        <v>522598768928</v>
      </c>
    </row>
    <row r="15" spans="1:2" x14ac:dyDescent="0.25">
      <c r="A15" s="20" t="s">
        <v>113</v>
      </c>
      <c r="B15" s="9">
        <v>478954036364</v>
      </c>
    </row>
    <row r="16" spans="1:2" x14ac:dyDescent="0.25">
      <c r="A16" s="20" t="s">
        <v>109</v>
      </c>
      <c r="B16" s="6"/>
    </row>
    <row r="17" spans="1:2" x14ac:dyDescent="0.25">
      <c r="A17" s="20" t="s">
        <v>114</v>
      </c>
      <c r="B17" s="8">
        <f>+B14-B13</f>
        <v>5865385817</v>
      </c>
    </row>
    <row r="18" spans="1:2" x14ac:dyDescent="0.25">
      <c r="A18" s="20" t="s">
        <v>115</v>
      </c>
      <c r="B18" s="8">
        <f>+B15-B13</f>
        <v>-37779346747</v>
      </c>
    </row>
    <row r="19" spans="1:2" x14ac:dyDescent="0.25">
      <c r="A19" s="20" t="s">
        <v>116</v>
      </c>
      <c r="B19" s="8">
        <f>+B15-B14</f>
        <v>-43644732564</v>
      </c>
    </row>
    <row r="20" spans="1:2" x14ac:dyDescent="0.25">
      <c r="A20" s="20" t="s">
        <v>117</v>
      </c>
      <c r="B20" s="10">
        <f>IF(B13=0,0,B15*100/B13)</f>
        <v>92.688812454974567</v>
      </c>
    </row>
    <row r="21" spans="1:2" x14ac:dyDescent="0.25">
      <c r="A21" s="20" t="s">
        <v>118</v>
      </c>
      <c r="B21" s="10">
        <f>IF(B14=0,0,B15*100/B14)</f>
        <v>91.648519828409107</v>
      </c>
    </row>
    <row r="22" spans="1:2" x14ac:dyDescent="0.25">
      <c r="A22" s="20" t="s">
        <v>109</v>
      </c>
      <c r="B22" s="6"/>
    </row>
    <row r="23" spans="1:2" x14ac:dyDescent="0.25">
      <c r="A23" s="2" t="s">
        <v>119</v>
      </c>
      <c r="B23" s="6"/>
    </row>
    <row r="24" spans="1:2" x14ac:dyDescent="0.25">
      <c r="A24" s="20" t="s">
        <v>111</v>
      </c>
      <c r="B24" s="9">
        <v>521290025407</v>
      </c>
    </row>
    <row r="25" spans="1:2" x14ac:dyDescent="0.25">
      <c r="A25" s="20" t="s">
        <v>112</v>
      </c>
      <c r="B25" s="9">
        <v>530362657371</v>
      </c>
    </row>
    <row r="26" spans="1:2" x14ac:dyDescent="0.25">
      <c r="A26" s="20" t="s">
        <v>113</v>
      </c>
      <c r="B26" s="9">
        <v>460453909276</v>
      </c>
    </row>
    <row r="27" spans="1:2" x14ac:dyDescent="0.25">
      <c r="A27" s="20" t="s">
        <v>109</v>
      </c>
      <c r="B27" s="6"/>
    </row>
    <row r="28" spans="1:2" x14ac:dyDescent="0.25">
      <c r="A28" s="20" t="s">
        <v>120</v>
      </c>
      <c r="B28" s="8">
        <f>+B25-B24</f>
        <v>9072631964</v>
      </c>
    </row>
    <row r="29" spans="1:2" x14ac:dyDescent="0.25">
      <c r="A29" s="20" t="s">
        <v>121</v>
      </c>
      <c r="B29" s="8">
        <f>+B26-B24</f>
        <v>-60836116131</v>
      </c>
    </row>
    <row r="30" spans="1:2" x14ac:dyDescent="0.25">
      <c r="A30" s="20" t="s">
        <v>122</v>
      </c>
      <c r="B30" s="8">
        <f>+B26-B25</f>
        <v>-69908748095</v>
      </c>
    </row>
    <row r="31" spans="1:2" x14ac:dyDescent="0.25">
      <c r="A31" s="20" t="s">
        <v>123</v>
      </c>
      <c r="B31" s="10">
        <f>IF(B24=0,0,B26*100/B24)</f>
        <v>88.329698792241061</v>
      </c>
    </row>
    <row r="32" spans="1:2" x14ac:dyDescent="0.25">
      <c r="A32" s="20" t="s">
        <v>124</v>
      </c>
      <c r="B32" s="10">
        <f>IF(B25=0,0,B26*100/B25)</f>
        <v>86.818689603537194</v>
      </c>
    </row>
    <row r="33" spans="1:2" x14ac:dyDescent="0.25">
      <c r="A33" s="20" t="s">
        <v>109</v>
      </c>
      <c r="B33" s="6"/>
    </row>
    <row r="34" spans="1:2" x14ac:dyDescent="0.25">
      <c r="A34" s="2" t="s">
        <v>125</v>
      </c>
      <c r="B34" s="6"/>
    </row>
    <row r="35" spans="1:2" x14ac:dyDescent="0.25">
      <c r="A35" s="20" t="s">
        <v>126</v>
      </c>
      <c r="B35" s="9">
        <v>452273851488</v>
      </c>
    </row>
    <row r="36" spans="1:2" x14ac:dyDescent="0.25">
      <c r="A36" s="20" t="s">
        <v>127</v>
      </c>
      <c r="B36" s="9">
        <v>463003106808</v>
      </c>
    </row>
    <row r="37" spans="1:2" x14ac:dyDescent="0.25">
      <c r="A37" s="20" t="s">
        <v>128</v>
      </c>
      <c r="B37" s="9">
        <v>412788766510</v>
      </c>
    </row>
    <row r="38" spans="1:2" x14ac:dyDescent="0.25">
      <c r="A38" s="20" t="s">
        <v>109</v>
      </c>
      <c r="B38" s="6"/>
    </row>
    <row r="39" spans="1:2" x14ac:dyDescent="0.25">
      <c r="A39" s="20" t="s">
        <v>129</v>
      </c>
      <c r="B39" s="8">
        <f>+B36-B35</f>
        <v>10729255320</v>
      </c>
    </row>
    <row r="40" spans="1:2" x14ac:dyDescent="0.25">
      <c r="A40" s="20" t="s">
        <v>121</v>
      </c>
      <c r="B40" s="8">
        <f>+B37-B35</f>
        <v>-39485084978</v>
      </c>
    </row>
    <row r="41" spans="1:2" x14ac:dyDescent="0.25">
      <c r="A41" s="20" t="s">
        <v>122</v>
      </c>
      <c r="B41" s="8">
        <f>+B37-B36</f>
        <v>-50214340298</v>
      </c>
    </row>
    <row r="42" spans="1:2" x14ac:dyDescent="0.25">
      <c r="A42" s="20" t="s">
        <v>123</v>
      </c>
      <c r="B42" s="10">
        <f>IF(B35=0,0,B37*100/B35)</f>
        <v>91.269651153147052</v>
      </c>
    </row>
    <row r="43" spans="1:2" x14ac:dyDescent="0.25">
      <c r="A43" s="20" t="s">
        <v>124</v>
      </c>
      <c r="B43" s="10">
        <f>IF(B36=0,0,B37*100/B36)</f>
        <v>89.154642904194787</v>
      </c>
    </row>
    <row r="44" spans="1:2" x14ac:dyDescent="0.25">
      <c r="A44" s="20" t="s">
        <v>109</v>
      </c>
      <c r="B44" s="6"/>
    </row>
    <row r="45" spans="1:2" x14ac:dyDescent="0.25">
      <c r="A45" s="2" t="s">
        <v>130</v>
      </c>
      <c r="B45" s="6"/>
    </row>
    <row r="46" spans="1:2" x14ac:dyDescent="0.25">
      <c r="A46" s="20" t="s">
        <v>126</v>
      </c>
      <c r="B46" s="9">
        <v>137987221648</v>
      </c>
    </row>
    <row r="47" spans="1:2" x14ac:dyDescent="0.25">
      <c r="A47" s="20" t="s">
        <v>127</v>
      </c>
      <c r="B47" s="9">
        <v>137388800266</v>
      </c>
    </row>
    <row r="48" spans="1:2" x14ac:dyDescent="0.25">
      <c r="A48" s="20" t="s">
        <v>128</v>
      </c>
      <c r="B48" s="9">
        <v>130032290226</v>
      </c>
    </row>
    <row r="49" spans="1:2" x14ac:dyDescent="0.25">
      <c r="A49" s="20" t="s">
        <v>109</v>
      </c>
      <c r="B49" s="6"/>
    </row>
    <row r="50" spans="1:2" x14ac:dyDescent="0.25">
      <c r="A50" s="20" t="s">
        <v>131</v>
      </c>
      <c r="B50" s="8">
        <f>+B47-B46</f>
        <v>-598421382</v>
      </c>
    </row>
    <row r="51" spans="1:2" x14ac:dyDescent="0.25">
      <c r="A51" s="20" t="s">
        <v>121</v>
      </c>
      <c r="B51" s="8">
        <f>+B48-B46</f>
        <v>-7954931422</v>
      </c>
    </row>
    <row r="52" spans="1:2" x14ac:dyDescent="0.25">
      <c r="A52" s="20" t="s">
        <v>122</v>
      </c>
      <c r="B52" s="8">
        <f>+B48-B47</f>
        <v>-7356510040</v>
      </c>
    </row>
    <row r="53" spans="1:2" x14ac:dyDescent="0.25">
      <c r="A53" s="20" t="s">
        <v>123</v>
      </c>
      <c r="B53" s="10">
        <f>IF(B46=0,0,B48*100/B46)</f>
        <v>94.235023122436132</v>
      </c>
    </row>
    <row r="54" spans="1:2" x14ac:dyDescent="0.25">
      <c r="A54" s="20" t="s">
        <v>124</v>
      </c>
      <c r="B54" s="10">
        <f>IF(B47=0,0,B48*100/B47)</f>
        <v>94.645480544442506</v>
      </c>
    </row>
    <row r="55" spans="1:2" x14ac:dyDescent="0.25">
      <c r="A55" s="20" t="s">
        <v>109</v>
      </c>
      <c r="B55" s="6"/>
    </row>
    <row r="56" spans="1:2" x14ac:dyDescent="0.25">
      <c r="A56" s="2" t="s">
        <v>132</v>
      </c>
      <c r="B56" s="6"/>
    </row>
    <row r="57" spans="1:2" x14ac:dyDescent="0.25">
      <c r="A57" s="20" t="s">
        <v>126</v>
      </c>
      <c r="B57" s="9">
        <v>69016173919</v>
      </c>
    </row>
    <row r="58" spans="1:2" x14ac:dyDescent="0.25">
      <c r="A58" s="20" t="s">
        <v>127</v>
      </c>
      <c r="B58" s="9">
        <v>67359550563</v>
      </c>
    </row>
    <row r="59" spans="1:2" x14ac:dyDescent="0.25">
      <c r="A59" s="20" t="s">
        <v>128</v>
      </c>
      <c r="B59" s="9">
        <v>47665142766</v>
      </c>
    </row>
    <row r="60" spans="1:2" x14ac:dyDescent="0.25">
      <c r="A60" s="20" t="s">
        <v>109</v>
      </c>
      <c r="B60" s="6"/>
    </row>
    <row r="61" spans="1:2" x14ac:dyDescent="0.25">
      <c r="A61" s="20" t="s">
        <v>133</v>
      </c>
      <c r="B61" s="8">
        <f>+B58-B57</f>
        <v>-1656623356</v>
      </c>
    </row>
    <row r="62" spans="1:2" x14ac:dyDescent="0.25">
      <c r="A62" s="20" t="s">
        <v>121</v>
      </c>
      <c r="B62" s="8">
        <f>+B59-B57</f>
        <v>-21351031153</v>
      </c>
    </row>
    <row r="63" spans="1:2" x14ac:dyDescent="0.25">
      <c r="A63" s="20" t="s">
        <v>122</v>
      </c>
      <c r="B63" s="8">
        <f>+B59-B58</f>
        <v>-19694407797</v>
      </c>
    </row>
    <row r="64" spans="1:2" x14ac:dyDescent="0.25">
      <c r="A64" s="20" t="s">
        <v>123</v>
      </c>
      <c r="B64" s="10">
        <f>IF(B57=0,0,B59*100/B57)</f>
        <v>69.063728194990375</v>
      </c>
    </row>
    <row r="65" spans="1:2" x14ac:dyDescent="0.25">
      <c r="A65" s="20" t="s">
        <v>124</v>
      </c>
      <c r="B65" s="10">
        <f>IF(B58=0,0,B59*100/B58)</f>
        <v>70.762263654683636</v>
      </c>
    </row>
    <row r="66" spans="1:2" x14ac:dyDescent="0.25">
      <c r="A66" s="20" t="s">
        <v>109</v>
      </c>
      <c r="B66" s="6"/>
    </row>
    <row r="67" spans="1:2" x14ac:dyDescent="0.25">
      <c r="A67" s="2" t="s">
        <v>134</v>
      </c>
      <c r="B67" s="6"/>
    </row>
    <row r="68" spans="1:2" x14ac:dyDescent="0.25">
      <c r="A68" s="20" t="s">
        <v>126</v>
      </c>
      <c r="B68" s="9">
        <v>49873128000</v>
      </c>
    </row>
    <row r="69" spans="1:2" x14ac:dyDescent="0.25">
      <c r="A69" s="20" t="s">
        <v>127</v>
      </c>
      <c r="B69" s="9">
        <v>50007148000</v>
      </c>
    </row>
    <row r="70" spans="1:2" x14ac:dyDescent="0.25">
      <c r="A70" s="20" t="s">
        <v>128</v>
      </c>
      <c r="B70" s="9">
        <v>23856174033</v>
      </c>
    </row>
    <row r="71" spans="1:2" x14ac:dyDescent="0.25">
      <c r="A71" s="20" t="s">
        <v>109</v>
      </c>
      <c r="B71" s="6"/>
    </row>
    <row r="72" spans="1:2" x14ac:dyDescent="0.25">
      <c r="A72" s="20" t="s">
        <v>135</v>
      </c>
      <c r="B72" s="8">
        <f>+B69-B68</f>
        <v>134020000</v>
      </c>
    </row>
    <row r="73" spans="1:2" x14ac:dyDescent="0.25">
      <c r="A73" s="20" t="s">
        <v>121</v>
      </c>
      <c r="B73" s="8">
        <f>+B70-B68</f>
        <v>-26016953967</v>
      </c>
    </row>
    <row r="74" spans="1:2" x14ac:dyDescent="0.25">
      <c r="A74" s="20" t="s">
        <v>122</v>
      </c>
      <c r="B74" s="8">
        <f>+B70-B69</f>
        <v>-26150973967</v>
      </c>
    </row>
    <row r="75" spans="1:2" x14ac:dyDescent="0.25">
      <c r="A75" s="20" t="s">
        <v>123</v>
      </c>
      <c r="B75" s="10">
        <f>IF(B68=0,0,B70*100/B68)</f>
        <v>47.833723268771109</v>
      </c>
    </row>
    <row r="76" spans="1:2" x14ac:dyDescent="0.25">
      <c r="A76" s="20" t="s">
        <v>124</v>
      </c>
      <c r="B76" s="10">
        <f>IF(B69=0,0,B70*100/B69)</f>
        <v>47.705528083705154</v>
      </c>
    </row>
    <row r="77" spans="1:2" x14ac:dyDescent="0.25">
      <c r="A77" s="20" t="s">
        <v>109</v>
      </c>
      <c r="B77" s="6"/>
    </row>
    <row r="78" spans="1:2" x14ac:dyDescent="0.25">
      <c r="A78" s="2" t="s">
        <v>136</v>
      </c>
      <c r="B78" s="6"/>
    </row>
    <row r="79" spans="1:2" x14ac:dyDescent="0.25">
      <c r="A79" s="20" t="s">
        <v>137</v>
      </c>
      <c r="B79" s="9">
        <v>255449739951</v>
      </c>
    </row>
    <row r="80" spans="1:2" x14ac:dyDescent="0.25">
      <c r="A80" s="20" t="s">
        <v>138</v>
      </c>
      <c r="B80" s="9">
        <v>255185889074</v>
      </c>
    </row>
    <row r="81" spans="1:2" x14ac:dyDescent="0.25">
      <c r="A81" s="20" t="s">
        <v>139</v>
      </c>
      <c r="B81" s="9">
        <v>261560723867</v>
      </c>
    </row>
    <row r="82" spans="1:2" x14ac:dyDescent="0.25">
      <c r="A82" s="20" t="s">
        <v>140</v>
      </c>
      <c r="B82" s="9">
        <v>264700433859</v>
      </c>
    </row>
    <row r="83" spans="1:2" x14ac:dyDescent="0.25">
      <c r="A83" s="20" t="s">
        <v>109</v>
      </c>
      <c r="B83" s="6"/>
    </row>
    <row r="84" spans="1:2" x14ac:dyDescent="0.25">
      <c r="A84" s="2" t="s">
        <v>141</v>
      </c>
      <c r="B84" s="6"/>
    </row>
    <row r="85" spans="1:2" x14ac:dyDescent="0.25">
      <c r="A85" s="20" t="s">
        <v>137</v>
      </c>
      <c r="B85" s="9">
        <v>89711242943</v>
      </c>
    </row>
    <row r="86" spans="1:2" x14ac:dyDescent="0.25">
      <c r="A86" s="20" t="s">
        <v>138</v>
      </c>
      <c r="B86" s="9">
        <v>81093829939</v>
      </c>
    </row>
    <row r="87" spans="1:2" x14ac:dyDescent="0.25">
      <c r="A87" s="20" t="s">
        <v>139</v>
      </c>
      <c r="B87" s="9">
        <v>76649251825</v>
      </c>
    </row>
    <row r="88" spans="1:2" x14ac:dyDescent="0.25">
      <c r="A88" s="20" t="s">
        <v>140</v>
      </c>
      <c r="B88" s="9">
        <v>78286224738</v>
      </c>
    </row>
    <row r="89" spans="1:2" x14ac:dyDescent="0.25">
      <c r="A89" s="20" t="s">
        <v>109</v>
      </c>
      <c r="B89" s="6"/>
    </row>
    <row r="90" spans="1:2" x14ac:dyDescent="0.25">
      <c r="A90" s="2" t="s">
        <v>142</v>
      </c>
      <c r="B90" s="6"/>
    </row>
    <row r="91" spans="1:2" x14ac:dyDescent="0.25">
      <c r="A91" s="20" t="s">
        <v>143</v>
      </c>
      <c r="B91" s="9">
        <v>50179381671</v>
      </c>
    </row>
    <row r="92" spans="1:2" x14ac:dyDescent="0.25">
      <c r="A92" s="20" t="s">
        <v>144</v>
      </c>
      <c r="B92" s="9">
        <v>98779176257</v>
      </c>
    </row>
    <row r="93" spans="1:2" x14ac:dyDescent="0.25">
      <c r="A93" s="20" t="s">
        <v>109</v>
      </c>
      <c r="B93" s="6"/>
    </row>
    <row r="94" spans="1:2" x14ac:dyDescent="0.25">
      <c r="A94" s="2" t="s">
        <v>145</v>
      </c>
      <c r="B94" s="9">
        <v>37085156916</v>
      </c>
    </row>
    <row r="95" spans="1:2" x14ac:dyDescent="0.25">
      <c r="A95" s="22" t="s">
        <v>146</v>
      </c>
      <c r="B95" s="24">
        <v>60961927258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5"/>
  <sheetViews>
    <sheetView workbookViewId="0">
      <selection sqref="A1:X1"/>
    </sheetView>
  </sheetViews>
  <sheetFormatPr defaultRowHeight="12.5" x14ac:dyDescent="0.25"/>
  <cols>
    <col min="1" max="1" width="44.453125" bestFit="1" customWidth="1"/>
    <col min="2" max="24" width="16.1796875" bestFit="1" customWidth="1"/>
  </cols>
  <sheetData>
    <row r="1" spans="1:24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30"/>
    </row>
    <row r="3" spans="1:24" x14ac:dyDescent="0.25">
      <c r="A3" s="18"/>
      <c r="B3" s="11" t="s">
        <v>147</v>
      </c>
      <c r="C3" s="11" t="s">
        <v>148</v>
      </c>
      <c r="D3" s="11" t="s">
        <v>149</v>
      </c>
      <c r="E3" s="11" t="s">
        <v>150</v>
      </c>
      <c r="F3" s="11" t="s">
        <v>151</v>
      </c>
      <c r="G3" s="11" t="s">
        <v>152</v>
      </c>
      <c r="H3" s="11" t="s">
        <v>153</v>
      </c>
      <c r="I3" s="11" t="s">
        <v>154</v>
      </c>
      <c r="J3" s="11" t="s">
        <v>155</v>
      </c>
      <c r="K3" s="11" t="s">
        <v>156</v>
      </c>
      <c r="L3" s="11" t="s">
        <v>157</v>
      </c>
      <c r="M3" s="11" t="s">
        <v>158</v>
      </c>
      <c r="N3" s="11" t="s">
        <v>159</v>
      </c>
      <c r="O3" s="11" t="s">
        <v>160</v>
      </c>
      <c r="P3" s="11" t="s">
        <v>161</v>
      </c>
      <c r="Q3" s="11" t="s">
        <v>162</v>
      </c>
      <c r="R3" s="11" t="s">
        <v>163</v>
      </c>
      <c r="S3" s="11" t="s">
        <v>164</v>
      </c>
      <c r="T3" s="11" t="s">
        <v>165</v>
      </c>
      <c r="U3" s="11" t="s">
        <v>166</v>
      </c>
      <c r="V3" s="11" t="s">
        <v>167</v>
      </c>
      <c r="W3" s="11" t="s">
        <v>168</v>
      </c>
      <c r="X3" s="4" t="s">
        <v>169</v>
      </c>
    </row>
    <row r="4" spans="1:24" x14ac:dyDescent="0.25">
      <c r="A4" s="19"/>
      <c r="B4" s="12" t="s">
        <v>170</v>
      </c>
      <c r="C4" s="12" t="s">
        <v>171</v>
      </c>
      <c r="D4" s="12" t="s">
        <v>172</v>
      </c>
      <c r="E4" s="12" t="s">
        <v>173</v>
      </c>
      <c r="F4" s="12" t="s">
        <v>174</v>
      </c>
      <c r="G4" s="12" t="s">
        <v>175</v>
      </c>
      <c r="H4" s="12" t="s">
        <v>176</v>
      </c>
      <c r="I4" s="12" t="s">
        <v>177</v>
      </c>
      <c r="J4" s="12" t="s">
        <v>178</v>
      </c>
      <c r="K4" s="12" t="s">
        <v>179</v>
      </c>
      <c r="L4" s="12" t="s">
        <v>180</v>
      </c>
      <c r="M4" s="12" t="s">
        <v>181</v>
      </c>
      <c r="N4" s="12" t="s">
        <v>182</v>
      </c>
      <c r="O4" s="12" t="s">
        <v>183</v>
      </c>
      <c r="P4" s="12" t="s">
        <v>184</v>
      </c>
      <c r="Q4" s="12" t="s">
        <v>185</v>
      </c>
      <c r="R4" s="12" t="s">
        <v>186</v>
      </c>
      <c r="S4" s="12" t="s">
        <v>187</v>
      </c>
      <c r="T4" s="12" t="s">
        <v>188</v>
      </c>
      <c r="U4" s="12" t="s">
        <v>189</v>
      </c>
      <c r="V4" s="12" t="s">
        <v>190</v>
      </c>
      <c r="W4" s="12" t="s">
        <v>191</v>
      </c>
      <c r="X4" s="5" t="s">
        <v>192</v>
      </c>
    </row>
    <row r="5" spans="1:24" x14ac:dyDescent="0.25">
      <c r="A5" s="19"/>
      <c r="B5" s="12" t="s">
        <v>90</v>
      </c>
      <c r="C5" s="12" t="s">
        <v>84</v>
      </c>
      <c r="D5" s="12" t="s">
        <v>84</v>
      </c>
      <c r="E5" s="12" t="s">
        <v>85</v>
      </c>
      <c r="F5" s="12" t="s">
        <v>85</v>
      </c>
      <c r="G5" s="12" t="s">
        <v>85</v>
      </c>
      <c r="H5" s="12" t="s">
        <v>85</v>
      </c>
      <c r="I5" s="12" t="s">
        <v>84</v>
      </c>
      <c r="J5" s="12" t="s">
        <v>90</v>
      </c>
      <c r="K5" s="12" t="s">
        <v>84</v>
      </c>
      <c r="L5" s="12" t="s">
        <v>85</v>
      </c>
      <c r="M5" s="12" t="s">
        <v>84</v>
      </c>
      <c r="N5" s="12" t="s">
        <v>84</v>
      </c>
      <c r="O5" s="12" t="s">
        <v>84</v>
      </c>
      <c r="P5" s="12" t="s">
        <v>90</v>
      </c>
      <c r="Q5" s="12" t="s">
        <v>85</v>
      </c>
      <c r="R5" s="12" t="s">
        <v>84</v>
      </c>
      <c r="S5" s="12" t="s">
        <v>193</v>
      </c>
      <c r="T5" s="12" t="s">
        <v>90</v>
      </c>
      <c r="U5" s="12" t="s">
        <v>84</v>
      </c>
      <c r="V5" s="12" t="s">
        <v>90</v>
      </c>
      <c r="W5" s="12" t="s">
        <v>84</v>
      </c>
      <c r="X5" s="5" t="s">
        <v>194</v>
      </c>
    </row>
    <row r="6" spans="1:24" x14ac:dyDescent="0.25">
      <c r="A6" s="2" t="s">
        <v>104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6"/>
    </row>
    <row r="7" spans="1:24" x14ac:dyDescent="0.25">
      <c r="A7" s="1" t="s">
        <v>105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7"/>
    </row>
    <row r="8" spans="1:24" x14ac:dyDescent="0.25">
      <c r="A8" s="20" t="s">
        <v>106</v>
      </c>
      <c r="B8" s="15">
        <f>+B15</f>
        <v>8177325042</v>
      </c>
      <c r="C8" s="15">
        <f t="shared" ref="C8:X8" si="0">+C15</f>
        <v>149698065</v>
      </c>
      <c r="D8" s="15">
        <f t="shared" si="0"/>
        <v>322544629</v>
      </c>
      <c r="E8" s="15">
        <f t="shared" si="0"/>
        <v>143346687</v>
      </c>
      <c r="F8" s="15">
        <f t="shared" si="0"/>
        <v>53447610</v>
      </c>
      <c r="G8" s="15">
        <f t="shared" si="0"/>
        <v>179041867</v>
      </c>
      <c r="H8" s="15">
        <f t="shared" si="0"/>
        <v>112034774</v>
      </c>
      <c r="I8" s="15">
        <f t="shared" si="0"/>
        <v>185280834</v>
      </c>
      <c r="J8" s="15">
        <f t="shared" si="0"/>
        <v>2853999975</v>
      </c>
      <c r="K8" s="15">
        <f t="shared" si="0"/>
        <v>423311843</v>
      </c>
      <c r="L8" s="15">
        <f t="shared" si="0"/>
        <v>150765210</v>
      </c>
      <c r="M8" s="15">
        <f t="shared" si="0"/>
        <v>691777473</v>
      </c>
      <c r="N8" s="15">
        <f t="shared" si="0"/>
        <v>878096021</v>
      </c>
      <c r="O8" s="15">
        <f t="shared" si="0"/>
        <v>462887907</v>
      </c>
      <c r="P8" s="15">
        <f t="shared" si="0"/>
        <v>1485941952</v>
      </c>
      <c r="Q8" s="15">
        <f t="shared" si="0"/>
        <v>167516002</v>
      </c>
      <c r="R8" s="15">
        <f t="shared" si="0"/>
        <v>136976672</v>
      </c>
      <c r="S8" s="15">
        <f t="shared" si="0"/>
        <v>172115290</v>
      </c>
      <c r="T8" s="15">
        <f t="shared" si="0"/>
        <v>946827620</v>
      </c>
      <c r="U8" s="15">
        <f t="shared" si="0"/>
        <v>905704335</v>
      </c>
      <c r="V8" s="15">
        <f t="shared" si="0"/>
        <v>1559714846</v>
      </c>
      <c r="W8" s="15">
        <f t="shared" si="0"/>
        <v>307685090</v>
      </c>
      <c r="X8" s="8">
        <f t="shared" si="0"/>
        <v>188677907</v>
      </c>
    </row>
    <row r="9" spans="1:24" x14ac:dyDescent="0.25">
      <c r="A9" s="20" t="s">
        <v>107</v>
      </c>
      <c r="B9" s="15">
        <f>+B26</f>
        <v>8436910104</v>
      </c>
      <c r="C9" s="15">
        <f t="shared" ref="C9:X9" si="1">+C26</f>
        <v>149458936</v>
      </c>
      <c r="D9" s="15">
        <f t="shared" si="1"/>
        <v>300475080</v>
      </c>
      <c r="E9" s="15">
        <f t="shared" si="1"/>
        <v>117732196</v>
      </c>
      <c r="F9" s="15">
        <f t="shared" si="1"/>
        <v>58822773</v>
      </c>
      <c r="G9" s="15">
        <f t="shared" si="1"/>
        <v>4812242</v>
      </c>
      <c r="H9" s="15">
        <f t="shared" si="1"/>
        <v>160833370</v>
      </c>
      <c r="I9" s="15">
        <f t="shared" si="1"/>
        <v>203253044</v>
      </c>
      <c r="J9" s="15">
        <f t="shared" si="1"/>
        <v>1989864298</v>
      </c>
      <c r="K9" s="15">
        <f t="shared" si="1"/>
        <v>405344916</v>
      </c>
      <c r="L9" s="15">
        <f t="shared" si="1"/>
        <v>159296785</v>
      </c>
      <c r="M9" s="15">
        <f t="shared" si="1"/>
        <v>651610086</v>
      </c>
      <c r="N9" s="15">
        <f t="shared" si="1"/>
        <v>789111222</v>
      </c>
      <c r="O9" s="15">
        <f t="shared" si="1"/>
        <v>474975007</v>
      </c>
      <c r="P9" s="15">
        <f t="shared" si="1"/>
        <v>2393021948</v>
      </c>
      <c r="Q9" s="15">
        <f t="shared" si="1"/>
        <v>173352307</v>
      </c>
      <c r="R9" s="15">
        <f t="shared" si="1"/>
        <v>174052354</v>
      </c>
      <c r="S9" s="15">
        <f t="shared" si="1"/>
        <v>159942993</v>
      </c>
      <c r="T9" s="15">
        <f t="shared" si="1"/>
        <v>635543310</v>
      </c>
      <c r="U9" s="15">
        <f t="shared" si="1"/>
        <v>851938175</v>
      </c>
      <c r="V9" s="15">
        <f t="shared" si="1"/>
        <v>1361043761</v>
      </c>
      <c r="W9" s="15">
        <f t="shared" si="1"/>
        <v>199888584</v>
      </c>
      <c r="X9" s="8">
        <f t="shared" si="1"/>
        <v>172002616</v>
      </c>
    </row>
    <row r="10" spans="1:24" x14ac:dyDescent="0.25">
      <c r="A10" s="20" t="s">
        <v>108</v>
      </c>
      <c r="B10" s="15">
        <f>+B8-B9</f>
        <v>-259585062</v>
      </c>
      <c r="C10" s="15">
        <f t="shared" ref="C10:X10" si="2">+C8-C9</f>
        <v>239129</v>
      </c>
      <c r="D10" s="15">
        <f t="shared" si="2"/>
        <v>22069549</v>
      </c>
      <c r="E10" s="15">
        <f t="shared" si="2"/>
        <v>25614491</v>
      </c>
      <c r="F10" s="15">
        <f t="shared" si="2"/>
        <v>-5375163</v>
      </c>
      <c r="G10" s="15">
        <f t="shared" si="2"/>
        <v>174229625</v>
      </c>
      <c r="H10" s="15">
        <f t="shared" si="2"/>
        <v>-48798596</v>
      </c>
      <c r="I10" s="15">
        <f t="shared" si="2"/>
        <v>-17972210</v>
      </c>
      <c r="J10" s="15">
        <f t="shared" si="2"/>
        <v>864135677</v>
      </c>
      <c r="K10" s="15">
        <f t="shared" si="2"/>
        <v>17966927</v>
      </c>
      <c r="L10" s="15">
        <f t="shared" si="2"/>
        <v>-8531575</v>
      </c>
      <c r="M10" s="15">
        <f t="shared" si="2"/>
        <v>40167387</v>
      </c>
      <c r="N10" s="15">
        <f t="shared" si="2"/>
        <v>88984799</v>
      </c>
      <c r="O10" s="15">
        <f t="shared" si="2"/>
        <v>-12087100</v>
      </c>
      <c r="P10" s="15">
        <f t="shared" si="2"/>
        <v>-907079996</v>
      </c>
      <c r="Q10" s="15">
        <f t="shared" si="2"/>
        <v>-5836305</v>
      </c>
      <c r="R10" s="15">
        <f t="shared" si="2"/>
        <v>-37075682</v>
      </c>
      <c r="S10" s="15">
        <f t="shared" si="2"/>
        <v>12172297</v>
      </c>
      <c r="T10" s="15">
        <f t="shared" si="2"/>
        <v>311284310</v>
      </c>
      <c r="U10" s="15">
        <f t="shared" si="2"/>
        <v>53766160</v>
      </c>
      <c r="V10" s="15">
        <f t="shared" si="2"/>
        <v>198671085</v>
      </c>
      <c r="W10" s="15">
        <f t="shared" si="2"/>
        <v>107796506</v>
      </c>
      <c r="X10" s="8">
        <f t="shared" si="2"/>
        <v>16675291</v>
      </c>
    </row>
    <row r="11" spans="1:24" x14ac:dyDescent="0.25">
      <c r="A11" s="20" t="s">
        <v>109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6"/>
    </row>
    <row r="12" spans="1:24" x14ac:dyDescent="0.25">
      <c r="A12" s="2" t="s">
        <v>110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6"/>
    </row>
    <row r="13" spans="1:24" x14ac:dyDescent="0.25">
      <c r="A13" s="20" t="s">
        <v>111</v>
      </c>
      <c r="B13" s="16">
        <v>9294606279</v>
      </c>
      <c r="C13" s="16">
        <v>221618732</v>
      </c>
      <c r="D13" s="16">
        <v>396432392</v>
      </c>
      <c r="E13" s="16">
        <v>315431623</v>
      </c>
      <c r="F13" s="16">
        <v>63957183</v>
      </c>
      <c r="G13" s="16">
        <v>361919533</v>
      </c>
      <c r="H13" s="16">
        <v>272834472</v>
      </c>
      <c r="I13" s="16">
        <v>204977909</v>
      </c>
      <c r="J13" s="16">
        <v>3685149370</v>
      </c>
      <c r="K13" s="16">
        <v>583600549</v>
      </c>
      <c r="L13" s="16">
        <v>161105000</v>
      </c>
      <c r="M13" s="16">
        <v>775731301</v>
      </c>
      <c r="N13" s="16">
        <v>985881337</v>
      </c>
      <c r="O13" s="16">
        <v>438409704</v>
      </c>
      <c r="P13" s="16">
        <v>2067428269</v>
      </c>
      <c r="Q13" s="16">
        <v>227850274</v>
      </c>
      <c r="R13" s="16">
        <v>378458371</v>
      </c>
      <c r="S13" s="16">
        <v>155228223</v>
      </c>
      <c r="T13" s="16">
        <v>1098789503</v>
      </c>
      <c r="U13" s="16">
        <v>1039843896</v>
      </c>
      <c r="V13" s="16">
        <v>1759690980</v>
      </c>
      <c r="W13" s="16">
        <v>350475044</v>
      </c>
      <c r="X13" s="9">
        <v>178395000</v>
      </c>
    </row>
    <row r="14" spans="1:24" x14ac:dyDescent="0.25">
      <c r="A14" s="20" t="s">
        <v>112</v>
      </c>
      <c r="B14" s="16">
        <v>9175939678</v>
      </c>
      <c r="C14" s="16">
        <v>231102560</v>
      </c>
      <c r="D14" s="16">
        <v>386515192</v>
      </c>
      <c r="E14" s="16">
        <v>283116624</v>
      </c>
      <c r="F14" s="16">
        <v>64254598</v>
      </c>
      <c r="G14" s="16">
        <v>364519343</v>
      </c>
      <c r="H14" s="16">
        <v>272415391</v>
      </c>
      <c r="I14" s="16">
        <v>212060319</v>
      </c>
      <c r="J14" s="16">
        <v>3586430287</v>
      </c>
      <c r="K14" s="16">
        <v>570413813</v>
      </c>
      <c r="L14" s="16">
        <v>162493956</v>
      </c>
      <c r="M14" s="16">
        <v>779422086</v>
      </c>
      <c r="N14" s="16">
        <v>1005561452</v>
      </c>
      <c r="O14" s="16">
        <v>469030311</v>
      </c>
      <c r="P14" s="16">
        <v>2028259852</v>
      </c>
      <c r="Q14" s="16">
        <v>236041294</v>
      </c>
      <c r="R14" s="16">
        <v>381724698</v>
      </c>
      <c r="S14" s="16">
        <v>171781190</v>
      </c>
      <c r="T14" s="16">
        <v>1121145830</v>
      </c>
      <c r="U14" s="16">
        <v>1015875035</v>
      </c>
      <c r="V14" s="16">
        <v>1833907095</v>
      </c>
      <c r="W14" s="16">
        <v>361403759</v>
      </c>
      <c r="X14" s="9">
        <v>183648802</v>
      </c>
    </row>
    <row r="15" spans="1:24" x14ac:dyDescent="0.25">
      <c r="A15" s="20" t="s">
        <v>113</v>
      </c>
      <c r="B15" s="16">
        <v>8177325042</v>
      </c>
      <c r="C15" s="16">
        <v>149698065</v>
      </c>
      <c r="D15" s="16">
        <v>322544629</v>
      </c>
      <c r="E15" s="16">
        <v>143346687</v>
      </c>
      <c r="F15" s="16">
        <v>53447610</v>
      </c>
      <c r="G15" s="16">
        <v>179041867</v>
      </c>
      <c r="H15" s="16">
        <v>112034774</v>
      </c>
      <c r="I15" s="16">
        <v>185280834</v>
      </c>
      <c r="J15" s="16">
        <v>2853999975</v>
      </c>
      <c r="K15" s="16">
        <v>423311843</v>
      </c>
      <c r="L15" s="16">
        <v>150765210</v>
      </c>
      <c r="M15" s="16">
        <v>691777473</v>
      </c>
      <c r="N15" s="16">
        <v>878096021</v>
      </c>
      <c r="O15" s="16">
        <v>462887907</v>
      </c>
      <c r="P15" s="16">
        <v>1485941952</v>
      </c>
      <c r="Q15" s="16">
        <v>167516002</v>
      </c>
      <c r="R15" s="16">
        <v>136976672</v>
      </c>
      <c r="S15" s="16">
        <v>172115290</v>
      </c>
      <c r="T15" s="16">
        <v>946827620</v>
      </c>
      <c r="U15" s="16">
        <v>905704335</v>
      </c>
      <c r="V15" s="16">
        <v>1559714846</v>
      </c>
      <c r="W15" s="16">
        <v>307685090</v>
      </c>
      <c r="X15" s="9">
        <v>188677907</v>
      </c>
    </row>
    <row r="16" spans="1:24" x14ac:dyDescent="0.25">
      <c r="A16" s="20" t="s">
        <v>109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6"/>
    </row>
    <row r="17" spans="1:24" x14ac:dyDescent="0.25">
      <c r="A17" s="20" t="s">
        <v>114</v>
      </c>
      <c r="B17" s="15">
        <f>+B14-B13</f>
        <v>-118666601</v>
      </c>
      <c r="C17" s="15">
        <f t="shared" ref="C17:X17" si="3">+C14-C13</f>
        <v>9483828</v>
      </c>
      <c r="D17" s="15">
        <f t="shared" si="3"/>
        <v>-9917200</v>
      </c>
      <c r="E17" s="15">
        <f t="shared" si="3"/>
        <v>-32314999</v>
      </c>
      <c r="F17" s="15">
        <f t="shared" si="3"/>
        <v>297415</v>
      </c>
      <c r="G17" s="15">
        <f t="shared" si="3"/>
        <v>2599810</v>
      </c>
      <c r="H17" s="15">
        <f t="shared" si="3"/>
        <v>-419081</v>
      </c>
      <c r="I17" s="15">
        <f t="shared" si="3"/>
        <v>7082410</v>
      </c>
      <c r="J17" s="15">
        <f t="shared" si="3"/>
        <v>-98719083</v>
      </c>
      <c r="K17" s="15">
        <f t="shared" si="3"/>
        <v>-13186736</v>
      </c>
      <c r="L17" s="15">
        <f t="shared" si="3"/>
        <v>1388956</v>
      </c>
      <c r="M17" s="15">
        <f t="shared" si="3"/>
        <v>3690785</v>
      </c>
      <c r="N17" s="15">
        <f t="shared" si="3"/>
        <v>19680115</v>
      </c>
      <c r="O17" s="15">
        <f t="shared" si="3"/>
        <v>30620607</v>
      </c>
      <c r="P17" s="15">
        <f t="shared" si="3"/>
        <v>-39168417</v>
      </c>
      <c r="Q17" s="15">
        <f t="shared" si="3"/>
        <v>8191020</v>
      </c>
      <c r="R17" s="15">
        <f t="shared" si="3"/>
        <v>3266327</v>
      </c>
      <c r="S17" s="15">
        <f t="shared" si="3"/>
        <v>16552967</v>
      </c>
      <c r="T17" s="15">
        <f t="shared" si="3"/>
        <v>22356327</v>
      </c>
      <c r="U17" s="15">
        <f t="shared" si="3"/>
        <v>-23968861</v>
      </c>
      <c r="V17" s="15">
        <f t="shared" si="3"/>
        <v>74216115</v>
      </c>
      <c r="W17" s="15">
        <f t="shared" si="3"/>
        <v>10928715</v>
      </c>
      <c r="X17" s="8">
        <f t="shared" si="3"/>
        <v>5253802</v>
      </c>
    </row>
    <row r="18" spans="1:24" x14ac:dyDescent="0.25">
      <c r="A18" s="20" t="s">
        <v>115</v>
      </c>
      <c r="B18" s="15">
        <f>+B15-B13</f>
        <v>-1117281237</v>
      </c>
      <c r="C18" s="15">
        <f t="shared" ref="C18:X18" si="4">+C15-C13</f>
        <v>-71920667</v>
      </c>
      <c r="D18" s="15">
        <f t="shared" si="4"/>
        <v>-73887763</v>
      </c>
      <c r="E18" s="15">
        <f t="shared" si="4"/>
        <v>-172084936</v>
      </c>
      <c r="F18" s="15">
        <f t="shared" si="4"/>
        <v>-10509573</v>
      </c>
      <c r="G18" s="15">
        <f t="shared" si="4"/>
        <v>-182877666</v>
      </c>
      <c r="H18" s="15">
        <f t="shared" si="4"/>
        <v>-160799698</v>
      </c>
      <c r="I18" s="15">
        <f t="shared" si="4"/>
        <v>-19697075</v>
      </c>
      <c r="J18" s="15">
        <f t="shared" si="4"/>
        <v>-831149395</v>
      </c>
      <c r="K18" s="15">
        <f t="shared" si="4"/>
        <v>-160288706</v>
      </c>
      <c r="L18" s="15">
        <f t="shared" si="4"/>
        <v>-10339790</v>
      </c>
      <c r="M18" s="15">
        <f t="shared" si="4"/>
        <v>-83953828</v>
      </c>
      <c r="N18" s="15">
        <f t="shared" si="4"/>
        <v>-107785316</v>
      </c>
      <c r="O18" s="15">
        <f t="shared" si="4"/>
        <v>24478203</v>
      </c>
      <c r="P18" s="15">
        <f t="shared" si="4"/>
        <v>-581486317</v>
      </c>
      <c r="Q18" s="15">
        <f t="shared" si="4"/>
        <v>-60334272</v>
      </c>
      <c r="R18" s="15">
        <f t="shared" si="4"/>
        <v>-241481699</v>
      </c>
      <c r="S18" s="15">
        <f t="shared" si="4"/>
        <v>16887067</v>
      </c>
      <c r="T18" s="15">
        <f t="shared" si="4"/>
        <v>-151961883</v>
      </c>
      <c r="U18" s="15">
        <f t="shared" si="4"/>
        <v>-134139561</v>
      </c>
      <c r="V18" s="15">
        <f t="shared" si="4"/>
        <v>-199976134</v>
      </c>
      <c r="W18" s="15">
        <f t="shared" si="4"/>
        <v>-42789954</v>
      </c>
      <c r="X18" s="8">
        <f t="shared" si="4"/>
        <v>10282907</v>
      </c>
    </row>
    <row r="19" spans="1:24" x14ac:dyDescent="0.25">
      <c r="A19" s="20" t="s">
        <v>116</v>
      </c>
      <c r="B19" s="15">
        <f>+B15-B14</f>
        <v>-998614636</v>
      </c>
      <c r="C19" s="15">
        <f t="shared" ref="C19:X19" si="5">+C15-C14</f>
        <v>-81404495</v>
      </c>
      <c r="D19" s="15">
        <f t="shared" si="5"/>
        <v>-63970563</v>
      </c>
      <c r="E19" s="15">
        <f t="shared" si="5"/>
        <v>-139769937</v>
      </c>
      <c r="F19" s="15">
        <f t="shared" si="5"/>
        <v>-10806988</v>
      </c>
      <c r="G19" s="15">
        <f t="shared" si="5"/>
        <v>-185477476</v>
      </c>
      <c r="H19" s="15">
        <f t="shared" si="5"/>
        <v>-160380617</v>
      </c>
      <c r="I19" s="15">
        <f t="shared" si="5"/>
        <v>-26779485</v>
      </c>
      <c r="J19" s="15">
        <f t="shared" si="5"/>
        <v>-732430312</v>
      </c>
      <c r="K19" s="15">
        <f t="shared" si="5"/>
        <v>-147101970</v>
      </c>
      <c r="L19" s="15">
        <f t="shared" si="5"/>
        <v>-11728746</v>
      </c>
      <c r="M19" s="15">
        <f t="shared" si="5"/>
        <v>-87644613</v>
      </c>
      <c r="N19" s="15">
        <f t="shared" si="5"/>
        <v>-127465431</v>
      </c>
      <c r="O19" s="15">
        <f t="shared" si="5"/>
        <v>-6142404</v>
      </c>
      <c r="P19" s="15">
        <f t="shared" si="5"/>
        <v>-542317900</v>
      </c>
      <c r="Q19" s="15">
        <f t="shared" si="5"/>
        <v>-68525292</v>
      </c>
      <c r="R19" s="15">
        <f t="shared" si="5"/>
        <v>-244748026</v>
      </c>
      <c r="S19" s="15">
        <f t="shared" si="5"/>
        <v>334100</v>
      </c>
      <c r="T19" s="15">
        <f t="shared" si="5"/>
        <v>-174318210</v>
      </c>
      <c r="U19" s="15">
        <f t="shared" si="5"/>
        <v>-110170700</v>
      </c>
      <c r="V19" s="15">
        <f t="shared" si="5"/>
        <v>-274192249</v>
      </c>
      <c r="W19" s="15">
        <f t="shared" si="5"/>
        <v>-53718669</v>
      </c>
      <c r="X19" s="8">
        <f t="shared" si="5"/>
        <v>5029105</v>
      </c>
    </row>
    <row r="20" spans="1:24" x14ac:dyDescent="0.25">
      <c r="A20" s="20" t="s">
        <v>117</v>
      </c>
      <c r="B20" s="17">
        <f>IF(B13=0,0,B15*100/B13)</f>
        <v>87.979251584606047</v>
      </c>
      <c r="C20" s="17">
        <f t="shared" ref="C20:X20" si="6">IF(C13=0,0,C15*100/C13)</f>
        <v>67.547568587297931</v>
      </c>
      <c r="D20" s="17">
        <f t="shared" si="6"/>
        <v>81.361824994361214</v>
      </c>
      <c r="E20" s="17">
        <f t="shared" si="6"/>
        <v>45.444615107598139</v>
      </c>
      <c r="F20" s="17">
        <f t="shared" si="6"/>
        <v>83.567798788136116</v>
      </c>
      <c r="G20" s="17">
        <f t="shared" si="6"/>
        <v>49.470075714316309</v>
      </c>
      <c r="H20" s="17">
        <f t="shared" si="6"/>
        <v>41.063276637565068</v>
      </c>
      <c r="I20" s="17">
        <f t="shared" si="6"/>
        <v>90.39063521718333</v>
      </c>
      <c r="J20" s="17">
        <f t="shared" si="6"/>
        <v>77.44597812598299</v>
      </c>
      <c r="K20" s="17">
        <f t="shared" si="6"/>
        <v>72.534517612319789</v>
      </c>
      <c r="L20" s="17">
        <f t="shared" si="6"/>
        <v>93.581955867291512</v>
      </c>
      <c r="M20" s="17">
        <f t="shared" si="6"/>
        <v>89.177460302069207</v>
      </c>
      <c r="N20" s="17">
        <f t="shared" si="6"/>
        <v>89.067110619216436</v>
      </c>
      <c r="O20" s="17">
        <f t="shared" si="6"/>
        <v>105.58340811726192</v>
      </c>
      <c r="P20" s="17">
        <f t="shared" si="6"/>
        <v>71.873930248556547</v>
      </c>
      <c r="Q20" s="17">
        <f t="shared" si="6"/>
        <v>73.520210908326575</v>
      </c>
      <c r="R20" s="17">
        <f t="shared" si="6"/>
        <v>36.193326002557889</v>
      </c>
      <c r="S20" s="17">
        <f t="shared" si="6"/>
        <v>110.87886382619996</v>
      </c>
      <c r="T20" s="17">
        <f t="shared" si="6"/>
        <v>86.170064185624099</v>
      </c>
      <c r="U20" s="17">
        <f t="shared" si="6"/>
        <v>87.100029002814864</v>
      </c>
      <c r="V20" s="17">
        <f t="shared" si="6"/>
        <v>88.635724324733431</v>
      </c>
      <c r="W20" s="17">
        <f t="shared" si="6"/>
        <v>87.790869925677214</v>
      </c>
      <c r="X20" s="10">
        <f t="shared" si="6"/>
        <v>105.76412287339892</v>
      </c>
    </row>
    <row r="21" spans="1:24" x14ac:dyDescent="0.25">
      <c r="A21" s="20" t="s">
        <v>118</v>
      </c>
      <c r="B21" s="17">
        <f>IF(B14=0,0,B15*100/B14)</f>
        <v>89.117031377241361</v>
      </c>
      <c r="C21" s="17">
        <f t="shared" ref="C21:X21" si="7">IF(C14=0,0,C15*100/C14)</f>
        <v>64.775597899045337</v>
      </c>
      <c r="D21" s="17">
        <f t="shared" si="7"/>
        <v>83.449405269431168</v>
      </c>
      <c r="E21" s="17">
        <f t="shared" si="7"/>
        <v>50.631674316658987</v>
      </c>
      <c r="F21" s="17">
        <f t="shared" si="7"/>
        <v>83.18098885312456</v>
      </c>
      <c r="G21" s="17">
        <f t="shared" si="7"/>
        <v>49.11724725675257</v>
      </c>
      <c r="H21" s="17">
        <f t="shared" si="7"/>
        <v>41.126447954623828</v>
      </c>
      <c r="I21" s="17">
        <f t="shared" si="7"/>
        <v>87.371760484808092</v>
      </c>
      <c r="J21" s="17">
        <f t="shared" si="7"/>
        <v>79.577734588766589</v>
      </c>
      <c r="K21" s="17">
        <f t="shared" si="7"/>
        <v>74.21135907871151</v>
      </c>
      <c r="L21" s="17">
        <f t="shared" si="7"/>
        <v>92.782041690215237</v>
      </c>
      <c r="M21" s="17">
        <f t="shared" si="7"/>
        <v>88.755179693483825</v>
      </c>
      <c r="N21" s="17">
        <f t="shared" si="7"/>
        <v>87.323954120707484</v>
      </c>
      <c r="O21" s="17">
        <f t="shared" si="7"/>
        <v>98.690403614447845</v>
      </c>
      <c r="P21" s="17">
        <f t="shared" si="7"/>
        <v>73.261912201967704</v>
      </c>
      <c r="Q21" s="17">
        <f t="shared" si="7"/>
        <v>70.968939019627641</v>
      </c>
      <c r="R21" s="17">
        <f t="shared" si="7"/>
        <v>35.883628362972729</v>
      </c>
      <c r="S21" s="17">
        <f t="shared" si="7"/>
        <v>100.19449160877276</v>
      </c>
      <c r="T21" s="17">
        <f t="shared" si="7"/>
        <v>84.451780907038653</v>
      </c>
      <c r="U21" s="17">
        <f t="shared" si="7"/>
        <v>89.155093273849374</v>
      </c>
      <c r="V21" s="17">
        <f t="shared" si="7"/>
        <v>85.048738305906383</v>
      </c>
      <c r="W21" s="17">
        <f t="shared" si="7"/>
        <v>85.136106733189791</v>
      </c>
      <c r="X21" s="10">
        <f t="shared" si="7"/>
        <v>102.73843605034789</v>
      </c>
    </row>
    <row r="22" spans="1:24" x14ac:dyDescent="0.25">
      <c r="A22" s="20" t="s">
        <v>109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6"/>
    </row>
    <row r="23" spans="1:24" x14ac:dyDescent="0.25">
      <c r="A23" s="2" t="s">
        <v>119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6"/>
    </row>
    <row r="24" spans="1:24" x14ac:dyDescent="0.25">
      <c r="A24" s="20" t="s">
        <v>111</v>
      </c>
      <c r="B24" s="16">
        <v>8671834392</v>
      </c>
      <c r="C24" s="16">
        <v>269505326</v>
      </c>
      <c r="D24" s="16">
        <v>477484705</v>
      </c>
      <c r="E24" s="16">
        <v>312480407</v>
      </c>
      <c r="F24" s="16">
        <v>63471185</v>
      </c>
      <c r="G24" s="16">
        <v>401947639</v>
      </c>
      <c r="H24" s="16">
        <v>273140808</v>
      </c>
      <c r="I24" s="16">
        <v>236892541</v>
      </c>
      <c r="J24" s="16">
        <v>3657680825</v>
      </c>
      <c r="K24" s="16">
        <v>569946846</v>
      </c>
      <c r="L24" s="16">
        <v>194401304</v>
      </c>
      <c r="M24" s="16">
        <v>839346012</v>
      </c>
      <c r="N24" s="16">
        <v>941917338</v>
      </c>
      <c r="O24" s="16">
        <v>467863860</v>
      </c>
      <c r="P24" s="16">
        <v>2770971712</v>
      </c>
      <c r="Q24" s="16">
        <v>228875896</v>
      </c>
      <c r="R24" s="16">
        <v>356632539</v>
      </c>
      <c r="S24" s="16">
        <v>155270175</v>
      </c>
      <c r="T24" s="16">
        <v>1077467327</v>
      </c>
      <c r="U24" s="16">
        <v>1059817200</v>
      </c>
      <c r="V24" s="16">
        <v>1758227992</v>
      </c>
      <c r="W24" s="16">
        <v>338292569</v>
      </c>
      <c r="X24" s="9">
        <v>196006099</v>
      </c>
    </row>
    <row r="25" spans="1:24" x14ac:dyDescent="0.25">
      <c r="A25" s="20" t="s">
        <v>112</v>
      </c>
      <c r="B25" s="16">
        <v>8637742170</v>
      </c>
      <c r="C25" s="16">
        <v>281263669</v>
      </c>
      <c r="D25" s="16">
        <v>458833080</v>
      </c>
      <c r="E25" s="16">
        <v>312677695</v>
      </c>
      <c r="F25" s="16">
        <v>63284518</v>
      </c>
      <c r="G25" s="16">
        <v>411432639</v>
      </c>
      <c r="H25" s="16">
        <v>298721458</v>
      </c>
      <c r="I25" s="16">
        <v>245039984</v>
      </c>
      <c r="J25" s="16">
        <v>3390185728</v>
      </c>
      <c r="K25" s="16">
        <v>575413812</v>
      </c>
      <c r="L25" s="16">
        <v>192717430</v>
      </c>
      <c r="M25" s="16">
        <v>866192161</v>
      </c>
      <c r="N25" s="16">
        <v>962421142</v>
      </c>
      <c r="O25" s="16">
        <v>497579473</v>
      </c>
      <c r="P25" s="16">
        <v>3160875083</v>
      </c>
      <c r="Q25" s="16">
        <v>237093371</v>
      </c>
      <c r="R25" s="16">
        <v>355315746</v>
      </c>
      <c r="S25" s="16">
        <v>182435615</v>
      </c>
      <c r="T25" s="16">
        <v>1110189133</v>
      </c>
      <c r="U25" s="16">
        <v>1035848119</v>
      </c>
      <c r="V25" s="16">
        <v>1819823302</v>
      </c>
      <c r="W25" s="16">
        <v>349729988</v>
      </c>
      <c r="X25" s="9">
        <v>196763500</v>
      </c>
    </row>
    <row r="26" spans="1:24" x14ac:dyDescent="0.25">
      <c r="A26" s="20" t="s">
        <v>113</v>
      </c>
      <c r="B26" s="16">
        <v>8436910104</v>
      </c>
      <c r="C26" s="16">
        <v>149458936</v>
      </c>
      <c r="D26" s="16">
        <v>300475080</v>
      </c>
      <c r="E26" s="16">
        <v>117732196</v>
      </c>
      <c r="F26" s="16">
        <v>58822773</v>
      </c>
      <c r="G26" s="16">
        <v>4812242</v>
      </c>
      <c r="H26" s="16">
        <v>160833370</v>
      </c>
      <c r="I26" s="16">
        <v>203253044</v>
      </c>
      <c r="J26" s="16">
        <v>1989864298</v>
      </c>
      <c r="K26" s="16">
        <v>405344916</v>
      </c>
      <c r="L26" s="16">
        <v>159296785</v>
      </c>
      <c r="M26" s="16">
        <v>651610086</v>
      </c>
      <c r="N26" s="16">
        <v>789111222</v>
      </c>
      <c r="O26" s="16">
        <v>474975007</v>
      </c>
      <c r="P26" s="16">
        <v>2393021948</v>
      </c>
      <c r="Q26" s="16">
        <v>173352307</v>
      </c>
      <c r="R26" s="16">
        <v>174052354</v>
      </c>
      <c r="S26" s="16">
        <v>159942993</v>
      </c>
      <c r="T26" s="16">
        <v>635543310</v>
      </c>
      <c r="U26" s="16">
        <v>851938175</v>
      </c>
      <c r="V26" s="16">
        <v>1361043761</v>
      </c>
      <c r="W26" s="16">
        <v>199888584</v>
      </c>
      <c r="X26" s="9">
        <v>172002616</v>
      </c>
    </row>
    <row r="27" spans="1:24" x14ac:dyDescent="0.25">
      <c r="A27" s="20" t="s">
        <v>109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6"/>
    </row>
    <row r="28" spans="1:24" x14ac:dyDescent="0.25">
      <c r="A28" s="20" t="s">
        <v>120</v>
      </c>
      <c r="B28" s="15">
        <f>+B25-B24</f>
        <v>-34092222</v>
      </c>
      <c r="C28" s="15">
        <f t="shared" ref="C28:X28" si="8">+C25-C24</f>
        <v>11758343</v>
      </c>
      <c r="D28" s="15">
        <f t="shared" si="8"/>
        <v>-18651625</v>
      </c>
      <c r="E28" s="15">
        <f t="shared" si="8"/>
        <v>197288</v>
      </c>
      <c r="F28" s="15">
        <f t="shared" si="8"/>
        <v>-186667</v>
      </c>
      <c r="G28" s="15">
        <f t="shared" si="8"/>
        <v>9485000</v>
      </c>
      <c r="H28" s="15">
        <f t="shared" si="8"/>
        <v>25580650</v>
      </c>
      <c r="I28" s="15">
        <f t="shared" si="8"/>
        <v>8147443</v>
      </c>
      <c r="J28" s="15">
        <f t="shared" si="8"/>
        <v>-267495097</v>
      </c>
      <c r="K28" s="15">
        <f t="shared" si="8"/>
        <v>5466966</v>
      </c>
      <c r="L28" s="15">
        <f t="shared" si="8"/>
        <v>-1683874</v>
      </c>
      <c r="M28" s="15">
        <f t="shared" si="8"/>
        <v>26846149</v>
      </c>
      <c r="N28" s="15">
        <f t="shared" si="8"/>
        <v>20503804</v>
      </c>
      <c r="O28" s="15">
        <f t="shared" si="8"/>
        <v>29715613</v>
      </c>
      <c r="P28" s="15">
        <f t="shared" si="8"/>
        <v>389903371</v>
      </c>
      <c r="Q28" s="15">
        <f t="shared" si="8"/>
        <v>8217475</v>
      </c>
      <c r="R28" s="15">
        <f t="shared" si="8"/>
        <v>-1316793</v>
      </c>
      <c r="S28" s="15">
        <f t="shared" si="8"/>
        <v>27165440</v>
      </c>
      <c r="T28" s="15">
        <f t="shared" si="8"/>
        <v>32721806</v>
      </c>
      <c r="U28" s="15">
        <f t="shared" si="8"/>
        <v>-23969081</v>
      </c>
      <c r="V28" s="15">
        <f t="shared" si="8"/>
        <v>61595310</v>
      </c>
      <c r="W28" s="15">
        <f t="shared" si="8"/>
        <v>11437419</v>
      </c>
      <c r="X28" s="8">
        <f t="shared" si="8"/>
        <v>757401</v>
      </c>
    </row>
    <row r="29" spans="1:24" x14ac:dyDescent="0.25">
      <c r="A29" s="20" t="s">
        <v>121</v>
      </c>
      <c r="B29" s="15">
        <f>+B26-B24</f>
        <v>-234924288</v>
      </c>
      <c r="C29" s="15">
        <f t="shared" ref="C29:X29" si="9">+C26-C24</f>
        <v>-120046390</v>
      </c>
      <c r="D29" s="15">
        <f t="shared" si="9"/>
        <v>-177009625</v>
      </c>
      <c r="E29" s="15">
        <f t="shared" si="9"/>
        <v>-194748211</v>
      </c>
      <c r="F29" s="15">
        <f t="shared" si="9"/>
        <v>-4648412</v>
      </c>
      <c r="G29" s="15">
        <f t="shared" si="9"/>
        <v>-397135397</v>
      </c>
      <c r="H29" s="15">
        <f t="shared" si="9"/>
        <v>-112307438</v>
      </c>
      <c r="I29" s="15">
        <f t="shared" si="9"/>
        <v>-33639497</v>
      </c>
      <c r="J29" s="15">
        <f t="shared" si="9"/>
        <v>-1667816527</v>
      </c>
      <c r="K29" s="15">
        <f t="shared" si="9"/>
        <v>-164601930</v>
      </c>
      <c r="L29" s="15">
        <f t="shared" si="9"/>
        <v>-35104519</v>
      </c>
      <c r="M29" s="15">
        <f t="shared" si="9"/>
        <v>-187735926</v>
      </c>
      <c r="N29" s="15">
        <f t="shared" si="9"/>
        <v>-152806116</v>
      </c>
      <c r="O29" s="15">
        <f t="shared" si="9"/>
        <v>7111147</v>
      </c>
      <c r="P29" s="15">
        <f t="shared" si="9"/>
        <v>-377949764</v>
      </c>
      <c r="Q29" s="15">
        <f t="shared" si="9"/>
        <v>-55523589</v>
      </c>
      <c r="R29" s="15">
        <f t="shared" si="9"/>
        <v>-182580185</v>
      </c>
      <c r="S29" s="15">
        <f t="shared" si="9"/>
        <v>4672818</v>
      </c>
      <c r="T29" s="15">
        <f t="shared" si="9"/>
        <v>-441924017</v>
      </c>
      <c r="U29" s="15">
        <f t="shared" si="9"/>
        <v>-207879025</v>
      </c>
      <c r="V29" s="15">
        <f t="shared" si="9"/>
        <v>-397184231</v>
      </c>
      <c r="W29" s="15">
        <f t="shared" si="9"/>
        <v>-138403985</v>
      </c>
      <c r="X29" s="8">
        <f t="shared" si="9"/>
        <v>-24003483</v>
      </c>
    </row>
    <row r="30" spans="1:24" x14ac:dyDescent="0.25">
      <c r="A30" s="20" t="s">
        <v>122</v>
      </c>
      <c r="B30" s="15">
        <f>+B26-B25</f>
        <v>-200832066</v>
      </c>
      <c r="C30" s="15">
        <f t="shared" ref="C30:X30" si="10">+C26-C25</f>
        <v>-131804733</v>
      </c>
      <c r="D30" s="15">
        <f t="shared" si="10"/>
        <v>-158358000</v>
      </c>
      <c r="E30" s="15">
        <f t="shared" si="10"/>
        <v>-194945499</v>
      </c>
      <c r="F30" s="15">
        <f t="shared" si="10"/>
        <v>-4461745</v>
      </c>
      <c r="G30" s="15">
        <f t="shared" si="10"/>
        <v>-406620397</v>
      </c>
      <c r="H30" s="15">
        <f t="shared" si="10"/>
        <v>-137888088</v>
      </c>
      <c r="I30" s="15">
        <f t="shared" si="10"/>
        <v>-41786940</v>
      </c>
      <c r="J30" s="15">
        <f t="shared" si="10"/>
        <v>-1400321430</v>
      </c>
      <c r="K30" s="15">
        <f t="shared" si="10"/>
        <v>-170068896</v>
      </c>
      <c r="L30" s="15">
        <f t="shared" si="10"/>
        <v>-33420645</v>
      </c>
      <c r="M30" s="15">
        <f t="shared" si="10"/>
        <v>-214582075</v>
      </c>
      <c r="N30" s="15">
        <f t="shared" si="10"/>
        <v>-173309920</v>
      </c>
      <c r="O30" s="15">
        <f t="shared" si="10"/>
        <v>-22604466</v>
      </c>
      <c r="P30" s="15">
        <f t="shared" si="10"/>
        <v>-767853135</v>
      </c>
      <c r="Q30" s="15">
        <f t="shared" si="10"/>
        <v>-63741064</v>
      </c>
      <c r="R30" s="15">
        <f t="shared" si="10"/>
        <v>-181263392</v>
      </c>
      <c r="S30" s="15">
        <f t="shared" si="10"/>
        <v>-22492622</v>
      </c>
      <c r="T30" s="15">
        <f t="shared" si="10"/>
        <v>-474645823</v>
      </c>
      <c r="U30" s="15">
        <f t="shared" si="10"/>
        <v>-183909944</v>
      </c>
      <c r="V30" s="15">
        <f t="shared" si="10"/>
        <v>-458779541</v>
      </c>
      <c r="W30" s="15">
        <f t="shared" si="10"/>
        <v>-149841404</v>
      </c>
      <c r="X30" s="8">
        <f t="shared" si="10"/>
        <v>-24760884</v>
      </c>
    </row>
    <row r="31" spans="1:24" x14ac:dyDescent="0.25">
      <c r="A31" s="20" t="s">
        <v>123</v>
      </c>
      <c r="B31" s="17">
        <f>IF(B24=0,0,B26*100/B24)</f>
        <v>97.290950479673327</v>
      </c>
      <c r="C31" s="17">
        <f t="shared" ref="C31:X31" si="11">IF(C24=0,0,C26*100/C24)</f>
        <v>55.456765258880267</v>
      </c>
      <c r="D31" s="17">
        <f t="shared" si="11"/>
        <v>62.928734020914867</v>
      </c>
      <c r="E31" s="17">
        <f t="shared" si="11"/>
        <v>37.676664956468777</v>
      </c>
      <c r="F31" s="17">
        <f t="shared" si="11"/>
        <v>92.676342816035344</v>
      </c>
      <c r="G31" s="17">
        <f t="shared" si="11"/>
        <v>1.1972310652134468</v>
      </c>
      <c r="H31" s="17">
        <f t="shared" si="11"/>
        <v>58.882951682562201</v>
      </c>
      <c r="I31" s="17">
        <f t="shared" si="11"/>
        <v>85.799680792819899</v>
      </c>
      <c r="J31" s="17">
        <f t="shared" si="11"/>
        <v>54.402349280981888</v>
      </c>
      <c r="K31" s="17">
        <f t="shared" si="11"/>
        <v>71.119775264095423</v>
      </c>
      <c r="L31" s="17">
        <f t="shared" si="11"/>
        <v>81.942240984144846</v>
      </c>
      <c r="M31" s="17">
        <f t="shared" si="11"/>
        <v>77.633071067715989</v>
      </c>
      <c r="N31" s="17">
        <f t="shared" si="11"/>
        <v>83.777120365524056</v>
      </c>
      <c r="O31" s="17">
        <f t="shared" si="11"/>
        <v>101.51991799494836</v>
      </c>
      <c r="P31" s="17">
        <f t="shared" si="11"/>
        <v>86.360388943588035</v>
      </c>
      <c r="Q31" s="17">
        <f t="shared" si="11"/>
        <v>75.740744232848357</v>
      </c>
      <c r="R31" s="17">
        <f t="shared" si="11"/>
        <v>48.804395271402868</v>
      </c>
      <c r="S31" s="17">
        <f t="shared" si="11"/>
        <v>103.00947558022654</v>
      </c>
      <c r="T31" s="17">
        <f t="shared" si="11"/>
        <v>58.984926417170144</v>
      </c>
      <c r="U31" s="17">
        <f t="shared" si="11"/>
        <v>80.385388631171494</v>
      </c>
      <c r="V31" s="17">
        <f t="shared" si="11"/>
        <v>77.409969992105545</v>
      </c>
      <c r="W31" s="17">
        <f t="shared" si="11"/>
        <v>59.087488853472273</v>
      </c>
      <c r="X31" s="10">
        <f t="shared" si="11"/>
        <v>87.753706072176868</v>
      </c>
    </row>
    <row r="32" spans="1:24" x14ac:dyDescent="0.25">
      <c r="A32" s="20" t="s">
        <v>124</v>
      </c>
      <c r="B32" s="17">
        <f>IF(B25=0,0,B26*100/B25)</f>
        <v>97.674947202088106</v>
      </c>
      <c r="C32" s="17">
        <f t="shared" ref="C32:X32" si="12">IF(C25=0,0,C26*100/C25)</f>
        <v>53.13837245008704</v>
      </c>
      <c r="D32" s="17">
        <f t="shared" si="12"/>
        <v>65.486795328706464</v>
      </c>
      <c r="E32" s="17">
        <f t="shared" si="12"/>
        <v>37.652892381722339</v>
      </c>
      <c r="F32" s="17">
        <f t="shared" si="12"/>
        <v>92.949705329192838</v>
      </c>
      <c r="G32" s="17">
        <f t="shared" si="12"/>
        <v>1.1696305892736916</v>
      </c>
      <c r="H32" s="17">
        <f t="shared" si="12"/>
        <v>53.840581482432377</v>
      </c>
      <c r="I32" s="17">
        <f t="shared" si="12"/>
        <v>82.946889190133149</v>
      </c>
      <c r="J32" s="17">
        <f t="shared" si="12"/>
        <v>58.694846172156382</v>
      </c>
      <c r="K32" s="17">
        <f t="shared" si="12"/>
        <v>70.444071300811942</v>
      </c>
      <c r="L32" s="17">
        <f t="shared" si="12"/>
        <v>82.658213634334999</v>
      </c>
      <c r="M32" s="17">
        <f t="shared" si="12"/>
        <v>75.226966409824158</v>
      </c>
      <c r="N32" s="17">
        <f t="shared" si="12"/>
        <v>81.992299167509358</v>
      </c>
      <c r="O32" s="17">
        <f t="shared" si="12"/>
        <v>95.457114445715888</v>
      </c>
      <c r="P32" s="17">
        <f t="shared" si="12"/>
        <v>75.707577337373692</v>
      </c>
      <c r="Q32" s="17">
        <f t="shared" si="12"/>
        <v>73.115627935460083</v>
      </c>
      <c r="R32" s="17">
        <f t="shared" si="12"/>
        <v>48.985263377548151</v>
      </c>
      <c r="S32" s="17">
        <f t="shared" si="12"/>
        <v>87.670925986683031</v>
      </c>
      <c r="T32" s="17">
        <f t="shared" si="12"/>
        <v>57.246399834828864</v>
      </c>
      <c r="U32" s="17">
        <f t="shared" si="12"/>
        <v>82.245472031406948</v>
      </c>
      <c r="V32" s="17">
        <f t="shared" si="12"/>
        <v>74.789885342395735</v>
      </c>
      <c r="W32" s="17">
        <f t="shared" si="12"/>
        <v>57.155117049899651</v>
      </c>
      <c r="X32" s="10">
        <f t="shared" si="12"/>
        <v>87.415916061667943</v>
      </c>
    </row>
    <row r="33" spans="1:24" x14ac:dyDescent="0.25">
      <c r="A33" s="20" t="s">
        <v>109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6"/>
    </row>
    <row r="34" spans="1:24" x14ac:dyDescent="0.25">
      <c r="A34" s="2" t="s">
        <v>125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</row>
    <row r="35" spans="1:24" x14ac:dyDescent="0.25">
      <c r="A35" s="20" t="s">
        <v>126</v>
      </c>
      <c r="B35" s="16">
        <v>7450828738</v>
      </c>
      <c r="C35" s="16">
        <v>218222025</v>
      </c>
      <c r="D35" s="16">
        <v>414917705</v>
      </c>
      <c r="E35" s="16">
        <v>230593257</v>
      </c>
      <c r="F35" s="16">
        <v>62985185</v>
      </c>
      <c r="G35" s="16">
        <v>366799239</v>
      </c>
      <c r="H35" s="16">
        <v>136008907</v>
      </c>
      <c r="I35" s="16">
        <v>206710542</v>
      </c>
      <c r="J35" s="16">
        <v>3499848307</v>
      </c>
      <c r="K35" s="16">
        <v>527273896</v>
      </c>
      <c r="L35" s="16">
        <v>181251304</v>
      </c>
      <c r="M35" s="16">
        <v>634744608</v>
      </c>
      <c r="N35" s="16">
        <v>819556559</v>
      </c>
      <c r="O35" s="16">
        <v>416242884</v>
      </c>
      <c r="P35" s="16">
        <v>2504010578</v>
      </c>
      <c r="Q35" s="16">
        <v>168582896</v>
      </c>
      <c r="R35" s="16">
        <v>313587970</v>
      </c>
      <c r="S35" s="16">
        <v>151643821</v>
      </c>
      <c r="T35" s="16">
        <v>998409655</v>
      </c>
      <c r="U35" s="16">
        <v>902413449</v>
      </c>
      <c r="V35" s="16">
        <v>1499194442</v>
      </c>
      <c r="W35" s="16">
        <v>228603194</v>
      </c>
      <c r="X35" s="9">
        <v>195376099</v>
      </c>
    </row>
    <row r="36" spans="1:24" x14ac:dyDescent="0.25">
      <c r="A36" s="20" t="s">
        <v>127</v>
      </c>
      <c r="B36" s="16">
        <v>7441805770</v>
      </c>
      <c r="C36" s="16">
        <v>230020868</v>
      </c>
      <c r="D36" s="16">
        <v>396266080</v>
      </c>
      <c r="E36" s="16">
        <v>234155545</v>
      </c>
      <c r="F36" s="16">
        <v>62314518</v>
      </c>
      <c r="G36" s="16">
        <v>373984239</v>
      </c>
      <c r="H36" s="16">
        <v>162389557</v>
      </c>
      <c r="I36" s="16">
        <v>213597752</v>
      </c>
      <c r="J36" s="16">
        <v>3230972293</v>
      </c>
      <c r="K36" s="16">
        <v>530740862</v>
      </c>
      <c r="L36" s="16">
        <v>179567430</v>
      </c>
      <c r="M36" s="16">
        <v>663277315</v>
      </c>
      <c r="N36" s="16">
        <v>840884036</v>
      </c>
      <c r="O36" s="16">
        <v>445958473</v>
      </c>
      <c r="P36" s="16">
        <v>2870902218</v>
      </c>
      <c r="Q36" s="16">
        <v>173874610</v>
      </c>
      <c r="R36" s="16">
        <v>309004851</v>
      </c>
      <c r="S36" s="16">
        <v>173835203</v>
      </c>
      <c r="T36" s="16">
        <v>1029370896</v>
      </c>
      <c r="U36" s="16">
        <v>866508229</v>
      </c>
      <c r="V36" s="16">
        <v>1529182502</v>
      </c>
      <c r="W36" s="16">
        <v>244641051</v>
      </c>
      <c r="X36" s="9">
        <v>191637099</v>
      </c>
    </row>
    <row r="37" spans="1:24" x14ac:dyDescent="0.25">
      <c r="A37" s="20" t="s">
        <v>128</v>
      </c>
      <c r="B37" s="16">
        <v>7646285537</v>
      </c>
      <c r="C37" s="16">
        <v>140074317</v>
      </c>
      <c r="D37" s="16">
        <v>294295902</v>
      </c>
      <c r="E37" s="16">
        <v>98057539</v>
      </c>
      <c r="F37" s="16">
        <v>58693976</v>
      </c>
      <c r="G37" s="16">
        <v>2003890</v>
      </c>
      <c r="H37" s="16">
        <v>105806965</v>
      </c>
      <c r="I37" s="16">
        <v>200155476</v>
      </c>
      <c r="J37" s="16">
        <v>1885359573</v>
      </c>
      <c r="K37" s="16">
        <v>364833106</v>
      </c>
      <c r="L37" s="16">
        <v>153828429</v>
      </c>
      <c r="M37" s="16">
        <v>531254201</v>
      </c>
      <c r="N37" s="16">
        <v>725242968</v>
      </c>
      <c r="O37" s="16">
        <v>443720989</v>
      </c>
      <c r="P37" s="16">
        <v>2175859505</v>
      </c>
      <c r="Q37" s="16">
        <v>148012672</v>
      </c>
      <c r="R37" s="16">
        <v>153169961</v>
      </c>
      <c r="S37" s="16">
        <v>157317143</v>
      </c>
      <c r="T37" s="16">
        <v>579719933</v>
      </c>
      <c r="U37" s="16">
        <v>758030412</v>
      </c>
      <c r="V37" s="16">
        <v>1211619154</v>
      </c>
      <c r="W37" s="16">
        <v>174333208</v>
      </c>
      <c r="X37" s="9">
        <v>169712134</v>
      </c>
    </row>
    <row r="38" spans="1:24" x14ac:dyDescent="0.25">
      <c r="A38" s="20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6"/>
    </row>
    <row r="39" spans="1:24" x14ac:dyDescent="0.25">
      <c r="A39" s="20" t="s">
        <v>129</v>
      </c>
      <c r="B39" s="15">
        <f>+B36-B35</f>
        <v>-9022968</v>
      </c>
      <c r="C39" s="15">
        <f t="shared" ref="C39:X39" si="13">+C36-C35</f>
        <v>11798843</v>
      </c>
      <c r="D39" s="15">
        <f t="shared" si="13"/>
        <v>-18651625</v>
      </c>
      <c r="E39" s="15">
        <f t="shared" si="13"/>
        <v>3562288</v>
      </c>
      <c r="F39" s="15">
        <f t="shared" si="13"/>
        <v>-670667</v>
      </c>
      <c r="G39" s="15">
        <f t="shared" si="13"/>
        <v>7185000</v>
      </c>
      <c r="H39" s="15">
        <f t="shared" si="13"/>
        <v>26380650</v>
      </c>
      <c r="I39" s="15">
        <f t="shared" si="13"/>
        <v>6887210</v>
      </c>
      <c r="J39" s="15">
        <f t="shared" si="13"/>
        <v>-268876014</v>
      </c>
      <c r="K39" s="15">
        <f t="shared" si="13"/>
        <v>3466966</v>
      </c>
      <c r="L39" s="15">
        <f t="shared" si="13"/>
        <v>-1683874</v>
      </c>
      <c r="M39" s="15">
        <f t="shared" si="13"/>
        <v>28532707</v>
      </c>
      <c r="N39" s="15">
        <f t="shared" si="13"/>
        <v>21327477</v>
      </c>
      <c r="O39" s="15">
        <f t="shared" si="13"/>
        <v>29715589</v>
      </c>
      <c r="P39" s="15">
        <f t="shared" si="13"/>
        <v>366891640</v>
      </c>
      <c r="Q39" s="15">
        <f t="shared" si="13"/>
        <v>5291714</v>
      </c>
      <c r="R39" s="15">
        <f t="shared" si="13"/>
        <v>-4583119</v>
      </c>
      <c r="S39" s="15">
        <f t="shared" si="13"/>
        <v>22191382</v>
      </c>
      <c r="T39" s="15">
        <f t="shared" si="13"/>
        <v>30961241</v>
      </c>
      <c r="U39" s="15">
        <f t="shared" si="13"/>
        <v>-35905220</v>
      </c>
      <c r="V39" s="15">
        <f t="shared" si="13"/>
        <v>29988060</v>
      </c>
      <c r="W39" s="15">
        <f t="shared" si="13"/>
        <v>16037857</v>
      </c>
      <c r="X39" s="8">
        <f t="shared" si="13"/>
        <v>-3739000</v>
      </c>
    </row>
    <row r="40" spans="1:24" x14ac:dyDescent="0.25">
      <c r="A40" s="20" t="s">
        <v>121</v>
      </c>
      <c r="B40" s="15">
        <f>+B37-B35</f>
        <v>195456799</v>
      </c>
      <c r="C40" s="15">
        <f t="shared" ref="C40:X40" si="14">+C37-C35</f>
        <v>-78147708</v>
      </c>
      <c r="D40" s="15">
        <f t="shared" si="14"/>
        <v>-120621803</v>
      </c>
      <c r="E40" s="15">
        <f t="shared" si="14"/>
        <v>-132535718</v>
      </c>
      <c r="F40" s="15">
        <f t="shared" si="14"/>
        <v>-4291209</v>
      </c>
      <c r="G40" s="15">
        <f t="shared" si="14"/>
        <v>-364795349</v>
      </c>
      <c r="H40" s="15">
        <f t="shared" si="14"/>
        <v>-30201942</v>
      </c>
      <c r="I40" s="15">
        <f t="shared" si="14"/>
        <v>-6555066</v>
      </c>
      <c r="J40" s="15">
        <f t="shared" si="14"/>
        <v>-1614488734</v>
      </c>
      <c r="K40" s="15">
        <f t="shared" si="14"/>
        <v>-162440790</v>
      </c>
      <c r="L40" s="15">
        <f t="shared" si="14"/>
        <v>-27422875</v>
      </c>
      <c r="M40" s="15">
        <f t="shared" si="14"/>
        <v>-103490407</v>
      </c>
      <c r="N40" s="15">
        <f t="shared" si="14"/>
        <v>-94313591</v>
      </c>
      <c r="O40" s="15">
        <f t="shared" si="14"/>
        <v>27478105</v>
      </c>
      <c r="P40" s="15">
        <f t="shared" si="14"/>
        <v>-328151073</v>
      </c>
      <c r="Q40" s="15">
        <f t="shared" si="14"/>
        <v>-20570224</v>
      </c>
      <c r="R40" s="15">
        <f t="shared" si="14"/>
        <v>-160418009</v>
      </c>
      <c r="S40" s="15">
        <f t="shared" si="14"/>
        <v>5673322</v>
      </c>
      <c r="T40" s="15">
        <f t="shared" si="14"/>
        <v>-418689722</v>
      </c>
      <c r="U40" s="15">
        <f t="shared" si="14"/>
        <v>-144383037</v>
      </c>
      <c r="V40" s="15">
        <f t="shared" si="14"/>
        <v>-287575288</v>
      </c>
      <c r="W40" s="15">
        <f t="shared" si="14"/>
        <v>-54269986</v>
      </c>
      <c r="X40" s="8">
        <f t="shared" si="14"/>
        <v>-25663965</v>
      </c>
    </row>
    <row r="41" spans="1:24" x14ac:dyDescent="0.25">
      <c r="A41" s="20" t="s">
        <v>122</v>
      </c>
      <c r="B41" s="15">
        <f>+B37-B36</f>
        <v>204479767</v>
      </c>
      <c r="C41" s="15">
        <f t="shared" ref="C41:X41" si="15">+C37-C36</f>
        <v>-89946551</v>
      </c>
      <c r="D41" s="15">
        <f t="shared" si="15"/>
        <v>-101970178</v>
      </c>
      <c r="E41" s="15">
        <f t="shared" si="15"/>
        <v>-136098006</v>
      </c>
      <c r="F41" s="15">
        <f t="shared" si="15"/>
        <v>-3620542</v>
      </c>
      <c r="G41" s="15">
        <f t="shared" si="15"/>
        <v>-371980349</v>
      </c>
      <c r="H41" s="15">
        <f t="shared" si="15"/>
        <v>-56582592</v>
      </c>
      <c r="I41" s="15">
        <f t="shared" si="15"/>
        <v>-13442276</v>
      </c>
      <c r="J41" s="15">
        <f t="shared" si="15"/>
        <v>-1345612720</v>
      </c>
      <c r="K41" s="15">
        <f t="shared" si="15"/>
        <v>-165907756</v>
      </c>
      <c r="L41" s="15">
        <f t="shared" si="15"/>
        <v>-25739001</v>
      </c>
      <c r="M41" s="15">
        <f t="shared" si="15"/>
        <v>-132023114</v>
      </c>
      <c r="N41" s="15">
        <f t="shared" si="15"/>
        <v>-115641068</v>
      </c>
      <c r="O41" s="15">
        <f t="shared" si="15"/>
        <v>-2237484</v>
      </c>
      <c r="P41" s="15">
        <f t="shared" si="15"/>
        <v>-695042713</v>
      </c>
      <c r="Q41" s="15">
        <f t="shared" si="15"/>
        <v>-25861938</v>
      </c>
      <c r="R41" s="15">
        <f t="shared" si="15"/>
        <v>-155834890</v>
      </c>
      <c r="S41" s="15">
        <f t="shared" si="15"/>
        <v>-16518060</v>
      </c>
      <c r="T41" s="15">
        <f t="shared" si="15"/>
        <v>-449650963</v>
      </c>
      <c r="U41" s="15">
        <f t="shared" si="15"/>
        <v>-108477817</v>
      </c>
      <c r="V41" s="15">
        <f t="shared" si="15"/>
        <v>-317563348</v>
      </c>
      <c r="W41" s="15">
        <f t="shared" si="15"/>
        <v>-70307843</v>
      </c>
      <c r="X41" s="8">
        <f t="shared" si="15"/>
        <v>-21924965</v>
      </c>
    </row>
    <row r="42" spans="1:24" x14ac:dyDescent="0.25">
      <c r="A42" s="20" t="s">
        <v>123</v>
      </c>
      <c r="B42" s="17">
        <f>IF(B35=0,0,B37*100/B35)</f>
        <v>102.62328937992025</v>
      </c>
      <c r="C42" s="17">
        <f t="shared" ref="C42:X42" si="16">IF(C35=0,0,C37*100/C35)</f>
        <v>64.188899814306097</v>
      </c>
      <c r="D42" s="17">
        <f t="shared" si="16"/>
        <v>70.928740435407548</v>
      </c>
      <c r="E42" s="17">
        <f t="shared" si="16"/>
        <v>42.524027057738294</v>
      </c>
      <c r="F42" s="17">
        <f t="shared" si="16"/>
        <v>93.186954995845454</v>
      </c>
      <c r="G42" s="17">
        <f t="shared" si="16"/>
        <v>0.5463179273389932</v>
      </c>
      <c r="H42" s="17">
        <f t="shared" si="16"/>
        <v>77.794144026170287</v>
      </c>
      <c r="I42" s="17">
        <f t="shared" si="16"/>
        <v>96.82886710248188</v>
      </c>
      <c r="J42" s="17">
        <f t="shared" si="16"/>
        <v>53.869751132616734</v>
      </c>
      <c r="K42" s="17">
        <f t="shared" si="16"/>
        <v>69.192332252306301</v>
      </c>
      <c r="L42" s="17">
        <f t="shared" si="16"/>
        <v>84.870246781783152</v>
      </c>
      <c r="M42" s="17">
        <f t="shared" si="16"/>
        <v>83.695740665511877</v>
      </c>
      <c r="N42" s="17">
        <f t="shared" si="16"/>
        <v>88.492119309608256</v>
      </c>
      <c r="O42" s="17">
        <f t="shared" si="16"/>
        <v>106.60145940176601</v>
      </c>
      <c r="P42" s="17">
        <f t="shared" si="16"/>
        <v>86.894980561060549</v>
      </c>
      <c r="Q42" s="17">
        <f t="shared" si="16"/>
        <v>87.798154802133666</v>
      </c>
      <c r="R42" s="17">
        <f t="shared" si="16"/>
        <v>48.844335769640651</v>
      </c>
      <c r="S42" s="17">
        <f t="shared" si="16"/>
        <v>103.74121541028698</v>
      </c>
      <c r="T42" s="17">
        <f t="shared" si="16"/>
        <v>58.064335625840876</v>
      </c>
      <c r="U42" s="17">
        <f t="shared" si="16"/>
        <v>84.000345167728099</v>
      </c>
      <c r="V42" s="17">
        <f t="shared" si="16"/>
        <v>80.818012664430626</v>
      </c>
      <c r="W42" s="17">
        <f t="shared" si="16"/>
        <v>76.260180336762929</v>
      </c>
      <c r="X42" s="10">
        <f t="shared" si="16"/>
        <v>86.864327248134884</v>
      </c>
    </row>
    <row r="43" spans="1:24" x14ac:dyDescent="0.25">
      <c r="A43" s="20" t="s">
        <v>124</v>
      </c>
      <c r="B43" s="17">
        <f>IF(B36=0,0,B37*100/B36)</f>
        <v>102.74771706383839</v>
      </c>
      <c r="C43" s="17">
        <f t="shared" ref="C43:X43" si="17">IF(C36=0,0,C37*100/C36)</f>
        <v>60.896351804045885</v>
      </c>
      <c r="D43" s="17">
        <f t="shared" si="17"/>
        <v>74.267245382193707</v>
      </c>
      <c r="E43" s="17">
        <f t="shared" si="17"/>
        <v>41.877094561224247</v>
      </c>
      <c r="F43" s="17">
        <f t="shared" si="17"/>
        <v>94.189890067030603</v>
      </c>
      <c r="G43" s="17">
        <f t="shared" si="17"/>
        <v>0.53582204569856218</v>
      </c>
      <c r="H43" s="17">
        <f t="shared" si="17"/>
        <v>65.156261864794672</v>
      </c>
      <c r="I43" s="17">
        <f t="shared" si="17"/>
        <v>93.706733392961922</v>
      </c>
      <c r="J43" s="17">
        <f t="shared" si="17"/>
        <v>58.352700117072779</v>
      </c>
      <c r="K43" s="17">
        <f t="shared" si="17"/>
        <v>68.740346206846226</v>
      </c>
      <c r="L43" s="17">
        <f t="shared" si="17"/>
        <v>85.666108269188911</v>
      </c>
      <c r="M43" s="17">
        <f t="shared" si="17"/>
        <v>80.095337046164474</v>
      </c>
      <c r="N43" s="17">
        <f t="shared" si="17"/>
        <v>86.247679460048644</v>
      </c>
      <c r="O43" s="17">
        <f t="shared" si="17"/>
        <v>99.498275257570896</v>
      </c>
      <c r="P43" s="17">
        <f t="shared" si="17"/>
        <v>75.790094533968556</v>
      </c>
      <c r="Q43" s="17">
        <f t="shared" si="17"/>
        <v>85.126098629351347</v>
      </c>
      <c r="R43" s="17">
        <f t="shared" si="17"/>
        <v>49.568788484812494</v>
      </c>
      <c r="S43" s="17">
        <f t="shared" si="17"/>
        <v>90.497862507170083</v>
      </c>
      <c r="T43" s="17">
        <f t="shared" si="17"/>
        <v>56.317886512307219</v>
      </c>
      <c r="U43" s="17">
        <f t="shared" si="17"/>
        <v>87.481040182943261</v>
      </c>
      <c r="V43" s="17">
        <f t="shared" si="17"/>
        <v>79.233129624183988</v>
      </c>
      <c r="W43" s="17">
        <f t="shared" si="17"/>
        <v>71.260815503936016</v>
      </c>
      <c r="X43" s="10">
        <f t="shared" si="17"/>
        <v>88.559122886743339</v>
      </c>
    </row>
    <row r="44" spans="1:24" x14ac:dyDescent="0.25">
      <c r="A44" s="20" t="s">
        <v>109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6"/>
    </row>
    <row r="45" spans="1:24" x14ac:dyDescent="0.25">
      <c r="A45" s="2" t="s">
        <v>130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6"/>
    </row>
    <row r="46" spans="1:24" x14ac:dyDescent="0.25">
      <c r="A46" s="20" t="s">
        <v>126</v>
      </c>
      <c r="B46" s="16">
        <v>2240047975</v>
      </c>
      <c r="C46" s="16">
        <v>75032628</v>
      </c>
      <c r="D46" s="16">
        <v>125080705</v>
      </c>
      <c r="E46" s="16">
        <v>91812928</v>
      </c>
      <c r="F46" s="16">
        <v>52034810</v>
      </c>
      <c r="G46" s="16">
        <v>126196804</v>
      </c>
      <c r="H46" s="16">
        <v>64192126</v>
      </c>
      <c r="I46" s="16">
        <v>80785570</v>
      </c>
      <c r="J46" s="16">
        <v>924324143</v>
      </c>
      <c r="K46" s="16">
        <v>179696355</v>
      </c>
      <c r="L46" s="16">
        <v>114436290</v>
      </c>
      <c r="M46" s="16">
        <v>264657180</v>
      </c>
      <c r="N46" s="16">
        <v>322752036</v>
      </c>
      <c r="O46" s="16">
        <v>144282492</v>
      </c>
      <c r="P46" s="16">
        <v>626689339</v>
      </c>
      <c r="Q46" s="16">
        <v>83413959</v>
      </c>
      <c r="R46" s="16">
        <v>132835535</v>
      </c>
      <c r="S46" s="16">
        <v>101447702</v>
      </c>
      <c r="T46" s="16">
        <v>343648525</v>
      </c>
      <c r="U46" s="16">
        <v>274489458</v>
      </c>
      <c r="V46" s="16">
        <v>427108730</v>
      </c>
      <c r="W46" s="16">
        <v>111681960</v>
      </c>
      <c r="X46" s="9">
        <v>139379000</v>
      </c>
    </row>
    <row r="47" spans="1:24" x14ac:dyDescent="0.25">
      <c r="A47" s="20" t="s">
        <v>127</v>
      </c>
      <c r="B47" s="16">
        <v>2252104825</v>
      </c>
      <c r="C47" s="16">
        <v>75257628</v>
      </c>
      <c r="D47" s="16">
        <v>135081067</v>
      </c>
      <c r="E47" s="16">
        <v>89943379</v>
      </c>
      <c r="F47" s="16">
        <v>49709900</v>
      </c>
      <c r="G47" s="16">
        <v>126196804</v>
      </c>
      <c r="H47" s="16">
        <v>64192126</v>
      </c>
      <c r="I47" s="16">
        <v>80390570</v>
      </c>
      <c r="J47" s="16">
        <v>924237416</v>
      </c>
      <c r="K47" s="16">
        <v>180046594</v>
      </c>
      <c r="L47" s="16">
        <v>117978230</v>
      </c>
      <c r="M47" s="16">
        <v>233088646</v>
      </c>
      <c r="N47" s="16">
        <v>343478917</v>
      </c>
      <c r="O47" s="16">
        <v>144282483</v>
      </c>
      <c r="P47" s="16">
        <v>678679708</v>
      </c>
      <c r="Q47" s="16">
        <v>82880986</v>
      </c>
      <c r="R47" s="16">
        <v>132835527</v>
      </c>
      <c r="S47" s="16">
        <v>104688229</v>
      </c>
      <c r="T47" s="16">
        <v>354298461</v>
      </c>
      <c r="U47" s="16">
        <v>274489458</v>
      </c>
      <c r="V47" s="16">
        <v>433360700</v>
      </c>
      <c r="W47" s="16">
        <v>120809785</v>
      </c>
      <c r="X47" s="9">
        <v>133899380</v>
      </c>
    </row>
    <row r="48" spans="1:24" x14ac:dyDescent="0.25">
      <c r="A48" s="20" t="s">
        <v>128</v>
      </c>
      <c r="B48" s="16">
        <v>2382691395</v>
      </c>
      <c r="C48" s="16">
        <v>68361251</v>
      </c>
      <c r="D48" s="16">
        <v>140105235</v>
      </c>
      <c r="E48" s="16">
        <v>66511611</v>
      </c>
      <c r="F48" s="16">
        <v>52605887</v>
      </c>
      <c r="G48" s="16">
        <v>63155</v>
      </c>
      <c r="H48" s="16">
        <v>55989397</v>
      </c>
      <c r="I48" s="16">
        <v>78132665</v>
      </c>
      <c r="J48" s="16">
        <v>842576419</v>
      </c>
      <c r="K48" s="16">
        <v>168103121</v>
      </c>
      <c r="L48" s="16">
        <v>110863290</v>
      </c>
      <c r="M48" s="16">
        <v>228274715</v>
      </c>
      <c r="N48" s="16">
        <v>349300136</v>
      </c>
      <c r="O48" s="16">
        <v>190002562</v>
      </c>
      <c r="P48" s="16">
        <v>699774034</v>
      </c>
      <c r="Q48" s="16">
        <v>78076178</v>
      </c>
      <c r="R48" s="16">
        <v>87418832</v>
      </c>
      <c r="S48" s="16">
        <v>89771614</v>
      </c>
      <c r="T48" s="16">
        <v>349602442</v>
      </c>
      <c r="U48" s="16">
        <v>277399673</v>
      </c>
      <c r="V48" s="16">
        <v>351513589</v>
      </c>
      <c r="W48" s="16">
        <v>112000376</v>
      </c>
      <c r="X48" s="9">
        <v>121248566</v>
      </c>
    </row>
    <row r="49" spans="1:24" x14ac:dyDescent="0.25">
      <c r="A49" s="20" t="s">
        <v>109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6"/>
    </row>
    <row r="50" spans="1:24" x14ac:dyDescent="0.25">
      <c r="A50" s="20" t="s">
        <v>131</v>
      </c>
      <c r="B50" s="15">
        <f>+B47-B46</f>
        <v>12056850</v>
      </c>
      <c r="C50" s="15">
        <f t="shared" ref="C50:X50" si="18">+C47-C46</f>
        <v>225000</v>
      </c>
      <c r="D50" s="15">
        <f t="shared" si="18"/>
        <v>10000362</v>
      </c>
      <c r="E50" s="15">
        <f t="shared" si="18"/>
        <v>-1869549</v>
      </c>
      <c r="F50" s="15">
        <f t="shared" si="18"/>
        <v>-2324910</v>
      </c>
      <c r="G50" s="15">
        <f t="shared" si="18"/>
        <v>0</v>
      </c>
      <c r="H50" s="15">
        <f t="shared" si="18"/>
        <v>0</v>
      </c>
      <c r="I50" s="15">
        <f t="shared" si="18"/>
        <v>-395000</v>
      </c>
      <c r="J50" s="15">
        <f t="shared" si="18"/>
        <v>-86727</v>
      </c>
      <c r="K50" s="15">
        <f t="shared" si="18"/>
        <v>350239</v>
      </c>
      <c r="L50" s="15">
        <f t="shared" si="18"/>
        <v>3541940</v>
      </c>
      <c r="M50" s="15">
        <f t="shared" si="18"/>
        <v>-31568534</v>
      </c>
      <c r="N50" s="15">
        <f t="shared" si="18"/>
        <v>20726881</v>
      </c>
      <c r="O50" s="15">
        <f t="shared" si="18"/>
        <v>-9</v>
      </c>
      <c r="P50" s="15">
        <f t="shared" si="18"/>
        <v>51990369</v>
      </c>
      <c r="Q50" s="15">
        <f t="shared" si="18"/>
        <v>-532973</v>
      </c>
      <c r="R50" s="15">
        <f t="shared" si="18"/>
        <v>-8</v>
      </c>
      <c r="S50" s="15">
        <f t="shared" si="18"/>
        <v>3240527</v>
      </c>
      <c r="T50" s="15">
        <f t="shared" si="18"/>
        <v>10649936</v>
      </c>
      <c r="U50" s="15">
        <f t="shared" si="18"/>
        <v>0</v>
      </c>
      <c r="V50" s="15">
        <f t="shared" si="18"/>
        <v>6251970</v>
      </c>
      <c r="W50" s="15">
        <f t="shared" si="18"/>
        <v>9127825</v>
      </c>
      <c r="X50" s="8">
        <f t="shared" si="18"/>
        <v>-5479620</v>
      </c>
    </row>
    <row r="51" spans="1:24" x14ac:dyDescent="0.25">
      <c r="A51" s="20" t="s">
        <v>121</v>
      </c>
      <c r="B51" s="15">
        <f>+B48-B46</f>
        <v>142643420</v>
      </c>
      <c r="C51" s="15">
        <f t="shared" ref="C51:X51" si="19">+C48-C46</f>
        <v>-6671377</v>
      </c>
      <c r="D51" s="15">
        <f t="shared" si="19"/>
        <v>15024530</v>
      </c>
      <c r="E51" s="15">
        <f t="shared" si="19"/>
        <v>-25301317</v>
      </c>
      <c r="F51" s="15">
        <f t="shared" si="19"/>
        <v>571077</v>
      </c>
      <c r="G51" s="15">
        <f t="shared" si="19"/>
        <v>-126133649</v>
      </c>
      <c r="H51" s="15">
        <f t="shared" si="19"/>
        <v>-8202729</v>
      </c>
      <c r="I51" s="15">
        <f t="shared" si="19"/>
        <v>-2652905</v>
      </c>
      <c r="J51" s="15">
        <f t="shared" si="19"/>
        <v>-81747724</v>
      </c>
      <c r="K51" s="15">
        <f t="shared" si="19"/>
        <v>-11593234</v>
      </c>
      <c r="L51" s="15">
        <f t="shared" si="19"/>
        <v>-3573000</v>
      </c>
      <c r="M51" s="15">
        <f t="shared" si="19"/>
        <v>-36382465</v>
      </c>
      <c r="N51" s="15">
        <f t="shared" si="19"/>
        <v>26548100</v>
      </c>
      <c r="O51" s="15">
        <f t="shared" si="19"/>
        <v>45720070</v>
      </c>
      <c r="P51" s="15">
        <f t="shared" si="19"/>
        <v>73084695</v>
      </c>
      <c r="Q51" s="15">
        <f t="shared" si="19"/>
        <v>-5337781</v>
      </c>
      <c r="R51" s="15">
        <f t="shared" si="19"/>
        <v>-45416703</v>
      </c>
      <c r="S51" s="15">
        <f t="shared" si="19"/>
        <v>-11676088</v>
      </c>
      <c r="T51" s="15">
        <f t="shared" si="19"/>
        <v>5953917</v>
      </c>
      <c r="U51" s="15">
        <f t="shared" si="19"/>
        <v>2910215</v>
      </c>
      <c r="V51" s="15">
        <f t="shared" si="19"/>
        <v>-75595141</v>
      </c>
      <c r="W51" s="15">
        <f t="shared" si="19"/>
        <v>318416</v>
      </c>
      <c r="X51" s="8">
        <f t="shared" si="19"/>
        <v>-18130434</v>
      </c>
    </row>
    <row r="52" spans="1:24" x14ac:dyDescent="0.25">
      <c r="A52" s="20" t="s">
        <v>122</v>
      </c>
      <c r="B52" s="15">
        <f>+B48-B47</f>
        <v>130586570</v>
      </c>
      <c r="C52" s="15">
        <f t="shared" ref="C52:X52" si="20">+C48-C47</f>
        <v>-6896377</v>
      </c>
      <c r="D52" s="15">
        <f t="shared" si="20"/>
        <v>5024168</v>
      </c>
      <c r="E52" s="15">
        <f t="shared" si="20"/>
        <v>-23431768</v>
      </c>
      <c r="F52" s="15">
        <f t="shared" si="20"/>
        <v>2895987</v>
      </c>
      <c r="G52" s="15">
        <f t="shared" si="20"/>
        <v>-126133649</v>
      </c>
      <c r="H52" s="15">
        <f t="shared" si="20"/>
        <v>-8202729</v>
      </c>
      <c r="I52" s="15">
        <f t="shared" si="20"/>
        <v>-2257905</v>
      </c>
      <c r="J52" s="15">
        <f t="shared" si="20"/>
        <v>-81660997</v>
      </c>
      <c r="K52" s="15">
        <f t="shared" si="20"/>
        <v>-11943473</v>
      </c>
      <c r="L52" s="15">
        <f t="shared" si="20"/>
        <v>-7114940</v>
      </c>
      <c r="M52" s="15">
        <f t="shared" si="20"/>
        <v>-4813931</v>
      </c>
      <c r="N52" s="15">
        <f t="shared" si="20"/>
        <v>5821219</v>
      </c>
      <c r="O52" s="15">
        <f t="shared" si="20"/>
        <v>45720079</v>
      </c>
      <c r="P52" s="15">
        <f t="shared" si="20"/>
        <v>21094326</v>
      </c>
      <c r="Q52" s="15">
        <f t="shared" si="20"/>
        <v>-4804808</v>
      </c>
      <c r="R52" s="15">
        <f t="shared" si="20"/>
        <v>-45416695</v>
      </c>
      <c r="S52" s="15">
        <f t="shared" si="20"/>
        <v>-14916615</v>
      </c>
      <c r="T52" s="15">
        <f t="shared" si="20"/>
        <v>-4696019</v>
      </c>
      <c r="U52" s="15">
        <f t="shared" si="20"/>
        <v>2910215</v>
      </c>
      <c r="V52" s="15">
        <f t="shared" si="20"/>
        <v>-81847111</v>
      </c>
      <c r="W52" s="15">
        <f t="shared" si="20"/>
        <v>-8809409</v>
      </c>
      <c r="X52" s="8">
        <f t="shared" si="20"/>
        <v>-12650814</v>
      </c>
    </row>
    <row r="53" spans="1:24" x14ac:dyDescent="0.25">
      <c r="A53" s="20" t="s">
        <v>123</v>
      </c>
      <c r="B53" s="17">
        <f>IF(B46=0,0,B48*100/B46)</f>
        <v>106.36787343806778</v>
      </c>
      <c r="C53" s="17">
        <f t="shared" ref="C53:X53" si="21">IF(C46=0,0,C48*100/C46)</f>
        <v>91.108698738367522</v>
      </c>
      <c r="D53" s="17">
        <f t="shared" si="21"/>
        <v>112.01186865712022</v>
      </c>
      <c r="E53" s="17">
        <f t="shared" si="21"/>
        <v>72.442533365235889</v>
      </c>
      <c r="F53" s="17">
        <f t="shared" si="21"/>
        <v>101.09749031465667</v>
      </c>
      <c r="G53" s="17">
        <f t="shared" si="21"/>
        <v>5.004484899633433E-2</v>
      </c>
      <c r="H53" s="17">
        <f t="shared" si="21"/>
        <v>87.221596306064086</v>
      </c>
      <c r="I53" s="17">
        <f t="shared" si="21"/>
        <v>96.716115266624968</v>
      </c>
      <c r="J53" s="17">
        <f t="shared" si="21"/>
        <v>91.155946253369692</v>
      </c>
      <c r="K53" s="17">
        <f t="shared" si="21"/>
        <v>93.548431185485086</v>
      </c>
      <c r="L53" s="17">
        <f t="shared" si="21"/>
        <v>96.877738696352353</v>
      </c>
      <c r="M53" s="17">
        <f t="shared" si="21"/>
        <v>86.252983954563405</v>
      </c>
      <c r="N53" s="17">
        <f t="shared" si="21"/>
        <v>108.22554067482319</v>
      </c>
      <c r="O53" s="17">
        <f t="shared" si="21"/>
        <v>131.68788490290285</v>
      </c>
      <c r="P53" s="17">
        <f t="shared" si="21"/>
        <v>111.66202940624781</v>
      </c>
      <c r="Q53" s="17">
        <f t="shared" si="21"/>
        <v>93.600854024924047</v>
      </c>
      <c r="R53" s="17">
        <f t="shared" si="21"/>
        <v>65.809824155863112</v>
      </c>
      <c r="S53" s="17">
        <f t="shared" si="21"/>
        <v>88.490534758490639</v>
      </c>
      <c r="T53" s="17">
        <f t="shared" si="21"/>
        <v>101.73256003354008</v>
      </c>
      <c r="U53" s="17">
        <f t="shared" si="21"/>
        <v>101.06022833124615</v>
      </c>
      <c r="V53" s="17">
        <f t="shared" si="21"/>
        <v>82.300726796195434</v>
      </c>
      <c r="W53" s="17">
        <f t="shared" si="21"/>
        <v>100.28510960946602</v>
      </c>
      <c r="X53" s="10">
        <f t="shared" si="21"/>
        <v>86.99199018503505</v>
      </c>
    </row>
    <row r="54" spans="1:24" x14ac:dyDescent="0.25">
      <c r="A54" s="20" t="s">
        <v>124</v>
      </c>
      <c r="B54" s="17">
        <f>IF(B47=0,0,B48*100/B47)</f>
        <v>105.79842325945019</v>
      </c>
      <c r="C54" s="17">
        <f t="shared" ref="C54:X54" si="22">IF(C47=0,0,C48*100/C47)</f>
        <v>90.836308314155204</v>
      </c>
      <c r="D54" s="17">
        <f t="shared" si="22"/>
        <v>103.71937245654122</v>
      </c>
      <c r="E54" s="17">
        <f t="shared" si="22"/>
        <v>73.948312526706388</v>
      </c>
      <c r="F54" s="17">
        <f t="shared" si="22"/>
        <v>105.82577514740524</v>
      </c>
      <c r="G54" s="17">
        <f t="shared" si="22"/>
        <v>5.004484899633433E-2</v>
      </c>
      <c r="H54" s="17">
        <f t="shared" si="22"/>
        <v>87.221596306064086</v>
      </c>
      <c r="I54" s="17">
        <f t="shared" si="22"/>
        <v>97.191331023029193</v>
      </c>
      <c r="J54" s="17">
        <f t="shared" si="22"/>
        <v>91.164499988171869</v>
      </c>
      <c r="K54" s="17">
        <f t="shared" si="22"/>
        <v>93.366454352366148</v>
      </c>
      <c r="L54" s="17">
        <f t="shared" si="22"/>
        <v>93.969277213262146</v>
      </c>
      <c r="M54" s="17">
        <f t="shared" si="22"/>
        <v>97.934720938745343</v>
      </c>
      <c r="N54" s="17">
        <f t="shared" si="22"/>
        <v>101.69478204101826</v>
      </c>
      <c r="O54" s="17">
        <f t="shared" si="22"/>
        <v>131.68789311728159</v>
      </c>
      <c r="P54" s="17">
        <f t="shared" si="22"/>
        <v>103.10814155062376</v>
      </c>
      <c r="Q54" s="17">
        <f t="shared" si="22"/>
        <v>94.202762018299353</v>
      </c>
      <c r="R54" s="17">
        <f t="shared" si="22"/>
        <v>65.809828119250056</v>
      </c>
      <c r="S54" s="17">
        <f t="shared" si="22"/>
        <v>85.751392355677353</v>
      </c>
      <c r="T54" s="17">
        <f t="shared" si="22"/>
        <v>98.674558453698737</v>
      </c>
      <c r="U54" s="17">
        <f t="shared" si="22"/>
        <v>101.06022833124615</v>
      </c>
      <c r="V54" s="17">
        <f t="shared" si="22"/>
        <v>81.113397915408569</v>
      </c>
      <c r="W54" s="17">
        <f t="shared" si="22"/>
        <v>92.708033542150574</v>
      </c>
      <c r="X54" s="10">
        <f t="shared" si="22"/>
        <v>90.551999568631317</v>
      </c>
    </row>
    <row r="55" spans="1:24" x14ac:dyDescent="0.25">
      <c r="A55" s="20" t="s">
        <v>109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6"/>
    </row>
    <row r="56" spans="1:24" x14ac:dyDescent="0.25">
      <c r="A56" s="2" t="s">
        <v>132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6"/>
    </row>
    <row r="57" spans="1:24" x14ac:dyDescent="0.25">
      <c r="A57" s="20" t="s">
        <v>126</v>
      </c>
      <c r="B57" s="16">
        <v>1221005654</v>
      </c>
      <c r="C57" s="16">
        <v>51283301</v>
      </c>
      <c r="D57" s="16">
        <v>62567000</v>
      </c>
      <c r="E57" s="16">
        <v>81887150</v>
      </c>
      <c r="F57" s="16">
        <v>486000</v>
      </c>
      <c r="G57" s="16">
        <v>35148400</v>
      </c>
      <c r="H57" s="16">
        <v>137131901</v>
      </c>
      <c r="I57" s="16">
        <v>30181999</v>
      </c>
      <c r="J57" s="16">
        <v>157832518</v>
      </c>
      <c r="K57" s="16">
        <v>42672950</v>
      </c>
      <c r="L57" s="16">
        <v>13150000</v>
      </c>
      <c r="M57" s="16">
        <v>204601404</v>
      </c>
      <c r="N57" s="16">
        <v>122360779</v>
      </c>
      <c r="O57" s="16">
        <v>51620976</v>
      </c>
      <c r="P57" s="16">
        <v>266961134</v>
      </c>
      <c r="Q57" s="16">
        <v>60293000</v>
      </c>
      <c r="R57" s="16">
        <v>43044569</v>
      </c>
      <c r="S57" s="16">
        <v>3626354</v>
      </c>
      <c r="T57" s="16">
        <v>79057672</v>
      </c>
      <c r="U57" s="16">
        <v>157403751</v>
      </c>
      <c r="V57" s="16">
        <v>259033550</v>
      </c>
      <c r="W57" s="16">
        <v>109689375</v>
      </c>
      <c r="X57" s="9">
        <v>630000</v>
      </c>
    </row>
    <row r="58" spans="1:24" x14ac:dyDescent="0.25">
      <c r="A58" s="20" t="s">
        <v>127</v>
      </c>
      <c r="B58" s="16">
        <v>1195936400</v>
      </c>
      <c r="C58" s="16">
        <v>51242801</v>
      </c>
      <c r="D58" s="16">
        <v>62567000</v>
      </c>
      <c r="E58" s="16">
        <v>78522150</v>
      </c>
      <c r="F58" s="16">
        <v>970000</v>
      </c>
      <c r="G58" s="16">
        <v>37448400</v>
      </c>
      <c r="H58" s="16">
        <v>136331901</v>
      </c>
      <c r="I58" s="16">
        <v>31442232</v>
      </c>
      <c r="J58" s="16">
        <v>159213435</v>
      </c>
      <c r="K58" s="16">
        <v>44672950</v>
      </c>
      <c r="L58" s="16">
        <v>13150000</v>
      </c>
      <c r="M58" s="16">
        <v>202914846</v>
      </c>
      <c r="N58" s="16">
        <v>121537106</v>
      </c>
      <c r="O58" s="16">
        <v>51621000</v>
      </c>
      <c r="P58" s="16">
        <v>289972865</v>
      </c>
      <c r="Q58" s="16">
        <v>63218761</v>
      </c>
      <c r="R58" s="16">
        <v>46310895</v>
      </c>
      <c r="S58" s="16">
        <v>8600412</v>
      </c>
      <c r="T58" s="16">
        <v>80818237</v>
      </c>
      <c r="U58" s="16">
        <v>169339890</v>
      </c>
      <c r="V58" s="16">
        <v>290640800</v>
      </c>
      <c r="W58" s="16">
        <v>105088937</v>
      </c>
      <c r="X58" s="9">
        <v>5126401</v>
      </c>
    </row>
    <row r="59" spans="1:24" x14ac:dyDescent="0.25">
      <c r="A59" s="20" t="s">
        <v>128</v>
      </c>
      <c r="B59" s="16">
        <v>790624567</v>
      </c>
      <c r="C59" s="16">
        <v>9384619</v>
      </c>
      <c r="D59" s="16">
        <v>6179178</v>
      </c>
      <c r="E59" s="16">
        <v>19674657</v>
      </c>
      <c r="F59" s="16">
        <v>128797</v>
      </c>
      <c r="G59" s="16">
        <v>2808352</v>
      </c>
      <c r="H59" s="16">
        <v>55026405</v>
      </c>
      <c r="I59" s="16">
        <v>3097568</v>
      </c>
      <c r="J59" s="16">
        <v>104504725</v>
      </c>
      <c r="K59" s="16">
        <v>40511810</v>
      </c>
      <c r="L59" s="16">
        <v>5468356</v>
      </c>
      <c r="M59" s="16">
        <v>120355885</v>
      </c>
      <c r="N59" s="16">
        <v>63868254</v>
      </c>
      <c r="O59" s="16">
        <v>31254018</v>
      </c>
      <c r="P59" s="16">
        <v>217162443</v>
      </c>
      <c r="Q59" s="16">
        <v>25339635</v>
      </c>
      <c r="R59" s="16">
        <v>20882393</v>
      </c>
      <c r="S59" s="16">
        <v>2625850</v>
      </c>
      <c r="T59" s="16">
        <v>55823377</v>
      </c>
      <c r="U59" s="16">
        <v>93907763</v>
      </c>
      <c r="V59" s="16">
        <v>149424607</v>
      </c>
      <c r="W59" s="16">
        <v>25555376</v>
      </c>
      <c r="X59" s="9">
        <v>2290482</v>
      </c>
    </row>
    <row r="60" spans="1:24" x14ac:dyDescent="0.25">
      <c r="A60" s="20" t="s">
        <v>109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6"/>
    </row>
    <row r="61" spans="1:24" x14ac:dyDescent="0.25">
      <c r="A61" s="20" t="s">
        <v>133</v>
      </c>
      <c r="B61" s="15">
        <f>+B58-B57</f>
        <v>-25069254</v>
      </c>
      <c r="C61" s="15">
        <f t="shared" ref="C61:X61" si="23">+C58-C57</f>
        <v>-40500</v>
      </c>
      <c r="D61" s="15">
        <f t="shared" si="23"/>
        <v>0</v>
      </c>
      <c r="E61" s="15">
        <f t="shared" si="23"/>
        <v>-3365000</v>
      </c>
      <c r="F61" s="15">
        <f t="shared" si="23"/>
        <v>484000</v>
      </c>
      <c r="G61" s="15">
        <f t="shared" si="23"/>
        <v>2300000</v>
      </c>
      <c r="H61" s="15">
        <f t="shared" si="23"/>
        <v>-800000</v>
      </c>
      <c r="I61" s="15">
        <f t="shared" si="23"/>
        <v>1260233</v>
      </c>
      <c r="J61" s="15">
        <f t="shared" si="23"/>
        <v>1380917</v>
      </c>
      <c r="K61" s="15">
        <f t="shared" si="23"/>
        <v>2000000</v>
      </c>
      <c r="L61" s="15">
        <f t="shared" si="23"/>
        <v>0</v>
      </c>
      <c r="M61" s="15">
        <f t="shared" si="23"/>
        <v>-1686558</v>
      </c>
      <c r="N61" s="15">
        <f t="shared" si="23"/>
        <v>-823673</v>
      </c>
      <c r="O61" s="15">
        <f t="shared" si="23"/>
        <v>24</v>
      </c>
      <c r="P61" s="15">
        <f t="shared" si="23"/>
        <v>23011731</v>
      </c>
      <c r="Q61" s="15">
        <f t="shared" si="23"/>
        <v>2925761</v>
      </c>
      <c r="R61" s="15">
        <f t="shared" si="23"/>
        <v>3266326</v>
      </c>
      <c r="S61" s="15">
        <f t="shared" si="23"/>
        <v>4974058</v>
      </c>
      <c r="T61" s="15">
        <f t="shared" si="23"/>
        <v>1760565</v>
      </c>
      <c r="U61" s="15">
        <f t="shared" si="23"/>
        <v>11936139</v>
      </c>
      <c r="V61" s="15">
        <f t="shared" si="23"/>
        <v>31607250</v>
      </c>
      <c r="W61" s="15">
        <f t="shared" si="23"/>
        <v>-4600438</v>
      </c>
      <c r="X61" s="8">
        <f t="shared" si="23"/>
        <v>4496401</v>
      </c>
    </row>
    <row r="62" spans="1:24" x14ac:dyDescent="0.25">
      <c r="A62" s="20" t="s">
        <v>121</v>
      </c>
      <c r="B62" s="15">
        <f>+B59-B57</f>
        <v>-430381087</v>
      </c>
      <c r="C62" s="15">
        <f t="shared" ref="C62:X62" si="24">+C59-C57</f>
        <v>-41898682</v>
      </c>
      <c r="D62" s="15">
        <f t="shared" si="24"/>
        <v>-56387822</v>
      </c>
      <c r="E62" s="15">
        <f t="shared" si="24"/>
        <v>-62212493</v>
      </c>
      <c r="F62" s="15">
        <f t="shared" si="24"/>
        <v>-357203</v>
      </c>
      <c r="G62" s="15">
        <f t="shared" si="24"/>
        <v>-32340048</v>
      </c>
      <c r="H62" s="15">
        <f t="shared" si="24"/>
        <v>-82105496</v>
      </c>
      <c r="I62" s="15">
        <f t="shared" si="24"/>
        <v>-27084431</v>
      </c>
      <c r="J62" s="15">
        <f t="shared" si="24"/>
        <v>-53327793</v>
      </c>
      <c r="K62" s="15">
        <f t="shared" si="24"/>
        <v>-2161140</v>
      </c>
      <c r="L62" s="15">
        <f t="shared" si="24"/>
        <v>-7681644</v>
      </c>
      <c r="M62" s="15">
        <f t="shared" si="24"/>
        <v>-84245519</v>
      </c>
      <c r="N62" s="15">
        <f t="shared" si="24"/>
        <v>-58492525</v>
      </c>
      <c r="O62" s="15">
        <f t="shared" si="24"/>
        <v>-20366958</v>
      </c>
      <c r="P62" s="15">
        <f t="shared" si="24"/>
        <v>-49798691</v>
      </c>
      <c r="Q62" s="15">
        <f t="shared" si="24"/>
        <v>-34953365</v>
      </c>
      <c r="R62" s="15">
        <f t="shared" si="24"/>
        <v>-22162176</v>
      </c>
      <c r="S62" s="15">
        <f t="shared" si="24"/>
        <v>-1000504</v>
      </c>
      <c r="T62" s="15">
        <f t="shared" si="24"/>
        <v>-23234295</v>
      </c>
      <c r="U62" s="15">
        <f t="shared" si="24"/>
        <v>-63495988</v>
      </c>
      <c r="V62" s="15">
        <f t="shared" si="24"/>
        <v>-109608943</v>
      </c>
      <c r="W62" s="15">
        <f t="shared" si="24"/>
        <v>-84133999</v>
      </c>
      <c r="X62" s="8">
        <f t="shared" si="24"/>
        <v>1660482</v>
      </c>
    </row>
    <row r="63" spans="1:24" x14ac:dyDescent="0.25">
      <c r="A63" s="20" t="s">
        <v>122</v>
      </c>
      <c r="B63" s="15">
        <f>+B59-B58</f>
        <v>-405311833</v>
      </c>
      <c r="C63" s="15">
        <f t="shared" ref="C63:X63" si="25">+C59-C58</f>
        <v>-41858182</v>
      </c>
      <c r="D63" s="15">
        <f t="shared" si="25"/>
        <v>-56387822</v>
      </c>
      <c r="E63" s="15">
        <f t="shared" si="25"/>
        <v>-58847493</v>
      </c>
      <c r="F63" s="15">
        <f t="shared" si="25"/>
        <v>-841203</v>
      </c>
      <c r="G63" s="15">
        <f t="shared" si="25"/>
        <v>-34640048</v>
      </c>
      <c r="H63" s="15">
        <f t="shared" si="25"/>
        <v>-81305496</v>
      </c>
      <c r="I63" s="15">
        <f t="shared" si="25"/>
        <v>-28344664</v>
      </c>
      <c r="J63" s="15">
        <f t="shared" si="25"/>
        <v>-54708710</v>
      </c>
      <c r="K63" s="15">
        <f t="shared" si="25"/>
        <v>-4161140</v>
      </c>
      <c r="L63" s="15">
        <f t="shared" si="25"/>
        <v>-7681644</v>
      </c>
      <c r="M63" s="15">
        <f t="shared" si="25"/>
        <v>-82558961</v>
      </c>
      <c r="N63" s="15">
        <f t="shared" si="25"/>
        <v>-57668852</v>
      </c>
      <c r="O63" s="15">
        <f t="shared" si="25"/>
        <v>-20366982</v>
      </c>
      <c r="P63" s="15">
        <f t="shared" si="25"/>
        <v>-72810422</v>
      </c>
      <c r="Q63" s="15">
        <f t="shared" si="25"/>
        <v>-37879126</v>
      </c>
      <c r="R63" s="15">
        <f t="shared" si="25"/>
        <v>-25428502</v>
      </c>
      <c r="S63" s="15">
        <f t="shared" si="25"/>
        <v>-5974562</v>
      </c>
      <c r="T63" s="15">
        <f t="shared" si="25"/>
        <v>-24994860</v>
      </c>
      <c r="U63" s="15">
        <f t="shared" si="25"/>
        <v>-75432127</v>
      </c>
      <c r="V63" s="15">
        <f t="shared" si="25"/>
        <v>-141216193</v>
      </c>
      <c r="W63" s="15">
        <f t="shared" si="25"/>
        <v>-79533561</v>
      </c>
      <c r="X63" s="8">
        <f t="shared" si="25"/>
        <v>-2835919</v>
      </c>
    </row>
    <row r="64" spans="1:24" x14ac:dyDescent="0.25">
      <c r="A64" s="20" t="s">
        <v>123</v>
      </c>
      <c r="B64" s="17">
        <f>IF(B57=0,0,B59*100/B57)</f>
        <v>64.751916947306782</v>
      </c>
      <c r="C64" s="17">
        <f t="shared" ref="C64:X64" si="26">IF(C57=0,0,C59*100/C57)</f>
        <v>18.299561098845803</v>
      </c>
      <c r="D64" s="17">
        <f t="shared" si="26"/>
        <v>9.8760976233477713</v>
      </c>
      <c r="E64" s="17">
        <f t="shared" si="26"/>
        <v>24.026549953197787</v>
      </c>
      <c r="F64" s="17">
        <f t="shared" si="26"/>
        <v>26.501440329218106</v>
      </c>
      <c r="G64" s="17">
        <f t="shared" si="26"/>
        <v>7.9899853193886496</v>
      </c>
      <c r="H64" s="17">
        <f t="shared" si="26"/>
        <v>40.12662597013076</v>
      </c>
      <c r="I64" s="17">
        <f t="shared" si="26"/>
        <v>10.262965020971606</v>
      </c>
      <c r="J64" s="17">
        <f t="shared" si="26"/>
        <v>66.212417012823678</v>
      </c>
      <c r="K64" s="17">
        <f t="shared" si="26"/>
        <v>94.935573940868863</v>
      </c>
      <c r="L64" s="17">
        <f t="shared" si="26"/>
        <v>41.58445627376426</v>
      </c>
      <c r="M64" s="17">
        <f t="shared" si="26"/>
        <v>58.824564566526632</v>
      </c>
      <c r="N64" s="17">
        <f t="shared" si="26"/>
        <v>52.196671614848086</v>
      </c>
      <c r="O64" s="17">
        <f t="shared" si="26"/>
        <v>60.545190001831813</v>
      </c>
      <c r="P64" s="17">
        <f t="shared" si="26"/>
        <v>81.346089502301865</v>
      </c>
      <c r="Q64" s="17">
        <f t="shared" si="26"/>
        <v>42.027490753487136</v>
      </c>
      <c r="R64" s="17">
        <f t="shared" si="26"/>
        <v>48.513421054349507</v>
      </c>
      <c r="S64" s="17">
        <f t="shared" si="26"/>
        <v>72.410194923054945</v>
      </c>
      <c r="T64" s="17">
        <f t="shared" si="26"/>
        <v>70.610954747061101</v>
      </c>
      <c r="U64" s="17">
        <f t="shared" si="26"/>
        <v>59.660435284035891</v>
      </c>
      <c r="V64" s="17">
        <f t="shared" si="26"/>
        <v>57.685426077046777</v>
      </c>
      <c r="W64" s="17">
        <f t="shared" si="26"/>
        <v>23.297950234468928</v>
      </c>
      <c r="X64" s="10">
        <f t="shared" si="26"/>
        <v>363.56857142857143</v>
      </c>
    </row>
    <row r="65" spans="1:24" x14ac:dyDescent="0.25">
      <c r="A65" s="20" t="s">
        <v>124</v>
      </c>
      <c r="B65" s="17">
        <f>IF(B58=0,0,B59*100/B58)</f>
        <v>66.109248535290007</v>
      </c>
      <c r="C65" s="17">
        <f t="shared" ref="C65:X65" si="27">IF(C58=0,0,C59*100/C58)</f>
        <v>18.314024247035206</v>
      </c>
      <c r="D65" s="17">
        <f t="shared" si="27"/>
        <v>9.8760976233477713</v>
      </c>
      <c r="E65" s="17">
        <f t="shared" si="27"/>
        <v>25.056187330581242</v>
      </c>
      <c r="F65" s="17">
        <f t="shared" si="27"/>
        <v>13.278041237113403</v>
      </c>
      <c r="G65" s="17">
        <f t="shared" si="27"/>
        <v>7.499257645186443</v>
      </c>
      <c r="H65" s="17">
        <f t="shared" si="27"/>
        <v>40.362090307828979</v>
      </c>
      <c r="I65" s="17">
        <f t="shared" si="27"/>
        <v>9.8516161320862974</v>
      </c>
      <c r="J65" s="17">
        <f t="shared" si="27"/>
        <v>65.638132234255238</v>
      </c>
      <c r="K65" s="17">
        <f t="shared" si="27"/>
        <v>90.685325235964939</v>
      </c>
      <c r="L65" s="17">
        <f t="shared" si="27"/>
        <v>41.58445627376426</v>
      </c>
      <c r="M65" s="17">
        <f t="shared" si="27"/>
        <v>59.31349399639295</v>
      </c>
      <c r="N65" s="17">
        <f t="shared" si="27"/>
        <v>52.550415343936194</v>
      </c>
      <c r="O65" s="17">
        <f t="shared" si="27"/>
        <v>60.545161852734353</v>
      </c>
      <c r="P65" s="17">
        <f t="shared" si="27"/>
        <v>74.890608471244363</v>
      </c>
      <c r="Q65" s="17">
        <f t="shared" si="27"/>
        <v>40.082460648034527</v>
      </c>
      <c r="R65" s="17">
        <f t="shared" si="27"/>
        <v>45.09175000828639</v>
      </c>
      <c r="S65" s="17">
        <f t="shared" si="27"/>
        <v>30.531676854550689</v>
      </c>
      <c r="T65" s="17">
        <f t="shared" si="27"/>
        <v>69.072747775975373</v>
      </c>
      <c r="U65" s="17">
        <f t="shared" si="27"/>
        <v>55.455193103054455</v>
      </c>
      <c r="V65" s="17">
        <f t="shared" si="27"/>
        <v>51.412123487136014</v>
      </c>
      <c r="W65" s="17">
        <f t="shared" si="27"/>
        <v>24.317855646403579</v>
      </c>
      <c r="X65" s="10">
        <f t="shared" si="27"/>
        <v>44.680117688803513</v>
      </c>
    </row>
    <row r="66" spans="1:24" x14ac:dyDescent="0.25">
      <c r="A66" s="20" t="s">
        <v>109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6"/>
    </row>
    <row r="67" spans="1:24" x14ac:dyDescent="0.25">
      <c r="A67" s="2" t="s">
        <v>134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6"/>
    </row>
    <row r="68" spans="1:24" x14ac:dyDescent="0.25">
      <c r="A68" s="20" t="s">
        <v>126</v>
      </c>
      <c r="B68" s="16">
        <v>1001916000</v>
      </c>
      <c r="C68" s="16">
        <v>49455000</v>
      </c>
      <c r="D68" s="16">
        <v>63661000</v>
      </c>
      <c r="E68" s="16">
        <v>83477000</v>
      </c>
      <c r="F68" s="16">
        <v>2196000</v>
      </c>
      <c r="G68" s="16">
        <v>126972000</v>
      </c>
      <c r="H68" s="16">
        <v>138121000</v>
      </c>
      <c r="I68" s="16">
        <v>59318000</v>
      </c>
      <c r="J68" s="16">
        <v>211502000</v>
      </c>
      <c r="K68" s="16">
        <v>42321000</v>
      </c>
      <c r="L68" s="16">
        <v>2332000</v>
      </c>
      <c r="M68" s="16">
        <v>419139000</v>
      </c>
      <c r="N68" s="16">
        <v>92469000</v>
      </c>
      <c r="O68" s="16">
        <v>300883000</v>
      </c>
      <c r="P68" s="16">
        <v>360713000</v>
      </c>
      <c r="Q68" s="16">
        <v>65952000</v>
      </c>
      <c r="R68" s="16">
        <v>53919000</v>
      </c>
      <c r="S68" s="16">
        <v>2458000</v>
      </c>
      <c r="T68" s="16">
        <v>80476000</v>
      </c>
      <c r="U68" s="16">
        <v>159736000</v>
      </c>
      <c r="V68" s="16">
        <v>134485000</v>
      </c>
      <c r="W68" s="16">
        <v>132312000</v>
      </c>
      <c r="X68" s="9">
        <v>2236000</v>
      </c>
    </row>
    <row r="69" spans="1:24" x14ac:dyDescent="0.25">
      <c r="A69" s="20" t="s">
        <v>127</v>
      </c>
      <c r="B69" s="16">
        <v>1102269000</v>
      </c>
      <c r="C69" s="16">
        <v>54455000</v>
      </c>
      <c r="D69" s="16">
        <v>84236000</v>
      </c>
      <c r="E69" s="16">
        <v>87677000</v>
      </c>
      <c r="F69" s="16">
        <v>2196000</v>
      </c>
      <c r="G69" s="16">
        <v>89233000</v>
      </c>
      <c r="H69" s="16">
        <v>108121000</v>
      </c>
      <c r="I69" s="16">
        <v>61788000</v>
      </c>
      <c r="J69" s="16">
        <v>178537000</v>
      </c>
      <c r="K69" s="16">
        <v>45521000</v>
      </c>
      <c r="L69" s="16">
        <v>2332000</v>
      </c>
      <c r="M69" s="16">
        <v>343773000</v>
      </c>
      <c r="N69" s="16">
        <v>93469000</v>
      </c>
      <c r="O69" s="16">
        <v>119634000</v>
      </c>
      <c r="P69" s="16">
        <v>378170000</v>
      </c>
      <c r="Q69" s="16">
        <v>60198000</v>
      </c>
      <c r="R69" s="16">
        <v>68009000</v>
      </c>
      <c r="S69" s="16">
        <v>2458000</v>
      </c>
      <c r="T69" s="16">
        <v>86526000</v>
      </c>
      <c r="U69" s="16">
        <v>163327000</v>
      </c>
      <c r="V69" s="16">
        <v>151485000</v>
      </c>
      <c r="W69" s="16">
        <v>112414000</v>
      </c>
      <c r="X69" s="9">
        <v>2236000</v>
      </c>
    </row>
    <row r="70" spans="1:24" x14ac:dyDescent="0.25">
      <c r="A70" s="20" t="s">
        <v>128</v>
      </c>
      <c r="B70" s="16">
        <v>496824677</v>
      </c>
      <c r="C70" s="16">
        <v>0</v>
      </c>
      <c r="D70" s="16">
        <v>0</v>
      </c>
      <c r="E70" s="16">
        <v>-32136716</v>
      </c>
      <c r="F70" s="16">
        <v>2196000</v>
      </c>
      <c r="G70" s="16">
        <v>0</v>
      </c>
      <c r="H70" s="16">
        <v>20519523</v>
      </c>
      <c r="I70" s="16">
        <v>-17192000</v>
      </c>
      <c r="J70" s="16">
        <v>0</v>
      </c>
      <c r="K70" s="16">
        <v>32631323</v>
      </c>
      <c r="L70" s="16">
        <v>2332001</v>
      </c>
      <c r="M70" s="16">
        <v>93114129</v>
      </c>
      <c r="N70" s="16">
        <v>0</v>
      </c>
      <c r="O70" s="16">
        <v>2631467</v>
      </c>
      <c r="P70" s="16">
        <v>256239587</v>
      </c>
      <c r="Q70" s="16">
        <v>2511634</v>
      </c>
      <c r="R70" s="16">
        <v>858861</v>
      </c>
      <c r="S70" s="16">
        <v>0</v>
      </c>
      <c r="T70" s="16">
        <v>0</v>
      </c>
      <c r="U70" s="16">
        <v>112192320</v>
      </c>
      <c r="V70" s="16">
        <v>163772120</v>
      </c>
      <c r="W70" s="16">
        <v>48783360</v>
      </c>
      <c r="X70" s="9">
        <v>0</v>
      </c>
    </row>
    <row r="71" spans="1:24" x14ac:dyDescent="0.25">
      <c r="A71" s="20" t="s">
        <v>109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6"/>
    </row>
    <row r="72" spans="1:24" x14ac:dyDescent="0.25">
      <c r="A72" s="20" t="s">
        <v>135</v>
      </c>
      <c r="B72" s="15">
        <f>+B69-B68</f>
        <v>100353000</v>
      </c>
      <c r="C72" s="15">
        <f t="shared" ref="C72:X72" si="28">+C69-C68</f>
        <v>5000000</v>
      </c>
      <c r="D72" s="15">
        <f t="shared" si="28"/>
        <v>20575000</v>
      </c>
      <c r="E72" s="15">
        <f t="shared" si="28"/>
        <v>4200000</v>
      </c>
      <c r="F72" s="15">
        <f t="shared" si="28"/>
        <v>0</v>
      </c>
      <c r="G72" s="15">
        <f t="shared" si="28"/>
        <v>-37739000</v>
      </c>
      <c r="H72" s="15">
        <f t="shared" si="28"/>
        <v>-30000000</v>
      </c>
      <c r="I72" s="15">
        <f t="shared" si="28"/>
        <v>2470000</v>
      </c>
      <c r="J72" s="15">
        <f t="shared" si="28"/>
        <v>-32965000</v>
      </c>
      <c r="K72" s="15">
        <f t="shared" si="28"/>
        <v>3200000</v>
      </c>
      <c r="L72" s="15">
        <f t="shared" si="28"/>
        <v>0</v>
      </c>
      <c r="M72" s="15">
        <f t="shared" si="28"/>
        <v>-75366000</v>
      </c>
      <c r="N72" s="15">
        <f t="shared" si="28"/>
        <v>1000000</v>
      </c>
      <c r="O72" s="15">
        <f t="shared" si="28"/>
        <v>-181249000</v>
      </c>
      <c r="P72" s="15">
        <f t="shared" si="28"/>
        <v>17457000</v>
      </c>
      <c r="Q72" s="15">
        <f t="shared" si="28"/>
        <v>-5754000</v>
      </c>
      <c r="R72" s="15">
        <f t="shared" si="28"/>
        <v>14090000</v>
      </c>
      <c r="S72" s="15">
        <f t="shared" si="28"/>
        <v>0</v>
      </c>
      <c r="T72" s="15">
        <f t="shared" si="28"/>
        <v>6050000</v>
      </c>
      <c r="U72" s="15">
        <f t="shared" si="28"/>
        <v>3591000</v>
      </c>
      <c r="V72" s="15">
        <f t="shared" si="28"/>
        <v>17000000</v>
      </c>
      <c r="W72" s="15">
        <f t="shared" si="28"/>
        <v>-19898000</v>
      </c>
      <c r="X72" s="8">
        <f t="shared" si="28"/>
        <v>0</v>
      </c>
    </row>
    <row r="73" spans="1:24" x14ac:dyDescent="0.25">
      <c r="A73" s="20" t="s">
        <v>121</v>
      </c>
      <c r="B73" s="15">
        <f>+B70-B68</f>
        <v>-505091323</v>
      </c>
      <c r="C73" s="15">
        <f t="shared" ref="C73:X73" si="29">+C70-C68</f>
        <v>-49455000</v>
      </c>
      <c r="D73" s="15">
        <f t="shared" si="29"/>
        <v>-63661000</v>
      </c>
      <c r="E73" s="15">
        <f t="shared" si="29"/>
        <v>-115613716</v>
      </c>
      <c r="F73" s="15">
        <f t="shared" si="29"/>
        <v>0</v>
      </c>
      <c r="G73" s="15">
        <f t="shared" si="29"/>
        <v>-126972000</v>
      </c>
      <c r="H73" s="15">
        <f t="shared" si="29"/>
        <v>-117601477</v>
      </c>
      <c r="I73" s="15">
        <f t="shared" si="29"/>
        <v>-76510000</v>
      </c>
      <c r="J73" s="15">
        <f t="shared" si="29"/>
        <v>-211502000</v>
      </c>
      <c r="K73" s="15">
        <f t="shared" si="29"/>
        <v>-9689677</v>
      </c>
      <c r="L73" s="15">
        <f t="shared" si="29"/>
        <v>1</v>
      </c>
      <c r="M73" s="15">
        <f t="shared" si="29"/>
        <v>-326024871</v>
      </c>
      <c r="N73" s="15">
        <f t="shared" si="29"/>
        <v>-92469000</v>
      </c>
      <c r="O73" s="15">
        <f t="shared" si="29"/>
        <v>-298251533</v>
      </c>
      <c r="P73" s="15">
        <f t="shared" si="29"/>
        <v>-104473413</v>
      </c>
      <c r="Q73" s="15">
        <f t="shared" si="29"/>
        <v>-63440366</v>
      </c>
      <c r="R73" s="15">
        <f t="shared" si="29"/>
        <v>-53060139</v>
      </c>
      <c r="S73" s="15">
        <f t="shared" si="29"/>
        <v>-2458000</v>
      </c>
      <c r="T73" s="15">
        <f t="shared" si="29"/>
        <v>-80476000</v>
      </c>
      <c r="U73" s="15">
        <f t="shared" si="29"/>
        <v>-47543680</v>
      </c>
      <c r="V73" s="15">
        <f t="shared" si="29"/>
        <v>29287120</v>
      </c>
      <c r="W73" s="15">
        <f t="shared" si="29"/>
        <v>-83528640</v>
      </c>
      <c r="X73" s="8">
        <f t="shared" si="29"/>
        <v>-2236000</v>
      </c>
    </row>
    <row r="74" spans="1:24" x14ac:dyDescent="0.25">
      <c r="A74" s="20" t="s">
        <v>122</v>
      </c>
      <c r="B74" s="15">
        <f>+B70-B69</f>
        <v>-605444323</v>
      </c>
      <c r="C74" s="15">
        <f t="shared" ref="C74:X74" si="30">+C70-C69</f>
        <v>-54455000</v>
      </c>
      <c r="D74" s="15">
        <f t="shared" si="30"/>
        <v>-84236000</v>
      </c>
      <c r="E74" s="15">
        <f t="shared" si="30"/>
        <v>-119813716</v>
      </c>
      <c r="F74" s="15">
        <f t="shared" si="30"/>
        <v>0</v>
      </c>
      <c r="G74" s="15">
        <f t="shared" si="30"/>
        <v>-89233000</v>
      </c>
      <c r="H74" s="15">
        <f t="shared" si="30"/>
        <v>-87601477</v>
      </c>
      <c r="I74" s="15">
        <f t="shared" si="30"/>
        <v>-78980000</v>
      </c>
      <c r="J74" s="15">
        <f t="shared" si="30"/>
        <v>-178537000</v>
      </c>
      <c r="K74" s="15">
        <f t="shared" si="30"/>
        <v>-12889677</v>
      </c>
      <c r="L74" s="15">
        <f t="shared" si="30"/>
        <v>1</v>
      </c>
      <c r="M74" s="15">
        <f t="shared" si="30"/>
        <v>-250658871</v>
      </c>
      <c r="N74" s="15">
        <f t="shared" si="30"/>
        <v>-93469000</v>
      </c>
      <c r="O74" s="15">
        <f t="shared" si="30"/>
        <v>-117002533</v>
      </c>
      <c r="P74" s="15">
        <f t="shared" si="30"/>
        <v>-121930413</v>
      </c>
      <c r="Q74" s="15">
        <f t="shared" si="30"/>
        <v>-57686366</v>
      </c>
      <c r="R74" s="15">
        <f t="shared" si="30"/>
        <v>-67150139</v>
      </c>
      <c r="S74" s="15">
        <f t="shared" si="30"/>
        <v>-2458000</v>
      </c>
      <c r="T74" s="15">
        <f t="shared" si="30"/>
        <v>-86526000</v>
      </c>
      <c r="U74" s="15">
        <f t="shared" si="30"/>
        <v>-51134680</v>
      </c>
      <c r="V74" s="15">
        <f t="shared" si="30"/>
        <v>12287120</v>
      </c>
      <c r="W74" s="15">
        <f t="shared" si="30"/>
        <v>-63630640</v>
      </c>
      <c r="X74" s="8">
        <f t="shared" si="30"/>
        <v>-2236000</v>
      </c>
    </row>
    <row r="75" spans="1:24" x14ac:dyDescent="0.25">
      <c r="A75" s="20" t="s">
        <v>123</v>
      </c>
      <c r="B75" s="17">
        <f>IF(B68=0,0,B70*100/B68)</f>
        <v>49.587458130222494</v>
      </c>
      <c r="C75" s="17">
        <f t="shared" ref="C75:X75" si="31">IF(C68=0,0,C70*100/C68)</f>
        <v>0</v>
      </c>
      <c r="D75" s="17">
        <f t="shared" si="31"/>
        <v>0</v>
      </c>
      <c r="E75" s="17">
        <f t="shared" si="31"/>
        <v>-38.497689183847051</v>
      </c>
      <c r="F75" s="17">
        <f t="shared" si="31"/>
        <v>100</v>
      </c>
      <c r="G75" s="17">
        <f t="shared" si="31"/>
        <v>0</v>
      </c>
      <c r="H75" s="17">
        <f t="shared" si="31"/>
        <v>14.856193482526191</v>
      </c>
      <c r="I75" s="17">
        <f t="shared" si="31"/>
        <v>-28.982770828416331</v>
      </c>
      <c r="J75" s="17">
        <f t="shared" si="31"/>
        <v>0</v>
      </c>
      <c r="K75" s="17">
        <f t="shared" si="31"/>
        <v>77.104328820207456</v>
      </c>
      <c r="L75" s="17">
        <f t="shared" si="31"/>
        <v>100.00004288164665</v>
      </c>
      <c r="M75" s="17">
        <f t="shared" si="31"/>
        <v>22.215572638194011</v>
      </c>
      <c r="N75" s="17">
        <f t="shared" si="31"/>
        <v>0</v>
      </c>
      <c r="O75" s="17">
        <f t="shared" si="31"/>
        <v>0.87458148183845552</v>
      </c>
      <c r="P75" s="17">
        <f t="shared" si="31"/>
        <v>71.036970389201386</v>
      </c>
      <c r="Q75" s="17">
        <f t="shared" si="31"/>
        <v>3.808275715672004</v>
      </c>
      <c r="R75" s="17">
        <f t="shared" si="31"/>
        <v>1.5928726422967785</v>
      </c>
      <c r="S75" s="17">
        <f t="shared" si="31"/>
        <v>0</v>
      </c>
      <c r="T75" s="17">
        <f t="shared" si="31"/>
        <v>0</v>
      </c>
      <c r="U75" s="17">
        <f t="shared" si="31"/>
        <v>70.236089547753792</v>
      </c>
      <c r="V75" s="17">
        <f t="shared" si="31"/>
        <v>121.7772390972971</v>
      </c>
      <c r="W75" s="17">
        <f t="shared" si="31"/>
        <v>36.869943769272631</v>
      </c>
      <c r="X75" s="10">
        <f t="shared" si="31"/>
        <v>0</v>
      </c>
    </row>
    <row r="76" spans="1:24" x14ac:dyDescent="0.25">
      <c r="A76" s="20" t="s">
        <v>124</v>
      </c>
      <c r="B76" s="17">
        <f>IF(B69=0,0,B70*100/B69)</f>
        <v>45.072906613539892</v>
      </c>
      <c r="C76" s="17">
        <f t="shared" ref="C76:X76" si="32">IF(C69=0,0,C70*100/C69)</f>
        <v>0</v>
      </c>
      <c r="D76" s="17">
        <f t="shared" si="32"/>
        <v>0</v>
      </c>
      <c r="E76" s="17">
        <f t="shared" si="32"/>
        <v>-36.65353057244203</v>
      </c>
      <c r="F76" s="17">
        <f t="shared" si="32"/>
        <v>100</v>
      </c>
      <c r="G76" s="17">
        <f t="shared" si="32"/>
        <v>0</v>
      </c>
      <c r="H76" s="17">
        <f t="shared" si="32"/>
        <v>18.978295613248122</v>
      </c>
      <c r="I76" s="17">
        <f t="shared" si="32"/>
        <v>-27.824172978571891</v>
      </c>
      <c r="J76" s="17">
        <f t="shared" si="32"/>
        <v>0</v>
      </c>
      <c r="K76" s="17">
        <f t="shared" si="32"/>
        <v>71.684108433470271</v>
      </c>
      <c r="L76" s="17">
        <f t="shared" si="32"/>
        <v>100.00004288164665</v>
      </c>
      <c r="M76" s="17">
        <f t="shared" si="32"/>
        <v>27.085934322939845</v>
      </c>
      <c r="N76" s="17">
        <f t="shared" si="32"/>
        <v>0</v>
      </c>
      <c r="O76" s="17">
        <f t="shared" si="32"/>
        <v>2.1995979403848405</v>
      </c>
      <c r="P76" s="17">
        <f t="shared" si="32"/>
        <v>67.757777454583916</v>
      </c>
      <c r="Q76" s="17">
        <f t="shared" si="32"/>
        <v>4.1722881158842489</v>
      </c>
      <c r="R76" s="17">
        <f t="shared" si="32"/>
        <v>1.2628637386228294</v>
      </c>
      <c r="S76" s="17">
        <f t="shared" si="32"/>
        <v>0</v>
      </c>
      <c r="T76" s="17">
        <f t="shared" si="32"/>
        <v>0</v>
      </c>
      <c r="U76" s="17">
        <f t="shared" si="32"/>
        <v>68.691839071310923</v>
      </c>
      <c r="V76" s="17">
        <f t="shared" si="32"/>
        <v>108.111113311549</v>
      </c>
      <c r="W76" s="17">
        <f t="shared" si="32"/>
        <v>43.396160620563272</v>
      </c>
      <c r="X76" s="10">
        <f t="shared" si="32"/>
        <v>0</v>
      </c>
    </row>
    <row r="77" spans="1:24" x14ac:dyDescent="0.25">
      <c r="A77" s="20" t="s">
        <v>109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6"/>
    </row>
    <row r="78" spans="1:24" x14ac:dyDescent="0.25">
      <c r="A78" s="2" t="s">
        <v>136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6"/>
    </row>
    <row r="79" spans="1:24" x14ac:dyDescent="0.25">
      <c r="A79" s="20" t="s">
        <v>137</v>
      </c>
      <c r="B79" s="16">
        <v>6994681626</v>
      </c>
      <c r="C79" s="16">
        <v>346216647</v>
      </c>
      <c r="D79" s="16">
        <v>478312581</v>
      </c>
      <c r="E79" s="16">
        <v>412771090</v>
      </c>
      <c r="F79" s="16">
        <v>10194276</v>
      </c>
      <c r="G79" s="16">
        <v>1296765121</v>
      </c>
      <c r="H79" s="16">
        <v>353402459</v>
      </c>
      <c r="I79" s="16">
        <v>136615251</v>
      </c>
      <c r="J79" s="16">
        <v>5409327966</v>
      </c>
      <c r="K79" s="16">
        <v>1040536613</v>
      </c>
      <c r="L79" s="16">
        <v>30511467</v>
      </c>
      <c r="M79" s="16">
        <v>512369514</v>
      </c>
      <c r="N79" s="16">
        <v>1278417254</v>
      </c>
      <c r="O79" s="16">
        <v>892016855</v>
      </c>
      <c r="P79" s="16">
        <v>2173865206</v>
      </c>
      <c r="Q79" s="16">
        <v>0</v>
      </c>
      <c r="R79" s="16">
        <v>809192468</v>
      </c>
      <c r="S79" s="16">
        <v>4174848</v>
      </c>
      <c r="T79" s="16">
        <v>1134362993</v>
      </c>
      <c r="U79" s="16">
        <v>969212008</v>
      </c>
      <c r="V79" s="16">
        <v>2480626621</v>
      </c>
      <c r="W79" s="16">
        <v>876872520</v>
      </c>
      <c r="X79" s="9">
        <v>0</v>
      </c>
    </row>
    <row r="80" spans="1:24" x14ac:dyDescent="0.25">
      <c r="A80" s="20" t="s">
        <v>138</v>
      </c>
      <c r="B80" s="16">
        <v>7936922226</v>
      </c>
      <c r="C80" s="16">
        <v>330916381</v>
      </c>
      <c r="D80" s="16">
        <v>440041770</v>
      </c>
      <c r="E80" s="16">
        <v>0</v>
      </c>
      <c r="F80" s="16">
        <v>10194276</v>
      </c>
      <c r="G80" s="16">
        <v>1259907483</v>
      </c>
      <c r="H80" s="16">
        <v>338649468</v>
      </c>
      <c r="I80" s="16">
        <v>140446395</v>
      </c>
      <c r="J80" s="16">
        <v>5445607680</v>
      </c>
      <c r="K80" s="16">
        <v>992124138</v>
      </c>
      <c r="L80" s="16">
        <v>30426854</v>
      </c>
      <c r="M80" s="16">
        <v>582171757</v>
      </c>
      <c r="N80" s="16">
        <v>1247825104</v>
      </c>
      <c r="O80" s="16">
        <v>850011746</v>
      </c>
      <c r="P80" s="16">
        <v>2126575220</v>
      </c>
      <c r="Q80" s="16">
        <v>421610464</v>
      </c>
      <c r="R80" s="16">
        <v>762477970</v>
      </c>
      <c r="S80" s="16">
        <v>4180848</v>
      </c>
      <c r="T80" s="16">
        <v>1115271166</v>
      </c>
      <c r="U80" s="16">
        <v>923843848</v>
      </c>
      <c r="V80" s="16">
        <v>2379194084</v>
      </c>
      <c r="W80" s="16">
        <v>809077946</v>
      </c>
      <c r="X80" s="9">
        <v>0</v>
      </c>
    </row>
    <row r="81" spans="1:24" x14ac:dyDescent="0.25">
      <c r="A81" s="20" t="s">
        <v>139</v>
      </c>
      <c r="B81" s="16">
        <v>7736754545</v>
      </c>
      <c r="C81" s="16">
        <v>314281604</v>
      </c>
      <c r="D81" s="16">
        <v>0</v>
      </c>
      <c r="E81" s="16">
        <v>0</v>
      </c>
      <c r="F81" s="16">
        <v>10194276</v>
      </c>
      <c r="G81" s="16">
        <v>1227361304</v>
      </c>
      <c r="H81" s="16">
        <v>324966383</v>
      </c>
      <c r="I81" s="16">
        <v>140457165</v>
      </c>
      <c r="J81" s="16">
        <v>5232778812</v>
      </c>
      <c r="K81" s="16">
        <v>954840417</v>
      </c>
      <c r="L81" s="16">
        <v>30341880</v>
      </c>
      <c r="M81" s="16">
        <v>573956130</v>
      </c>
      <c r="N81" s="16">
        <v>1212750486</v>
      </c>
      <c r="O81" s="16">
        <v>814855041</v>
      </c>
      <c r="P81" s="16">
        <v>2094275180</v>
      </c>
      <c r="Q81" s="16">
        <v>409432159</v>
      </c>
      <c r="R81" s="16">
        <v>732880323</v>
      </c>
      <c r="S81" s="16">
        <v>6703004</v>
      </c>
      <c r="T81" s="16">
        <v>1029586971</v>
      </c>
      <c r="U81" s="16">
        <v>910329457</v>
      </c>
      <c r="V81" s="16">
        <v>2319993171</v>
      </c>
      <c r="W81" s="16">
        <v>796753790</v>
      </c>
      <c r="X81" s="9">
        <v>0</v>
      </c>
    </row>
    <row r="82" spans="1:24" x14ac:dyDescent="0.25">
      <c r="A82" s="20" t="s">
        <v>140</v>
      </c>
      <c r="B82" s="16">
        <v>7490638424</v>
      </c>
      <c r="C82" s="16">
        <v>299572702</v>
      </c>
      <c r="D82" s="16">
        <v>422086230</v>
      </c>
      <c r="E82" s="16">
        <v>0</v>
      </c>
      <c r="F82" s="16">
        <v>10194276</v>
      </c>
      <c r="G82" s="16">
        <v>1192599598</v>
      </c>
      <c r="H82" s="16">
        <v>312396643</v>
      </c>
      <c r="I82" s="16">
        <v>138771938</v>
      </c>
      <c r="J82" s="16">
        <v>4874762887</v>
      </c>
      <c r="K82" s="16">
        <v>901490717</v>
      </c>
      <c r="L82" s="16">
        <v>0</v>
      </c>
      <c r="M82" s="16">
        <v>541921372</v>
      </c>
      <c r="N82" s="16">
        <v>1156315473</v>
      </c>
      <c r="O82" s="16">
        <v>775334993</v>
      </c>
      <c r="P82" s="16">
        <v>2037763012</v>
      </c>
      <c r="Q82" s="16">
        <v>396664585</v>
      </c>
      <c r="R82" s="16">
        <v>690315864</v>
      </c>
      <c r="S82" s="16">
        <v>4124162</v>
      </c>
      <c r="T82" s="16">
        <v>1034525501</v>
      </c>
      <c r="U82" s="16">
        <v>854624427</v>
      </c>
      <c r="V82" s="16">
        <v>2197024517</v>
      </c>
      <c r="W82" s="16">
        <v>757253354</v>
      </c>
      <c r="X82" s="9">
        <v>0</v>
      </c>
    </row>
    <row r="83" spans="1:24" x14ac:dyDescent="0.25">
      <c r="A83" s="20" t="s">
        <v>109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6"/>
    </row>
    <row r="84" spans="1:24" x14ac:dyDescent="0.25">
      <c r="A84" s="2" t="s">
        <v>141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6"/>
    </row>
    <row r="85" spans="1:24" x14ac:dyDescent="0.25">
      <c r="A85" s="20" t="s">
        <v>137</v>
      </c>
      <c r="B85" s="16">
        <v>334992634</v>
      </c>
      <c r="C85" s="16">
        <v>157725481</v>
      </c>
      <c r="D85" s="16">
        <v>770469675</v>
      </c>
      <c r="E85" s="16">
        <v>135321830</v>
      </c>
      <c r="F85" s="16">
        <v>6832922</v>
      </c>
      <c r="G85" s="16">
        <v>80650628</v>
      </c>
      <c r="H85" s="16">
        <v>25623223</v>
      </c>
      <c r="I85" s="16">
        <v>91606617</v>
      </c>
      <c r="J85" s="16">
        <v>10216168473</v>
      </c>
      <c r="K85" s="16">
        <v>867230879</v>
      </c>
      <c r="L85" s="16">
        <v>0</v>
      </c>
      <c r="M85" s="16">
        <v>58801181</v>
      </c>
      <c r="N85" s="16">
        <v>920694497</v>
      </c>
      <c r="O85" s="16">
        <v>585042407</v>
      </c>
      <c r="P85" s="16">
        <v>3771770282</v>
      </c>
      <c r="Q85" s="16">
        <v>0</v>
      </c>
      <c r="R85" s="16">
        <v>432580712</v>
      </c>
      <c r="S85" s="16">
        <v>3513656</v>
      </c>
      <c r="T85" s="16">
        <v>789555176</v>
      </c>
      <c r="U85" s="16">
        <v>1787995966</v>
      </c>
      <c r="V85" s="16">
        <v>80802057</v>
      </c>
      <c r="W85" s="16">
        <v>821188467</v>
      </c>
      <c r="X85" s="9">
        <v>-521363</v>
      </c>
    </row>
    <row r="86" spans="1:24" x14ac:dyDescent="0.25">
      <c r="A86" s="20" t="s">
        <v>138</v>
      </c>
      <c r="B86" s="16">
        <v>534033037</v>
      </c>
      <c r="C86" s="16">
        <v>125556040</v>
      </c>
      <c r="D86" s="16">
        <v>733726797</v>
      </c>
      <c r="E86" s="16">
        <v>0</v>
      </c>
      <c r="F86" s="16">
        <v>3079412</v>
      </c>
      <c r="G86" s="16">
        <v>78856905</v>
      </c>
      <c r="H86" s="16">
        <v>19921892</v>
      </c>
      <c r="I86" s="16">
        <v>68868566</v>
      </c>
      <c r="J86" s="16">
        <v>9763705797</v>
      </c>
      <c r="K86" s="16">
        <v>798462152</v>
      </c>
      <c r="L86" s="16">
        <v>1034950</v>
      </c>
      <c r="M86" s="16">
        <v>15194076</v>
      </c>
      <c r="N86" s="16">
        <v>874782255</v>
      </c>
      <c r="O86" s="16">
        <v>385207192</v>
      </c>
      <c r="P86" s="16">
        <v>3488799538</v>
      </c>
      <c r="Q86" s="16">
        <v>295298026</v>
      </c>
      <c r="R86" s="16">
        <v>408156277</v>
      </c>
      <c r="S86" s="16">
        <v>1208276</v>
      </c>
      <c r="T86" s="16">
        <v>690547357</v>
      </c>
      <c r="U86" s="16">
        <v>1747789160</v>
      </c>
      <c r="V86" s="16">
        <v>86583821</v>
      </c>
      <c r="W86" s="16">
        <v>795726825</v>
      </c>
      <c r="X86" s="9">
        <v>-222456</v>
      </c>
    </row>
    <row r="87" spans="1:24" x14ac:dyDescent="0.25">
      <c r="A87" s="20" t="s">
        <v>139</v>
      </c>
      <c r="B87" s="16">
        <v>629904910</v>
      </c>
      <c r="C87" s="16">
        <v>114069780</v>
      </c>
      <c r="D87" s="16">
        <v>0</v>
      </c>
      <c r="E87" s="16">
        <v>104186125</v>
      </c>
      <c r="F87" s="16">
        <v>5026097</v>
      </c>
      <c r="G87" s="16">
        <v>19841992</v>
      </c>
      <c r="H87" s="16">
        <v>21295667</v>
      </c>
      <c r="I87" s="16">
        <v>59765788</v>
      </c>
      <c r="J87" s="16">
        <v>9213234246</v>
      </c>
      <c r="K87" s="16">
        <v>774562773</v>
      </c>
      <c r="L87" s="16">
        <v>43960</v>
      </c>
      <c r="M87" s="16">
        <v>7756860</v>
      </c>
      <c r="N87" s="16">
        <v>809171382</v>
      </c>
      <c r="O87" s="16">
        <v>297406612</v>
      </c>
      <c r="P87" s="16">
        <v>2360183000</v>
      </c>
      <c r="Q87" s="16">
        <v>292615291</v>
      </c>
      <c r="R87" s="16">
        <v>399685875</v>
      </c>
      <c r="S87" s="16">
        <v>3668842</v>
      </c>
      <c r="T87" s="16">
        <v>669144001</v>
      </c>
      <c r="U87" s="16">
        <v>1730579746</v>
      </c>
      <c r="V87" s="16">
        <v>120634286</v>
      </c>
      <c r="W87" s="16">
        <v>778991639</v>
      </c>
      <c r="X87" s="9">
        <v>12891471</v>
      </c>
    </row>
    <row r="88" spans="1:24" x14ac:dyDescent="0.25">
      <c r="A88" s="20" t="s">
        <v>140</v>
      </c>
      <c r="B88" s="16">
        <v>681089634</v>
      </c>
      <c r="C88" s="16">
        <v>126572394</v>
      </c>
      <c r="D88" s="16">
        <v>671191609</v>
      </c>
      <c r="E88" s="16">
        <v>0</v>
      </c>
      <c r="F88" s="16">
        <v>7092617</v>
      </c>
      <c r="G88" s="16">
        <v>90012044</v>
      </c>
      <c r="H88" s="16">
        <v>19031070</v>
      </c>
      <c r="I88" s="16">
        <v>59824752</v>
      </c>
      <c r="J88" s="16">
        <v>9743409046</v>
      </c>
      <c r="K88" s="16">
        <v>0</v>
      </c>
      <c r="L88" s="16">
        <v>619482</v>
      </c>
      <c r="M88" s="16">
        <v>34477136</v>
      </c>
      <c r="N88" s="16">
        <v>750871167</v>
      </c>
      <c r="O88" s="16">
        <v>289061207</v>
      </c>
      <c r="P88" s="16">
        <v>2404554321</v>
      </c>
      <c r="Q88" s="16">
        <v>274824833</v>
      </c>
      <c r="R88" s="16">
        <v>350692091</v>
      </c>
      <c r="S88" s="16">
        <v>3645656</v>
      </c>
      <c r="T88" s="16">
        <v>614182589</v>
      </c>
      <c r="U88" s="16">
        <v>1677350207</v>
      </c>
      <c r="V88" s="16">
        <v>158769261</v>
      </c>
      <c r="W88" s="16">
        <v>731578533</v>
      </c>
      <c r="X88" s="9">
        <v>3590024</v>
      </c>
    </row>
    <row r="89" spans="1:24" x14ac:dyDescent="0.25">
      <c r="A89" s="20" t="s">
        <v>109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6"/>
    </row>
    <row r="90" spans="1:24" x14ac:dyDescent="0.25">
      <c r="A90" s="2" t="s">
        <v>142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6"/>
    </row>
    <row r="91" spans="1:24" x14ac:dyDescent="0.25">
      <c r="A91" s="20" t="s">
        <v>143</v>
      </c>
      <c r="B91" s="16">
        <v>193228535</v>
      </c>
      <c r="C91" s="16">
        <v>500000</v>
      </c>
      <c r="D91" s="16">
        <v>-390364</v>
      </c>
      <c r="E91" s="16">
        <v>33294886</v>
      </c>
      <c r="F91" s="16">
        <v>10176248</v>
      </c>
      <c r="G91" s="16">
        <v>0</v>
      </c>
      <c r="H91" s="16">
        <v>2440361</v>
      </c>
      <c r="I91" s="16">
        <v>12391169</v>
      </c>
      <c r="J91" s="16">
        <v>0</v>
      </c>
      <c r="K91" s="16">
        <v>0</v>
      </c>
      <c r="L91" s="16">
        <v>121220823</v>
      </c>
      <c r="M91" s="16">
        <v>0</v>
      </c>
      <c r="N91" s="16">
        <v>-11272760</v>
      </c>
      <c r="O91" s="16">
        <v>4814883</v>
      </c>
      <c r="P91" s="16">
        <v>0</v>
      </c>
      <c r="Q91" s="16">
        <v>4277030</v>
      </c>
      <c r="R91" s="16">
        <v>-6755653</v>
      </c>
      <c r="S91" s="16">
        <v>0</v>
      </c>
      <c r="T91" s="16">
        <v>6989226</v>
      </c>
      <c r="U91" s="16">
        <v>56865402</v>
      </c>
      <c r="V91" s="16">
        <v>50975290</v>
      </c>
      <c r="W91" s="16">
        <v>-101140965</v>
      </c>
      <c r="X91" s="9">
        <v>107315274</v>
      </c>
    </row>
    <row r="92" spans="1:24" x14ac:dyDescent="0.25">
      <c r="A92" s="20" t="s">
        <v>144</v>
      </c>
      <c r="B92" s="16">
        <v>2580297397</v>
      </c>
      <c r="C92" s="16">
        <v>0</v>
      </c>
      <c r="D92" s="16">
        <v>121008938</v>
      </c>
      <c r="E92" s="16">
        <v>31236512</v>
      </c>
      <c r="F92" s="16">
        <v>33814748</v>
      </c>
      <c r="G92" s="16">
        <v>0</v>
      </c>
      <c r="H92" s="16">
        <v>-2911855</v>
      </c>
      <c r="I92" s="16">
        <v>59932222</v>
      </c>
      <c r="J92" s="16">
        <v>-739875442</v>
      </c>
      <c r="K92" s="16">
        <v>0</v>
      </c>
      <c r="L92" s="16">
        <v>173932121</v>
      </c>
      <c r="M92" s="16">
        <v>322997299</v>
      </c>
      <c r="N92" s="16">
        <v>336886674</v>
      </c>
      <c r="O92" s="16">
        <v>62122210</v>
      </c>
      <c r="P92" s="16">
        <v>396561391</v>
      </c>
      <c r="Q92" s="16">
        <v>-17126265</v>
      </c>
      <c r="R92" s="16">
        <v>12654275</v>
      </c>
      <c r="S92" s="16">
        <v>1470259</v>
      </c>
      <c r="T92" s="16">
        <v>305556469</v>
      </c>
      <c r="U92" s="16">
        <v>-193326412</v>
      </c>
      <c r="V92" s="16">
        <v>-141647737</v>
      </c>
      <c r="W92" s="16">
        <v>5262535</v>
      </c>
      <c r="X92" s="9">
        <v>201137472</v>
      </c>
    </row>
    <row r="93" spans="1:24" x14ac:dyDescent="0.25">
      <c r="A93" s="20" t="s">
        <v>109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6"/>
    </row>
    <row r="94" spans="1:24" x14ac:dyDescent="0.25">
      <c r="A94" s="2" t="s">
        <v>145</v>
      </c>
      <c r="B94" s="16">
        <v>0</v>
      </c>
      <c r="C94" s="16">
        <v>671052</v>
      </c>
      <c r="D94" s="16">
        <v>0</v>
      </c>
      <c r="E94" s="16">
        <v>0</v>
      </c>
      <c r="F94" s="16">
        <v>114498</v>
      </c>
      <c r="G94" s="16">
        <v>0</v>
      </c>
      <c r="H94" s="16">
        <v>0</v>
      </c>
      <c r="I94" s="16">
        <v>0</v>
      </c>
      <c r="J94" s="16">
        <v>129368025</v>
      </c>
      <c r="K94" s="16">
        <v>134718</v>
      </c>
      <c r="L94" s="16">
        <v>0</v>
      </c>
      <c r="M94" s="16">
        <v>78741919</v>
      </c>
      <c r="N94" s="16">
        <v>0</v>
      </c>
      <c r="O94" s="16">
        <v>0</v>
      </c>
      <c r="P94" s="16">
        <v>3655838</v>
      </c>
      <c r="Q94" s="16">
        <v>0</v>
      </c>
      <c r="R94" s="16">
        <v>3080781</v>
      </c>
      <c r="S94" s="16">
        <v>33251417</v>
      </c>
      <c r="T94" s="16">
        <v>14280399</v>
      </c>
      <c r="U94" s="16">
        <v>5078350</v>
      </c>
      <c r="V94" s="16">
        <v>0</v>
      </c>
      <c r="W94" s="16">
        <v>1857905</v>
      </c>
      <c r="X94" s="9">
        <v>75909271</v>
      </c>
    </row>
    <row r="95" spans="1:24" x14ac:dyDescent="0.25">
      <c r="A95" s="22" t="s">
        <v>146</v>
      </c>
      <c r="B95" s="23">
        <v>611842764</v>
      </c>
      <c r="C95" s="23">
        <v>0</v>
      </c>
      <c r="D95" s="23">
        <v>685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19135056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24411635</v>
      </c>
      <c r="U95" s="23">
        <v>0</v>
      </c>
      <c r="V95" s="23">
        <v>37617</v>
      </c>
      <c r="W95" s="23">
        <v>0</v>
      </c>
      <c r="X95" s="24">
        <v>0</v>
      </c>
    </row>
  </sheetData>
  <mergeCells count="2">
    <mergeCell ref="A1:X1"/>
    <mergeCell ref="B2:X2"/>
  </mergeCells>
  <pageMargins left="0.7" right="0.7" top="0.75" bottom="0.75" header="0.3" footer="0.3"/>
  <rowBreaks count="1" manualBreakCount="1"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5"/>
  <sheetViews>
    <sheetView workbookViewId="0">
      <selection sqref="A1:L1"/>
    </sheetView>
  </sheetViews>
  <sheetFormatPr defaultRowHeight="12.5" x14ac:dyDescent="0.25"/>
  <cols>
    <col min="1" max="1" width="44.453125" bestFit="1" customWidth="1"/>
    <col min="2" max="12" width="28.81640625" bestFit="1" customWidth="1"/>
  </cols>
  <sheetData>
    <row r="1" spans="1:12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2" x14ac:dyDescent="0.25">
      <c r="A3" s="18"/>
      <c r="B3" s="11" t="s">
        <v>195</v>
      </c>
      <c r="C3" s="11" t="s">
        <v>196</v>
      </c>
      <c r="D3" s="11" t="s">
        <v>197</v>
      </c>
      <c r="E3" s="11" t="s">
        <v>198</v>
      </c>
      <c r="F3" s="11" t="s">
        <v>199</v>
      </c>
      <c r="G3" s="11" t="s">
        <v>200</v>
      </c>
      <c r="H3" s="11" t="s">
        <v>201</v>
      </c>
      <c r="I3" s="11" t="s">
        <v>202</v>
      </c>
      <c r="J3" s="11" t="s">
        <v>203</v>
      </c>
      <c r="K3" s="11" t="s">
        <v>204</v>
      </c>
      <c r="L3" s="4" t="s">
        <v>205</v>
      </c>
    </row>
    <row r="4" spans="1:12" x14ac:dyDescent="0.25">
      <c r="A4" s="19"/>
      <c r="B4" s="12" t="s">
        <v>206</v>
      </c>
      <c r="C4" s="12" t="s">
        <v>206</v>
      </c>
      <c r="D4" s="12" t="s">
        <v>206</v>
      </c>
      <c r="E4" s="12" t="s">
        <v>207</v>
      </c>
      <c r="F4" s="12" t="s">
        <v>208</v>
      </c>
      <c r="G4" s="12" t="s">
        <v>209</v>
      </c>
      <c r="H4" s="12" t="s">
        <v>210</v>
      </c>
      <c r="I4" s="12" t="s">
        <v>211</v>
      </c>
      <c r="J4" s="12" t="s">
        <v>212</v>
      </c>
      <c r="K4" s="12" t="s">
        <v>213</v>
      </c>
      <c r="L4" s="5" t="s">
        <v>214</v>
      </c>
    </row>
    <row r="5" spans="1:12" x14ac:dyDescent="0.25">
      <c r="A5" s="19"/>
      <c r="B5" s="12" t="s">
        <v>215</v>
      </c>
      <c r="C5" s="12" t="s">
        <v>216</v>
      </c>
      <c r="D5" s="12" t="s">
        <v>217</v>
      </c>
      <c r="E5" s="12" t="s">
        <v>90</v>
      </c>
      <c r="F5" s="12" t="s">
        <v>84</v>
      </c>
      <c r="G5" s="12" t="s">
        <v>84</v>
      </c>
      <c r="H5" s="12" t="s">
        <v>84</v>
      </c>
      <c r="I5" s="12" t="s">
        <v>80</v>
      </c>
      <c r="J5" s="12" t="s">
        <v>80</v>
      </c>
      <c r="K5" s="12" t="s">
        <v>80</v>
      </c>
      <c r="L5" s="5" t="s">
        <v>218</v>
      </c>
    </row>
    <row r="6" spans="1:12" x14ac:dyDescent="0.25">
      <c r="A6" s="2" t="s">
        <v>104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6"/>
    </row>
    <row r="7" spans="1:12" x14ac:dyDescent="0.25">
      <c r="A7" s="1" t="s">
        <v>105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7"/>
    </row>
    <row r="8" spans="1:12" x14ac:dyDescent="0.25">
      <c r="A8" s="20" t="s">
        <v>106</v>
      </c>
      <c r="B8" s="15">
        <f>+B15</f>
        <v>46971170001</v>
      </c>
      <c r="C8" s="15">
        <f t="shared" ref="C8:L8" si="0">+C15</f>
        <v>74726343777</v>
      </c>
      <c r="D8" s="15">
        <f t="shared" si="0"/>
        <v>41973644793</v>
      </c>
      <c r="E8" s="15">
        <f t="shared" si="0"/>
        <v>6908985573</v>
      </c>
      <c r="F8" s="15">
        <f t="shared" si="0"/>
        <v>1466769239</v>
      </c>
      <c r="G8" s="15">
        <f t="shared" si="0"/>
        <v>1103353868</v>
      </c>
      <c r="H8" s="15">
        <f t="shared" si="0"/>
        <v>377501855</v>
      </c>
      <c r="I8" s="15">
        <f t="shared" si="0"/>
        <v>3383214292</v>
      </c>
      <c r="J8" s="15">
        <f t="shared" si="0"/>
        <v>1776669640</v>
      </c>
      <c r="K8" s="15">
        <f t="shared" si="0"/>
        <v>2336606015</v>
      </c>
      <c r="L8" s="8">
        <f t="shared" si="0"/>
        <v>261019598</v>
      </c>
    </row>
    <row r="9" spans="1:12" x14ac:dyDescent="0.25">
      <c r="A9" s="20" t="s">
        <v>107</v>
      </c>
      <c r="B9" s="15">
        <f>+B26</f>
        <v>47749971921</v>
      </c>
      <c r="C9" s="15">
        <f t="shared" ref="C9:L9" si="1">+C26</f>
        <v>74185865716</v>
      </c>
      <c r="D9" s="15">
        <f t="shared" si="1"/>
        <v>31049747029</v>
      </c>
      <c r="E9" s="15">
        <f t="shared" si="1"/>
        <v>6736051436</v>
      </c>
      <c r="F9" s="15">
        <f t="shared" si="1"/>
        <v>1396627905</v>
      </c>
      <c r="G9" s="15">
        <f t="shared" si="1"/>
        <v>878065946</v>
      </c>
      <c r="H9" s="15">
        <f t="shared" si="1"/>
        <v>388970474</v>
      </c>
      <c r="I9" s="15">
        <f t="shared" si="1"/>
        <v>3270095853</v>
      </c>
      <c r="J9" s="15">
        <f t="shared" si="1"/>
        <v>1195967602</v>
      </c>
      <c r="K9" s="15">
        <f t="shared" si="1"/>
        <v>2561306577</v>
      </c>
      <c r="L9" s="8">
        <f t="shared" si="1"/>
        <v>245671569</v>
      </c>
    </row>
    <row r="10" spans="1:12" x14ac:dyDescent="0.25">
      <c r="A10" s="20" t="s">
        <v>108</v>
      </c>
      <c r="B10" s="15">
        <f>+B8-B9</f>
        <v>-778801920</v>
      </c>
      <c r="C10" s="15">
        <f t="shared" ref="C10:L10" si="2">+C8-C9</f>
        <v>540478061</v>
      </c>
      <c r="D10" s="15">
        <f t="shared" si="2"/>
        <v>10923897764</v>
      </c>
      <c r="E10" s="15">
        <f t="shared" si="2"/>
        <v>172934137</v>
      </c>
      <c r="F10" s="15">
        <f t="shared" si="2"/>
        <v>70141334</v>
      </c>
      <c r="G10" s="15">
        <f t="shared" si="2"/>
        <v>225287922</v>
      </c>
      <c r="H10" s="15">
        <f t="shared" si="2"/>
        <v>-11468619</v>
      </c>
      <c r="I10" s="15">
        <f t="shared" si="2"/>
        <v>113118439</v>
      </c>
      <c r="J10" s="15">
        <f t="shared" si="2"/>
        <v>580702038</v>
      </c>
      <c r="K10" s="15">
        <f t="shared" si="2"/>
        <v>-224700562</v>
      </c>
      <c r="L10" s="8">
        <f t="shared" si="2"/>
        <v>15348029</v>
      </c>
    </row>
    <row r="11" spans="1:12" x14ac:dyDescent="0.25">
      <c r="A11" s="20" t="s">
        <v>109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6"/>
    </row>
    <row r="12" spans="1:12" x14ac:dyDescent="0.25">
      <c r="A12" s="2" t="s">
        <v>110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6"/>
    </row>
    <row r="13" spans="1:12" x14ac:dyDescent="0.25">
      <c r="A13" s="20" t="s">
        <v>111</v>
      </c>
      <c r="B13" s="16">
        <v>47017260038</v>
      </c>
      <c r="C13" s="16">
        <v>74004263955</v>
      </c>
      <c r="D13" s="16">
        <v>42951200084</v>
      </c>
      <c r="E13" s="16">
        <v>7182752357</v>
      </c>
      <c r="F13" s="16">
        <v>1496116599</v>
      </c>
      <c r="G13" s="16">
        <v>1164469150</v>
      </c>
      <c r="H13" s="16">
        <v>391449404</v>
      </c>
      <c r="I13" s="16">
        <v>3416677968</v>
      </c>
      <c r="J13" s="16">
        <v>2082540554</v>
      </c>
      <c r="K13" s="16">
        <v>2380370955</v>
      </c>
      <c r="L13" s="9">
        <v>245622442</v>
      </c>
    </row>
    <row r="14" spans="1:12" x14ac:dyDescent="0.25">
      <c r="A14" s="20" t="s">
        <v>112</v>
      </c>
      <c r="B14" s="16">
        <v>48724643400</v>
      </c>
      <c r="C14" s="16">
        <v>72480285005</v>
      </c>
      <c r="D14" s="16">
        <v>42604454492</v>
      </c>
      <c r="E14" s="16">
        <v>6759711829</v>
      </c>
      <c r="F14" s="16">
        <v>1554864828</v>
      </c>
      <c r="G14" s="16">
        <v>1158503778</v>
      </c>
      <c r="H14" s="16">
        <v>390904811</v>
      </c>
      <c r="I14" s="16">
        <v>3476123667</v>
      </c>
      <c r="J14" s="16">
        <v>2129438396</v>
      </c>
      <c r="K14" s="16">
        <v>2474595735</v>
      </c>
      <c r="L14" s="9">
        <v>256243209</v>
      </c>
    </row>
    <row r="15" spans="1:12" x14ac:dyDescent="0.25">
      <c r="A15" s="20" t="s">
        <v>113</v>
      </c>
      <c r="B15" s="16">
        <v>46971170001</v>
      </c>
      <c r="C15" s="16">
        <v>74726343777</v>
      </c>
      <c r="D15" s="16">
        <v>41973644793</v>
      </c>
      <c r="E15" s="16">
        <v>6908985573</v>
      </c>
      <c r="F15" s="16">
        <v>1466769239</v>
      </c>
      <c r="G15" s="16">
        <v>1103353868</v>
      </c>
      <c r="H15" s="16">
        <v>377501855</v>
      </c>
      <c r="I15" s="16">
        <v>3383214292</v>
      </c>
      <c r="J15" s="16">
        <v>1776669640</v>
      </c>
      <c r="K15" s="16">
        <v>2336606015</v>
      </c>
      <c r="L15" s="9">
        <v>261019598</v>
      </c>
    </row>
    <row r="16" spans="1:12" x14ac:dyDescent="0.25">
      <c r="A16" s="20" t="s">
        <v>109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6"/>
    </row>
    <row r="17" spans="1:12" x14ac:dyDescent="0.25">
      <c r="A17" s="20" t="s">
        <v>114</v>
      </c>
      <c r="B17" s="15">
        <f>+B14-B13</f>
        <v>1707383362</v>
      </c>
      <c r="C17" s="15">
        <f t="shared" ref="C17:L17" si="3">+C14-C13</f>
        <v>-1523978950</v>
      </c>
      <c r="D17" s="15">
        <f t="shared" si="3"/>
        <v>-346745592</v>
      </c>
      <c r="E17" s="15">
        <f t="shared" si="3"/>
        <v>-423040528</v>
      </c>
      <c r="F17" s="15">
        <f t="shared" si="3"/>
        <v>58748229</v>
      </c>
      <c r="G17" s="15">
        <f t="shared" si="3"/>
        <v>-5965372</v>
      </c>
      <c r="H17" s="15">
        <f t="shared" si="3"/>
        <v>-544593</v>
      </c>
      <c r="I17" s="15">
        <f t="shared" si="3"/>
        <v>59445699</v>
      </c>
      <c r="J17" s="15">
        <f t="shared" si="3"/>
        <v>46897842</v>
      </c>
      <c r="K17" s="15">
        <f t="shared" si="3"/>
        <v>94224780</v>
      </c>
      <c r="L17" s="8">
        <f t="shared" si="3"/>
        <v>10620767</v>
      </c>
    </row>
    <row r="18" spans="1:12" x14ac:dyDescent="0.25">
      <c r="A18" s="20" t="s">
        <v>115</v>
      </c>
      <c r="B18" s="15">
        <f>+B15-B13</f>
        <v>-46090037</v>
      </c>
      <c r="C18" s="15">
        <f t="shared" ref="C18:L18" si="4">+C15-C13</f>
        <v>722079822</v>
      </c>
      <c r="D18" s="15">
        <f t="shared" si="4"/>
        <v>-977555291</v>
      </c>
      <c r="E18" s="15">
        <f t="shared" si="4"/>
        <v>-273766784</v>
      </c>
      <c r="F18" s="15">
        <f t="shared" si="4"/>
        <v>-29347360</v>
      </c>
      <c r="G18" s="15">
        <f t="shared" si="4"/>
        <v>-61115282</v>
      </c>
      <c r="H18" s="15">
        <f t="shared" si="4"/>
        <v>-13947549</v>
      </c>
      <c r="I18" s="15">
        <f t="shared" si="4"/>
        <v>-33463676</v>
      </c>
      <c r="J18" s="15">
        <f t="shared" si="4"/>
        <v>-305870914</v>
      </c>
      <c r="K18" s="15">
        <f t="shared" si="4"/>
        <v>-43764940</v>
      </c>
      <c r="L18" s="8">
        <f t="shared" si="4"/>
        <v>15397156</v>
      </c>
    </row>
    <row r="19" spans="1:12" x14ac:dyDescent="0.25">
      <c r="A19" s="20" t="s">
        <v>116</v>
      </c>
      <c r="B19" s="15">
        <f>+B15-B14</f>
        <v>-1753473399</v>
      </c>
      <c r="C19" s="15">
        <f t="shared" ref="C19:L19" si="5">+C15-C14</f>
        <v>2246058772</v>
      </c>
      <c r="D19" s="15">
        <f t="shared" si="5"/>
        <v>-630809699</v>
      </c>
      <c r="E19" s="15">
        <f t="shared" si="5"/>
        <v>149273744</v>
      </c>
      <c r="F19" s="15">
        <f t="shared" si="5"/>
        <v>-88095589</v>
      </c>
      <c r="G19" s="15">
        <f t="shared" si="5"/>
        <v>-55149910</v>
      </c>
      <c r="H19" s="15">
        <f t="shared" si="5"/>
        <v>-13402956</v>
      </c>
      <c r="I19" s="15">
        <f t="shared" si="5"/>
        <v>-92909375</v>
      </c>
      <c r="J19" s="15">
        <f t="shared" si="5"/>
        <v>-352768756</v>
      </c>
      <c r="K19" s="15">
        <f t="shared" si="5"/>
        <v>-137989720</v>
      </c>
      <c r="L19" s="8">
        <f t="shared" si="5"/>
        <v>4776389</v>
      </c>
    </row>
    <row r="20" spans="1:12" x14ac:dyDescent="0.25">
      <c r="A20" s="20" t="s">
        <v>117</v>
      </c>
      <c r="B20" s="17">
        <f>IF(B13=0,0,B15*100/B13)</f>
        <v>99.901972090754015</v>
      </c>
      <c r="C20" s="17">
        <f t="shared" ref="C20:L20" si="6">IF(C13=0,0,C15*100/C13)</f>
        <v>100.9757273208461</v>
      </c>
      <c r="D20" s="17">
        <f t="shared" si="6"/>
        <v>97.724032648475045</v>
      </c>
      <c r="E20" s="17">
        <f t="shared" si="6"/>
        <v>96.188553212012124</v>
      </c>
      <c r="F20" s="17">
        <f t="shared" si="6"/>
        <v>98.038430960553768</v>
      </c>
      <c r="G20" s="17">
        <f t="shared" si="6"/>
        <v>94.751661561836997</v>
      </c>
      <c r="H20" s="17">
        <f t="shared" si="6"/>
        <v>96.436947187177225</v>
      </c>
      <c r="I20" s="17">
        <f t="shared" si="6"/>
        <v>99.020578576224779</v>
      </c>
      <c r="J20" s="17">
        <f t="shared" si="6"/>
        <v>85.312607074445481</v>
      </c>
      <c r="K20" s="17">
        <f t="shared" si="6"/>
        <v>98.161423541651303</v>
      </c>
      <c r="L20" s="10">
        <f t="shared" si="6"/>
        <v>106.26862752223593</v>
      </c>
    </row>
    <row r="21" spans="1:12" x14ac:dyDescent="0.25">
      <c r="A21" s="20" t="s">
        <v>118</v>
      </c>
      <c r="B21" s="17">
        <f>IF(B14=0,0,B15*100/B14)</f>
        <v>96.401259657038352</v>
      </c>
      <c r="C21" s="17">
        <f t="shared" ref="C21:L21" si="7">IF(C14=0,0,C15*100/C14)</f>
        <v>103.098854773881</v>
      </c>
      <c r="D21" s="17">
        <f t="shared" si="7"/>
        <v>98.519380880423086</v>
      </c>
      <c r="E21" s="17">
        <f t="shared" si="7"/>
        <v>102.20828561595772</v>
      </c>
      <c r="F21" s="17">
        <f t="shared" si="7"/>
        <v>94.334196297094451</v>
      </c>
      <c r="G21" s="17">
        <f t="shared" si="7"/>
        <v>95.239557173028061</v>
      </c>
      <c r="H21" s="17">
        <f t="shared" si="7"/>
        <v>96.571299297720842</v>
      </c>
      <c r="I21" s="17">
        <f t="shared" si="7"/>
        <v>97.327213186285064</v>
      </c>
      <c r="J21" s="17">
        <f t="shared" si="7"/>
        <v>83.43371864325114</v>
      </c>
      <c r="K21" s="17">
        <f t="shared" si="7"/>
        <v>94.423746955985109</v>
      </c>
      <c r="L21" s="10">
        <f t="shared" si="7"/>
        <v>101.86400608181582</v>
      </c>
    </row>
    <row r="22" spans="1:12" x14ac:dyDescent="0.25">
      <c r="A22" s="20" t="s">
        <v>109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6"/>
    </row>
    <row r="23" spans="1:12" x14ac:dyDescent="0.25">
      <c r="A23" s="2" t="s">
        <v>119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6"/>
    </row>
    <row r="24" spans="1:12" x14ac:dyDescent="0.25">
      <c r="A24" s="20" t="s">
        <v>111</v>
      </c>
      <c r="B24" s="16">
        <v>46759020538</v>
      </c>
      <c r="C24" s="16">
        <v>73520776070</v>
      </c>
      <c r="D24" s="16">
        <v>43096923170</v>
      </c>
      <c r="E24" s="16">
        <v>6950083134</v>
      </c>
      <c r="F24" s="16">
        <v>1564367353</v>
      </c>
      <c r="G24" s="16">
        <v>1157537079</v>
      </c>
      <c r="H24" s="16">
        <v>401294090</v>
      </c>
      <c r="I24" s="16">
        <v>3711731837</v>
      </c>
      <c r="J24" s="16">
        <v>2036468901</v>
      </c>
      <c r="K24" s="16">
        <v>2379986793</v>
      </c>
      <c r="L24" s="9">
        <v>287136473</v>
      </c>
    </row>
    <row r="25" spans="1:12" x14ac:dyDescent="0.25">
      <c r="A25" s="20" t="s">
        <v>112</v>
      </c>
      <c r="B25" s="16">
        <v>48586109476</v>
      </c>
      <c r="C25" s="16">
        <v>71489243493</v>
      </c>
      <c r="D25" s="16">
        <v>42826828901</v>
      </c>
      <c r="E25" s="16">
        <v>6551362442</v>
      </c>
      <c r="F25" s="16">
        <v>1606195559</v>
      </c>
      <c r="G25" s="16">
        <v>1220588282</v>
      </c>
      <c r="H25" s="16">
        <v>400952026</v>
      </c>
      <c r="I25" s="16">
        <v>3760633254</v>
      </c>
      <c r="J25" s="16">
        <v>2129408592</v>
      </c>
      <c r="K25" s="16">
        <v>2474511151</v>
      </c>
      <c r="L25" s="9">
        <v>263454284</v>
      </c>
    </row>
    <row r="26" spans="1:12" x14ac:dyDescent="0.25">
      <c r="A26" s="20" t="s">
        <v>113</v>
      </c>
      <c r="B26" s="16">
        <v>47749971921</v>
      </c>
      <c r="C26" s="16">
        <v>74185865716</v>
      </c>
      <c r="D26" s="16">
        <v>31049747029</v>
      </c>
      <c r="E26" s="16">
        <v>6736051436</v>
      </c>
      <c r="F26" s="16">
        <v>1396627905</v>
      </c>
      <c r="G26" s="16">
        <v>878065946</v>
      </c>
      <c r="H26" s="16">
        <v>388970474</v>
      </c>
      <c r="I26" s="16">
        <v>3270095853</v>
      </c>
      <c r="J26" s="16">
        <v>1195967602</v>
      </c>
      <c r="K26" s="16">
        <v>2561306577</v>
      </c>
      <c r="L26" s="9">
        <v>245671569</v>
      </c>
    </row>
    <row r="27" spans="1:12" x14ac:dyDescent="0.25">
      <c r="A27" s="20" t="s">
        <v>109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6"/>
    </row>
    <row r="28" spans="1:12" x14ac:dyDescent="0.25">
      <c r="A28" s="20" t="s">
        <v>120</v>
      </c>
      <c r="B28" s="15">
        <f>+B25-B24</f>
        <v>1827088938</v>
      </c>
      <c r="C28" s="15">
        <f t="shared" ref="C28:L28" si="8">+C25-C24</f>
        <v>-2031532577</v>
      </c>
      <c r="D28" s="15">
        <f t="shared" si="8"/>
        <v>-270094269</v>
      </c>
      <c r="E28" s="15">
        <f t="shared" si="8"/>
        <v>-398720692</v>
      </c>
      <c r="F28" s="15">
        <f t="shared" si="8"/>
        <v>41828206</v>
      </c>
      <c r="G28" s="15">
        <f t="shared" si="8"/>
        <v>63051203</v>
      </c>
      <c r="H28" s="15">
        <f t="shared" si="8"/>
        <v>-342064</v>
      </c>
      <c r="I28" s="15">
        <f t="shared" si="8"/>
        <v>48901417</v>
      </c>
      <c r="J28" s="15">
        <f t="shared" si="8"/>
        <v>92939691</v>
      </c>
      <c r="K28" s="15">
        <f t="shared" si="8"/>
        <v>94524358</v>
      </c>
      <c r="L28" s="8">
        <f t="shared" si="8"/>
        <v>-23682189</v>
      </c>
    </row>
    <row r="29" spans="1:12" x14ac:dyDescent="0.25">
      <c r="A29" s="20" t="s">
        <v>121</v>
      </c>
      <c r="B29" s="15">
        <f>+B26-B24</f>
        <v>990951383</v>
      </c>
      <c r="C29" s="15">
        <f t="shared" ref="C29:L29" si="9">+C26-C24</f>
        <v>665089646</v>
      </c>
      <c r="D29" s="15">
        <f t="shared" si="9"/>
        <v>-12047176141</v>
      </c>
      <c r="E29" s="15">
        <f t="shared" si="9"/>
        <v>-214031698</v>
      </c>
      <c r="F29" s="15">
        <f t="shared" si="9"/>
        <v>-167739448</v>
      </c>
      <c r="G29" s="15">
        <f t="shared" si="9"/>
        <v>-279471133</v>
      </c>
      <c r="H29" s="15">
        <f t="shared" si="9"/>
        <v>-12323616</v>
      </c>
      <c r="I29" s="15">
        <f t="shared" si="9"/>
        <v>-441635984</v>
      </c>
      <c r="J29" s="15">
        <f t="shared" si="9"/>
        <v>-840501299</v>
      </c>
      <c r="K29" s="15">
        <f t="shared" si="9"/>
        <v>181319784</v>
      </c>
      <c r="L29" s="8">
        <f t="shared" si="9"/>
        <v>-41464904</v>
      </c>
    </row>
    <row r="30" spans="1:12" x14ac:dyDescent="0.25">
      <c r="A30" s="20" t="s">
        <v>122</v>
      </c>
      <c r="B30" s="15">
        <f>+B26-B25</f>
        <v>-836137555</v>
      </c>
      <c r="C30" s="15">
        <f t="shared" ref="C30:L30" si="10">+C26-C25</f>
        <v>2696622223</v>
      </c>
      <c r="D30" s="15">
        <f t="shared" si="10"/>
        <v>-11777081872</v>
      </c>
      <c r="E30" s="15">
        <f t="shared" si="10"/>
        <v>184688994</v>
      </c>
      <c r="F30" s="15">
        <f t="shared" si="10"/>
        <v>-209567654</v>
      </c>
      <c r="G30" s="15">
        <f t="shared" si="10"/>
        <v>-342522336</v>
      </c>
      <c r="H30" s="15">
        <f t="shared" si="10"/>
        <v>-11981552</v>
      </c>
      <c r="I30" s="15">
        <f t="shared" si="10"/>
        <v>-490537401</v>
      </c>
      <c r="J30" s="15">
        <f t="shared" si="10"/>
        <v>-933440990</v>
      </c>
      <c r="K30" s="15">
        <f t="shared" si="10"/>
        <v>86795426</v>
      </c>
      <c r="L30" s="8">
        <f t="shared" si="10"/>
        <v>-17782715</v>
      </c>
    </row>
    <row r="31" spans="1:12" x14ac:dyDescent="0.25">
      <c r="A31" s="20" t="s">
        <v>123</v>
      </c>
      <c r="B31" s="17">
        <f>IF(B24=0,0,B26*100/B24)</f>
        <v>102.11927318322392</v>
      </c>
      <c r="C31" s="17">
        <f t="shared" ref="C31:L31" si="11">IF(C24=0,0,C26*100/C24)</f>
        <v>100.90462816301988</v>
      </c>
      <c r="D31" s="17">
        <f t="shared" si="11"/>
        <v>72.046319656095307</v>
      </c>
      <c r="E31" s="17">
        <f t="shared" si="11"/>
        <v>96.920444059827844</v>
      </c>
      <c r="F31" s="17">
        <f t="shared" si="11"/>
        <v>89.277489863341586</v>
      </c>
      <c r="G31" s="17">
        <f t="shared" si="11"/>
        <v>75.856399067454845</v>
      </c>
      <c r="H31" s="17">
        <f t="shared" si="11"/>
        <v>96.929031274793999</v>
      </c>
      <c r="I31" s="17">
        <f t="shared" si="11"/>
        <v>88.101619314261896</v>
      </c>
      <c r="J31" s="17">
        <f t="shared" si="11"/>
        <v>58.727516114423594</v>
      </c>
      <c r="K31" s="17">
        <f t="shared" si="11"/>
        <v>107.61852059571491</v>
      </c>
      <c r="L31" s="10">
        <f t="shared" si="11"/>
        <v>85.559165101258316</v>
      </c>
    </row>
    <row r="32" spans="1:12" x14ac:dyDescent="0.25">
      <c r="A32" s="20" t="s">
        <v>124</v>
      </c>
      <c r="B32" s="17">
        <f>IF(B25=0,0,B26*100/B25)</f>
        <v>98.279060488650515</v>
      </c>
      <c r="C32" s="17">
        <f t="shared" ref="C32:L32" si="12">IF(C25=0,0,C26*100/C25)</f>
        <v>103.77206708483919</v>
      </c>
      <c r="D32" s="17">
        <f t="shared" si="12"/>
        <v>72.500691332472186</v>
      </c>
      <c r="E32" s="17">
        <f t="shared" si="12"/>
        <v>102.81909290830836</v>
      </c>
      <c r="F32" s="17">
        <f t="shared" si="12"/>
        <v>86.952544300989445</v>
      </c>
      <c r="G32" s="17">
        <f t="shared" si="12"/>
        <v>71.937930172591976</v>
      </c>
      <c r="H32" s="17">
        <f t="shared" si="12"/>
        <v>97.011724290426699</v>
      </c>
      <c r="I32" s="17">
        <f t="shared" si="12"/>
        <v>86.955989380824633</v>
      </c>
      <c r="J32" s="17">
        <f t="shared" si="12"/>
        <v>56.16430808503096</v>
      </c>
      <c r="K32" s="17">
        <f t="shared" si="12"/>
        <v>103.50757869751058</v>
      </c>
      <c r="L32" s="10">
        <f t="shared" si="12"/>
        <v>93.250170492577752</v>
      </c>
    </row>
    <row r="33" spans="1:12" x14ac:dyDescent="0.25">
      <c r="A33" s="20" t="s">
        <v>109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6"/>
    </row>
    <row r="34" spans="1:12" x14ac:dyDescent="0.25">
      <c r="A34" s="2" t="s">
        <v>125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6"/>
    </row>
    <row r="35" spans="1:12" x14ac:dyDescent="0.25">
      <c r="A35" s="20" t="s">
        <v>126</v>
      </c>
      <c r="B35" s="16">
        <v>42677384954</v>
      </c>
      <c r="C35" s="16">
        <v>65363298070</v>
      </c>
      <c r="D35" s="16">
        <v>39140051677</v>
      </c>
      <c r="E35" s="16">
        <v>6521451584</v>
      </c>
      <c r="F35" s="16">
        <v>1419373695</v>
      </c>
      <c r="G35" s="16">
        <v>1046430219</v>
      </c>
      <c r="H35" s="16">
        <v>398924090</v>
      </c>
      <c r="I35" s="16">
        <v>3451947757</v>
      </c>
      <c r="J35" s="16">
        <v>1901475651</v>
      </c>
      <c r="K35" s="16">
        <v>2186566793</v>
      </c>
      <c r="L35" s="9">
        <v>287136473</v>
      </c>
    </row>
    <row r="36" spans="1:12" x14ac:dyDescent="0.25">
      <c r="A36" s="20" t="s">
        <v>127</v>
      </c>
      <c r="B36" s="16">
        <v>45267433626</v>
      </c>
      <c r="C36" s="16">
        <v>64170562143</v>
      </c>
      <c r="D36" s="16">
        <v>39572633067</v>
      </c>
      <c r="E36" s="16">
        <v>6264737259</v>
      </c>
      <c r="F36" s="16">
        <v>1428074235</v>
      </c>
      <c r="G36" s="16">
        <v>1084821438</v>
      </c>
      <c r="H36" s="16">
        <v>398808786</v>
      </c>
      <c r="I36" s="16">
        <v>3409299531</v>
      </c>
      <c r="J36" s="16">
        <v>1968056341</v>
      </c>
      <c r="K36" s="16">
        <v>2187509371</v>
      </c>
      <c r="L36" s="9">
        <v>255854284</v>
      </c>
    </row>
    <row r="37" spans="1:12" x14ac:dyDescent="0.25">
      <c r="A37" s="20" t="s">
        <v>128</v>
      </c>
      <c r="B37" s="16">
        <v>44788050247</v>
      </c>
      <c r="C37" s="16">
        <v>67887878102</v>
      </c>
      <c r="D37" s="16">
        <v>30004743045</v>
      </c>
      <c r="E37" s="16">
        <v>6358846668</v>
      </c>
      <c r="F37" s="16">
        <v>1249651825</v>
      </c>
      <c r="G37" s="16">
        <v>792837849</v>
      </c>
      <c r="H37" s="16">
        <v>387164844</v>
      </c>
      <c r="I37" s="16">
        <v>2989121731</v>
      </c>
      <c r="J37" s="16">
        <v>1106356963</v>
      </c>
      <c r="K37" s="16">
        <v>2332126496</v>
      </c>
      <c r="L37" s="9">
        <v>238857334</v>
      </c>
    </row>
    <row r="38" spans="1:12" x14ac:dyDescent="0.25">
      <c r="A38" s="20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6"/>
    </row>
    <row r="39" spans="1:12" x14ac:dyDescent="0.25">
      <c r="A39" s="20" t="s">
        <v>129</v>
      </c>
      <c r="B39" s="15">
        <f>+B36-B35</f>
        <v>2590048672</v>
      </c>
      <c r="C39" s="15">
        <f t="shared" ref="C39:L39" si="13">+C36-C35</f>
        <v>-1192735927</v>
      </c>
      <c r="D39" s="15">
        <f t="shared" si="13"/>
        <v>432581390</v>
      </c>
      <c r="E39" s="15">
        <f t="shared" si="13"/>
        <v>-256714325</v>
      </c>
      <c r="F39" s="15">
        <f t="shared" si="13"/>
        <v>8700540</v>
      </c>
      <c r="G39" s="15">
        <f t="shared" si="13"/>
        <v>38391219</v>
      </c>
      <c r="H39" s="15">
        <f t="shared" si="13"/>
        <v>-115304</v>
      </c>
      <c r="I39" s="15">
        <f t="shared" si="13"/>
        <v>-42648226</v>
      </c>
      <c r="J39" s="15">
        <f t="shared" si="13"/>
        <v>66580690</v>
      </c>
      <c r="K39" s="15">
        <f t="shared" si="13"/>
        <v>942578</v>
      </c>
      <c r="L39" s="8">
        <f t="shared" si="13"/>
        <v>-31282189</v>
      </c>
    </row>
    <row r="40" spans="1:12" x14ac:dyDescent="0.25">
      <c r="A40" s="20" t="s">
        <v>121</v>
      </c>
      <c r="B40" s="15">
        <f>+B37-B35</f>
        <v>2110665293</v>
      </c>
      <c r="C40" s="15">
        <f t="shared" ref="C40:L40" si="14">+C37-C35</f>
        <v>2524580032</v>
      </c>
      <c r="D40" s="15">
        <f t="shared" si="14"/>
        <v>-9135308632</v>
      </c>
      <c r="E40" s="15">
        <f t="shared" si="14"/>
        <v>-162604916</v>
      </c>
      <c r="F40" s="15">
        <f t="shared" si="14"/>
        <v>-169721870</v>
      </c>
      <c r="G40" s="15">
        <f t="shared" si="14"/>
        <v>-253592370</v>
      </c>
      <c r="H40" s="15">
        <f t="shared" si="14"/>
        <v>-11759246</v>
      </c>
      <c r="I40" s="15">
        <f t="shared" si="14"/>
        <v>-462826026</v>
      </c>
      <c r="J40" s="15">
        <f t="shared" si="14"/>
        <v>-795118688</v>
      </c>
      <c r="K40" s="15">
        <f t="shared" si="14"/>
        <v>145559703</v>
      </c>
      <c r="L40" s="8">
        <f t="shared" si="14"/>
        <v>-48279139</v>
      </c>
    </row>
    <row r="41" spans="1:12" x14ac:dyDescent="0.25">
      <c r="A41" s="20" t="s">
        <v>122</v>
      </c>
      <c r="B41" s="15">
        <f>+B37-B36</f>
        <v>-479383379</v>
      </c>
      <c r="C41" s="15">
        <f t="shared" ref="C41:L41" si="15">+C37-C36</f>
        <v>3717315959</v>
      </c>
      <c r="D41" s="15">
        <f t="shared" si="15"/>
        <v>-9567890022</v>
      </c>
      <c r="E41" s="15">
        <f t="shared" si="15"/>
        <v>94109409</v>
      </c>
      <c r="F41" s="15">
        <f t="shared" si="15"/>
        <v>-178422410</v>
      </c>
      <c r="G41" s="15">
        <f t="shared" si="15"/>
        <v>-291983589</v>
      </c>
      <c r="H41" s="15">
        <f t="shared" si="15"/>
        <v>-11643942</v>
      </c>
      <c r="I41" s="15">
        <f t="shared" si="15"/>
        <v>-420177800</v>
      </c>
      <c r="J41" s="15">
        <f t="shared" si="15"/>
        <v>-861699378</v>
      </c>
      <c r="K41" s="15">
        <f t="shared" si="15"/>
        <v>144617125</v>
      </c>
      <c r="L41" s="8">
        <f t="shared" si="15"/>
        <v>-16996950</v>
      </c>
    </row>
    <row r="42" spans="1:12" x14ac:dyDescent="0.25">
      <c r="A42" s="20" t="s">
        <v>123</v>
      </c>
      <c r="B42" s="17">
        <f>IF(B35=0,0,B37*100/B35)</f>
        <v>104.94562938960527</v>
      </c>
      <c r="C42" s="17">
        <f t="shared" ref="C42:L42" si="16">IF(C35=0,0,C37*100/C35)</f>
        <v>103.86238165230942</v>
      </c>
      <c r="D42" s="17">
        <f t="shared" si="16"/>
        <v>76.659947443635559</v>
      </c>
      <c r="E42" s="17">
        <f t="shared" si="16"/>
        <v>97.506614686844543</v>
      </c>
      <c r="F42" s="17">
        <f t="shared" si="16"/>
        <v>88.042481652444607</v>
      </c>
      <c r="G42" s="17">
        <f t="shared" si="16"/>
        <v>75.765955015869054</v>
      </c>
      <c r="H42" s="17">
        <f t="shared" si="16"/>
        <v>97.052259741947395</v>
      </c>
      <c r="I42" s="17">
        <f t="shared" si="16"/>
        <v>86.592322405185229</v>
      </c>
      <c r="J42" s="17">
        <f t="shared" si="16"/>
        <v>58.184124651722925</v>
      </c>
      <c r="K42" s="17">
        <f t="shared" si="16"/>
        <v>106.65699778602647</v>
      </c>
      <c r="L42" s="10">
        <f t="shared" si="16"/>
        <v>83.185995671124644</v>
      </c>
    </row>
    <row r="43" spans="1:12" x14ac:dyDescent="0.25">
      <c r="A43" s="20" t="s">
        <v>124</v>
      </c>
      <c r="B43" s="17">
        <f>IF(B36=0,0,B37*100/B36)</f>
        <v>98.940997223388734</v>
      </c>
      <c r="C43" s="17">
        <f t="shared" ref="C43:L43" si="17">IF(C36=0,0,C37*100/C36)</f>
        <v>105.79286799875027</v>
      </c>
      <c r="D43" s="17">
        <f t="shared" si="17"/>
        <v>75.821952494794303</v>
      </c>
      <c r="E43" s="17">
        <f t="shared" si="17"/>
        <v>101.50220839453085</v>
      </c>
      <c r="F43" s="17">
        <f t="shared" si="17"/>
        <v>87.506082973340668</v>
      </c>
      <c r="G43" s="17">
        <f t="shared" si="17"/>
        <v>73.084640589486582</v>
      </c>
      <c r="H43" s="17">
        <f t="shared" si="17"/>
        <v>97.080319589548864</v>
      </c>
      <c r="I43" s="17">
        <f t="shared" si="17"/>
        <v>87.675538738106852</v>
      </c>
      <c r="J43" s="17">
        <f t="shared" si="17"/>
        <v>56.215715980866833</v>
      </c>
      <c r="K43" s="17">
        <f t="shared" si="17"/>
        <v>106.61104025048769</v>
      </c>
      <c r="L43" s="10">
        <f t="shared" si="17"/>
        <v>93.356785067550405</v>
      </c>
    </row>
    <row r="44" spans="1:12" x14ac:dyDescent="0.25">
      <c r="A44" s="20" t="s">
        <v>109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6"/>
    </row>
    <row r="45" spans="1:12" x14ac:dyDescent="0.25">
      <c r="A45" s="2" t="s">
        <v>130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6"/>
    </row>
    <row r="46" spans="1:12" x14ac:dyDescent="0.25">
      <c r="A46" s="20" t="s">
        <v>126</v>
      </c>
      <c r="B46" s="16">
        <v>10417531364</v>
      </c>
      <c r="C46" s="16">
        <v>17305033968</v>
      </c>
      <c r="D46" s="16">
        <v>12309672597</v>
      </c>
      <c r="E46" s="16">
        <v>1391400214</v>
      </c>
      <c r="F46" s="16">
        <v>381631250</v>
      </c>
      <c r="G46" s="16">
        <v>234931339</v>
      </c>
      <c r="H46" s="16">
        <v>290424637</v>
      </c>
      <c r="I46" s="16">
        <v>975777757</v>
      </c>
      <c r="J46" s="16">
        <v>414083426</v>
      </c>
      <c r="K46" s="16">
        <v>599528191</v>
      </c>
      <c r="L46" s="9">
        <v>208646075</v>
      </c>
    </row>
    <row r="47" spans="1:12" x14ac:dyDescent="0.25">
      <c r="A47" s="20" t="s">
        <v>127</v>
      </c>
      <c r="B47" s="16">
        <v>10261854361</v>
      </c>
      <c r="C47" s="16">
        <v>17301541844</v>
      </c>
      <c r="D47" s="16">
        <v>12029557021</v>
      </c>
      <c r="E47" s="16">
        <v>1401050160</v>
      </c>
      <c r="F47" s="16">
        <v>364294892</v>
      </c>
      <c r="G47" s="16">
        <v>244370197</v>
      </c>
      <c r="H47" s="16">
        <v>294673378</v>
      </c>
      <c r="I47" s="16">
        <v>985397451</v>
      </c>
      <c r="J47" s="16">
        <v>369086845</v>
      </c>
      <c r="K47" s="16">
        <v>599528191</v>
      </c>
      <c r="L47" s="9">
        <v>210180360</v>
      </c>
    </row>
    <row r="48" spans="1:12" x14ac:dyDescent="0.25">
      <c r="A48" s="20" t="s">
        <v>128</v>
      </c>
      <c r="B48" s="16">
        <v>10049200018</v>
      </c>
      <c r="C48" s="16">
        <v>16942442334</v>
      </c>
      <c r="D48" s="16">
        <v>11561911246</v>
      </c>
      <c r="E48" s="16">
        <v>1192134891</v>
      </c>
      <c r="F48" s="16">
        <v>335420767</v>
      </c>
      <c r="G48" s="16">
        <v>223860588</v>
      </c>
      <c r="H48" s="16">
        <v>293169286</v>
      </c>
      <c r="I48" s="16">
        <v>872533142</v>
      </c>
      <c r="J48" s="16">
        <v>347591112</v>
      </c>
      <c r="K48" s="16">
        <v>571499284</v>
      </c>
      <c r="L48" s="9">
        <v>199445267</v>
      </c>
    </row>
    <row r="49" spans="1:12" x14ac:dyDescent="0.25">
      <c r="A49" s="20" t="s">
        <v>109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6"/>
    </row>
    <row r="50" spans="1:12" x14ac:dyDescent="0.25">
      <c r="A50" s="20" t="s">
        <v>131</v>
      </c>
      <c r="B50" s="15">
        <f>+B47-B46</f>
        <v>-155677003</v>
      </c>
      <c r="C50" s="15">
        <f t="shared" ref="C50:L50" si="18">+C47-C46</f>
        <v>-3492124</v>
      </c>
      <c r="D50" s="15">
        <f t="shared" si="18"/>
        <v>-280115576</v>
      </c>
      <c r="E50" s="15">
        <f t="shared" si="18"/>
        <v>9649946</v>
      </c>
      <c r="F50" s="15">
        <f t="shared" si="18"/>
        <v>-17336358</v>
      </c>
      <c r="G50" s="15">
        <f t="shared" si="18"/>
        <v>9438858</v>
      </c>
      <c r="H50" s="15">
        <f t="shared" si="18"/>
        <v>4248741</v>
      </c>
      <c r="I50" s="15">
        <f t="shared" si="18"/>
        <v>9619694</v>
      </c>
      <c r="J50" s="15">
        <f t="shared" si="18"/>
        <v>-44996581</v>
      </c>
      <c r="K50" s="15">
        <f t="shared" si="18"/>
        <v>0</v>
      </c>
      <c r="L50" s="8">
        <f t="shared" si="18"/>
        <v>1534285</v>
      </c>
    </row>
    <row r="51" spans="1:12" x14ac:dyDescent="0.25">
      <c r="A51" s="20" t="s">
        <v>121</v>
      </c>
      <c r="B51" s="15">
        <f>+B48-B46</f>
        <v>-368331346</v>
      </c>
      <c r="C51" s="15">
        <f t="shared" ref="C51:L51" si="19">+C48-C46</f>
        <v>-362591634</v>
      </c>
      <c r="D51" s="15">
        <f t="shared" si="19"/>
        <v>-747761351</v>
      </c>
      <c r="E51" s="15">
        <f t="shared" si="19"/>
        <v>-199265323</v>
      </c>
      <c r="F51" s="15">
        <f t="shared" si="19"/>
        <v>-46210483</v>
      </c>
      <c r="G51" s="15">
        <f t="shared" si="19"/>
        <v>-11070751</v>
      </c>
      <c r="H51" s="15">
        <f t="shared" si="19"/>
        <v>2744649</v>
      </c>
      <c r="I51" s="15">
        <f t="shared" si="19"/>
        <v>-103244615</v>
      </c>
      <c r="J51" s="15">
        <f t="shared" si="19"/>
        <v>-66492314</v>
      </c>
      <c r="K51" s="15">
        <f t="shared" si="19"/>
        <v>-28028907</v>
      </c>
      <c r="L51" s="8">
        <f t="shared" si="19"/>
        <v>-9200808</v>
      </c>
    </row>
    <row r="52" spans="1:12" x14ac:dyDescent="0.25">
      <c r="A52" s="20" t="s">
        <v>122</v>
      </c>
      <c r="B52" s="15">
        <f>+B48-B47</f>
        <v>-212654343</v>
      </c>
      <c r="C52" s="15">
        <f t="shared" ref="C52:L52" si="20">+C48-C47</f>
        <v>-359099510</v>
      </c>
      <c r="D52" s="15">
        <f t="shared" si="20"/>
        <v>-467645775</v>
      </c>
      <c r="E52" s="15">
        <f t="shared" si="20"/>
        <v>-208915269</v>
      </c>
      <c r="F52" s="15">
        <f t="shared" si="20"/>
        <v>-28874125</v>
      </c>
      <c r="G52" s="15">
        <f t="shared" si="20"/>
        <v>-20509609</v>
      </c>
      <c r="H52" s="15">
        <f t="shared" si="20"/>
        <v>-1504092</v>
      </c>
      <c r="I52" s="15">
        <f t="shared" si="20"/>
        <v>-112864309</v>
      </c>
      <c r="J52" s="15">
        <f t="shared" si="20"/>
        <v>-21495733</v>
      </c>
      <c r="K52" s="15">
        <f t="shared" si="20"/>
        <v>-28028907</v>
      </c>
      <c r="L52" s="8">
        <f t="shared" si="20"/>
        <v>-10735093</v>
      </c>
    </row>
    <row r="53" spans="1:12" x14ac:dyDescent="0.25">
      <c r="A53" s="20" t="s">
        <v>123</v>
      </c>
      <c r="B53" s="17">
        <f>IF(B46=0,0,B48*100/B46)</f>
        <v>96.464312579150487</v>
      </c>
      <c r="C53" s="17">
        <f t="shared" ref="C53:L53" si="21">IF(C46=0,0,C48*100/C46)</f>
        <v>97.904704291996794</v>
      </c>
      <c r="D53" s="17">
        <f t="shared" si="21"/>
        <v>93.925416414549986</v>
      </c>
      <c r="E53" s="17">
        <f t="shared" si="21"/>
        <v>85.678791695226806</v>
      </c>
      <c r="F53" s="17">
        <f t="shared" si="21"/>
        <v>87.891326247522969</v>
      </c>
      <c r="G53" s="17">
        <f t="shared" si="21"/>
        <v>95.287665303776265</v>
      </c>
      <c r="H53" s="17">
        <f t="shared" si="21"/>
        <v>100.94504689008185</v>
      </c>
      <c r="I53" s="17">
        <f t="shared" si="21"/>
        <v>89.41924897761325</v>
      </c>
      <c r="J53" s="17">
        <f t="shared" si="21"/>
        <v>83.942290411787695</v>
      </c>
      <c r="K53" s="17">
        <f t="shared" si="21"/>
        <v>95.324839195092991</v>
      </c>
      <c r="L53" s="10">
        <f t="shared" si="21"/>
        <v>95.590231927439802</v>
      </c>
    </row>
    <row r="54" spans="1:12" x14ac:dyDescent="0.25">
      <c r="A54" s="20" t="s">
        <v>124</v>
      </c>
      <c r="B54" s="17">
        <f>IF(B47=0,0,B48*100/B47)</f>
        <v>97.927720122318348</v>
      </c>
      <c r="C54" s="17">
        <f t="shared" ref="C54:L54" si="22">IF(C47=0,0,C48*100/C47)</f>
        <v>97.924465268830758</v>
      </c>
      <c r="D54" s="17">
        <f t="shared" si="22"/>
        <v>96.112527051630991</v>
      </c>
      <c r="E54" s="17">
        <f t="shared" si="22"/>
        <v>85.088665990373968</v>
      </c>
      <c r="F54" s="17">
        <f t="shared" si="22"/>
        <v>92.073969294084975</v>
      </c>
      <c r="G54" s="17">
        <f t="shared" si="22"/>
        <v>91.607156170521066</v>
      </c>
      <c r="H54" s="17">
        <f t="shared" si="22"/>
        <v>99.4895731639524</v>
      </c>
      <c r="I54" s="17">
        <f t="shared" si="22"/>
        <v>88.546316119910486</v>
      </c>
      <c r="J54" s="17">
        <f t="shared" si="22"/>
        <v>94.175968802139238</v>
      </c>
      <c r="K54" s="17">
        <f t="shared" si="22"/>
        <v>95.324839195092991</v>
      </c>
      <c r="L54" s="10">
        <f t="shared" si="22"/>
        <v>94.892437618814625</v>
      </c>
    </row>
    <row r="55" spans="1:12" x14ac:dyDescent="0.25">
      <c r="A55" s="20" t="s">
        <v>109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6"/>
    </row>
    <row r="56" spans="1:12" x14ac:dyDescent="0.25">
      <c r="A56" s="2" t="s">
        <v>132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6"/>
    </row>
    <row r="57" spans="1:12" x14ac:dyDescent="0.25">
      <c r="A57" s="20" t="s">
        <v>126</v>
      </c>
      <c r="B57" s="16">
        <v>4081635584</v>
      </c>
      <c r="C57" s="16">
        <v>8157478000</v>
      </c>
      <c r="D57" s="16">
        <v>3956871493</v>
      </c>
      <c r="E57" s="16">
        <v>428631550</v>
      </c>
      <c r="F57" s="16">
        <v>144993658</v>
      </c>
      <c r="G57" s="16">
        <v>111106860</v>
      </c>
      <c r="H57" s="16">
        <v>2370000</v>
      </c>
      <c r="I57" s="16">
        <v>259784080</v>
      </c>
      <c r="J57" s="16">
        <v>134993250</v>
      </c>
      <c r="K57" s="16">
        <v>193420000</v>
      </c>
      <c r="L57" s="9">
        <v>0</v>
      </c>
    </row>
    <row r="58" spans="1:12" x14ac:dyDescent="0.25">
      <c r="A58" s="20" t="s">
        <v>127</v>
      </c>
      <c r="B58" s="16">
        <v>3318675850</v>
      </c>
      <c r="C58" s="16">
        <v>7318681350</v>
      </c>
      <c r="D58" s="16">
        <v>3254195834</v>
      </c>
      <c r="E58" s="16">
        <v>286625183</v>
      </c>
      <c r="F58" s="16">
        <v>178121324</v>
      </c>
      <c r="G58" s="16">
        <v>135766844</v>
      </c>
      <c r="H58" s="16">
        <v>2143240</v>
      </c>
      <c r="I58" s="16">
        <v>351333723</v>
      </c>
      <c r="J58" s="16">
        <v>161352251</v>
      </c>
      <c r="K58" s="16">
        <v>287001780</v>
      </c>
      <c r="L58" s="9">
        <v>7600000</v>
      </c>
    </row>
    <row r="59" spans="1:12" x14ac:dyDescent="0.25">
      <c r="A59" s="20" t="s">
        <v>128</v>
      </c>
      <c r="B59" s="16">
        <v>2961921674</v>
      </c>
      <c r="C59" s="16">
        <v>6297987614</v>
      </c>
      <c r="D59" s="16">
        <v>1045003984</v>
      </c>
      <c r="E59" s="16">
        <v>377204768</v>
      </c>
      <c r="F59" s="16">
        <v>146976080</v>
      </c>
      <c r="G59" s="16">
        <v>85228097</v>
      </c>
      <c r="H59" s="16">
        <v>1805630</v>
      </c>
      <c r="I59" s="16">
        <v>280974122</v>
      </c>
      <c r="J59" s="16">
        <v>89610639</v>
      </c>
      <c r="K59" s="16">
        <v>229180081</v>
      </c>
      <c r="L59" s="9">
        <v>6814235</v>
      </c>
    </row>
    <row r="60" spans="1:12" x14ac:dyDescent="0.25">
      <c r="A60" s="20" t="s">
        <v>109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6"/>
    </row>
    <row r="61" spans="1:12" x14ac:dyDescent="0.25">
      <c r="A61" s="20" t="s">
        <v>133</v>
      </c>
      <c r="B61" s="15">
        <f>+B58-B57</f>
        <v>-762959734</v>
      </c>
      <c r="C61" s="15">
        <f t="shared" ref="C61:L61" si="23">+C58-C57</f>
        <v>-838796650</v>
      </c>
      <c r="D61" s="15">
        <f t="shared" si="23"/>
        <v>-702675659</v>
      </c>
      <c r="E61" s="15">
        <f t="shared" si="23"/>
        <v>-142006367</v>
      </c>
      <c r="F61" s="15">
        <f t="shared" si="23"/>
        <v>33127666</v>
      </c>
      <c r="G61" s="15">
        <f t="shared" si="23"/>
        <v>24659984</v>
      </c>
      <c r="H61" s="15">
        <f t="shared" si="23"/>
        <v>-226760</v>
      </c>
      <c r="I61" s="15">
        <f t="shared" si="23"/>
        <v>91549643</v>
      </c>
      <c r="J61" s="15">
        <f t="shared" si="23"/>
        <v>26359001</v>
      </c>
      <c r="K61" s="15">
        <f t="shared" si="23"/>
        <v>93581780</v>
      </c>
      <c r="L61" s="8">
        <f t="shared" si="23"/>
        <v>7600000</v>
      </c>
    </row>
    <row r="62" spans="1:12" x14ac:dyDescent="0.25">
      <c r="A62" s="20" t="s">
        <v>121</v>
      </c>
      <c r="B62" s="15">
        <f>+B59-B57</f>
        <v>-1119713910</v>
      </c>
      <c r="C62" s="15">
        <f t="shared" ref="C62:L62" si="24">+C59-C57</f>
        <v>-1859490386</v>
      </c>
      <c r="D62" s="15">
        <f t="shared" si="24"/>
        <v>-2911867509</v>
      </c>
      <c r="E62" s="15">
        <f t="shared" si="24"/>
        <v>-51426782</v>
      </c>
      <c r="F62" s="15">
        <f t="shared" si="24"/>
        <v>1982422</v>
      </c>
      <c r="G62" s="15">
        <f t="shared" si="24"/>
        <v>-25878763</v>
      </c>
      <c r="H62" s="15">
        <f t="shared" si="24"/>
        <v>-564370</v>
      </c>
      <c r="I62" s="15">
        <f t="shared" si="24"/>
        <v>21190042</v>
      </c>
      <c r="J62" s="15">
        <f t="shared" si="24"/>
        <v>-45382611</v>
      </c>
      <c r="K62" s="15">
        <f t="shared" si="24"/>
        <v>35760081</v>
      </c>
      <c r="L62" s="8">
        <f t="shared" si="24"/>
        <v>6814235</v>
      </c>
    </row>
    <row r="63" spans="1:12" x14ac:dyDescent="0.25">
      <c r="A63" s="20" t="s">
        <v>122</v>
      </c>
      <c r="B63" s="15">
        <f>+B59-B58</f>
        <v>-356754176</v>
      </c>
      <c r="C63" s="15">
        <f t="shared" ref="C63:L63" si="25">+C59-C58</f>
        <v>-1020693736</v>
      </c>
      <c r="D63" s="15">
        <f t="shared" si="25"/>
        <v>-2209191850</v>
      </c>
      <c r="E63" s="15">
        <f t="shared" si="25"/>
        <v>90579585</v>
      </c>
      <c r="F63" s="15">
        <f t="shared" si="25"/>
        <v>-31145244</v>
      </c>
      <c r="G63" s="15">
        <f t="shared" si="25"/>
        <v>-50538747</v>
      </c>
      <c r="H63" s="15">
        <f t="shared" si="25"/>
        <v>-337610</v>
      </c>
      <c r="I63" s="15">
        <f t="shared" si="25"/>
        <v>-70359601</v>
      </c>
      <c r="J63" s="15">
        <f t="shared" si="25"/>
        <v>-71741612</v>
      </c>
      <c r="K63" s="15">
        <f t="shared" si="25"/>
        <v>-57821699</v>
      </c>
      <c r="L63" s="8">
        <f t="shared" si="25"/>
        <v>-785765</v>
      </c>
    </row>
    <row r="64" spans="1:12" x14ac:dyDescent="0.25">
      <c r="A64" s="20" t="s">
        <v>123</v>
      </c>
      <c r="B64" s="17">
        <f>IF(B57=0,0,B59*100/B57)</f>
        <v>72.567028904067882</v>
      </c>
      <c r="C64" s="17">
        <f t="shared" ref="C64:L64" si="26">IF(C57=0,0,C59*100/C57)</f>
        <v>77.205082428662394</v>
      </c>
      <c r="D64" s="17">
        <f t="shared" si="26"/>
        <v>26.409853993203715</v>
      </c>
      <c r="E64" s="17">
        <f t="shared" si="26"/>
        <v>88.002100638648741</v>
      </c>
      <c r="F64" s="17">
        <f t="shared" si="26"/>
        <v>101.3672473867788</v>
      </c>
      <c r="G64" s="17">
        <f t="shared" si="26"/>
        <v>76.708222156579708</v>
      </c>
      <c r="H64" s="17">
        <f t="shared" si="26"/>
        <v>76.186919831223634</v>
      </c>
      <c r="I64" s="17">
        <f t="shared" si="26"/>
        <v>108.15679005426352</v>
      </c>
      <c r="J64" s="17">
        <f t="shared" si="26"/>
        <v>66.381570189620589</v>
      </c>
      <c r="K64" s="17">
        <f t="shared" si="26"/>
        <v>118.48830575948713</v>
      </c>
      <c r="L64" s="10">
        <f t="shared" si="26"/>
        <v>0</v>
      </c>
    </row>
    <row r="65" spans="1:12" x14ac:dyDescent="0.25">
      <c r="A65" s="20" t="s">
        <v>124</v>
      </c>
      <c r="B65" s="17">
        <f>IF(B58=0,0,B59*100/B58)</f>
        <v>89.250104797068389</v>
      </c>
      <c r="C65" s="17">
        <f t="shared" ref="C65:L65" si="27">IF(C58=0,0,C59*100/C58)</f>
        <v>86.053584147368298</v>
      </c>
      <c r="D65" s="17">
        <f t="shared" si="27"/>
        <v>32.112510657218181</v>
      </c>
      <c r="E65" s="17">
        <f t="shared" si="27"/>
        <v>131.60210280615851</v>
      </c>
      <c r="F65" s="17">
        <f t="shared" si="27"/>
        <v>82.51458988705923</v>
      </c>
      <c r="G65" s="17">
        <f t="shared" si="27"/>
        <v>62.775339316276657</v>
      </c>
      <c r="H65" s="17">
        <f t="shared" si="27"/>
        <v>84.2476810809802</v>
      </c>
      <c r="I65" s="17">
        <f t="shared" si="27"/>
        <v>79.973570313943355</v>
      </c>
      <c r="J65" s="17">
        <f t="shared" si="27"/>
        <v>55.537272299969338</v>
      </c>
      <c r="K65" s="17">
        <f t="shared" si="27"/>
        <v>79.853191502854088</v>
      </c>
      <c r="L65" s="10">
        <f t="shared" si="27"/>
        <v>89.66098684210526</v>
      </c>
    </row>
    <row r="66" spans="1:12" x14ac:dyDescent="0.25">
      <c r="A66" s="20" t="s">
        <v>109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6"/>
    </row>
    <row r="67" spans="1:12" x14ac:dyDescent="0.25">
      <c r="A67" s="2" t="s">
        <v>134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6"/>
    </row>
    <row r="68" spans="1:12" x14ac:dyDescent="0.25">
      <c r="A68" s="20" t="s">
        <v>126</v>
      </c>
      <c r="B68" s="16">
        <v>2702371000</v>
      </c>
      <c r="C68" s="16">
        <v>3004147000</v>
      </c>
      <c r="D68" s="16">
        <v>2314991000</v>
      </c>
      <c r="E68" s="16">
        <v>531374000</v>
      </c>
      <c r="F68" s="16">
        <v>173601000</v>
      </c>
      <c r="G68" s="16">
        <v>87116000</v>
      </c>
      <c r="H68" s="16">
        <v>2489000</v>
      </c>
      <c r="I68" s="16">
        <v>247220000</v>
      </c>
      <c r="J68" s="16">
        <v>123291000</v>
      </c>
      <c r="K68" s="16">
        <v>242427000</v>
      </c>
      <c r="L68" s="9">
        <v>25787000</v>
      </c>
    </row>
    <row r="69" spans="1:12" x14ac:dyDescent="0.25">
      <c r="A69" s="20" t="s">
        <v>127</v>
      </c>
      <c r="B69" s="16">
        <v>2767055000</v>
      </c>
      <c r="C69" s="16">
        <v>2915963000</v>
      </c>
      <c r="D69" s="16">
        <v>2462102000</v>
      </c>
      <c r="E69" s="16">
        <v>1138482000</v>
      </c>
      <c r="F69" s="16">
        <v>213793000</v>
      </c>
      <c r="G69" s="16">
        <v>90116000</v>
      </c>
      <c r="H69" s="16">
        <v>2489000</v>
      </c>
      <c r="I69" s="16">
        <v>242220000</v>
      </c>
      <c r="J69" s="16">
        <v>150483000</v>
      </c>
      <c r="K69" s="16">
        <v>215527000</v>
      </c>
      <c r="L69" s="9">
        <v>35979000</v>
      </c>
    </row>
    <row r="70" spans="1:12" x14ac:dyDescent="0.25">
      <c r="A70" s="20" t="s">
        <v>128</v>
      </c>
      <c r="B70" s="16">
        <v>2293459716</v>
      </c>
      <c r="C70" s="16">
        <v>0</v>
      </c>
      <c r="D70" s="16">
        <v>1072768200</v>
      </c>
      <c r="E70" s="16">
        <v>60924993</v>
      </c>
      <c r="F70" s="16">
        <v>55252221</v>
      </c>
      <c r="G70" s="16">
        <v>78792492</v>
      </c>
      <c r="H70" s="16">
        <v>2488649</v>
      </c>
      <c r="I70" s="16">
        <v>0</v>
      </c>
      <c r="J70" s="16">
        <v>-6434648</v>
      </c>
      <c r="K70" s="16">
        <v>0</v>
      </c>
      <c r="L70" s="9">
        <v>0</v>
      </c>
    </row>
    <row r="71" spans="1:12" x14ac:dyDescent="0.25">
      <c r="A71" s="20" t="s">
        <v>109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6"/>
    </row>
    <row r="72" spans="1:12" x14ac:dyDescent="0.25">
      <c r="A72" s="20" t="s">
        <v>135</v>
      </c>
      <c r="B72" s="15">
        <f>+B69-B68</f>
        <v>64684000</v>
      </c>
      <c r="C72" s="15">
        <f t="shared" ref="C72:L72" si="28">+C69-C68</f>
        <v>-88184000</v>
      </c>
      <c r="D72" s="15">
        <f t="shared" si="28"/>
        <v>147111000</v>
      </c>
      <c r="E72" s="15">
        <f t="shared" si="28"/>
        <v>607108000</v>
      </c>
      <c r="F72" s="15">
        <f t="shared" si="28"/>
        <v>40192000</v>
      </c>
      <c r="G72" s="15">
        <f t="shared" si="28"/>
        <v>3000000</v>
      </c>
      <c r="H72" s="15">
        <f t="shared" si="28"/>
        <v>0</v>
      </c>
      <c r="I72" s="15">
        <f t="shared" si="28"/>
        <v>-5000000</v>
      </c>
      <c r="J72" s="15">
        <f t="shared" si="28"/>
        <v>27192000</v>
      </c>
      <c r="K72" s="15">
        <f t="shared" si="28"/>
        <v>-26900000</v>
      </c>
      <c r="L72" s="8">
        <f t="shared" si="28"/>
        <v>10192000</v>
      </c>
    </row>
    <row r="73" spans="1:12" x14ac:dyDescent="0.25">
      <c r="A73" s="20" t="s">
        <v>121</v>
      </c>
      <c r="B73" s="15">
        <f>+B70-B68</f>
        <v>-408911284</v>
      </c>
      <c r="C73" s="15">
        <f t="shared" ref="C73:L73" si="29">+C70-C68</f>
        <v>-3004147000</v>
      </c>
      <c r="D73" s="15">
        <f t="shared" si="29"/>
        <v>-1242222800</v>
      </c>
      <c r="E73" s="15">
        <f t="shared" si="29"/>
        <v>-470449007</v>
      </c>
      <c r="F73" s="15">
        <f t="shared" si="29"/>
        <v>-118348779</v>
      </c>
      <c r="G73" s="15">
        <f t="shared" si="29"/>
        <v>-8323508</v>
      </c>
      <c r="H73" s="15">
        <f t="shared" si="29"/>
        <v>-351</v>
      </c>
      <c r="I73" s="15">
        <f t="shared" si="29"/>
        <v>-247220000</v>
      </c>
      <c r="J73" s="15">
        <f t="shared" si="29"/>
        <v>-129725648</v>
      </c>
      <c r="K73" s="15">
        <f t="shared" si="29"/>
        <v>-242427000</v>
      </c>
      <c r="L73" s="8">
        <f t="shared" si="29"/>
        <v>-25787000</v>
      </c>
    </row>
    <row r="74" spans="1:12" x14ac:dyDescent="0.25">
      <c r="A74" s="20" t="s">
        <v>122</v>
      </c>
      <c r="B74" s="15">
        <f>+B70-B69</f>
        <v>-473595284</v>
      </c>
      <c r="C74" s="15">
        <f t="shared" ref="C74:L74" si="30">+C70-C69</f>
        <v>-2915963000</v>
      </c>
      <c r="D74" s="15">
        <f t="shared" si="30"/>
        <v>-1389333800</v>
      </c>
      <c r="E74" s="15">
        <f t="shared" si="30"/>
        <v>-1077557007</v>
      </c>
      <c r="F74" s="15">
        <f t="shared" si="30"/>
        <v>-158540779</v>
      </c>
      <c r="G74" s="15">
        <f t="shared" si="30"/>
        <v>-11323508</v>
      </c>
      <c r="H74" s="15">
        <f t="shared" si="30"/>
        <v>-351</v>
      </c>
      <c r="I74" s="15">
        <f t="shared" si="30"/>
        <v>-242220000</v>
      </c>
      <c r="J74" s="15">
        <f t="shared" si="30"/>
        <v>-156917648</v>
      </c>
      <c r="K74" s="15">
        <f t="shared" si="30"/>
        <v>-215527000</v>
      </c>
      <c r="L74" s="8">
        <f t="shared" si="30"/>
        <v>-35979000</v>
      </c>
    </row>
    <row r="75" spans="1:12" x14ac:dyDescent="0.25">
      <c r="A75" s="20" t="s">
        <v>123</v>
      </c>
      <c r="B75" s="17">
        <f>IF(B68=0,0,B70*100/B68)</f>
        <v>84.868425393848582</v>
      </c>
      <c r="C75" s="17">
        <f t="shared" ref="C75:L75" si="31">IF(C68=0,0,C70*100/C68)</f>
        <v>0</v>
      </c>
      <c r="D75" s="17">
        <f t="shared" si="31"/>
        <v>46.340059205413759</v>
      </c>
      <c r="E75" s="17">
        <f t="shared" si="31"/>
        <v>11.465557780395729</v>
      </c>
      <c r="F75" s="17">
        <f t="shared" si="31"/>
        <v>31.827132908220573</v>
      </c>
      <c r="G75" s="17">
        <f t="shared" si="31"/>
        <v>90.445488773589233</v>
      </c>
      <c r="H75" s="17">
        <f t="shared" si="31"/>
        <v>99.985897950984338</v>
      </c>
      <c r="I75" s="17">
        <f t="shared" si="31"/>
        <v>0</v>
      </c>
      <c r="J75" s="17">
        <f t="shared" si="31"/>
        <v>-5.2190735739023939</v>
      </c>
      <c r="K75" s="17">
        <f t="shared" si="31"/>
        <v>0</v>
      </c>
      <c r="L75" s="10">
        <f t="shared" si="31"/>
        <v>0</v>
      </c>
    </row>
    <row r="76" spans="1:12" x14ac:dyDescent="0.25">
      <c r="A76" s="20" t="s">
        <v>124</v>
      </c>
      <c r="B76" s="17">
        <f>IF(B69=0,0,B70*100/B69)</f>
        <v>82.884500524926324</v>
      </c>
      <c r="C76" s="17">
        <f t="shared" ref="C76:L76" si="32">IF(C69=0,0,C70*100/C69)</f>
        <v>0</v>
      </c>
      <c r="D76" s="17">
        <f t="shared" si="32"/>
        <v>43.571233035836855</v>
      </c>
      <c r="E76" s="17">
        <f t="shared" si="32"/>
        <v>5.3514234744159328</v>
      </c>
      <c r="F76" s="17">
        <f t="shared" si="32"/>
        <v>25.843793295383854</v>
      </c>
      <c r="G76" s="17">
        <f t="shared" si="32"/>
        <v>87.434519952061791</v>
      </c>
      <c r="H76" s="17">
        <f t="shared" si="32"/>
        <v>99.985897950984338</v>
      </c>
      <c r="I76" s="17">
        <f t="shared" si="32"/>
        <v>0</v>
      </c>
      <c r="J76" s="17">
        <f t="shared" si="32"/>
        <v>-4.2759966242033984</v>
      </c>
      <c r="K76" s="17">
        <f t="shared" si="32"/>
        <v>0</v>
      </c>
      <c r="L76" s="10">
        <f t="shared" si="32"/>
        <v>0</v>
      </c>
    </row>
    <row r="77" spans="1:12" x14ac:dyDescent="0.25">
      <c r="A77" s="20" t="s">
        <v>109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6"/>
    </row>
    <row r="78" spans="1:12" x14ac:dyDescent="0.25">
      <c r="A78" s="2" t="s">
        <v>136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6"/>
    </row>
    <row r="79" spans="1:12" x14ac:dyDescent="0.25">
      <c r="A79" s="20" t="s">
        <v>137</v>
      </c>
      <c r="B79" s="16">
        <v>25669215751</v>
      </c>
      <c r="C79" s="16">
        <v>41771184149</v>
      </c>
      <c r="D79" s="16">
        <v>0</v>
      </c>
      <c r="E79" s="16">
        <v>5809006276</v>
      </c>
      <c r="F79" s="16">
        <v>535726454</v>
      </c>
      <c r="G79" s="16">
        <v>1408828642</v>
      </c>
      <c r="H79" s="16">
        <v>2621913</v>
      </c>
      <c r="I79" s="16">
        <v>2602706966</v>
      </c>
      <c r="J79" s="16">
        <v>4294396637</v>
      </c>
      <c r="K79" s="16">
        <v>1308709033</v>
      </c>
      <c r="L79" s="9">
        <v>0</v>
      </c>
    </row>
    <row r="80" spans="1:12" x14ac:dyDescent="0.25">
      <c r="A80" s="20" t="s">
        <v>138</v>
      </c>
      <c r="B80" s="16">
        <v>24442259739</v>
      </c>
      <c r="C80" s="16">
        <v>39817256693</v>
      </c>
      <c r="D80" s="16">
        <v>0</v>
      </c>
      <c r="E80" s="16">
        <v>5602233871</v>
      </c>
      <c r="F80" s="16">
        <v>545455078</v>
      </c>
      <c r="G80" s="16">
        <v>1329979915</v>
      </c>
      <c r="H80" s="16">
        <v>2619144</v>
      </c>
      <c r="I80" s="16">
        <v>2498156827</v>
      </c>
      <c r="J80" s="16">
        <v>4095007790</v>
      </c>
      <c r="K80" s="16">
        <v>1203863972</v>
      </c>
      <c r="L80" s="9">
        <v>16304469</v>
      </c>
    </row>
    <row r="81" spans="1:12" x14ac:dyDescent="0.25">
      <c r="A81" s="20" t="s">
        <v>139</v>
      </c>
      <c r="B81" s="16">
        <v>23425676817</v>
      </c>
      <c r="C81" s="16">
        <v>39636966909</v>
      </c>
      <c r="D81" s="16">
        <v>16928843428</v>
      </c>
      <c r="E81" s="16">
        <v>5208123159</v>
      </c>
      <c r="F81" s="16">
        <v>492639610</v>
      </c>
      <c r="G81" s="16">
        <v>1269593270</v>
      </c>
      <c r="H81" s="16">
        <v>2754939</v>
      </c>
      <c r="I81" s="16">
        <v>2464642281</v>
      </c>
      <c r="J81" s="16">
        <v>3895891398</v>
      </c>
      <c r="K81" s="16">
        <v>0</v>
      </c>
      <c r="L81" s="9">
        <v>0</v>
      </c>
    </row>
    <row r="82" spans="1:12" x14ac:dyDescent="0.25">
      <c r="A82" s="20" t="s">
        <v>140</v>
      </c>
      <c r="B82" s="16">
        <v>22626574186</v>
      </c>
      <c r="C82" s="16">
        <v>38234013905</v>
      </c>
      <c r="D82" s="16">
        <v>17052472323</v>
      </c>
      <c r="E82" s="16">
        <v>5649701254</v>
      </c>
      <c r="F82" s="16">
        <v>461677733</v>
      </c>
      <c r="G82" s="16">
        <v>1223381226</v>
      </c>
      <c r="H82" s="16">
        <v>4764268</v>
      </c>
      <c r="I82" s="16">
        <v>2423932564</v>
      </c>
      <c r="J82" s="16">
        <v>3634785450</v>
      </c>
      <c r="K82" s="16">
        <v>1113897583</v>
      </c>
      <c r="L82" s="9">
        <v>17445860</v>
      </c>
    </row>
    <row r="83" spans="1:12" x14ac:dyDescent="0.25">
      <c r="A83" s="20" t="s">
        <v>109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6"/>
    </row>
    <row r="84" spans="1:12" x14ac:dyDescent="0.25">
      <c r="A84" s="2" t="s">
        <v>141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6"/>
    </row>
    <row r="85" spans="1:12" x14ac:dyDescent="0.25">
      <c r="A85" s="20" t="s">
        <v>137</v>
      </c>
      <c r="B85" s="16">
        <v>1601312031</v>
      </c>
      <c r="C85" s="16">
        <v>5089085969</v>
      </c>
      <c r="D85" s="16">
        <v>5700584978</v>
      </c>
      <c r="E85" s="16">
        <v>5988640653</v>
      </c>
      <c r="F85" s="16">
        <v>61425495</v>
      </c>
      <c r="G85" s="16">
        <v>85059575</v>
      </c>
      <c r="H85" s="16">
        <v>215448810</v>
      </c>
      <c r="I85" s="16">
        <v>819894291</v>
      </c>
      <c r="J85" s="16">
        <v>1122415746</v>
      </c>
      <c r="K85" s="16">
        <v>1505710101</v>
      </c>
      <c r="L85" s="9">
        <v>33768393</v>
      </c>
    </row>
    <row r="86" spans="1:12" x14ac:dyDescent="0.25">
      <c r="A86" s="20" t="s">
        <v>138</v>
      </c>
      <c r="B86" s="16">
        <v>1377178203</v>
      </c>
      <c r="C86" s="16">
        <v>3809227813</v>
      </c>
      <c r="D86" s="16">
        <v>5700584978</v>
      </c>
      <c r="E86" s="16">
        <v>5795372358</v>
      </c>
      <c r="F86" s="16">
        <v>47899629</v>
      </c>
      <c r="G86" s="16">
        <v>29384311</v>
      </c>
      <c r="H86" s="16">
        <v>188386814</v>
      </c>
      <c r="I86" s="16">
        <v>398387429</v>
      </c>
      <c r="J86" s="16">
        <v>1089204104</v>
      </c>
      <c r="K86" s="16">
        <v>1570451745</v>
      </c>
      <c r="L86" s="9">
        <v>31659673</v>
      </c>
    </row>
    <row r="87" spans="1:12" x14ac:dyDescent="0.25">
      <c r="A87" s="20" t="s">
        <v>139</v>
      </c>
      <c r="B87" s="16">
        <v>1454114048</v>
      </c>
      <c r="C87" s="16">
        <v>5126353410</v>
      </c>
      <c r="D87" s="16">
        <v>5258695748</v>
      </c>
      <c r="E87" s="16">
        <v>5702888679</v>
      </c>
      <c r="F87" s="16">
        <v>42209459</v>
      </c>
      <c r="G87" s="16">
        <v>7729446</v>
      </c>
      <c r="H87" s="16">
        <v>201340280</v>
      </c>
      <c r="I87" s="16">
        <v>484468138</v>
      </c>
      <c r="J87" s="16">
        <v>1054789865</v>
      </c>
      <c r="K87" s="16">
        <v>1741077955</v>
      </c>
      <c r="L87" s="9">
        <v>33197808</v>
      </c>
    </row>
    <row r="88" spans="1:12" x14ac:dyDescent="0.25">
      <c r="A88" s="20" t="s">
        <v>140</v>
      </c>
      <c r="B88" s="16">
        <v>2363453665</v>
      </c>
      <c r="C88" s="16">
        <v>4883199945</v>
      </c>
      <c r="D88" s="16">
        <v>6064782965</v>
      </c>
      <c r="E88" s="16">
        <v>4878246146</v>
      </c>
      <c r="F88" s="16">
        <v>60825683</v>
      </c>
      <c r="G88" s="16">
        <v>7125767</v>
      </c>
      <c r="H88" s="16">
        <v>200716345</v>
      </c>
      <c r="I88" s="16">
        <v>533417112</v>
      </c>
      <c r="J88" s="16">
        <v>928571718</v>
      </c>
      <c r="K88" s="16">
        <v>1555312439</v>
      </c>
      <c r="L88" s="9">
        <v>35813448</v>
      </c>
    </row>
    <row r="89" spans="1:12" x14ac:dyDescent="0.25">
      <c r="A89" s="20" t="s">
        <v>109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6"/>
    </row>
    <row r="90" spans="1:12" x14ac:dyDescent="0.25">
      <c r="A90" s="2" t="s">
        <v>142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6"/>
    </row>
    <row r="91" spans="1:12" x14ac:dyDescent="0.25">
      <c r="A91" s="20" t="s">
        <v>143</v>
      </c>
      <c r="B91" s="16">
        <v>1713501367</v>
      </c>
      <c r="C91" s="16">
        <v>6644662000</v>
      </c>
      <c r="D91" s="16">
        <v>-690624937</v>
      </c>
      <c r="E91" s="16">
        <v>269479408</v>
      </c>
      <c r="F91" s="16">
        <v>138298542</v>
      </c>
      <c r="G91" s="16">
        <v>55029644</v>
      </c>
      <c r="H91" s="16">
        <v>9571633</v>
      </c>
      <c r="I91" s="16">
        <v>0</v>
      </c>
      <c r="J91" s="16">
        <v>0</v>
      </c>
      <c r="K91" s="16">
        <v>0</v>
      </c>
      <c r="L91" s="9">
        <v>0</v>
      </c>
    </row>
    <row r="92" spans="1:12" x14ac:dyDescent="0.25">
      <c r="A92" s="20" t="s">
        <v>144</v>
      </c>
      <c r="B92" s="16">
        <v>-11868084829</v>
      </c>
      <c r="C92" s="16">
        <v>-1966842715</v>
      </c>
      <c r="D92" s="16">
        <v>23853066456</v>
      </c>
      <c r="E92" s="16">
        <v>-1207936709</v>
      </c>
      <c r="F92" s="16">
        <v>1111130399</v>
      </c>
      <c r="G92" s="16">
        <v>913308559</v>
      </c>
      <c r="H92" s="16">
        <v>22818189</v>
      </c>
      <c r="I92" s="16">
        <v>-204393734</v>
      </c>
      <c r="J92" s="16">
        <v>141639727</v>
      </c>
      <c r="K92" s="16">
        <v>169574204</v>
      </c>
      <c r="L92" s="9">
        <v>-152279156</v>
      </c>
    </row>
    <row r="93" spans="1:12" x14ac:dyDescent="0.25">
      <c r="A93" s="20" t="s">
        <v>109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6"/>
    </row>
    <row r="94" spans="1:12" x14ac:dyDescent="0.25">
      <c r="A94" s="2" t="s">
        <v>145</v>
      </c>
      <c r="B94" s="16">
        <v>839198607</v>
      </c>
      <c r="C94" s="16">
        <v>3173011622</v>
      </c>
      <c r="D94" s="16">
        <v>0</v>
      </c>
      <c r="E94" s="16">
        <v>85723869</v>
      </c>
      <c r="F94" s="16">
        <v>0</v>
      </c>
      <c r="G94" s="16">
        <v>0</v>
      </c>
      <c r="H94" s="16">
        <v>0</v>
      </c>
      <c r="I94" s="16">
        <v>76314433</v>
      </c>
      <c r="J94" s="16">
        <v>50422333</v>
      </c>
      <c r="K94" s="16">
        <v>4951659</v>
      </c>
      <c r="L94" s="9">
        <v>0</v>
      </c>
    </row>
    <row r="95" spans="1:12" x14ac:dyDescent="0.25">
      <c r="A95" s="22" t="s">
        <v>146</v>
      </c>
      <c r="B95" s="23">
        <v>9932970993</v>
      </c>
      <c r="C95" s="23">
        <v>23779430265</v>
      </c>
      <c r="D95" s="23">
        <v>0</v>
      </c>
      <c r="E95" s="23">
        <v>0</v>
      </c>
      <c r="F95" s="23">
        <v>172469942</v>
      </c>
      <c r="G95" s="23">
        <v>39572060</v>
      </c>
      <c r="H95" s="23">
        <v>0</v>
      </c>
      <c r="I95" s="23">
        <v>219078232</v>
      </c>
      <c r="J95" s="23">
        <v>35763864</v>
      </c>
      <c r="K95" s="23">
        <v>13791705</v>
      </c>
      <c r="L95" s="24">
        <v>0</v>
      </c>
    </row>
  </sheetData>
  <mergeCells count="2">
    <mergeCell ref="A1:L1"/>
    <mergeCell ref="B2:L2"/>
  </mergeCells>
  <pageMargins left="0.7" right="0.7" top="0.75" bottom="0.75" header="0.3" footer="0.3"/>
  <rowBreaks count="1" manualBreakCount="1"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95"/>
  <sheetViews>
    <sheetView workbookViewId="0">
      <selection sqref="A1:BC1"/>
    </sheetView>
  </sheetViews>
  <sheetFormatPr defaultRowHeight="12.5" x14ac:dyDescent="0.25"/>
  <cols>
    <col min="1" max="1" width="44.453125" bestFit="1" customWidth="1"/>
    <col min="2" max="55" width="32.453125" bestFit="1" customWidth="1"/>
  </cols>
  <sheetData>
    <row r="1" spans="1:55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</row>
    <row r="2" spans="1:5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30"/>
    </row>
    <row r="3" spans="1:55" x14ac:dyDescent="0.25">
      <c r="A3" s="18"/>
      <c r="B3" s="11" t="s">
        <v>219</v>
      </c>
      <c r="C3" s="11" t="s">
        <v>220</v>
      </c>
      <c r="D3" s="11" t="s">
        <v>221</v>
      </c>
      <c r="E3" s="11" t="s">
        <v>222</v>
      </c>
      <c r="F3" s="11" t="s">
        <v>223</v>
      </c>
      <c r="G3" s="11" t="s">
        <v>224</v>
      </c>
      <c r="H3" s="11" t="s">
        <v>225</v>
      </c>
      <c r="I3" s="11" t="s">
        <v>226</v>
      </c>
      <c r="J3" s="11" t="s">
        <v>227</v>
      </c>
      <c r="K3" s="11" t="s">
        <v>228</v>
      </c>
      <c r="L3" s="11" t="s">
        <v>229</v>
      </c>
      <c r="M3" s="11" t="s">
        <v>230</v>
      </c>
      <c r="N3" s="11" t="s">
        <v>231</v>
      </c>
      <c r="O3" s="11" t="s">
        <v>232</v>
      </c>
      <c r="P3" s="11" t="s">
        <v>233</v>
      </c>
      <c r="Q3" s="11" t="s">
        <v>234</v>
      </c>
      <c r="R3" s="11" t="s">
        <v>235</v>
      </c>
      <c r="S3" s="11" t="s">
        <v>236</v>
      </c>
      <c r="T3" s="11" t="s">
        <v>237</v>
      </c>
      <c r="U3" s="11" t="s">
        <v>238</v>
      </c>
      <c r="V3" s="11" t="s">
        <v>239</v>
      </c>
      <c r="W3" s="11" t="s">
        <v>240</v>
      </c>
      <c r="X3" s="11" t="s">
        <v>241</v>
      </c>
      <c r="Y3" s="11" t="s">
        <v>242</v>
      </c>
      <c r="Z3" s="11" t="s">
        <v>243</v>
      </c>
      <c r="AA3" s="11" t="s">
        <v>244</v>
      </c>
      <c r="AB3" s="11" t="s">
        <v>245</v>
      </c>
      <c r="AC3" s="11" t="s">
        <v>246</v>
      </c>
      <c r="AD3" s="11" t="s">
        <v>247</v>
      </c>
      <c r="AE3" s="11" t="s">
        <v>248</v>
      </c>
      <c r="AF3" s="11" t="s">
        <v>249</v>
      </c>
      <c r="AG3" s="11" t="s">
        <v>250</v>
      </c>
      <c r="AH3" s="11" t="s">
        <v>251</v>
      </c>
      <c r="AI3" s="11" t="s">
        <v>252</v>
      </c>
      <c r="AJ3" s="11" t="s">
        <v>253</v>
      </c>
      <c r="AK3" s="11" t="s">
        <v>254</v>
      </c>
      <c r="AL3" s="11" t="s">
        <v>255</v>
      </c>
      <c r="AM3" s="11" t="s">
        <v>256</v>
      </c>
      <c r="AN3" s="11" t="s">
        <v>257</v>
      </c>
      <c r="AO3" s="11" t="s">
        <v>258</v>
      </c>
      <c r="AP3" s="11" t="s">
        <v>259</v>
      </c>
      <c r="AQ3" s="11" t="s">
        <v>260</v>
      </c>
      <c r="AR3" s="11" t="s">
        <v>261</v>
      </c>
      <c r="AS3" s="11" t="s">
        <v>262</v>
      </c>
      <c r="AT3" s="11" t="s">
        <v>263</v>
      </c>
      <c r="AU3" s="11" t="s">
        <v>264</v>
      </c>
      <c r="AV3" s="11" t="s">
        <v>265</v>
      </c>
      <c r="AW3" s="11" t="s">
        <v>266</v>
      </c>
      <c r="AX3" s="11" t="s">
        <v>267</v>
      </c>
      <c r="AY3" s="11" t="s">
        <v>268</v>
      </c>
      <c r="AZ3" s="11" t="s">
        <v>269</v>
      </c>
      <c r="BA3" s="11" t="s">
        <v>270</v>
      </c>
      <c r="BB3" s="11" t="s">
        <v>271</v>
      </c>
      <c r="BC3" s="4" t="s">
        <v>272</v>
      </c>
    </row>
    <row r="4" spans="1:55" x14ac:dyDescent="0.25">
      <c r="A4" s="19"/>
      <c r="B4" s="12" t="s">
        <v>273</v>
      </c>
      <c r="C4" s="12" t="s">
        <v>274</v>
      </c>
      <c r="D4" s="12" t="s">
        <v>275</v>
      </c>
      <c r="E4" s="12" t="s">
        <v>276</v>
      </c>
      <c r="F4" s="12" t="s">
        <v>277</v>
      </c>
      <c r="G4" s="12" t="s">
        <v>278</v>
      </c>
      <c r="H4" s="12" t="s">
        <v>279</v>
      </c>
      <c r="I4" s="12" t="s">
        <v>280</v>
      </c>
      <c r="J4" s="12" t="s">
        <v>281</v>
      </c>
      <c r="K4" s="12" t="s">
        <v>282</v>
      </c>
      <c r="L4" s="12" t="s">
        <v>283</v>
      </c>
      <c r="M4" s="12" t="s">
        <v>284</v>
      </c>
      <c r="N4" s="12" t="s">
        <v>285</v>
      </c>
      <c r="O4" s="12" t="s">
        <v>286</v>
      </c>
      <c r="P4" s="12" t="s">
        <v>287</v>
      </c>
      <c r="Q4" s="12" t="s">
        <v>288</v>
      </c>
      <c r="R4" s="12" t="s">
        <v>79</v>
      </c>
      <c r="S4" s="12" t="s">
        <v>289</v>
      </c>
      <c r="T4" s="12" t="s">
        <v>290</v>
      </c>
      <c r="U4" s="12" t="s">
        <v>291</v>
      </c>
      <c r="V4" s="12" t="s">
        <v>292</v>
      </c>
      <c r="W4" s="12" t="s">
        <v>293</v>
      </c>
      <c r="X4" s="12" t="s">
        <v>294</v>
      </c>
      <c r="Y4" s="12" t="s">
        <v>295</v>
      </c>
      <c r="Z4" s="12" t="s">
        <v>296</v>
      </c>
      <c r="AA4" s="12" t="s">
        <v>297</v>
      </c>
      <c r="AB4" s="12" t="s">
        <v>298</v>
      </c>
      <c r="AC4" s="12" t="s">
        <v>299</v>
      </c>
      <c r="AD4" s="12" t="s">
        <v>300</v>
      </c>
      <c r="AE4" s="12" t="s">
        <v>301</v>
      </c>
      <c r="AF4" s="12" t="s">
        <v>302</v>
      </c>
      <c r="AG4" s="12" t="s">
        <v>303</v>
      </c>
      <c r="AH4" s="12" t="s">
        <v>304</v>
      </c>
      <c r="AI4" s="12" t="s">
        <v>305</v>
      </c>
      <c r="AJ4" s="12" t="s">
        <v>306</v>
      </c>
      <c r="AK4" s="12" t="s">
        <v>307</v>
      </c>
      <c r="AL4" s="12" t="s">
        <v>308</v>
      </c>
      <c r="AM4" s="12" t="s">
        <v>309</v>
      </c>
      <c r="AN4" s="12" t="s">
        <v>310</v>
      </c>
      <c r="AO4" s="12" t="s">
        <v>311</v>
      </c>
      <c r="AP4" s="12" t="s">
        <v>312</v>
      </c>
      <c r="AQ4" s="12" t="s">
        <v>313</v>
      </c>
      <c r="AR4" s="12" t="s">
        <v>314</v>
      </c>
      <c r="AS4" s="12" t="s">
        <v>315</v>
      </c>
      <c r="AT4" s="12" t="s">
        <v>316</v>
      </c>
      <c r="AU4" s="12" t="s">
        <v>317</v>
      </c>
      <c r="AV4" s="12" t="s">
        <v>318</v>
      </c>
      <c r="AW4" s="12" t="s">
        <v>319</v>
      </c>
      <c r="AX4" s="12" t="s">
        <v>320</v>
      </c>
      <c r="AY4" s="12" t="s">
        <v>321</v>
      </c>
      <c r="AZ4" s="12" t="s">
        <v>322</v>
      </c>
      <c r="BA4" s="12" t="s">
        <v>323</v>
      </c>
      <c r="BB4" s="12" t="s">
        <v>324</v>
      </c>
      <c r="BC4" s="5" t="s">
        <v>325</v>
      </c>
    </row>
    <row r="5" spans="1:55" x14ac:dyDescent="0.25">
      <c r="A5" s="19"/>
      <c r="B5" s="12" t="s">
        <v>90</v>
      </c>
      <c r="C5" s="12" t="s">
        <v>84</v>
      </c>
      <c r="D5" s="12" t="s">
        <v>85</v>
      </c>
      <c r="E5" s="12" t="s">
        <v>85</v>
      </c>
      <c r="F5" s="12" t="s">
        <v>326</v>
      </c>
      <c r="G5" s="12" t="s">
        <v>90</v>
      </c>
      <c r="H5" s="12" t="s">
        <v>85</v>
      </c>
      <c r="I5" s="12" t="s">
        <v>84</v>
      </c>
      <c r="J5" s="12" t="s">
        <v>85</v>
      </c>
      <c r="K5" s="12" t="s">
        <v>85</v>
      </c>
      <c r="L5" s="12" t="s">
        <v>90</v>
      </c>
      <c r="M5" s="12" t="s">
        <v>84</v>
      </c>
      <c r="N5" s="12" t="s">
        <v>85</v>
      </c>
      <c r="O5" s="12" t="s">
        <v>84</v>
      </c>
      <c r="P5" s="12" t="s">
        <v>85</v>
      </c>
      <c r="Q5" s="12" t="s">
        <v>327</v>
      </c>
      <c r="R5" s="12" t="s">
        <v>328</v>
      </c>
      <c r="S5" s="12" t="s">
        <v>84</v>
      </c>
      <c r="T5" s="12" t="s">
        <v>84</v>
      </c>
      <c r="U5" s="12" t="s">
        <v>85</v>
      </c>
      <c r="V5" s="12" t="s">
        <v>85</v>
      </c>
      <c r="W5" s="12" t="s">
        <v>84</v>
      </c>
      <c r="X5" s="12" t="s">
        <v>85</v>
      </c>
      <c r="Y5" s="12" t="s">
        <v>90</v>
      </c>
      <c r="Z5" s="12" t="s">
        <v>85</v>
      </c>
      <c r="AA5" s="12" t="s">
        <v>85</v>
      </c>
      <c r="AB5" s="12" t="s">
        <v>85</v>
      </c>
      <c r="AC5" s="12" t="s">
        <v>85</v>
      </c>
      <c r="AD5" s="12" t="s">
        <v>85</v>
      </c>
      <c r="AE5" s="12" t="s">
        <v>85</v>
      </c>
      <c r="AF5" s="12" t="s">
        <v>85</v>
      </c>
      <c r="AG5" s="12" t="s">
        <v>85</v>
      </c>
      <c r="AH5" s="12" t="s">
        <v>84</v>
      </c>
      <c r="AI5" s="12" t="s">
        <v>84</v>
      </c>
      <c r="AJ5" s="12" t="s">
        <v>85</v>
      </c>
      <c r="AK5" s="12" t="s">
        <v>85</v>
      </c>
      <c r="AL5" s="12" t="s">
        <v>329</v>
      </c>
      <c r="AM5" s="12" t="s">
        <v>84</v>
      </c>
      <c r="AN5" s="12" t="s">
        <v>84</v>
      </c>
      <c r="AO5" s="12" t="s">
        <v>90</v>
      </c>
      <c r="AP5" s="12" t="s">
        <v>85</v>
      </c>
      <c r="AQ5" s="12" t="s">
        <v>85</v>
      </c>
      <c r="AR5" s="12" t="s">
        <v>84</v>
      </c>
      <c r="AS5" s="12" t="s">
        <v>330</v>
      </c>
      <c r="AT5" s="12" t="s">
        <v>85</v>
      </c>
      <c r="AU5" s="12" t="s">
        <v>90</v>
      </c>
      <c r="AV5" s="12" t="s">
        <v>85</v>
      </c>
      <c r="AW5" s="12" t="s">
        <v>84</v>
      </c>
      <c r="AX5" s="12" t="s">
        <v>85</v>
      </c>
      <c r="AY5" s="12" t="s">
        <v>331</v>
      </c>
      <c r="AZ5" s="12" t="s">
        <v>85</v>
      </c>
      <c r="BA5" s="12" t="s">
        <v>84</v>
      </c>
      <c r="BB5" s="12" t="s">
        <v>332</v>
      </c>
      <c r="BC5" s="5" t="s">
        <v>333</v>
      </c>
    </row>
    <row r="6" spans="1:55" x14ac:dyDescent="0.25">
      <c r="A6" s="2" t="s">
        <v>104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6"/>
    </row>
    <row r="7" spans="1:55" x14ac:dyDescent="0.25">
      <c r="A7" s="1" t="s">
        <v>105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7"/>
    </row>
    <row r="8" spans="1:55" x14ac:dyDescent="0.25">
      <c r="A8" s="20" t="s">
        <v>106</v>
      </c>
      <c r="B8" s="15">
        <f>+B15</f>
        <v>44358397700</v>
      </c>
      <c r="C8" s="15">
        <f t="shared" ref="C8:BC8" si="0">+C15</f>
        <v>350824025</v>
      </c>
      <c r="D8" s="15">
        <f t="shared" si="0"/>
        <v>249321594</v>
      </c>
      <c r="E8" s="15">
        <f t="shared" si="0"/>
        <v>235366030</v>
      </c>
      <c r="F8" s="15">
        <f t="shared" si="0"/>
        <v>1221985566</v>
      </c>
      <c r="G8" s="15">
        <f t="shared" si="0"/>
        <v>1344903161</v>
      </c>
      <c r="H8" s="15">
        <f t="shared" si="0"/>
        <v>133659393</v>
      </c>
      <c r="I8" s="15">
        <f t="shared" si="0"/>
        <v>478297581</v>
      </c>
      <c r="J8" s="15">
        <f t="shared" si="0"/>
        <v>169005027</v>
      </c>
      <c r="K8" s="15">
        <f t="shared" si="0"/>
        <v>76700947</v>
      </c>
      <c r="L8" s="15">
        <f t="shared" si="0"/>
        <v>5991804685</v>
      </c>
      <c r="M8" s="15">
        <f t="shared" si="0"/>
        <v>150998357</v>
      </c>
      <c r="N8" s="15">
        <f t="shared" si="0"/>
        <v>136227085</v>
      </c>
      <c r="O8" s="15">
        <f t="shared" si="0"/>
        <v>1298875633</v>
      </c>
      <c r="P8" s="15">
        <f t="shared" si="0"/>
        <v>233058052</v>
      </c>
      <c r="Q8" s="15">
        <f t="shared" si="0"/>
        <v>625492158</v>
      </c>
      <c r="R8" s="15">
        <f t="shared" si="0"/>
        <v>1152570540</v>
      </c>
      <c r="S8" s="15">
        <f t="shared" si="0"/>
        <v>1045581124</v>
      </c>
      <c r="T8" s="15">
        <f t="shared" si="0"/>
        <v>346426444</v>
      </c>
      <c r="U8" s="15">
        <f t="shared" si="0"/>
        <v>227588286</v>
      </c>
      <c r="V8" s="15">
        <f t="shared" si="0"/>
        <v>394296396</v>
      </c>
      <c r="W8" s="15">
        <f t="shared" si="0"/>
        <v>429595345</v>
      </c>
      <c r="X8" s="15">
        <f t="shared" si="0"/>
        <v>767507352</v>
      </c>
      <c r="Y8" s="15">
        <f t="shared" si="0"/>
        <v>2439479787</v>
      </c>
      <c r="Z8" s="15">
        <f t="shared" si="0"/>
        <v>89351806</v>
      </c>
      <c r="AA8" s="15">
        <f t="shared" si="0"/>
        <v>228597493</v>
      </c>
      <c r="AB8" s="15">
        <f t="shared" si="0"/>
        <v>297720880</v>
      </c>
      <c r="AC8" s="15">
        <f t="shared" si="0"/>
        <v>189143291</v>
      </c>
      <c r="AD8" s="15">
        <f t="shared" si="0"/>
        <v>332970726</v>
      </c>
      <c r="AE8" s="15">
        <f t="shared" si="0"/>
        <v>653511569</v>
      </c>
      <c r="AF8" s="15">
        <f t="shared" si="0"/>
        <v>194011541</v>
      </c>
      <c r="AG8" s="15">
        <f t="shared" si="0"/>
        <v>413791307</v>
      </c>
      <c r="AH8" s="15">
        <f t="shared" si="0"/>
        <v>1009448727</v>
      </c>
      <c r="AI8" s="15">
        <f t="shared" si="0"/>
        <v>245400545</v>
      </c>
      <c r="AJ8" s="15">
        <f t="shared" si="0"/>
        <v>335928528</v>
      </c>
      <c r="AK8" s="15">
        <f t="shared" si="0"/>
        <v>326288642</v>
      </c>
      <c r="AL8" s="15">
        <f t="shared" si="0"/>
        <v>203430303</v>
      </c>
      <c r="AM8" s="15">
        <f t="shared" si="0"/>
        <v>576639444</v>
      </c>
      <c r="AN8" s="15">
        <f t="shared" si="0"/>
        <v>239591162</v>
      </c>
      <c r="AO8" s="15">
        <f t="shared" si="0"/>
        <v>4521120756</v>
      </c>
      <c r="AP8" s="15">
        <f t="shared" si="0"/>
        <v>458987913</v>
      </c>
      <c r="AQ8" s="15">
        <f t="shared" si="0"/>
        <v>217459115</v>
      </c>
      <c r="AR8" s="15">
        <f t="shared" si="0"/>
        <v>198870526</v>
      </c>
      <c r="AS8" s="15">
        <f t="shared" si="0"/>
        <v>983805695</v>
      </c>
      <c r="AT8" s="15">
        <f t="shared" si="0"/>
        <v>366944557</v>
      </c>
      <c r="AU8" s="15">
        <f t="shared" si="0"/>
        <v>2093554800</v>
      </c>
      <c r="AV8" s="15">
        <f t="shared" si="0"/>
        <v>271828573</v>
      </c>
      <c r="AW8" s="15">
        <f t="shared" si="0"/>
        <v>147857447</v>
      </c>
      <c r="AX8" s="15">
        <f t="shared" si="0"/>
        <v>1360234582</v>
      </c>
      <c r="AY8" s="15">
        <f t="shared" si="0"/>
        <v>530467134</v>
      </c>
      <c r="AZ8" s="15">
        <f t="shared" si="0"/>
        <v>208070640</v>
      </c>
      <c r="BA8" s="15">
        <f t="shared" si="0"/>
        <v>315481794</v>
      </c>
      <c r="BB8" s="15">
        <f t="shared" si="0"/>
        <v>277752144</v>
      </c>
      <c r="BC8" s="8">
        <f t="shared" si="0"/>
        <v>860791382</v>
      </c>
    </row>
    <row r="9" spans="1:55" x14ac:dyDescent="0.25">
      <c r="A9" s="20" t="s">
        <v>107</v>
      </c>
      <c r="B9" s="15">
        <f>+B26</f>
        <v>42744858236</v>
      </c>
      <c r="C9" s="15">
        <f t="shared" ref="C9:BC9" si="1">+C26</f>
        <v>341276464</v>
      </c>
      <c r="D9" s="15">
        <f t="shared" si="1"/>
        <v>284597215</v>
      </c>
      <c r="E9" s="15">
        <f t="shared" si="1"/>
        <v>258705282</v>
      </c>
      <c r="F9" s="15">
        <f t="shared" si="1"/>
        <v>1185126069</v>
      </c>
      <c r="G9" s="15">
        <f t="shared" si="1"/>
        <v>1493499223</v>
      </c>
      <c r="H9" s="15">
        <f t="shared" si="1"/>
        <v>212408822</v>
      </c>
      <c r="I9" s="15">
        <f t="shared" si="1"/>
        <v>505438409</v>
      </c>
      <c r="J9" s="15">
        <f t="shared" si="1"/>
        <v>206636571</v>
      </c>
      <c r="K9" s="15">
        <f t="shared" si="1"/>
        <v>86132864</v>
      </c>
      <c r="L9" s="15">
        <f t="shared" si="1"/>
        <v>6286933355</v>
      </c>
      <c r="M9" s="15">
        <f t="shared" si="1"/>
        <v>179867710</v>
      </c>
      <c r="N9" s="15">
        <f t="shared" si="1"/>
        <v>161601913</v>
      </c>
      <c r="O9" s="15">
        <f t="shared" si="1"/>
        <v>1145904554</v>
      </c>
      <c r="P9" s="15">
        <f t="shared" si="1"/>
        <v>265354023</v>
      </c>
      <c r="Q9" s="15">
        <f t="shared" si="1"/>
        <v>571779205</v>
      </c>
      <c r="R9" s="15">
        <f t="shared" si="1"/>
        <v>975094588</v>
      </c>
      <c r="S9" s="15">
        <f t="shared" si="1"/>
        <v>990301607</v>
      </c>
      <c r="T9" s="15">
        <f t="shared" si="1"/>
        <v>274266038</v>
      </c>
      <c r="U9" s="15">
        <f t="shared" si="1"/>
        <v>172802642</v>
      </c>
      <c r="V9" s="15">
        <f t="shared" si="1"/>
        <v>310065765</v>
      </c>
      <c r="W9" s="15">
        <f t="shared" si="1"/>
        <v>454867000</v>
      </c>
      <c r="X9" s="15">
        <f t="shared" si="1"/>
        <v>1162710599</v>
      </c>
      <c r="Y9" s="15">
        <f t="shared" si="1"/>
        <v>2525232082</v>
      </c>
      <c r="Z9" s="15">
        <f t="shared" si="1"/>
        <v>79447211</v>
      </c>
      <c r="AA9" s="15">
        <f t="shared" si="1"/>
        <v>188335027</v>
      </c>
      <c r="AB9" s="15">
        <f t="shared" si="1"/>
        <v>292143917</v>
      </c>
      <c r="AC9" s="15">
        <f t="shared" si="1"/>
        <v>193120504</v>
      </c>
      <c r="AD9" s="15">
        <f t="shared" si="1"/>
        <v>308105929</v>
      </c>
      <c r="AE9" s="15">
        <f t="shared" si="1"/>
        <v>612433416</v>
      </c>
      <c r="AF9" s="15">
        <f t="shared" si="1"/>
        <v>262102922</v>
      </c>
      <c r="AG9" s="15">
        <f t="shared" si="1"/>
        <v>494619796</v>
      </c>
      <c r="AH9" s="15">
        <f t="shared" si="1"/>
        <v>1136905264</v>
      </c>
      <c r="AI9" s="15">
        <f t="shared" si="1"/>
        <v>256410696</v>
      </c>
      <c r="AJ9" s="15">
        <f t="shared" si="1"/>
        <v>393555596</v>
      </c>
      <c r="AK9" s="15">
        <f t="shared" si="1"/>
        <v>282807950</v>
      </c>
      <c r="AL9" s="15">
        <f t="shared" si="1"/>
        <v>179565868</v>
      </c>
      <c r="AM9" s="15">
        <f t="shared" si="1"/>
        <v>494112261</v>
      </c>
      <c r="AN9" s="15">
        <f t="shared" si="1"/>
        <v>270038468</v>
      </c>
      <c r="AO9" s="15">
        <f t="shared" si="1"/>
        <v>4858819547</v>
      </c>
      <c r="AP9" s="15">
        <f t="shared" si="1"/>
        <v>504026020</v>
      </c>
      <c r="AQ9" s="15">
        <f t="shared" si="1"/>
        <v>220546062</v>
      </c>
      <c r="AR9" s="15">
        <f t="shared" si="1"/>
        <v>171490888</v>
      </c>
      <c r="AS9" s="15">
        <f t="shared" si="1"/>
        <v>1163610312</v>
      </c>
      <c r="AT9" s="15">
        <f t="shared" si="1"/>
        <v>357579545</v>
      </c>
      <c r="AU9" s="15">
        <f t="shared" si="1"/>
        <v>2005860337</v>
      </c>
      <c r="AV9" s="15">
        <f t="shared" si="1"/>
        <v>260589819</v>
      </c>
      <c r="AW9" s="15">
        <f t="shared" si="1"/>
        <v>171665973</v>
      </c>
      <c r="AX9" s="15">
        <f t="shared" si="1"/>
        <v>1221314694</v>
      </c>
      <c r="AY9" s="15">
        <f t="shared" si="1"/>
        <v>480899350</v>
      </c>
      <c r="AZ9" s="15">
        <f t="shared" si="1"/>
        <v>216887067</v>
      </c>
      <c r="BA9" s="15">
        <f t="shared" si="1"/>
        <v>336372457</v>
      </c>
      <c r="BB9" s="15">
        <f t="shared" si="1"/>
        <v>271375076</v>
      </c>
      <c r="BC9" s="8">
        <f t="shared" si="1"/>
        <v>894684542</v>
      </c>
    </row>
    <row r="10" spans="1:55" x14ac:dyDescent="0.25">
      <c r="A10" s="20" t="s">
        <v>108</v>
      </c>
      <c r="B10" s="15">
        <f>+B8-B9</f>
        <v>1613539464</v>
      </c>
      <c r="C10" s="15">
        <f t="shared" ref="C10:BC10" si="2">+C8-C9</f>
        <v>9547561</v>
      </c>
      <c r="D10" s="15">
        <f t="shared" si="2"/>
        <v>-35275621</v>
      </c>
      <c r="E10" s="15">
        <f t="shared" si="2"/>
        <v>-23339252</v>
      </c>
      <c r="F10" s="15">
        <f t="shared" si="2"/>
        <v>36859497</v>
      </c>
      <c r="G10" s="15">
        <f t="shared" si="2"/>
        <v>-148596062</v>
      </c>
      <c r="H10" s="15">
        <f t="shared" si="2"/>
        <v>-78749429</v>
      </c>
      <c r="I10" s="15">
        <f t="shared" si="2"/>
        <v>-27140828</v>
      </c>
      <c r="J10" s="15">
        <f t="shared" si="2"/>
        <v>-37631544</v>
      </c>
      <c r="K10" s="15">
        <f t="shared" si="2"/>
        <v>-9431917</v>
      </c>
      <c r="L10" s="15">
        <f t="shared" si="2"/>
        <v>-295128670</v>
      </c>
      <c r="M10" s="15">
        <f t="shared" si="2"/>
        <v>-28869353</v>
      </c>
      <c r="N10" s="15">
        <f t="shared" si="2"/>
        <v>-25374828</v>
      </c>
      <c r="O10" s="15">
        <f t="shared" si="2"/>
        <v>152971079</v>
      </c>
      <c r="P10" s="15">
        <f t="shared" si="2"/>
        <v>-32295971</v>
      </c>
      <c r="Q10" s="15">
        <f t="shared" si="2"/>
        <v>53712953</v>
      </c>
      <c r="R10" s="15">
        <f t="shared" si="2"/>
        <v>177475952</v>
      </c>
      <c r="S10" s="15">
        <f t="shared" si="2"/>
        <v>55279517</v>
      </c>
      <c r="T10" s="15">
        <f t="shared" si="2"/>
        <v>72160406</v>
      </c>
      <c r="U10" s="15">
        <f t="shared" si="2"/>
        <v>54785644</v>
      </c>
      <c r="V10" s="15">
        <f t="shared" si="2"/>
        <v>84230631</v>
      </c>
      <c r="W10" s="15">
        <f t="shared" si="2"/>
        <v>-25271655</v>
      </c>
      <c r="X10" s="15">
        <f t="shared" si="2"/>
        <v>-395203247</v>
      </c>
      <c r="Y10" s="15">
        <f t="shared" si="2"/>
        <v>-85752295</v>
      </c>
      <c r="Z10" s="15">
        <f t="shared" si="2"/>
        <v>9904595</v>
      </c>
      <c r="AA10" s="15">
        <f t="shared" si="2"/>
        <v>40262466</v>
      </c>
      <c r="AB10" s="15">
        <f t="shared" si="2"/>
        <v>5576963</v>
      </c>
      <c r="AC10" s="15">
        <f t="shared" si="2"/>
        <v>-3977213</v>
      </c>
      <c r="AD10" s="15">
        <f t="shared" si="2"/>
        <v>24864797</v>
      </c>
      <c r="AE10" s="15">
        <f t="shared" si="2"/>
        <v>41078153</v>
      </c>
      <c r="AF10" s="15">
        <f t="shared" si="2"/>
        <v>-68091381</v>
      </c>
      <c r="AG10" s="15">
        <f t="shared" si="2"/>
        <v>-80828489</v>
      </c>
      <c r="AH10" s="15">
        <f t="shared" si="2"/>
        <v>-127456537</v>
      </c>
      <c r="AI10" s="15">
        <f t="shared" si="2"/>
        <v>-11010151</v>
      </c>
      <c r="AJ10" s="15">
        <f t="shared" si="2"/>
        <v>-57627068</v>
      </c>
      <c r="AK10" s="15">
        <f t="shared" si="2"/>
        <v>43480692</v>
      </c>
      <c r="AL10" s="15">
        <f t="shared" si="2"/>
        <v>23864435</v>
      </c>
      <c r="AM10" s="15">
        <f t="shared" si="2"/>
        <v>82527183</v>
      </c>
      <c r="AN10" s="15">
        <f t="shared" si="2"/>
        <v>-30447306</v>
      </c>
      <c r="AO10" s="15">
        <f t="shared" si="2"/>
        <v>-337698791</v>
      </c>
      <c r="AP10" s="15">
        <f t="shared" si="2"/>
        <v>-45038107</v>
      </c>
      <c r="AQ10" s="15">
        <f t="shared" si="2"/>
        <v>-3086947</v>
      </c>
      <c r="AR10" s="15">
        <f t="shared" si="2"/>
        <v>27379638</v>
      </c>
      <c r="AS10" s="15">
        <f t="shared" si="2"/>
        <v>-179804617</v>
      </c>
      <c r="AT10" s="15">
        <f t="shared" si="2"/>
        <v>9365012</v>
      </c>
      <c r="AU10" s="15">
        <f t="shared" si="2"/>
        <v>87694463</v>
      </c>
      <c r="AV10" s="15">
        <f t="shared" si="2"/>
        <v>11238754</v>
      </c>
      <c r="AW10" s="15">
        <f t="shared" si="2"/>
        <v>-23808526</v>
      </c>
      <c r="AX10" s="15">
        <f t="shared" si="2"/>
        <v>138919888</v>
      </c>
      <c r="AY10" s="15">
        <f t="shared" si="2"/>
        <v>49567784</v>
      </c>
      <c r="AZ10" s="15">
        <f t="shared" si="2"/>
        <v>-8816427</v>
      </c>
      <c r="BA10" s="15">
        <f t="shared" si="2"/>
        <v>-20890663</v>
      </c>
      <c r="BB10" s="15">
        <f t="shared" si="2"/>
        <v>6377068</v>
      </c>
      <c r="BC10" s="8">
        <f t="shared" si="2"/>
        <v>-33893160</v>
      </c>
    </row>
    <row r="11" spans="1:55" x14ac:dyDescent="0.25">
      <c r="A11" s="20" t="s">
        <v>109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6"/>
    </row>
    <row r="12" spans="1:55" x14ac:dyDescent="0.25">
      <c r="A12" s="2" t="s">
        <v>110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6"/>
    </row>
    <row r="13" spans="1:55" x14ac:dyDescent="0.25">
      <c r="A13" s="20" t="s">
        <v>111</v>
      </c>
      <c r="B13" s="16">
        <v>48978348610</v>
      </c>
      <c r="C13" s="16">
        <v>344668194</v>
      </c>
      <c r="D13" s="16">
        <v>252048794</v>
      </c>
      <c r="E13" s="16">
        <v>251155529</v>
      </c>
      <c r="F13" s="16">
        <v>1285984200</v>
      </c>
      <c r="G13" s="16">
        <v>1536953370</v>
      </c>
      <c r="H13" s="16">
        <v>218203552</v>
      </c>
      <c r="I13" s="16">
        <v>518170114</v>
      </c>
      <c r="J13" s="16">
        <v>181442506</v>
      </c>
      <c r="K13" s="16">
        <v>78979335</v>
      </c>
      <c r="L13" s="16">
        <v>6994715821</v>
      </c>
      <c r="M13" s="16">
        <v>142309122</v>
      </c>
      <c r="N13" s="16">
        <v>151848356</v>
      </c>
      <c r="O13" s="16">
        <v>1188408176</v>
      </c>
      <c r="P13" s="16">
        <v>226269835</v>
      </c>
      <c r="Q13" s="16">
        <v>717984201</v>
      </c>
      <c r="R13" s="16">
        <v>1180181484</v>
      </c>
      <c r="S13" s="16">
        <v>1183520112</v>
      </c>
      <c r="T13" s="16">
        <v>412718745</v>
      </c>
      <c r="U13" s="16">
        <v>329482205</v>
      </c>
      <c r="V13" s="16">
        <v>310675465</v>
      </c>
      <c r="W13" s="16">
        <v>351265133</v>
      </c>
      <c r="X13" s="16">
        <v>809280908</v>
      </c>
      <c r="Y13" s="16">
        <v>2282982420</v>
      </c>
      <c r="Z13" s="16">
        <v>125827016</v>
      </c>
      <c r="AA13" s="16">
        <v>214277895</v>
      </c>
      <c r="AB13" s="16">
        <v>341982724</v>
      </c>
      <c r="AC13" s="16">
        <v>216670354</v>
      </c>
      <c r="AD13" s="16">
        <v>364844265</v>
      </c>
      <c r="AE13" s="16">
        <v>658842612</v>
      </c>
      <c r="AF13" s="16">
        <v>266653237</v>
      </c>
      <c r="AG13" s="16">
        <v>443815016</v>
      </c>
      <c r="AH13" s="16">
        <v>1183119001</v>
      </c>
      <c r="AI13" s="16">
        <v>275401218</v>
      </c>
      <c r="AJ13" s="16">
        <v>331670294</v>
      </c>
      <c r="AK13" s="16">
        <v>353446714</v>
      </c>
      <c r="AL13" s="16">
        <v>225433553</v>
      </c>
      <c r="AM13" s="16">
        <v>853875897</v>
      </c>
      <c r="AN13" s="16">
        <v>219360390</v>
      </c>
      <c r="AO13" s="16">
        <v>4593754500</v>
      </c>
      <c r="AP13" s="16">
        <v>557593744</v>
      </c>
      <c r="AQ13" s="16">
        <v>219765972</v>
      </c>
      <c r="AR13" s="16">
        <v>237906000</v>
      </c>
      <c r="AS13" s="16">
        <v>1031337925</v>
      </c>
      <c r="AT13" s="16">
        <v>383083690</v>
      </c>
      <c r="AU13" s="16">
        <v>2381254351</v>
      </c>
      <c r="AV13" s="16">
        <v>282816642</v>
      </c>
      <c r="AW13" s="16">
        <v>165467902</v>
      </c>
      <c r="AX13" s="16">
        <v>1315992519</v>
      </c>
      <c r="AY13" s="16">
        <v>483959018</v>
      </c>
      <c r="AZ13" s="16">
        <v>212761141</v>
      </c>
      <c r="BA13" s="16">
        <v>362610025</v>
      </c>
      <c r="BB13" s="16">
        <v>297580019</v>
      </c>
      <c r="BC13" s="9">
        <v>810541272</v>
      </c>
    </row>
    <row r="14" spans="1:55" x14ac:dyDescent="0.25">
      <c r="A14" s="20" t="s">
        <v>112</v>
      </c>
      <c r="B14" s="16">
        <v>48685799102</v>
      </c>
      <c r="C14" s="16">
        <v>364176713</v>
      </c>
      <c r="D14" s="16">
        <v>312994014</v>
      </c>
      <c r="E14" s="16">
        <v>250445671</v>
      </c>
      <c r="F14" s="16">
        <v>1316265536</v>
      </c>
      <c r="G14" s="16">
        <v>1414356860</v>
      </c>
      <c r="H14" s="16">
        <v>234483291</v>
      </c>
      <c r="I14" s="16">
        <v>536069204</v>
      </c>
      <c r="J14" s="16">
        <v>185731184</v>
      </c>
      <c r="K14" s="16">
        <v>80356724</v>
      </c>
      <c r="L14" s="16">
        <v>7138362223</v>
      </c>
      <c r="M14" s="16">
        <v>187458566</v>
      </c>
      <c r="N14" s="16">
        <v>159751537</v>
      </c>
      <c r="O14" s="16">
        <v>1279173434</v>
      </c>
      <c r="P14" s="16">
        <v>238404759</v>
      </c>
      <c r="Q14" s="16">
        <v>682667378</v>
      </c>
      <c r="R14" s="16">
        <v>1204609023</v>
      </c>
      <c r="S14" s="16">
        <v>1098915465</v>
      </c>
      <c r="T14" s="16">
        <v>408417553</v>
      </c>
      <c r="U14" s="16">
        <v>373910945</v>
      </c>
      <c r="V14" s="16">
        <v>308383052</v>
      </c>
      <c r="W14" s="16">
        <v>379743912</v>
      </c>
      <c r="X14" s="16">
        <v>832360399</v>
      </c>
      <c r="Y14" s="16">
        <v>2563863820</v>
      </c>
      <c r="Z14" s="16">
        <v>118722545</v>
      </c>
      <c r="AA14" s="16">
        <v>218997370</v>
      </c>
      <c r="AB14" s="16">
        <v>467940207</v>
      </c>
      <c r="AC14" s="16">
        <v>235536864</v>
      </c>
      <c r="AD14" s="16">
        <v>350663456</v>
      </c>
      <c r="AE14" s="16">
        <v>737361802</v>
      </c>
      <c r="AF14" s="16">
        <v>266768235</v>
      </c>
      <c r="AG14" s="16">
        <v>464013679</v>
      </c>
      <c r="AH14" s="16">
        <v>1145071272</v>
      </c>
      <c r="AI14" s="16">
        <v>277411705</v>
      </c>
      <c r="AJ14" s="16">
        <v>361591746</v>
      </c>
      <c r="AK14" s="16">
        <v>375864216</v>
      </c>
      <c r="AL14" s="16">
        <v>229520553</v>
      </c>
      <c r="AM14" s="16">
        <v>858747240</v>
      </c>
      <c r="AN14" s="16">
        <v>245987895</v>
      </c>
      <c r="AO14" s="16">
        <v>5005101500</v>
      </c>
      <c r="AP14" s="16">
        <v>501608140</v>
      </c>
      <c r="AQ14" s="16">
        <v>231997503</v>
      </c>
      <c r="AR14" s="16">
        <v>240917000</v>
      </c>
      <c r="AS14" s="16">
        <v>1027417052</v>
      </c>
      <c r="AT14" s="16">
        <v>412272314</v>
      </c>
      <c r="AU14" s="16">
        <v>2322486333</v>
      </c>
      <c r="AV14" s="16">
        <v>291048730</v>
      </c>
      <c r="AW14" s="16">
        <v>172734764</v>
      </c>
      <c r="AX14" s="16">
        <v>1408326419</v>
      </c>
      <c r="AY14" s="16">
        <v>535009479</v>
      </c>
      <c r="AZ14" s="16">
        <v>224465309</v>
      </c>
      <c r="BA14" s="16">
        <v>409885734</v>
      </c>
      <c r="BB14" s="16">
        <v>301685587</v>
      </c>
      <c r="BC14" s="9">
        <v>822855847</v>
      </c>
    </row>
    <row r="15" spans="1:55" x14ac:dyDescent="0.25">
      <c r="A15" s="20" t="s">
        <v>113</v>
      </c>
      <c r="B15" s="16">
        <v>44358397700</v>
      </c>
      <c r="C15" s="16">
        <v>350824025</v>
      </c>
      <c r="D15" s="16">
        <v>249321594</v>
      </c>
      <c r="E15" s="16">
        <v>235366030</v>
      </c>
      <c r="F15" s="16">
        <v>1221985566</v>
      </c>
      <c r="G15" s="16">
        <v>1344903161</v>
      </c>
      <c r="H15" s="16">
        <v>133659393</v>
      </c>
      <c r="I15" s="16">
        <v>478297581</v>
      </c>
      <c r="J15" s="16">
        <v>169005027</v>
      </c>
      <c r="K15" s="16">
        <v>76700947</v>
      </c>
      <c r="L15" s="16">
        <v>5991804685</v>
      </c>
      <c r="M15" s="16">
        <v>150998357</v>
      </c>
      <c r="N15" s="16">
        <v>136227085</v>
      </c>
      <c r="O15" s="16">
        <v>1298875633</v>
      </c>
      <c r="P15" s="16">
        <v>233058052</v>
      </c>
      <c r="Q15" s="16">
        <v>625492158</v>
      </c>
      <c r="R15" s="16">
        <v>1152570540</v>
      </c>
      <c r="S15" s="16">
        <v>1045581124</v>
      </c>
      <c r="T15" s="16">
        <v>346426444</v>
      </c>
      <c r="U15" s="16">
        <v>227588286</v>
      </c>
      <c r="V15" s="16">
        <v>394296396</v>
      </c>
      <c r="W15" s="16">
        <v>429595345</v>
      </c>
      <c r="X15" s="16">
        <v>767507352</v>
      </c>
      <c r="Y15" s="16">
        <v>2439479787</v>
      </c>
      <c r="Z15" s="16">
        <v>89351806</v>
      </c>
      <c r="AA15" s="16">
        <v>228597493</v>
      </c>
      <c r="AB15" s="16">
        <v>297720880</v>
      </c>
      <c r="AC15" s="16">
        <v>189143291</v>
      </c>
      <c r="AD15" s="16">
        <v>332970726</v>
      </c>
      <c r="AE15" s="16">
        <v>653511569</v>
      </c>
      <c r="AF15" s="16">
        <v>194011541</v>
      </c>
      <c r="AG15" s="16">
        <v>413791307</v>
      </c>
      <c r="AH15" s="16">
        <v>1009448727</v>
      </c>
      <c r="AI15" s="16">
        <v>245400545</v>
      </c>
      <c r="AJ15" s="16">
        <v>335928528</v>
      </c>
      <c r="AK15" s="16">
        <v>326288642</v>
      </c>
      <c r="AL15" s="16">
        <v>203430303</v>
      </c>
      <c r="AM15" s="16">
        <v>576639444</v>
      </c>
      <c r="AN15" s="16">
        <v>239591162</v>
      </c>
      <c r="AO15" s="16">
        <v>4521120756</v>
      </c>
      <c r="AP15" s="16">
        <v>458987913</v>
      </c>
      <c r="AQ15" s="16">
        <v>217459115</v>
      </c>
      <c r="AR15" s="16">
        <v>198870526</v>
      </c>
      <c r="AS15" s="16">
        <v>983805695</v>
      </c>
      <c r="AT15" s="16">
        <v>366944557</v>
      </c>
      <c r="AU15" s="16">
        <v>2093554800</v>
      </c>
      <c r="AV15" s="16">
        <v>271828573</v>
      </c>
      <c r="AW15" s="16">
        <v>147857447</v>
      </c>
      <c r="AX15" s="16">
        <v>1360234582</v>
      </c>
      <c r="AY15" s="16">
        <v>530467134</v>
      </c>
      <c r="AZ15" s="16">
        <v>208070640</v>
      </c>
      <c r="BA15" s="16">
        <v>315481794</v>
      </c>
      <c r="BB15" s="16">
        <v>277752144</v>
      </c>
      <c r="BC15" s="9">
        <v>860791382</v>
      </c>
    </row>
    <row r="16" spans="1:55" x14ac:dyDescent="0.25">
      <c r="A16" s="20" t="s">
        <v>109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6"/>
    </row>
    <row r="17" spans="1:55" x14ac:dyDescent="0.25">
      <c r="A17" s="20" t="s">
        <v>114</v>
      </c>
      <c r="B17" s="15">
        <f>+B14-B13</f>
        <v>-292549508</v>
      </c>
      <c r="C17" s="15">
        <f t="shared" ref="C17:BC17" si="3">+C14-C13</f>
        <v>19508519</v>
      </c>
      <c r="D17" s="15">
        <f t="shared" si="3"/>
        <v>60945220</v>
      </c>
      <c r="E17" s="15">
        <f t="shared" si="3"/>
        <v>-709858</v>
      </c>
      <c r="F17" s="15">
        <f t="shared" si="3"/>
        <v>30281336</v>
      </c>
      <c r="G17" s="15">
        <f t="shared" si="3"/>
        <v>-122596510</v>
      </c>
      <c r="H17" s="15">
        <f t="shared" si="3"/>
        <v>16279739</v>
      </c>
      <c r="I17" s="15">
        <f t="shared" si="3"/>
        <v>17899090</v>
      </c>
      <c r="J17" s="15">
        <f t="shared" si="3"/>
        <v>4288678</v>
      </c>
      <c r="K17" s="15">
        <f t="shared" si="3"/>
        <v>1377389</v>
      </c>
      <c r="L17" s="15">
        <f t="shared" si="3"/>
        <v>143646402</v>
      </c>
      <c r="M17" s="15">
        <f t="shared" si="3"/>
        <v>45149444</v>
      </c>
      <c r="N17" s="15">
        <f t="shared" si="3"/>
        <v>7903181</v>
      </c>
      <c r="O17" s="15">
        <f t="shared" si="3"/>
        <v>90765258</v>
      </c>
      <c r="P17" s="15">
        <f t="shared" si="3"/>
        <v>12134924</v>
      </c>
      <c r="Q17" s="15">
        <f t="shared" si="3"/>
        <v>-35316823</v>
      </c>
      <c r="R17" s="15">
        <f t="shared" si="3"/>
        <v>24427539</v>
      </c>
      <c r="S17" s="15">
        <f t="shared" si="3"/>
        <v>-84604647</v>
      </c>
      <c r="T17" s="15">
        <f t="shared" si="3"/>
        <v>-4301192</v>
      </c>
      <c r="U17" s="15">
        <f t="shared" si="3"/>
        <v>44428740</v>
      </c>
      <c r="V17" s="15">
        <f t="shared" si="3"/>
        <v>-2292413</v>
      </c>
      <c r="W17" s="15">
        <f t="shared" si="3"/>
        <v>28478779</v>
      </c>
      <c r="X17" s="15">
        <f t="shared" si="3"/>
        <v>23079491</v>
      </c>
      <c r="Y17" s="15">
        <f t="shared" si="3"/>
        <v>280881400</v>
      </c>
      <c r="Z17" s="15">
        <f t="shared" si="3"/>
        <v>-7104471</v>
      </c>
      <c r="AA17" s="15">
        <f t="shared" si="3"/>
        <v>4719475</v>
      </c>
      <c r="AB17" s="15">
        <f t="shared" si="3"/>
        <v>125957483</v>
      </c>
      <c r="AC17" s="15">
        <f t="shared" si="3"/>
        <v>18866510</v>
      </c>
      <c r="AD17" s="15">
        <f t="shared" si="3"/>
        <v>-14180809</v>
      </c>
      <c r="AE17" s="15">
        <f t="shared" si="3"/>
        <v>78519190</v>
      </c>
      <c r="AF17" s="15">
        <f t="shared" si="3"/>
        <v>114998</v>
      </c>
      <c r="AG17" s="15">
        <f t="shared" si="3"/>
        <v>20198663</v>
      </c>
      <c r="AH17" s="15">
        <f t="shared" si="3"/>
        <v>-38047729</v>
      </c>
      <c r="AI17" s="15">
        <f t="shared" si="3"/>
        <v>2010487</v>
      </c>
      <c r="AJ17" s="15">
        <f t="shared" si="3"/>
        <v>29921452</v>
      </c>
      <c r="AK17" s="15">
        <f t="shared" si="3"/>
        <v>22417502</v>
      </c>
      <c r="AL17" s="15">
        <f t="shared" si="3"/>
        <v>4087000</v>
      </c>
      <c r="AM17" s="15">
        <f t="shared" si="3"/>
        <v>4871343</v>
      </c>
      <c r="AN17" s="15">
        <f t="shared" si="3"/>
        <v>26627505</v>
      </c>
      <c r="AO17" s="15">
        <f t="shared" si="3"/>
        <v>411347000</v>
      </c>
      <c r="AP17" s="15">
        <f t="shared" si="3"/>
        <v>-55985604</v>
      </c>
      <c r="AQ17" s="15">
        <f t="shared" si="3"/>
        <v>12231531</v>
      </c>
      <c r="AR17" s="15">
        <f t="shared" si="3"/>
        <v>3011000</v>
      </c>
      <c r="AS17" s="15">
        <f t="shared" si="3"/>
        <v>-3920873</v>
      </c>
      <c r="AT17" s="15">
        <f t="shared" si="3"/>
        <v>29188624</v>
      </c>
      <c r="AU17" s="15">
        <f t="shared" si="3"/>
        <v>-58768018</v>
      </c>
      <c r="AV17" s="15">
        <f t="shared" si="3"/>
        <v>8232088</v>
      </c>
      <c r="AW17" s="15">
        <f t="shared" si="3"/>
        <v>7266862</v>
      </c>
      <c r="AX17" s="15">
        <f t="shared" si="3"/>
        <v>92333900</v>
      </c>
      <c r="AY17" s="15">
        <f t="shared" si="3"/>
        <v>51050461</v>
      </c>
      <c r="AZ17" s="15">
        <f t="shared" si="3"/>
        <v>11704168</v>
      </c>
      <c r="BA17" s="15">
        <f t="shared" si="3"/>
        <v>47275709</v>
      </c>
      <c r="BB17" s="15">
        <f t="shared" si="3"/>
        <v>4105568</v>
      </c>
      <c r="BC17" s="8">
        <f t="shared" si="3"/>
        <v>12314575</v>
      </c>
    </row>
    <row r="18" spans="1:55" x14ac:dyDescent="0.25">
      <c r="A18" s="20" t="s">
        <v>115</v>
      </c>
      <c r="B18" s="15">
        <f>+B15-B13</f>
        <v>-4619950910</v>
      </c>
      <c r="C18" s="15">
        <f t="shared" ref="C18:BC18" si="4">+C15-C13</f>
        <v>6155831</v>
      </c>
      <c r="D18" s="15">
        <f t="shared" si="4"/>
        <v>-2727200</v>
      </c>
      <c r="E18" s="15">
        <f t="shared" si="4"/>
        <v>-15789499</v>
      </c>
      <c r="F18" s="15">
        <f t="shared" si="4"/>
        <v>-63998634</v>
      </c>
      <c r="G18" s="15">
        <f t="shared" si="4"/>
        <v>-192050209</v>
      </c>
      <c r="H18" s="15">
        <f t="shared" si="4"/>
        <v>-84544159</v>
      </c>
      <c r="I18" s="15">
        <f t="shared" si="4"/>
        <v>-39872533</v>
      </c>
      <c r="J18" s="15">
        <f t="shared" si="4"/>
        <v>-12437479</v>
      </c>
      <c r="K18" s="15">
        <f t="shared" si="4"/>
        <v>-2278388</v>
      </c>
      <c r="L18" s="15">
        <f t="shared" si="4"/>
        <v>-1002911136</v>
      </c>
      <c r="M18" s="15">
        <f t="shared" si="4"/>
        <v>8689235</v>
      </c>
      <c r="N18" s="15">
        <f t="shared" si="4"/>
        <v>-15621271</v>
      </c>
      <c r="O18" s="15">
        <f t="shared" si="4"/>
        <v>110467457</v>
      </c>
      <c r="P18" s="15">
        <f t="shared" si="4"/>
        <v>6788217</v>
      </c>
      <c r="Q18" s="15">
        <f t="shared" si="4"/>
        <v>-92492043</v>
      </c>
      <c r="R18" s="15">
        <f t="shared" si="4"/>
        <v>-27610944</v>
      </c>
      <c r="S18" s="15">
        <f t="shared" si="4"/>
        <v>-137938988</v>
      </c>
      <c r="T18" s="15">
        <f t="shared" si="4"/>
        <v>-66292301</v>
      </c>
      <c r="U18" s="15">
        <f t="shared" si="4"/>
        <v>-101893919</v>
      </c>
      <c r="V18" s="15">
        <f t="shared" si="4"/>
        <v>83620931</v>
      </c>
      <c r="W18" s="15">
        <f t="shared" si="4"/>
        <v>78330212</v>
      </c>
      <c r="X18" s="15">
        <f t="shared" si="4"/>
        <v>-41773556</v>
      </c>
      <c r="Y18" s="15">
        <f t="shared" si="4"/>
        <v>156497367</v>
      </c>
      <c r="Z18" s="15">
        <f t="shared" si="4"/>
        <v>-36475210</v>
      </c>
      <c r="AA18" s="15">
        <f t="shared" si="4"/>
        <v>14319598</v>
      </c>
      <c r="AB18" s="15">
        <f t="shared" si="4"/>
        <v>-44261844</v>
      </c>
      <c r="AC18" s="15">
        <f t="shared" si="4"/>
        <v>-27527063</v>
      </c>
      <c r="AD18" s="15">
        <f t="shared" si="4"/>
        <v>-31873539</v>
      </c>
      <c r="AE18" s="15">
        <f t="shared" si="4"/>
        <v>-5331043</v>
      </c>
      <c r="AF18" s="15">
        <f t="shared" si="4"/>
        <v>-72641696</v>
      </c>
      <c r="AG18" s="15">
        <f t="shared" si="4"/>
        <v>-30023709</v>
      </c>
      <c r="AH18" s="15">
        <f t="shared" si="4"/>
        <v>-173670274</v>
      </c>
      <c r="AI18" s="15">
        <f t="shared" si="4"/>
        <v>-30000673</v>
      </c>
      <c r="AJ18" s="15">
        <f t="shared" si="4"/>
        <v>4258234</v>
      </c>
      <c r="AK18" s="15">
        <f t="shared" si="4"/>
        <v>-27158072</v>
      </c>
      <c r="AL18" s="15">
        <f t="shared" si="4"/>
        <v>-22003250</v>
      </c>
      <c r="AM18" s="15">
        <f t="shared" si="4"/>
        <v>-277236453</v>
      </c>
      <c r="AN18" s="15">
        <f t="shared" si="4"/>
        <v>20230772</v>
      </c>
      <c r="AO18" s="15">
        <f t="shared" si="4"/>
        <v>-72633744</v>
      </c>
      <c r="AP18" s="15">
        <f t="shared" si="4"/>
        <v>-98605831</v>
      </c>
      <c r="AQ18" s="15">
        <f t="shared" si="4"/>
        <v>-2306857</v>
      </c>
      <c r="AR18" s="15">
        <f t="shared" si="4"/>
        <v>-39035474</v>
      </c>
      <c r="AS18" s="15">
        <f t="shared" si="4"/>
        <v>-47532230</v>
      </c>
      <c r="AT18" s="15">
        <f t="shared" si="4"/>
        <v>-16139133</v>
      </c>
      <c r="AU18" s="15">
        <f t="shared" si="4"/>
        <v>-287699551</v>
      </c>
      <c r="AV18" s="15">
        <f t="shared" si="4"/>
        <v>-10988069</v>
      </c>
      <c r="AW18" s="15">
        <f t="shared" si="4"/>
        <v>-17610455</v>
      </c>
      <c r="AX18" s="15">
        <f t="shared" si="4"/>
        <v>44242063</v>
      </c>
      <c r="AY18" s="15">
        <f t="shared" si="4"/>
        <v>46508116</v>
      </c>
      <c r="AZ18" s="15">
        <f t="shared" si="4"/>
        <v>-4690501</v>
      </c>
      <c r="BA18" s="15">
        <f t="shared" si="4"/>
        <v>-47128231</v>
      </c>
      <c r="BB18" s="15">
        <f t="shared" si="4"/>
        <v>-19827875</v>
      </c>
      <c r="BC18" s="8">
        <f t="shared" si="4"/>
        <v>50250110</v>
      </c>
    </row>
    <row r="19" spans="1:55" x14ac:dyDescent="0.25">
      <c r="A19" s="20" t="s">
        <v>116</v>
      </c>
      <c r="B19" s="15">
        <f>+B15-B14</f>
        <v>-4327401402</v>
      </c>
      <c r="C19" s="15">
        <f t="shared" ref="C19:BC19" si="5">+C15-C14</f>
        <v>-13352688</v>
      </c>
      <c r="D19" s="15">
        <f t="shared" si="5"/>
        <v>-63672420</v>
      </c>
      <c r="E19" s="15">
        <f t="shared" si="5"/>
        <v>-15079641</v>
      </c>
      <c r="F19" s="15">
        <f t="shared" si="5"/>
        <v>-94279970</v>
      </c>
      <c r="G19" s="15">
        <f t="shared" si="5"/>
        <v>-69453699</v>
      </c>
      <c r="H19" s="15">
        <f t="shared" si="5"/>
        <v>-100823898</v>
      </c>
      <c r="I19" s="15">
        <f t="shared" si="5"/>
        <v>-57771623</v>
      </c>
      <c r="J19" s="15">
        <f t="shared" si="5"/>
        <v>-16726157</v>
      </c>
      <c r="K19" s="15">
        <f t="shared" si="5"/>
        <v>-3655777</v>
      </c>
      <c r="L19" s="15">
        <f t="shared" si="5"/>
        <v>-1146557538</v>
      </c>
      <c r="M19" s="15">
        <f t="shared" si="5"/>
        <v>-36460209</v>
      </c>
      <c r="N19" s="15">
        <f t="shared" si="5"/>
        <v>-23524452</v>
      </c>
      <c r="O19" s="15">
        <f t="shared" si="5"/>
        <v>19702199</v>
      </c>
      <c r="P19" s="15">
        <f t="shared" si="5"/>
        <v>-5346707</v>
      </c>
      <c r="Q19" s="15">
        <f t="shared" si="5"/>
        <v>-57175220</v>
      </c>
      <c r="R19" s="15">
        <f t="shared" si="5"/>
        <v>-52038483</v>
      </c>
      <c r="S19" s="15">
        <f t="shared" si="5"/>
        <v>-53334341</v>
      </c>
      <c r="T19" s="15">
        <f t="shared" si="5"/>
        <v>-61991109</v>
      </c>
      <c r="U19" s="15">
        <f t="shared" si="5"/>
        <v>-146322659</v>
      </c>
      <c r="V19" s="15">
        <f t="shared" si="5"/>
        <v>85913344</v>
      </c>
      <c r="W19" s="15">
        <f t="shared" si="5"/>
        <v>49851433</v>
      </c>
      <c r="X19" s="15">
        <f t="shared" si="5"/>
        <v>-64853047</v>
      </c>
      <c r="Y19" s="15">
        <f t="shared" si="5"/>
        <v>-124384033</v>
      </c>
      <c r="Z19" s="15">
        <f t="shared" si="5"/>
        <v>-29370739</v>
      </c>
      <c r="AA19" s="15">
        <f t="shared" si="5"/>
        <v>9600123</v>
      </c>
      <c r="AB19" s="15">
        <f t="shared" si="5"/>
        <v>-170219327</v>
      </c>
      <c r="AC19" s="15">
        <f t="shared" si="5"/>
        <v>-46393573</v>
      </c>
      <c r="AD19" s="15">
        <f t="shared" si="5"/>
        <v>-17692730</v>
      </c>
      <c r="AE19" s="15">
        <f t="shared" si="5"/>
        <v>-83850233</v>
      </c>
      <c r="AF19" s="15">
        <f t="shared" si="5"/>
        <v>-72756694</v>
      </c>
      <c r="AG19" s="15">
        <f t="shared" si="5"/>
        <v>-50222372</v>
      </c>
      <c r="AH19" s="15">
        <f t="shared" si="5"/>
        <v>-135622545</v>
      </c>
      <c r="AI19" s="15">
        <f t="shared" si="5"/>
        <v>-32011160</v>
      </c>
      <c r="AJ19" s="15">
        <f t="shared" si="5"/>
        <v>-25663218</v>
      </c>
      <c r="AK19" s="15">
        <f t="shared" si="5"/>
        <v>-49575574</v>
      </c>
      <c r="AL19" s="15">
        <f t="shared" si="5"/>
        <v>-26090250</v>
      </c>
      <c r="AM19" s="15">
        <f t="shared" si="5"/>
        <v>-282107796</v>
      </c>
      <c r="AN19" s="15">
        <f t="shared" si="5"/>
        <v>-6396733</v>
      </c>
      <c r="AO19" s="15">
        <f t="shared" si="5"/>
        <v>-483980744</v>
      </c>
      <c r="AP19" s="15">
        <f t="shared" si="5"/>
        <v>-42620227</v>
      </c>
      <c r="AQ19" s="15">
        <f t="shared" si="5"/>
        <v>-14538388</v>
      </c>
      <c r="AR19" s="15">
        <f t="shared" si="5"/>
        <v>-42046474</v>
      </c>
      <c r="AS19" s="15">
        <f t="shared" si="5"/>
        <v>-43611357</v>
      </c>
      <c r="AT19" s="15">
        <f t="shared" si="5"/>
        <v>-45327757</v>
      </c>
      <c r="AU19" s="15">
        <f t="shared" si="5"/>
        <v>-228931533</v>
      </c>
      <c r="AV19" s="15">
        <f t="shared" si="5"/>
        <v>-19220157</v>
      </c>
      <c r="AW19" s="15">
        <f t="shared" si="5"/>
        <v>-24877317</v>
      </c>
      <c r="AX19" s="15">
        <f t="shared" si="5"/>
        <v>-48091837</v>
      </c>
      <c r="AY19" s="15">
        <f t="shared" si="5"/>
        <v>-4542345</v>
      </c>
      <c r="AZ19" s="15">
        <f t="shared" si="5"/>
        <v>-16394669</v>
      </c>
      <c r="BA19" s="15">
        <f t="shared" si="5"/>
        <v>-94403940</v>
      </c>
      <c r="BB19" s="15">
        <f t="shared" si="5"/>
        <v>-23933443</v>
      </c>
      <c r="BC19" s="8">
        <f t="shared" si="5"/>
        <v>37935535</v>
      </c>
    </row>
    <row r="20" spans="1:55" x14ac:dyDescent="0.25">
      <c r="A20" s="20" t="s">
        <v>117</v>
      </c>
      <c r="B20" s="17">
        <f>IF(B13=0,0,B15*100/B13)</f>
        <v>90.567360801019873</v>
      </c>
      <c r="C20" s="17">
        <f t="shared" ref="C20:BC20" si="6">IF(C13=0,0,C15*100/C13)</f>
        <v>101.78601655364811</v>
      </c>
      <c r="D20" s="17">
        <f t="shared" si="6"/>
        <v>98.917987284636638</v>
      </c>
      <c r="E20" s="17">
        <f t="shared" si="6"/>
        <v>93.713258448712068</v>
      </c>
      <c r="F20" s="17">
        <f t="shared" si="6"/>
        <v>95.023373226513982</v>
      </c>
      <c r="G20" s="17">
        <f t="shared" si="6"/>
        <v>87.504486944844658</v>
      </c>
      <c r="H20" s="17">
        <f t="shared" si="6"/>
        <v>61.254453364718827</v>
      </c>
      <c r="I20" s="17">
        <f t="shared" si="6"/>
        <v>92.305126844887852</v>
      </c>
      <c r="J20" s="17">
        <f t="shared" si="6"/>
        <v>93.14522309342442</v>
      </c>
      <c r="K20" s="17">
        <f t="shared" si="6"/>
        <v>97.115209947007031</v>
      </c>
      <c r="L20" s="17">
        <f t="shared" si="6"/>
        <v>85.661874454012931</v>
      </c>
      <c r="M20" s="17">
        <f t="shared" si="6"/>
        <v>106.10588757620189</v>
      </c>
      <c r="N20" s="17">
        <f t="shared" si="6"/>
        <v>89.712584705230526</v>
      </c>
      <c r="O20" s="17">
        <f t="shared" si="6"/>
        <v>109.29541375016592</v>
      </c>
      <c r="P20" s="17">
        <f t="shared" si="6"/>
        <v>103.00005389582752</v>
      </c>
      <c r="Q20" s="17">
        <f t="shared" si="6"/>
        <v>87.11781639885973</v>
      </c>
      <c r="R20" s="17">
        <f t="shared" si="6"/>
        <v>97.660449314420859</v>
      </c>
      <c r="S20" s="17">
        <f t="shared" si="6"/>
        <v>88.345023747260157</v>
      </c>
      <c r="T20" s="17">
        <f t="shared" si="6"/>
        <v>83.937656866057779</v>
      </c>
      <c r="U20" s="17">
        <f t="shared" si="6"/>
        <v>69.074530443912749</v>
      </c>
      <c r="V20" s="17">
        <f t="shared" si="6"/>
        <v>126.91584641226818</v>
      </c>
      <c r="W20" s="17">
        <f t="shared" si="6"/>
        <v>122.29945549420643</v>
      </c>
      <c r="X20" s="17">
        <f t="shared" si="6"/>
        <v>94.838188373523323</v>
      </c>
      <c r="Y20" s="17">
        <f t="shared" si="6"/>
        <v>106.8549527858388</v>
      </c>
      <c r="Z20" s="17">
        <f t="shared" si="6"/>
        <v>71.011622813975023</v>
      </c>
      <c r="AA20" s="17">
        <f t="shared" si="6"/>
        <v>106.68272291922599</v>
      </c>
      <c r="AB20" s="17">
        <f t="shared" si="6"/>
        <v>87.05728655462724</v>
      </c>
      <c r="AC20" s="17">
        <f t="shared" si="6"/>
        <v>87.295417904749442</v>
      </c>
      <c r="AD20" s="17">
        <f t="shared" si="6"/>
        <v>91.263796074744391</v>
      </c>
      <c r="AE20" s="17">
        <f t="shared" si="6"/>
        <v>99.190847267177062</v>
      </c>
      <c r="AF20" s="17">
        <f t="shared" si="6"/>
        <v>72.757992058427547</v>
      </c>
      <c r="AG20" s="17">
        <f t="shared" si="6"/>
        <v>93.235084907537242</v>
      </c>
      <c r="AH20" s="17">
        <f t="shared" si="6"/>
        <v>85.320980065977324</v>
      </c>
      <c r="AI20" s="17">
        <f t="shared" si="6"/>
        <v>89.106557618782929</v>
      </c>
      <c r="AJ20" s="17">
        <f t="shared" si="6"/>
        <v>101.28387560690015</v>
      </c>
      <c r="AK20" s="17">
        <f t="shared" si="6"/>
        <v>92.316218845933307</v>
      </c>
      <c r="AL20" s="17">
        <f t="shared" si="6"/>
        <v>90.239585142855816</v>
      </c>
      <c r="AM20" s="17">
        <f t="shared" si="6"/>
        <v>67.531996865816211</v>
      </c>
      <c r="AN20" s="17">
        <f t="shared" si="6"/>
        <v>109.222618541114</v>
      </c>
      <c r="AO20" s="17">
        <f t="shared" si="6"/>
        <v>98.418858822342372</v>
      </c>
      <c r="AP20" s="17">
        <f t="shared" si="6"/>
        <v>82.315829031252548</v>
      </c>
      <c r="AQ20" s="17">
        <f t="shared" si="6"/>
        <v>98.950312016457218</v>
      </c>
      <c r="AR20" s="17">
        <f t="shared" si="6"/>
        <v>83.59205988919993</v>
      </c>
      <c r="AS20" s="17">
        <f t="shared" si="6"/>
        <v>95.391207009089669</v>
      </c>
      <c r="AT20" s="17">
        <f t="shared" si="6"/>
        <v>95.787047733616646</v>
      </c>
      <c r="AU20" s="17">
        <f t="shared" si="6"/>
        <v>87.918151167716232</v>
      </c>
      <c r="AV20" s="17">
        <f t="shared" si="6"/>
        <v>96.114772835751296</v>
      </c>
      <c r="AW20" s="17">
        <f t="shared" si="6"/>
        <v>89.357177563053895</v>
      </c>
      <c r="AX20" s="17">
        <f t="shared" si="6"/>
        <v>103.36187800167882</v>
      </c>
      <c r="AY20" s="17">
        <f t="shared" si="6"/>
        <v>109.60992858283716</v>
      </c>
      <c r="AZ20" s="17">
        <f t="shared" si="6"/>
        <v>97.795414624139468</v>
      </c>
      <c r="BA20" s="17">
        <f t="shared" si="6"/>
        <v>87.003053487007151</v>
      </c>
      <c r="BB20" s="17">
        <f t="shared" si="6"/>
        <v>93.336960234551228</v>
      </c>
      <c r="BC20" s="10">
        <f t="shared" si="6"/>
        <v>106.19957449865674</v>
      </c>
    </row>
    <row r="21" spans="1:55" x14ac:dyDescent="0.25">
      <c r="A21" s="20" t="s">
        <v>118</v>
      </c>
      <c r="B21" s="17">
        <f>IF(B14=0,0,B15*100/B14)</f>
        <v>91.111573637861412</v>
      </c>
      <c r="C21" s="17">
        <f t="shared" ref="C21:BC21" si="7">IF(C14=0,0,C15*100/C14)</f>
        <v>96.333459135812447</v>
      </c>
      <c r="D21" s="17">
        <f t="shared" si="7"/>
        <v>79.656984749874482</v>
      </c>
      <c r="E21" s="17">
        <f t="shared" si="7"/>
        <v>93.978877358994154</v>
      </c>
      <c r="F21" s="17">
        <f t="shared" si="7"/>
        <v>92.83731379258721</v>
      </c>
      <c r="G21" s="17">
        <f t="shared" si="7"/>
        <v>95.089379422955531</v>
      </c>
      <c r="H21" s="17">
        <f t="shared" si="7"/>
        <v>57.001670536942441</v>
      </c>
      <c r="I21" s="17">
        <f t="shared" si="7"/>
        <v>89.223103552876353</v>
      </c>
      <c r="J21" s="17">
        <f t="shared" si="7"/>
        <v>90.994427193227821</v>
      </c>
      <c r="K21" s="17">
        <f t="shared" si="7"/>
        <v>95.45056490854455</v>
      </c>
      <c r="L21" s="17">
        <f t="shared" si="7"/>
        <v>83.938086886292211</v>
      </c>
      <c r="M21" s="17">
        <f t="shared" si="7"/>
        <v>80.550257169896412</v>
      </c>
      <c r="N21" s="17">
        <f t="shared" si="7"/>
        <v>85.27435013035273</v>
      </c>
      <c r="O21" s="17">
        <f t="shared" si="7"/>
        <v>101.54022890691147</v>
      </c>
      <c r="P21" s="17">
        <f t="shared" si="7"/>
        <v>97.757298544531153</v>
      </c>
      <c r="Q21" s="17">
        <f t="shared" si="7"/>
        <v>91.624732359775948</v>
      </c>
      <c r="R21" s="17">
        <f t="shared" si="7"/>
        <v>95.680052032949121</v>
      </c>
      <c r="S21" s="17">
        <f t="shared" si="7"/>
        <v>95.146638417723963</v>
      </c>
      <c r="T21" s="17">
        <f t="shared" si="7"/>
        <v>84.821634490327597</v>
      </c>
      <c r="U21" s="17">
        <f t="shared" si="7"/>
        <v>60.86697622611716</v>
      </c>
      <c r="V21" s="17">
        <f t="shared" si="7"/>
        <v>127.85929493946379</v>
      </c>
      <c r="W21" s="17">
        <f t="shared" si="7"/>
        <v>113.12764508519626</v>
      </c>
      <c r="X21" s="17">
        <f t="shared" si="7"/>
        <v>92.208537662542014</v>
      </c>
      <c r="Y21" s="17">
        <f t="shared" si="7"/>
        <v>95.148570995475097</v>
      </c>
      <c r="Z21" s="17">
        <f t="shared" si="7"/>
        <v>75.261026454579451</v>
      </c>
      <c r="AA21" s="17">
        <f t="shared" si="7"/>
        <v>104.38367045229812</v>
      </c>
      <c r="AB21" s="17">
        <f t="shared" si="7"/>
        <v>63.623701393114096</v>
      </c>
      <c r="AC21" s="17">
        <f t="shared" si="7"/>
        <v>80.303052264464213</v>
      </c>
      <c r="AD21" s="17">
        <f t="shared" si="7"/>
        <v>94.954498480731331</v>
      </c>
      <c r="AE21" s="17">
        <f t="shared" si="7"/>
        <v>88.628345979874879</v>
      </c>
      <c r="AF21" s="17">
        <f t="shared" si="7"/>
        <v>72.726627666146229</v>
      </c>
      <c r="AG21" s="17">
        <f t="shared" si="7"/>
        <v>89.176532013402124</v>
      </c>
      <c r="AH21" s="17">
        <f t="shared" si="7"/>
        <v>88.155973491229105</v>
      </c>
      <c r="AI21" s="17">
        <f t="shared" si="7"/>
        <v>88.460775294250837</v>
      </c>
      <c r="AJ21" s="17">
        <f t="shared" si="7"/>
        <v>92.902709123233137</v>
      </c>
      <c r="AK21" s="17">
        <f t="shared" si="7"/>
        <v>86.810243729081137</v>
      </c>
      <c r="AL21" s="17">
        <f t="shared" si="7"/>
        <v>88.632717349718135</v>
      </c>
      <c r="AM21" s="17">
        <f t="shared" si="7"/>
        <v>67.148913806115985</v>
      </c>
      <c r="AN21" s="17">
        <f t="shared" si="7"/>
        <v>97.399574072537192</v>
      </c>
      <c r="AO21" s="17">
        <f t="shared" si="7"/>
        <v>90.330251164736623</v>
      </c>
      <c r="AP21" s="17">
        <f t="shared" si="7"/>
        <v>91.503282422809164</v>
      </c>
      <c r="AQ21" s="17">
        <f t="shared" si="7"/>
        <v>93.733386001141568</v>
      </c>
      <c r="AR21" s="17">
        <f t="shared" si="7"/>
        <v>82.54731961629939</v>
      </c>
      <c r="AS21" s="17">
        <f t="shared" si="7"/>
        <v>95.755243022772021</v>
      </c>
      <c r="AT21" s="17">
        <f t="shared" si="7"/>
        <v>89.00538419371037</v>
      </c>
      <c r="AU21" s="17">
        <f t="shared" si="7"/>
        <v>90.142825395907295</v>
      </c>
      <c r="AV21" s="17">
        <f t="shared" si="7"/>
        <v>93.396240897529424</v>
      </c>
      <c r="AW21" s="17">
        <f t="shared" si="7"/>
        <v>85.597967413206987</v>
      </c>
      <c r="AX21" s="17">
        <f t="shared" si="7"/>
        <v>96.585178240556743</v>
      </c>
      <c r="AY21" s="17">
        <f t="shared" si="7"/>
        <v>99.15097859415684</v>
      </c>
      <c r="AZ21" s="17">
        <f t="shared" si="7"/>
        <v>92.696123479820216</v>
      </c>
      <c r="BA21" s="17">
        <f t="shared" si="7"/>
        <v>76.968229882331059</v>
      </c>
      <c r="BB21" s="17">
        <f t="shared" si="7"/>
        <v>92.066759556531281</v>
      </c>
      <c r="BC21" s="10">
        <f t="shared" si="7"/>
        <v>104.61022852767066</v>
      </c>
    </row>
    <row r="22" spans="1:55" x14ac:dyDescent="0.25">
      <c r="A22" s="20" t="s">
        <v>109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6"/>
    </row>
    <row r="23" spans="1:55" x14ac:dyDescent="0.25">
      <c r="A23" s="2" t="s">
        <v>119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6"/>
    </row>
    <row r="24" spans="1:55" x14ac:dyDescent="0.25">
      <c r="A24" s="20" t="s">
        <v>111</v>
      </c>
      <c r="B24" s="16">
        <v>48786168110</v>
      </c>
      <c r="C24" s="16">
        <v>364945580</v>
      </c>
      <c r="D24" s="16">
        <v>297062823</v>
      </c>
      <c r="E24" s="16">
        <v>283604595</v>
      </c>
      <c r="F24" s="16">
        <v>1278156638</v>
      </c>
      <c r="G24" s="16">
        <v>1682904268</v>
      </c>
      <c r="H24" s="16">
        <v>217204000</v>
      </c>
      <c r="I24" s="16">
        <v>517304818</v>
      </c>
      <c r="J24" s="16">
        <v>180594163</v>
      </c>
      <c r="K24" s="16">
        <v>89224607</v>
      </c>
      <c r="L24" s="16">
        <v>6694715589</v>
      </c>
      <c r="M24" s="16">
        <v>174523464</v>
      </c>
      <c r="N24" s="16">
        <v>177049268</v>
      </c>
      <c r="O24" s="16">
        <v>1045474166</v>
      </c>
      <c r="P24" s="16">
        <v>246684243</v>
      </c>
      <c r="Q24" s="16">
        <v>666290389</v>
      </c>
      <c r="R24" s="16">
        <v>1292294652</v>
      </c>
      <c r="S24" s="16">
        <v>1173365616</v>
      </c>
      <c r="T24" s="16">
        <v>408178205</v>
      </c>
      <c r="U24" s="16">
        <v>326267313</v>
      </c>
      <c r="V24" s="16">
        <v>329828542</v>
      </c>
      <c r="W24" s="16">
        <v>381772602</v>
      </c>
      <c r="X24" s="16">
        <v>862887348</v>
      </c>
      <c r="Y24" s="16">
        <v>2557761446</v>
      </c>
      <c r="Z24" s="16">
        <v>120483192</v>
      </c>
      <c r="AA24" s="16">
        <v>224139779</v>
      </c>
      <c r="AB24" s="16">
        <v>363213297</v>
      </c>
      <c r="AC24" s="16">
        <v>211445989</v>
      </c>
      <c r="AD24" s="16">
        <v>334376176</v>
      </c>
      <c r="AE24" s="16">
        <v>658461825</v>
      </c>
      <c r="AF24" s="16">
        <v>263425398</v>
      </c>
      <c r="AG24" s="16">
        <v>459240002</v>
      </c>
      <c r="AH24" s="16">
        <v>1176900000</v>
      </c>
      <c r="AI24" s="16">
        <v>263491152</v>
      </c>
      <c r="AJ24" s="16">
        <v>324400003</v>
      </c>
      <c r="AK24" s="16">
        <v>323991016</v>
      </c>
      <c r="AL24" s="16">
        <v>240948334</v>
      </c>
      <c r="AM24" s="16">
        <v>828936959</v>
      </c>
      <c r="AN24" s="16">
        <v>220753254</v>
      </c>
      <c r="AO24" s="16">
        <v>4744209200</v>
      </c>
      <c r="AP24" s="16">
        <v>597578004</v>
      </c>
      <c r="AQ24" s="16">
        <v>212018014</v>
      </c>
      <c r="AR24" s="16">
        <v>237638040</v>
      </c>
      <c r="AS24" s="16">
        <v>1150215683</v>
      </c>
      <c r="AT24" s="16">
        <v>397382848</v>
      </c>
      <c r="AU24" s="16">
        <v>2397661319</v>
      </c>
      <c r="AV24" s="16">
        <v>282737530</v>
      </c>
      <c r="AW24" s="16">
        <v>176917505</v>
      </c>
      <c r="AX24" s="16">
        <v>1301943055</v>
      </c>
      <c r="AY24" s="16">
        <v>507055591</v>
      </c>
      <c r="AZ24" s="16">
        <v>231552396</v>
      </c>
      <c r="BA24" s="16">
        <v>456104697</v>
      </c>
      <c r="BB24" s="16">
        <v>332027233</v>
      </c>
      <c r="BC24" s="9">
        <v>884877546</v>
      </c>
    </row>
    <row r="25" spans="1:55" x14ac:dyDescent="0.25">
      <c r="A25" s="20" t="s">
        <v>112</v>
      </c>
      <c r="B25" s="16">
        <v>48655678486</v>
      </c>
      <c r="C25" s="16">
        <v>420909680</v>
      </c>
      <c r="D25" s="16">
        <v>381964341</v>
      </c>
      <c r="E25" s="16">
        <v>284572609</v>
      </c>
      <c r="F25" s="16">
        <v>1342903072</v>
      </c>
      <c r="G25" s="16">
        <v>1563115993</v>
      </c>
      <c r="H25" s="16">
        <v>233430239</v>
      </c>
      <c r="I25" s="16">
        <v>535896004</v>
      </c>
      <c r="J25" s="16">
        <v>209525477</v>
      </c>
      <c r="K25" s="16">
        <v>88615130</v>
      </c>
      <c r="L25" s="16">
        <v>6895729811</v>
      </c>
      <c r="M25" s="16">
        <v>227010721</v>
      </c>
      <c r="N25" s="16">
        <v>183876469</v>
      </c>
      <c r="O25" s="16">
        <v>1132894985</v>
      </c>
      <c r="P25" s="16">
        <v>275104530</v>
      </c>
      <c r="Q25" s="16">
        <v>638679643</v>
      </c>
      <c r="R25" s="16">
        <v>1269010591</v>
      </c>
      <c r="S25" s="16">
        <v>1310705365</v>
      </c>
      <c r="T25" s="16">
        <v>405395898</v>
      </c>
      <c r="U25" s="16">
        <v>418308075</v>
      </c>
      <c r="V25" s="16">
        <v>325730776</v>
      </c>
      <c r="W25" s="16">
        <v>451262347</v>
      </c>
      <c r="X25" s="16">
        <v>894585517</v>
      </c>
      <c r="Y25" s="16">
        <v>2839616669</v>
      </c>
      <c r="Z25" s="16">
        <v>117657474</v>
      </c>
      <c r="AA25" s="16">
        <v>220600535</v>
      </c>
      <c r="AB25" s="16">
        <v>430091611</v>
      </c>
      <c r="AC25" s="16">
        <v>230979892</v>
      </c>
      <c r="AD25" s="16">
        <v>338172852</v>
      </c>
      <c r="AE25" s="16">
        <v>730579159</v>
      </c>
      <c r="AF25" s="16">
        <v>264589328</v>
      </c>
      <c r="AG25" s="16">
        <v>481604116</v>
      </c>
      <c r="AH25" s="16">
        <v>1230828621</v>
      </c>
      <c r="AI25" s="16">
        <v>278800927</v>
      </c>
      <c r="AJ25" s="16">
        <v>357783589</v>
      </c>
      <c r="AK25" s="16">
        <v>357443050</v>
      </c>
      <c r="AL25" s="16">
        <v>245345336</v>
      </c>
      <c r="AM25" s="16">
        <v>905839461</v>
      </c>
      <c r="AN25" s="16">
        <v>259627944</v>
      </c>
      <c r="AO25" s="16">
        <v>5155806351</v>
      </c>
      <c r="AP25" s="16">
        <v>553654560</v>
      </c>
      <c r="AQ25" s="16">
        <v>225424408</v>
      </c>
      <c r="AR25" s="16">
        <v>254120640</v>
      </c>
      <c r="AS25" s="16">
        <v>1238969119</v>
      </c>
      <c r="AT25" s="16">
        <v>424009120</v>
      </c>
      <c r="AU25" s="16">
        <v>2338893303</v>
      </c>
      <c r="AV25" s="16">
        <v>290969680</v>
      </c>
      <c r="AW25" s="16">
        <v>181494945</v>
      </c>
      <c r="AX25" s="16">
        <v>1406433615</v>
      </c>
      <c r="AY25" s="16">
        <v>568553368</v>
      </c>
      <c r="AZ25" s="16">
        <v>243938929</v>
      </c>
      <c r="BA25" s="16">
        <v>450934042</v>
      </c>
      <c r="BB25" s="16">
        <v>335584125</v>
      </c>
      <c r="BC25" s="9">
        <v>953506773</v>
      </c>
    </row>
    <row r="26" spans="1:55" x14ac:dyDescent="0.25">
      <c r="A26" s="20" t="s">
        <v>113</v>
      </c>
      <c r="B26" s="16">
        <v>42744858236</v>
      </c>
      <c r="C26" s="16">
        <v>341276464</v>
      </c>
      <c r="D26" s="16">
        <v>284597215</v>
      </c>
      <c r="E26" s="16">
        <v>258705282</v>
      </c>
      <c r="F26" s="16">
        <v>1185126069</v>
      </c>
      <c r="G26" s="16">
        <v>1493499223</v>
      </c>
      <c r="H26" s="16">
        <v>212408822</v>
      </c>
      <c r="I26" s="16">
        <v>505438409</v>
      </c>
      <c r="J26" s="16">
        <v>206636571</v>
      </c>
      <c r="K26" s="16">
        <v>86132864</v>
      </c>
      <c r="L26" s="16">
        <v>6286933355</v>
      </c>
      <c r="M26" s="16">
        <v>179867710</v>
      </c>
      <c r="N26" s="16">
        <v>161601913</v>
      </c>
      <c r="O26" s="16">
        <v>1145904554</v>
      </c>
      <c r="P26" s="16">
        <v>265354023</v>
      </c>
      <c r="Q26" s="16">
        <v>571779205</v>
      </c>
      <c r="R26" s="16">
        <v>975094588</v>
      </c>
      <c r="S26" s="16">
        <v>990301607</v>
      </c>
      <c r="T26" s="16">
        <v>274266038</v>
      </c>
      <c r="U26" s="16">
        <v>172802642</v>
      </c>
      <c r="V26" s="16">
        <v>310065765</v>
      </c>
      <c r="W26" s="16">
        <v>454867000</v>
      </c>
      <c r="X26" s="16">
        <v>1162710599</v>
      </c>
      <c r="Y26" s="16">
        <v>2525232082</v>
      </c>
      <c r="Z26" s="16">
        <v>79447211</v>
      </c>
      <c r="AA26" s="16">
        <v>188335027</v>
      </c>
      <c r="AB26" s="16">
        <v>292143917</v>
      </c>
      <c r="AC26" s="16">
        <v>193120504</v>
      </c>
      <c r="AD26" s="16">
        <v>308105929</v>
      </c>
      <c r="AE26" s="16">
        <v>612433416</v>
      </c>
      <c r="AF26" s="16">
        <v>262102922</v>
      </c>
      <c r="AG26" s="16">
        <v>494619796</v>
      </c>
      <c r="AH26" s="16">
        <v>1136905264</v>
      </c>
      <c r="AI26" s="16">
        <v>256410696</v>
      </c>
      <c r="AJ26" s="16">
        <v>393555596</v>
      </c>
      <c r="AK26" s="16">
        <v>282807950</v>
      </c>
      <c r="AL26" s="16">
        <v>179565868</v>
      </c>
      <c r="AM26" s="16">
        <v>494112261</v>
      </c>
      <c r="AN26" s="16">
        <v>270038468</v>
      </c>
      <c r="AO26" s="16">
        <v>4858819547</v>
      </c>
      <c r="AP26" s="16">
        <v>504026020</v>
      </c>
      <c r="AQ26" s="16">
        <v>220546062</v>
      </c>
      <c r="AR26" s="16">
        <v>171490888</v>
      </c>
      <c r="AS26" s="16">
        <v>1163610312</v>
      </c>
      <c r="AT26" s="16">
        <v>357579545</v>
      </c>
      <c r="AU26" s="16">
        <v>2005860337</v>
      </c>
      <c r="AV26" s="16">
        <v>260589819</v>
      </c>
      <c r="AW26" s="16">
        <v>171665973</v>
      </c>
      <c r="AX26" s="16">
        <v>1221314694</v>
      </c>
      <c r="AY26" s="16">
        <v>480899350</v>
      </c>
      <c r="AZ26" s="16">
        <v>216887067</v>
      </c>
      <c r="BA26" s="16">
        <v>336372457</v>
      </c>
      <c r="BB26" s="16">
        <v>271375076</v>
      </c>
      <c r="BC26" s="9">
        <v>894684542</v>
      </c>
    </row>
    <row r="27" spans="1:55" x14ac:dyDescent="0.25">
      <c r="A27" s="20" t="s">
        <v>109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6"/>
    </row>
    <row r="28" spans="1:55" x14ac:dyDescent="0.25">
      <c r="A28" s="20" t="s">
        <v>120</v>
      </c>
      <c r="B28" s="15">
        <f>+B25-B24</f>
        <v>-130489624</v>
      </c>
      <c r="C28" s="15">
        <f t="shared" ref="C28:BC28" si="8">+C25-C24</f>
        <v>55964100</v>
      </c>
      <c r="D28" s="15">
        <f t="shared" si="8"/>
        <v>84901518</v>
      </c>
      <c r="E28" s="15">
        <f t="shared" si="8"/>
        <v>968014</v>
      </c>
      <c r="F28" s="15">
        <f t="shared" si="8"/>
        <v>64746434</v>
      </c>
      <c r="G28" s="15">
        <f t="shared" si="8"/>
        <v>-119788275</v>
      </c>
      <c r="H28" s="15">
        <f t="shared" si="8"/>
        <v>16226239</v>
      </c>
      <c r="I28" s="15">
        <f t="shared" si="8"/>
        <v>18591186</v>
      </c>
      <c r="J28" s="15">
        <f t="shared" si="8"/>
        <v>28931314</v>
      </c>
      <c r="K28" s="15">
        <f t="shared" si="8"/>
        <v>-609477</v>
      </c>
      <c r="L28" s="15">
        <f t="shared" si="8"/>
        <v>201014222</v>
      </c>
      <c r="M28" s="15">
        <f t="shared" si="8"/>
        <v>52487257</v>
      </c>
      <c r="N28" s="15">
        <f t="shared" si="8"/>
        <v>6827201</v>
      </c>
      <c r="O28" s="15">
        <f t="shared" si="8"/>
        <v>87420819</v>
      </c>
      <c r="P28" s="15">
        <f t="shared" si="8"/>
        <v>28420287</v>
      </c>
      <c r="Q28" s="15">
        <f t="shared" si="8"/>
        <v>-27610746</v>
      </c>
      <c r="R28" s="15">
        <f t="shared" si="8"/>
        <v>-23284061</v>
      </c>
      <c r="S28" s="15">
        <f t="shared" si="8"/>
        <v>137339749</v>
      </c>
      <c r="T28" s="15">
        <f t="shared" si="8"/>
        <v>-2782307</v>
      </c>
      <c r="U28" s="15">
        <f t="shared" si="8"/>
        <v>92040762</v>
      </c>
      <c r="V28" s="15">
        <f t="shared" si="8"/>
        <v>-4097766</v>
      </c>
      <c r="W28" s="15">
        <f t="shared" si="8"/>
        <v>69489745</v>
      </c>
      <c r="X28" s="15">
        <f t="shared" si="8"/>
        <v>31698169</v>
      </c>
      <c r="Y28" s="15">
        <f t="shared" si="8"/>
        <v>281855223</v>
      </c>
      <c r="Z28" s="15">
        <f t="shared" si="8"/>
        <v>-2825718</v>
      </c>
      <c r="AA28" s="15">
        <f t="shared" si="8"/>
        <v>-3539244</v>
      </c>
      <c r="AB28" s="15">
        <f t="shared" si="8"/>
        <v>66878314</v>
      </c>
      <c r="AC28" s="15">
        <f t="shared" si="8"/>
        <v>19533903</v>
      </c>
      <c r="AD28" s="15">
        <f t="shared" si="8"/>
        <v>3796676</v>
      </c>
      <c r="AE28" s="15">
        <f t="shared" si="8"/>
        <v>72117334</v>
      </c>
      <c r="AF28" s="15">
        <f t="shared" si="8"/>
        <v>1163930</v>
      </c>
      <c r="AG28" s="15">
        <f t="shared" si="8"/>
        <v>22364114</v>
      </c>
      <c r="AH28" s="15">
        <f t="shared" si="8"/>
        <v>53928621</v>
      </c>
      <c r="AI28" s="15">
        <f t="shared" si="8"/>
        <v>15309775</v>
      </c>
      <c r="AJ28" s="15">
        <f t="shared" si="8"/>
        <v>33383586</v>
      </c>
      <c r="AK28" s="15">
        <f t="shared" si="8"/>
        <v>33452034</v>
      </c>
      <c r="AL28" s="15">
        <f t="shared" si="8"/>
        <v>4397002</v>
      </c>
      <c r="AM28" s="15">
        <f t="shared" si="8"/>
        <v>76902502</v>
      </c>
      <c r="AN28" s="15">
        <f t="shared" si="8"/>
        <v>38874690</v>
      </c>
      <c r="AO28" s="15">
        <f t="shared" si="8"/>
        <v>411597151</v>
      </c>
      <c r="AP28" s="15">
        <f t="shared" si="8"/>
        <v>-43923444</v>
      </c>
      <c r="AQ28" s="15">
        <f t="shared" si="8"/>
        <v>13406394</v>
      </c>
      <c r="AR28" s="15">
        <f t="shared" si="8"/>
        <v>16482600</v>
      </c>
      <c r="AS28" s="15">
        <f t="shared" si="8"/>
        <v>88753436</v>
      </c>
      <c r="AT28" s="15">
        <f t="shared" si="8"/>
        <v>26626272</v>
      </c>
      <c r="AU28" s="15">
        <f t="shared" si="8"/>
        <v>-58768016</v>
      </c>
      <c r="AV28" s="15">
        <f t="shared" si="8"/>
        <v>8232150</v>
      </c>
      <c r="AW28" s="15">
        <f t="shared" si="8"/>
        <v>4577440</v>
      </c>
      <c r="AX28" s="15">
        <f t="shared" si="8"/>
        <v>104490560</v>
      </c>
      <c r="AY28" s="15">
        <f t="shared" si="8"/>
        <v>61497777</v>
      </c>
      <c r="AZ28" s="15">
        <f t="shared" si="8"/>
        <v>12386533</v>
      </c>
      <c r="BA28" s="15">
        <f t="shared" si="8"/>
        <v>-5170655</v>
      </c>
      <c r="BB28" s="15">
        <f t="shared" si="8"/>
        <v>3556892</v>
      </c>
      <c r="BC28" s="8">
        <f t="shared" si="8"/>
        <v>68629227</v>
      </c>
    </row>
    <row r="29" spans="1:55" x14ac:dyDescent="0.25">
      <c r="A29" s="20" t="s">
        <v>121</v>
      </c>
      <c r="B29" s="15">
        <f>+B26-B24</f>
        <v>-6041309874</v>
      </c>
      <c r="C29" s="15">
        <f t="shared" ref="C29:BC29" si="9">+C26-C24</f>
        <v>-23669116</v>
      </c>
      <c r="D29" s="15">
        <f t="shared" si="9"/>
        <v>-12465608</v>
      </c>
      <c r="E29" s="15">
        <f t="shared" si="9"/>
        <v>-24899313</v>
      </c>
      <c r="F29" s="15">
        <f t="shared" si="9"/>
        <v>-93030569</v>
      </c>
      <c r="G29" s="15">
        <f t="shared" si="9"/>
        <v>-189405045</v>
      </c>
      <c r="H29" s="15">
        <f t="shared" si="9"/>
        <v>-4795178</v>
      </c>
      <c r="I29" s="15">
        <f t="shared" si="9"/>
        <v>-11866409</v>
      </c>
      <c r="J29" s="15">
        <f t="shared" si="9"/>
        <v>26042408</v>
      </c>
      <c r="K29" s="15">
        <f t="shared" si="9"/>
        <v>-3091743</v>
      </c>
      <c r="L29" s="15">
        <f t="shared" si="9"/>
        <v>-407782234</v>
      </c>
      <c r="M29" s="15">
        <f t="shared" si="9"/>
        <v>5344246</v>
      </c>
      <c r="N29" s="15">
        <f t="shared" si="9"/>
        <v>-15447355</v>
      </c>
      <c r="O29" s="15">
        <f t="shared" si="9"/>
        <v>100430388</v>
      </c>
      <c r="P29" s="15">
        <f t="shared" si="9"/>
        <v>18669780</v>
      </c>
      <c r="Q29" s="15">
        <f t="shared" si="9"/>
        <v>-94511184</v>
      </c>
      <c r="R29" s="15">
        <f t="shared" si="9"/>
        <v>-317200064</v>
      </c>
      <c r="S29" s="15">
        <f t="shared" si="9"/>
        <v>-183064009</v>
      </c>
      <c r="T29" s="15">
        <f t="shared" si="9"/>
        <v>-133912167</v>
      </c>
      <c r="U29" s="15">
        <f t="shared" si="9"/>
        <v>-153464671</v>
      </c>
      <c r="V29" s="15">
        <f t="shared" si="9"/>
        <v>-19762777</v>
      </c>
      <c r="W29" s="15">
        <f t="shared" si="9"/>
        <v>73094398</v>
      </c>
      <c r="X29" s="15">
        <f t="shared" si="9"/>
        <v>299823251</v>
      </c>
      <c r="Y29" s="15">
        <f t="shared" si="9"/>
        <v>-32529364</v>
      </c>
      <c r="Z29" s="15">
        <f t="shared" si="9"/>
        <v>-41035981</v>
      </c>
      <c r="AA29" s="15">
        <f t="shared" si="9"/>
        <v>-35804752</v>
      </c>
      <c r="AB29" s="15">
        <f t="shared" si="9"/>
        <v>-71069380</v>
      </c>
      <c r="AC29" s="15">
        <f t="shared" si="9"/>
        <v>-18325485</v>
      </c>
      <c r="AD29" s="15">
        <f t="shared" si="9"/>
        <v>-26270247</v>
      </c>
      <c r="AE29" s="15">
        <f t="shared" si="9"/>
        <v>-46028409</v>
      </c>
      <c r="AF29" s="15">
        <f t="shared" si="9"/>
        <v>-1322476</v>
      </c>
      <c r="AG29" s="15">
        <f t="shared" si="9"/>
        <v>35379794</v>
      </c>
      <c r="AH29" s="15">
        <f t="shared" si="9"/>
        <v>-39994736</v>
      </c>
      <c r="AI29" s="15">
        <f t="shared" si="9"/>
        <v>-7080456</v>
      </c>
      <c r="AJ29" s="15">
        <f t="shared" si="9"/>
        <v>69155593</v>
      </c>
      <c r="AK29" s="15">
        <f t="shared" si="9"/>
        <v>-41183066</v>
      </c>
      <c r="AL29" s="15">
        <f t="shared" si="9"/>
        <v>-61382466</v>
      </c>
      <c r="AM29" s="15">
        <f t="shared" si="9"/>
        <v>-334824698</v>
      </c>
      <c r="AN29" s="15">
        <f t="shared" si="9"/>
        <v>49285214</v>
      </c>
      <c r="AO29" s="15">
        <f t="shared" si="9"/>
        <v>114610347</v>
      </c>
      <c r="AP29" s="15">
        <f t="shared" si="9"/>
        <v>-93551984</v>
      </c>
      <c r="AQ29" s="15">
        <f t="shared" si="9"/>
        <v>8528048</v>
      </c>
      <c r="AR29" s="15">
        <f t="shared" si="9"/>
        <v>-66147152</v>
      </c>
      <c r="AS29" s="15">
        <f t="shared" si="9"/>
        <v>13394629</v>
      </c>
      <c r="AT29" s="15">
        <f t="shared" si="9"/>
        <v>-39803303</v>
      </c>
      <c r="AU29" s="15">
        <f t="shared" si="9"/>
        <v>-391800982</v>
      </c>
      <c r="AV29" s="15">
        <f t="shared" si="9"/>
        <v>-22147711</v>
      </c>
      <c r="AW29" s="15">
        <f t="shared" si="9"/>
        <v>-5251532</v>
      </c>
      <c r="AX29" s="15">
        <f t="shared" si="9"/>
        <v>-80628361</v>
      </c>
      <c r="AY29" s="15">
        <f t="shared" si="9"/>
        <v>-26156241</v>
      </c>
      <c r="AZ29" s="15">
        <f t="shared" si="9"/>
        <v>-14665329</v>
      </c>
      <c r="BA29" s="15">
        <f t="shared" si="9"/>
        <v>-119732240</v>
      </c>
      <c r="BB29" s="15">
        <f t="shared" si="9"/>
        <v>-60652157</v>
      </c>
      <c r="BC29" s="8">
        <f t="shared" si="9"/>
        <v>9806996</v>
      </c>
    </row>
    <row r="30" spans="1:55" x14ac:dyDescent="0.25">
      <c r="A30" s="20" t="s">
        <v>122</v>
      </c>
      <c r="B30" s="15">
        <f>+B26-B25</f>
        <v>-5910820250</v>
      </c>
      <c r="C30" s="15">
        <f t="shared" ref="C30:BC30" si="10">+C26-C25</f>
        <v>-79633216</v>
      </c>
      <c r="D30" s="15">
        <f t="shared" si="10"/>
        <v>-97367126</v>
      </c>
      <c r="E30" s="15">
        <f t="shared" si="10"/>
        <v>-25867327</v>
      </c>
      <c r="F30" s="15">
        <f t="shared" si="10"/>
        <v>-157777003</v>
      </c>
      <c r="G30" s="15">
        <f t="shared" si="10"/>
        <v>-69616770</v>
      </c>
      <c r="H30" s="15">
        <f t="shared" si="10"/>
        <v>-21021417</v>
      </c>
      <c r="I30" s="15">
        <f t="shared" si="10"/>
        <v>-30457595</v>
      </c>
      <c r="J30" s="15">
        <f t="shared" si="10"/>
        <v>-2888906</v>
      </c>
      <c r="K30" s="15">
        <f t="shared" si="10"/>
        <v>-2482266</v>
      </c>
      <c r="L30" s="15">
        <f t="shared" si="10"/>
        <v>-608796456</v>
      </c>
      <c r="M30" s="15">
        <f t="shared" si="10"/>
        <v>-47143011</v>
      </c>
      <c r="N30" s="15">
        <f t="shared" si="10"/>
        <v>-22274556</v>
      </c>
      <c r="O30" s="15">
        <f t="shared" si="10"/>
        <v>13009569</v>
      </c>
      <c r="P30" s="15">
        <f t="shared" si="10"/>
        <v>-9750507</v>
      </c>
      <c r="Q30" s="15">
        <f t="shared" si="10"/>
        <v>-66900438</v>
      </c>
      <c r="R30" s="15">
        <f t="shared" si="10"/>
        <v>-293916003</v>
      </c>
      <c r="S30" s="15">
        <f t="shared" si="10"/>
        <v>-320403758</v>
      </c>
      <c r="T30" s="15">
        <f t="shared" si="10"/>
        <v>-131129860</v>
      </c>
      <c r="U30" s="15">
        <f t="shared" si="10"/>
        <v>-245505433</v>
      </c>
      <c r="V30" s="15">
        <f t="shared" si="10"/>
        <v>-15665011</v>
      </c>
      <c r="W30" s="15">
        <f t="shared" si="10"/>
        <v>3604653</v>
      </c>
      <c r="X30" s="15">
        <f t="shared" si="10"/>
        <v>268125082</v>
      </c>
      <c r="Y30" s="15">
        <f t="shared" si="10"/>
        <v>-314384587</v>
      </c>
      <c r="Z30" s="15">
        <f t="shared" si="10"/>
        <v>-38210263</v>
      </c>
      <c r="AA30" s="15">
        <f t="shared" si="10"/>
        <v>-32265508</v>
      </c>
      <c r="AB30" s="15">
        <f t="shared" si="10"/>
        <v>-137947694</v>
      </c>
      <c r="AC30" s="15">
        <f t="shared" si="10"/>
        <v>-37859388</v>
      </c>
      <c r="AD30" s="15">
        <f t="shared" si="10"/>
        <v>-30066923</v>
      </c>
      <c r="AE30" s="15">
        <f t="shared" si="10"/>
        <v>-118145743</v>
      </c>
      <c r="AF30" s="15">
        <f t="shared" si="10"/>
        <v>-2486406</v>
      </c>
      <c r="AG30" s="15">
        <f t="shared" si="10"/>
        <v>13015680</v>
      </c>
      <c r="AH30" s="15">
        <f t="shared" si="10"/>
        <v>-93923357</v>
      </c>
      <c r="AI30" s="15">
        <f t="shared" si="10"/>
        <v>-22390231</v>
      </c>
      <c r="AJ30" s="15">
        <f t="shared" si="10"/>
        <v>35772007</v>
      </c>
      <c r="AK30" s="15">
        <f t="shared" si="10"/>
        <v>-74635100</v>
      </c>
      <c r="AL30" s="15">
        <f t="shared" si="10"/>
        <v>-65779468</v>
      </c>
      <c r="AM30" s="15">
        <f t="shared" si="10"/>
        <v>-411727200</v>
      </c>
      <c r="AN30" s="15">
        <f t="shared" si="10"/>
        <v>10410524</v>
      </c>
      <c r="AO30" s="15">
        <f t="shared" si="10"/>
        <v>-296986804</v>
      </c>
      <c r="AP30" s="15">
        <f t="shared" si="10"/>
        <v>-49628540</v>
      </c>
      <c r="AQ30" s="15">
        <f t="shared" si="10"/>
        <v>-4878346</v>
      </c>
      <c r="AR30" s="15">
        <f t="shared" si="10"/>
        <v>-82629752</v>
      </c>
      <c r="AS30" s="15">
        <f t="shared" si="10"/>
        <v>-75358807</v>
      </c>
      <c r="AT30" s="15">
        <f t="shared" si="10"/>
        <v>-66429575</v>
      </c>
      <c r="AU30" s="15">
        <f t="shared" si="10"/>
        <v>-333032966</v>
      </c>
      <c r="AV30" s="15">
        <f t="shared" si="10"/>
        <v>-30379861</v>
      </c>
      <c r="AW30" s="15">
        <f t="shared" si="10"/>
        <v>-9828972</v>
      </c>
      <c r="AX30" s="15">
        <f t="shared" si="10"/>
        <v>-185118921</v>
      </c>
      <c r="AY30" s="15">
        <f t="shared" si="10"/>
        <v>-87654018</v>
      </c>
      <c r="AZ30" s="15">
        <f t="shared" si="10"/>
        <v>-27051862</v>
      </c>
      <c r="BA30" s="15">
        <f t="shared" si="10"/>
        <v>-114561585</v>
      </c>
      <c r="BB30" s="15">
        <f t="shared" si="10"/>
        <v>-64209049</v>
      </c>
      <c r="BC30" s="8">
        <f t="shared" si="10"/>
        <v>-58822231</v>
      </c>
    </row>
    <row r="31" spans="1:55" x14ac:dyDescent="0.25">
      <c r="A31" s="20" t="s">
        <v>123</v>
      </c>
      <c r="B31" s="17">
        <f>IF(B24=0,0,B26*100/B24)</f>
        <v>87.616756740602312</v>
      </c>
      <c r="C31" s="17">
        <f t="shared" ref="C31:BC31" si="11">IF(C24=0,0,C26*100/C24)</f>
        <v>93.514343700230597</v>
      </c>
      <c r="D31" s="17">
        <f t="shared" si="11"/>
        <v>95.803713209848539</v>
      </c>
      <c r="E31" s="17">
        <f t="shared" si="11"/>
        <v>91.220412701705342</v>
      </c>
      <c r="F31" s="17">
        <f t="shared" si="11"/>
        <v>92.72150484266389</v>
      </c>
      <c r="G31" s="17">
        <f t="shared" si="11"/>
        <v>88.745346446527634</v>
      </c>
      <c r="H31" s="17">
        <f t="shared" si="11"/>
        <v>97.792315979447892</v>
      </c>
      <c r="I31" s="17">
        <f t="shared" si="11"/>
        <v>97.706108934790549</v>
      </c>
      <c r="J31" s="17">
        <f t="shared" si="11"/>
        <v>114.42040405259388</v>
      </c>
      <c r="K31" s="17">
        <f t="shared" si="11"/>
        <v>96.534876303798129</v>
      </c>
      <c r="L31" s="17">
        <f t="shared" si="11"/>
        <v>93.908893834563756</v>
      </c>
      <c r="M31" s="17">
        <f t="shared" si="11"/>
        <v>103.06219340225793</v>
      </c>
      <c r="N31" s="17">
        <f t="shared" si="11"/>
        <v>91.275109366732877</v>
      </c>
      <c r="O31" s="17">
        <f t="shared" si="11"/>
        <v>109.6062046548934</v>
      </c>
      <c r="P31" s="17">
        <f t="shared" si="11"/>
        <v>107.56829044812562</v>
      </c>
      <c r="Q31" s="17">
        <f t="shared" si="11"/>
        <v>85.815316330489651</v>
      </c>
      <c r="R31" s="17">
        <f t="shared" si="11"/>
        <v>75.454509270846998</v>
      </c>
      <c r="S31" s="17">
        <f t="shared" si="11"/>
        <v>84.398383035624931</v>
      </c>
      <c r="T31" s="17">
        <f t="shared" si="11"/>
        <v>67.19271990526785</v>
      </c>
      <c r="U31" s="17">
        <f t="shared" si="11"/>
        <v>52.963516452535345</v>
      </c>
      <c r="V31" s="17">
        <f t="shared" si="11"/>
        <v>94.008166521865164</v>
      </c>
      <c r="W31" s="17">
        <f t="shared" si="11"/>
        <v>119.14605647892984</v>
      </c>
      <c r="X31" s="17">
        <f t="shared" si="11"/>
        <v>134.7465114299022</v>
      </c>
      <c r="Y31" s="17">
        <f t="shared" si="11"/>
        <v>98.728209620530805</v>
      </c>
      <c r="Z31" s="17">
        <f t="shared" si="11"/>
        <v>65.940493176840803</v>
      </c>
      <c r="AA31" s="17">
        <f t="shared" si="11"/>
        <v>84.02570388900044</v>
      </c>
      <c r="AB31" s="17">
        <f t="shared" si="11"/>
        <v>80.433155782840188</v>
      </c>
      <c r="AC31" s="17">
        <f t="shared" si="11"/>
        <v>91.333254848357512</v>
      </c>
      <c r="AD31" s="17">
        <f t="shared" si="11"/>
        <v>92.143505164076046</v>
      </c>
      <c r="AE31" s="17">
        <f t="shared" si="11"/>
        <v>93.009707282574809</v>
      </c>
      <c r="AF31" s="17">
        <f t="shared" si="11"/>
        <v>99.497969440289125</v>
      </c>
      <c r="AG31" s="17">
        <f t="shared" si="11"/>
        <v>107.70398785948964</v>
      </c>
      <c r="AH31" s="17">
        <f t="shared" si="11"/>
        <v>96.60168782394426</v>
      </c>
      <c r="AI31" s="17">
        <f t="shared" si="11"/>
        <v>97.312829692285078</v>
      </c>
      <c r="AJ31" s="17">
        <f t="shared" si="11"/>
        <v>121.31800011111591</v>
      </c>
      <c r="AK31" s="17">
        <f t="shared" si="11"/>
        <v>87.288824700003417</v>
      </c>
      <c r="AL31" s="17">
        <f t="shared" si="11"/>
        <v>74.52463564242781</v>
      </c>
      <c r="AM31" s="17">
        <f t="shared" si="11"/>
        <v>59.607941911056713</v>
      </c>
      <c r="AN31" s="17">
        <f t="shared" si="11"/>
        <v>122.32592865879114</v>
      </c>
      <c r="AO31" s="17">
        <f t="shared" si="11"/>
        <v>102.41579454379878</v>
      </c>
      <c r="AP31" s="17">
        <f t="shared" si="11"/>
        <v>84.344807979244166</v>
      </c>
      <c r="AQ31" s="17">
        <f t="shared" si="11"/>
        <v>104.02232236738148</v>
      </c>
      <c r="AR31" s="17">
        <f t="shared" si="11"/>
        <v>72.164746014569047</v>
      </c>
      <c r="AS31" s="17">
        <f t="shared" si="11"/>
        <v>101.16453193935455</v>
      </c>
      <c r="AT31" s="17">
        <f t="shared" si="11"/>
        <v>89.983638398001517</v>
      </c>
      <c r="AU31" s="17">
        <f t="shared" si="11"/>
        <v>83.659035623788199</v>
      </c>
      <c r="AV31" s="17">
        <f t="shared" si="11"/>
        <v>92.166688659973786</v>
      </c>
      <c r="AW31" s="17">
        <f t="shared" si="11"/>
        <v>97.031649298920414</v>
      </c>
      <c r="AX31" s="17">
        <f t="shared" si="11"/>
        <v>93.807074688070742</v>
      </c>
      <c r="AY31" s="17">
        <f t="shared" si="11"/>
        <v>94.841543715470053</v>
      </c>
      <c r="AZ31" s="17">
        <f t="shared" si="11"/>
        <v>93.666518138728307</v>
      </c>
      <c r="BA31" s="17">
        <f t="shared" si="11"/>
        <v>73.74895702948659</v>
      </c>
      <c r="BB31" s="17">
        <f t="shared" si="11"/>
        <v>81.732776419577604</v>
      </c>
      <c r="BC31" s="10">
        <f t="shared" si="11"/>
        <v>101.10828849080096</v>
      </c>
    </row>
    <row r="32" spans="1:55" x14ac:dyDescent="0.25">
      <c r="A32" s="20" t="s">
        <v>124</v>
      </c>
      <c r="B32" s="17">
        <f>IF(B25=0,0,B26*100/B25)</f>
        <v>87.85173604823791</v>
      </c>
      <c r="C32" s="17">
        <f t="shared" ref="C32:BC32" si="12">IF(C25=0,0,C26*100/C25)</f>
        <v>81.080687904350413</v>
      </c>
      <c r="D32" s="17">
        <f t="shared" si="12"/>
        <v>74.508844007509069</v>
      </c>
      <c r="E32" s="17">
        <f t="shared" si="12"/>
        <v>90.910113559102243</v>
      </c>
      <c r="F32" s="17">
        <f t="shared" si="12"/>
        <v>88.25105055683423</v>
      </c>
      <c r="G32" s="17">
        <f t="shared" si="12"/>
        <v>95.546282533621294</v>
      </c>
      <c r="H32" s="17">
        <f t="shared" si="12"/>
        <v>90.994561334446473</v>
      </c>
      <c r="I32" s="17">
        <f t="shared" si="12"/>
        <v>94.3165101488609</v>
      </c>
      <c r="J32" s="17">
        <f t="shared" si="12"/>
        <v>98.621214927481105</v>
      </c>
      <c r="K32" s="17">
        <f t="shared" si="12"/>
        <v>97.198823722314685</v>
      </c>
      <c r="L32" s="17">
        <f t="shared" si="12"/>
        <v>91.171399218269059</v>
      </c>
      <c r="M32" s="17">
        <f t="shared" si="12"/>
        <v>79.233134544337219</v>
      </c>
      <c r="N32" s="17">
        <f t="shared" si="12"/>
        <v>87.886130225831124</v>
      </c>
      <c r="O32" s="17">
        <f t="shared" si="12"/>
        <v>101.14834730246423</v>
      </c>
      <c r="P32" s="17">
        <f t="shared" si="12"/>
        <v>96.455708308401896</v>
      </c>
      <c r="Q32" s="17">
        <f t="shared" si="12"/>
        <v>89.52519643717531</v>
      </c>
      <c r="R32" s="17">
        <f t="shared" si="12"/>
        <v>76.838963749830512</v>
      </c>
      <c r="S32" s="17">
        <f t="shared" si="12"/>
        <v>75.554860264114353</v>
      </c>
      <c r="T32" s="17">
        <f t="shared" si="12"/>
        <v>67.653875964970908</v>
      </c>
      <c r="U32" s="17">
        <f t="shared" si="12"/>
        <v>41.30989869129349</v>
      </c>
      <c r="V32" s="17">
        <f t="shared" si="12"/>
        <v>95.190810278240335</v>
      </c>
      <c r="W32" s="17">
        <f t="shared" si="12"/>
        <v>100.79879321285362</v>
      </c>
      <c r="X32" s="17">
        <f t="shared" si="12"/>
        <v>129.97199003390529</v>
      </c>
      <c r="Y32" s="17">
        <f t="shared" si="12"/>
        <v>88.928625809528242</v>
      </c>
      <c r="Z32" s="17">
        <f t="shared" si="12"/>
        <v>67.524151504391469</v>
      </c>
      <c r="AA32" s="17">
        <f t="shared" si="12"/>
        <v>85.373785244899793</v>
      </c>
      <c r="AB32" s="17">
        <f t="shared" si="12"/>
        <v>67.925974264120214</v>
      </c>
      <c r="AC32" s="17">
        <f t="shared" si="12"/>
        <v>83.609227767757375</v>
      </c>
      <c r="AD32" s="17">
        <f t="shared" si="12"/>
        <v>91.109007472900274</v>
      </c>
      <c r="AE32" s="17">
        <f t="shared" si="12"/>
        <v>83.828481617007085</v>
      </c>
      <c r="AF32" s="17">
        <f t="shared" si="12"/>
        <v>99.060277291304814</v>
      </c>
      <c r="AG32" s="17">
        <f t="shared" si="12"/>
        <v>102.70256826459514</v>
      </c>
      <c r="AH32" s="17">
        <f t="shared" si="12"/>
        <v>92.369095469709592</v>
      </c>
      <c r="AI32" s="17">
        <f t="shared" si="12"/>
        <v>91.969097362434525</v>
      </c>
      <c r="AJ32" s="17">
        <f t="shared" si="12"/>
        <v>109.99822465305976</v>
      </c>
      <c r="AK32" s="17">
        <f t="shared" si="12"/>
        <v>79.119722708274793</v>
      </c>
      <c r="AL32" s="17">
        <f t="shared" si="12"/>
        <v>73.189028545462136</v>
      </c>
      <c r="AM32" s="17">
        <f t="shared" si="12"/>
        <v>54.547442706296493</v>
      </c>
      <c r="AN32" s="17">
        <f t="shared" si="12"/>
        <v>104.00978563386074</v>
      </c>
      <c r="AO32" s="17">
        <f t="shared" si="12"/>
        <v>94.239760305535953</v>
      </c>
      <c r="AP32" s="17">
        <f t="shared" si="12"/>
        <v>91.036190508392096</v>
      </c>
      <c r="AQ32" s="17">
        <f t="shared" si="12"/>
        <v>97.835928219449954</v>
      </c>
      <c r="AR32" s="17">
        <f t="shared" si="12"/>
        <v>67.484045373095242</v>
      </c>
      <c r="AS32" s="17">
        <f t="shared" si="12"/>
        <v>93.917620234084296</v>
      </c>
      <c r="AT32" s="17">
        <f t="shared" si="12"/>
        <v>84.332984394297938</v>
      </c>
      <c r="AU32" s="17">
        <f t="shared" si="12"/>
        <v>85.761087708753848</v>
      </c>
      <c r="AV32" s="17">
        <f t="shared" si="12"/>
        <v>89.559097360247293</v>
      </c>
      <c r="AW32" s="17">
        <f t="shared" si="12"/>
        <v>94.584437599625716</v>
      </c>
      <c r="AX32" s="17">
        <f t="shared" si="12"/>
        <v>86.837706449443758</v>
      </c>
      <c r="AY32" s="17">
        <f t="shared" si="12"/>
        <v>84.582974451749266</v>
      </c>
      <c r="AZ32" s="17">
        <f t="shared" si="12"/>
        <v>88.910395683503225</v>
      </c>
      <c r="BA32" s="17">
        <f t="shared" si="12"/>
        <v>74.594602684709258</v>
      </c>
      <c r="BB32" s="17">
        <f t="shared" si="12"/>
        <v>80.86648198868167</v>
      </c>
      <c r="BC32" s="10">
        <f t="shared" si="12"/>
        <v>93.830958241132493</v>
      </c>
    </row>
    <row r="33" spans="1:55" x14ac:dyDescent="0.25">
      <c r="A33" s="20" t="s">
        <v>109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6"/>
    </row>
    <row r="34" spans="1:55" x14ac:dyDescent="0.25">
      <c r="A34" s="2" t="s">
        <v>125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6"/>
    </row>
    <row r="35" spans="1:55" x14ac:dyDescent="0.25">
      <c r="A35" s="20" t="s">
        <v>126</v>
      </c>
      <c r="B35" s="16">
        <v>43464626110</v>
      </c>
      <c r="C35" s="16">
        <v>326350494</v>
      </c>
      <c r="D35" s="16">
        <v>234878288</v>
      </c>
      <c r="E35" s="16">
        <v>237513800</v>
      </c>
      <c r="F35" s="16">
        <v>1116811362</v>
      </c>
      <c r="G35" s="16">
        <v>1349216968</v>
      </c>
      <c r="H35" s="16">
        <v>187227000</v>
      </c>
      <c r="I35" s="16">
        <v>488256367</v>
      </c>
      <c r="J35" s="16">
        <v>168754313</v>
      </c>
      <c r="K35" s="16">
        <v>68537597</v>
      </c>
      <c r="L35" s="16">
        <v>6118413962</v>
      </c>
      <c r="M35" s="16">
        <v>142902464</v>
      </c>
      <c r="N35" s="16">
        <v>143419688</v>
      </c>
      <c r="O35" s="16">
        <v>849995166</v>
      </c>
      <c r="P35" s="16">
        <v>216950243</v>
      </c>
      <c r="Q35" s="16">
        <v>625942658</v>
      </c>
      <c r="R35" s="16">
        <v>1169383652</v>
      </c>
      <c r="S35" s="16">
        <v>921556584</v>
      </c>
      <c r="T35" s="16">
        <v>381749013</v>
      </c>
      <c r="U35" s="16">
        <v>233762081</v>
      </c>
      <c r="V35" s="16">
        <v>261376716</v>
      </c>
      <c r="W35" s="16">
        <v>341010446</v>
      </c>
      <c r="X35" s="16">
        <v>575315348</v>
      </c>
      <c r="Y35" s="16">
        <v>2488930750</v>
      </c>
      <c r="Z35" s="16">
        <v>101496659</v>
      </c>
      <c r="AA35" s="16">
        <v>160623591</v>
      </c>
      <c r="AB35" s="16">
        <v>254650497</v>
      </c>
      <c r="AC35" s="16">
        <v>165237339</v>
      </c>
      <c r="AD35" s="16">
        <v>282300228</v>
      </c>
      <c r="AE35" s="16">
        <v>613553388</v>
      </c>
      <c r="AF35" s="16">
        <v>212171349</v>
      </c>
      <c r="AG35" s="16">
        <v>425662795</v>
      </c>
      <c r="AH35" s="16">
        <v>596622999</v>
      </c>
      <c r="AI35" s="16">
        <v>216283136</v>
      </c>
      <c r="AJ35" s="16">
        <v>279078053</v>
      </c>
      <c r="AK35" s="16">
        <v>273724065</v>
      </c>
      <c r="AL35" s="16">
        <v>215383334</v>
      </c>
      <c r="AM35" s="16">
        <v>537485160</v>
      </c>
      <c r="AN35" s="16">
        <v>189915054</v>
      </c>
      <c r="AO35" s="16">
        <v>3913241800</v>
      </c>
      <c r="AP35" s="16">
        <v>530454554</v>
      </c>
      <c r="AQ35" s="16">
        <v>164702019</v>
      </c>
      <c r="AR35" s="16">
        <v>195502040</v>
      </c>
      <c r="AS35" s="16">
        <v>905748945</v>
      </c>
      <c r="AT35" s="16">
        <v>323462449</v>
      </c>
      <c r="AU35" s="16">
        <v>2076260265</v>
      </c>
      <c r="AV35" s="16">
        <v>200075770</v>
      </c>
      <c r="AW35" s="16">
        <v>143330383</v>
      </c>
      <c r="AX35" s="16">
        <v>1066557441</v>
      </c>
      <c r="AY35" s="16">
        <v>408995215</v>
      </c>
      <c r="AZ35" s="16">
        <v>186557575</v>
      </c>
      <c r="BA35" s="16">
        <v>335700697</v>
      </c>
      <c r="BB35" s="16">
        <v>239227632</v>
      </c>
      <c r="BC35" s="9">
        <v>577594066</v>
      </c>
    </row>
    <row r="36" spans="1:55" x14ac:dyDescent="0.25">
      <c r="A36" s="20" t="s">
        <v>127</v>
      </c>
      <c r="B36" s="16">
        <v>43327071486</v>
      </c>
      <c r="C36" s="16">
        <v>370044866</v>
      </c>
      <c r="D36" s="16">
        <v>267864338</v>
      </c>
      <c r="E36" s="16">
        <v>237373650</v>
      </c>
      <c r="F36" s="16">
        <v>1152419061</v>
      </c>
      <c r="G36" s="16">
        <v>1248710413</v>
      </c>
      <c r="H36" s="16">
        <v>190953239</v>
      </c>
      <c r="I36" s="16">
        <v>498242569</v>
      </c>
      <c r="J36" s="16">
        <v>192062476</v>
      </c>
      <c r="K36" s="16">
        <v>66917739</v>
      </c>
      <c r="L36" s="16">
        <v>6240522841</v>
      </c>
      <c r="M36" s="16">
        <v>156943400</v>
      </c>
      <c r="N36" s="16">
        <v>142493543</v>
      </c>
      <c r="O36" s="16">
        <v>919208675</v>
      </c>
      <c r="P36" s="16">
        <v>230200967</v>
      </c>
      <c r="Q36" s="16">
        <v>598331912</v>
      </c>
      <c r="R36" s="16">
        <v>1127032064</v>
      </c>
      <c r="S36" s="16">
        <v>1052324268</v>
      </c>
      <c r="T36" s="16">
        <v>380512898</v>
      </c>
      <c r="U36" s="16">
        <v>284195862</v>
      </c>
      <c r="V36" s="16">
        <v>261280161</v>
      </c>
      <c r="W36" s="16">
        <v>403980574</v>
      </c>
      <c r="X36" s="16">
        <v>596579958</v>
      </c>
      <c r="Y36" s="16">
        <v>2654252420</v>
      </c>
      <c r="Z36" s="16">
        <v>98957824</v>
      </c>
      <c r="AA36" s="16">
        <v>152475839</v>
      </c>
      <c r="AB36" s="16">
        <v>210618113</v>
      </c>
      <c r="AC36" s="16">
        <v>175771242</v>
      </c>
      <c r="AD36" s="16">
        <v>294520520</v>
      </c>
      <c r="AE36" s="16">
        <v>683248866</v>
      </c>
      <c r="AF36" s="16">
        <v>213775279</v>
      </c>
      <c r="AG36" s="16">
        <v>428727034</v>
      </c>
      <c r="AH36" s="16">
        <v>689210473</v>
      </c>
      <c r="AI36" s="16">
        <v>221989753</v>
      </c>
      <c r="AJ36" s="16">
        <v>296742054</v>
      </c>
      <c r="AK36" s="16">
        <v>293106601</v>
      </c>
      <c r="AL36" s="16">
        <v>216780336</v>
      </c>
      <c r="AM36" s="16">
        <v>610228840</v>
      </c>
      <c r="AN36" s="16">
        <v>203258756</v>
      </c>
      <c r="AO36" s="16">
        <v>4321276050</v>
      </c>
      <c r="AP36" s="16">
        <v>467061510</v>
      </c>
      <c r="AQ36" s="16">
        <v>169076882</v>
      </c>
      <c r="AR36" s="16">
        <v>205984640</v>
      </c>
      <c r="AS36" s="16">
        <v>995298217</v>
      </c>
      <c r="AT36" s="16">
        <v>339729095</v>
      </c>
      <c r="AU36" s="16">
        <v>2022793757</v>
      </c>
      <c r="AV36" s="16">
        <v>199562647</v>
      </c>
      <c r="AW36" s="16">
        <v>138670826</v>
      </c>
      <c r="AX36" s="16">
        <v>1142937063</v>
      </c>
      <c r="AY36" s="16">
        <v>434994331</v>
      </c>
      <c r="AZ36" s="16">
        <v>189271239</v>
      </c>
      <c r="BA36" s="16">
        <v>320631072</v>
      </c>
      <c r="BB36" s="16">
        <v>238272956</v>
      </c>
      <c r="BC36" s="9">
        <v>625189165</v>
      </c>
    </row>
    <row r="37" spans="1:55" x14ac:dyDescent="0.25">
      <c r="A37" s="20" t="s">
        <v>128</v>
      </c>
      <c r="B37" s="16">
        <v>39692438345</v>
      </c>
      <c r="C37" s="16">
        <v>293897163</v>
      </c>
      <c r="D37" s="16">
        <v>214967398</v>
      </c>
      <c r="E37" s="16">
        <v>221619612</v>
      </c>
      <c r="F37" s="16">
        <v>1014884019</v>
      </c>
      <c r="G37" s="16">
        <v>1207999519</v>
      </c>
      <c r="H37" s="16">
        <v>181465103</v>
      </c>
      <c r="I37" s="16">
        <v>479682474</v>
      </c>
      <c r="J37" s="16">
        <v>187852970</v>
      </c>
      <c r="K37" s="16">
        <v>64452463</v>
      </c>
      <c r="L37" s="16">
        <v>5749237042</v>
      </c>
      <c r="M37" s="16">
        <v>139730984</v>
      </c>
      <c r="N37" s="16">
        <v>140491666</v>
      </c>
      <c r="O37" s="16">
        <v>838270433</v>
      </c>
      <c r="P37" s="16">
        <v>225037944</v>
      </c>
      <c r="Q37" s="16">
        <v>525258481</v>
      </c>
      <c r="R37" s="16">
        <v>868093837</v>
      </c>
      <c r="S37" s="16">
        <v>767997924</v>
      </c>
      <c r="T37" s="16">
        <v>252810789</v>
      </c>
      <c r="U37" s="16">
        <v>107295311</v>
      </c>
      <c r="V37" s="16">
        <v>250080229</v>
      </c>
      <c r="W37" s="16">
        <v>379602752</v>
      </c>
      <c r="X37" s="16">
        <v>929289219</v>
      </c>
      <c r="Y37" s="16">
        <v>2341964097</v>
      </c>
      <c r="Z37" s="16">
        <v>68406035</v>
      </c>
      <c r="AA37" s="16">
        <v>137498621</v>
      </c>
      <c r="AB37" s="16">
        <v>225503619</v>
      </c>
      <c r="AC37" s="16">
        <v>148231850</v>
      </c>
      <c r="AD37" s="16">
        <v>274829981</v>
      </c>
      <c r="AE37" s="16">
        <v>574480969</v>
      </c>
      <c r="AF37" s="16">
        <v>234420162</v>
      </c>
      <c r="AG37" s="16">
        <v>450444225</v>
      </c>
      <c r="AH37" s="16">
        <v>720174373</v>
      </c>
      <c r="AI37" s="16">
        <v>217774056</v>
      </c>
      <c r="AJ37" s="16">
        <v>318986292</v>
      </c>
      <c r="AK37" s="16">
        <v>238848707</v>
      </c>
      <c r="AL37" s="16">
        <v>157363779</v>
      </c>
      <c r="AM37" s="16">
        <v>430872681</v>
      </c>
      <c r="AN37" s="16">
        <v>216967055</v>
      </c>
      <c r="AO37" s="16">
        <v>4197457281</v>
      </c>
      <c r="AP37" s="16">
        <v>445484327</v>
      </c>
      <c r="AQ37" s="16">
        <v>179989970</v>
      </c>
      <c r="AR37" s="16">
        <v>154147375</v>
      </c>
      <c r="AS37" s="16">
        <v>954091636</v>
      </c>
      <c r="AT37" s="16">
        <v>297819403</v>
      </c>
      <c r="AU37" s="16">
        <v>1785488827</v>
      </c>
      <c r="AV37" s="16">
        <v>188529778</v>
      </c>
      <c r="AW37" s="16">
        <v>126034453</v>
      </c>
      <c r="AX37" s="16">
        <v>935445334</v>
      </c>
      <c r="AY37" s="16">
        <v>373713382</v>
      </c>
      <c r="AZ37" s="16">
        <v>175675339</v>
      </c>
      <c r="BA37" s="16">
        <v>264461476</v>
      </c>
      <c r="BB37" s="16">
        <v>198145305</v>
      </c>
      <c r="BC37" s="9">
        <v>566455422</v>
      </c>
    </row>
    <row r="38" spans="1:55" x14ac:dyDescent="0.25">
      <c r="A38" s="20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6"/>
    </row>
    <row r="39" spans="1:55" x14ac:dyDescent="0.25">
      <c r="A39" s="20" t="s">
        <v>129</v>
      </c>
      <c r="B39" s="15">
        <f>+B36-B35</f>
        <v>-137554624</v>
      </c>
      <c r="C39" s="15">
        <f t="shared" ref="C39:BC39" si="13">+C36-C35</f>
        <v>43694372</v>
      </c>
      <c r="D39" s="15">
        <f t="shared" si="13"/>
        <v>32986050</v>
      </c>
      <c r="E39" s="15">
        <f t="shared" si="13"/>
        <v>-140150</v>
      </c>
      <c r="F39" s="15">
        <f t="shared" si="13"/>
        <v>35607699</v>
      </c>
      <c r="G39" s="15">
        <f t="shared" si="13"/>
        <v>-100506555</v>
      </c>
      <c r="H39" s="15">
        <f t="shared" si="13"/>
        <v>3726239</v>
      </c>
      <c r="I39" s="15">
        <f t="shared" si="13"/>
        <v>9986202</v>
      </c>
      <c r="J39" s="15">
        <f t="shared" si="13"/>
        <v>23308163</v>
      </c>
      <c r="K39" s="15">
        <f t="shared" si="13"/>
        <v>-1619858</v>
      </c>
      <c r="L39" s="15">
        <f t="shared" si="13"/>
        <v>122108879</v>
      </c>
      <c r="M39" s="15">
        <f t="shared" si="13"/>
        <v>14040936</v>
      </c>
      <c r="N39" s="15">
        <f t="shared" si="13"/>
        <v>-926145</v>
      </c>
      <c r="O39" s="15">
        <f t="shared" si="13"/>
        <v>69213509</v>
      </c>
      <c r="P39" s="15">
        <f t="shared" si="13"/>
        <v>13250724</v>
      </c>
      <c r="Q39" s="15">
        <f t="shared" si="13"/>
        <v>-27610746</v>
      </c>
      <c r="R39" s="15">
        <f t="shared" si="13"/>
        <v>-42351588</v>
      </c>
      <c r="S39" s="15">
        <f t="shared" si="13"/>
        <v>130767684</v>
      </c>
      <c r="T39" s="15">
        <f t="shared" si="13"/>
        <v>-1236115</v>
      </c>
      <c r="U39" s="15">
        <f t="shared" si="13"/>
        <v>50433781</v>
      </c>
      <c r="V39" s="15">
        <f t="shared" si="13"/>
        <v>-96555</v>
      </c>
      <c r="W39" s="15">
        <f t="shared" si="13"/>
        <v>62970128</v>
      </c>
      <c r="X39" s="15">
        <f t="shared" si="13"/>
        <v>21264610</v>
      </c>
      <c r="Y39" s="15">
        <f t="shared" si="13"/>
        <v>165321670</v>
      </c>
      <c r="Z39" s="15">
        <f t="shared" si="13"/>
        <v>-2538835</v>
      </c>
      <c r="AA39" s="15">
        <f t="shared" si="13"/>
        <v>-8147752</v>
      </c>
      <c r="AB39" s="15">
        <f t="shared" si="13"/>
        <v>-44032384</v>
      </c>
      <c r="AC39" s="15">
        <f t="shared" si="13"/>
        <v>10533903</v>
      </c>
      <c r="AD39" s="15">
        <f t="shared" si="13"/>
        <v>12220292</v>
      </c>
      <c r="AE39" s="15">
        <f t="shared" si="13"/>
        <v>69695478</v>
      </c>
      <c r="AF39" s="15">
        <f t="shared" si="13"/>
        <v>1603930</v>
      </c>
      <c r="AG39" s="15">
        <f t="shared" si="13"/>
        <v>3064239</v>
      </c>
      <c r="AH39" s="15">
        <f t="shared" si="13"/>
        <v>92587474</v>
      </c>
      <c r="AI39" s="15">
        <f t="shared" si="13"/>
        <v>5706617</v>
      </c>
      <c r="AJ39" s="15">
        <f t="shared" si="13"/>
        <v>17664001</v>
      </c>
      <c r="AK39" s="15">
        <f t="shared" si="13"/>
        <v>19382536</v>
      </c>
      <c r="AL39" s="15">
        <f t="shared" si="13"/>
        <v>1397002</v>
      </c>
      <c r="AM39" s="15">
        <f t="shared" si="13"/>
        <v>72743680</v>
      </c>
      <c r="AN39" s="15">
        <f t="shared" si="13"/>
        <v>13343702</v>
      </c>
      <c r="AO39" s="15">
        <f t="shared" si="13"/>
        <v>408034250</v>
      </c>
      <c r="AP39" s="15">
        <f t="shared" si="13"/>
        <v>-63393044</v>
      </c>
      <c r="AQ39" s="15">
        <f t="shared" si="13"/>
        <v>4374863</v>
      </c>
      <c r="AR39" s="15">
        <f t="shared" si="13"/>
        <v>10482600</v>
      </c>
      <c r="AS39" s="15">
        <f t="shared" si="13"/>
        <v>89549272</v>
      </c>
      <c r="AT39" s="15">
        <f t="shared" si="13"/>
        <v>16266646</v>
      </c>
      <c r="AU39" s="15">
        <f t="shared" si="13"/>
        <v>-53466508</v>
      </c>
      <c r="AV39" s="15">
        <f t="shared" si="13"/>
        <v>-513123</v>
      </c>
      <c r="AW39" s="15">
        <f t="shared" si="13"/>
        <v>-4659557</v>
      </c>
      <c r="AX39" s="15">
        <f t="shared" si="13"/>
        <v>76379622</v>
      </c>
      <c r="AY39" s="15">
        <f t="shared" si="13"/>
        <v>25999116</v>
      </c>
      <c r="AZ39" s="15">
        <f t="shared" si="13"/>
        <v>2713664</v>
      </c>
      <c r="BA39" s="15">
        <f t="shared" si="13"/>
        <v>-15069625</v>
      </c>
      <c r="BB39" s="15">
        <f t="shared" si="13"/>
        <v>-954676</v>
      </c>
      <c r="BC39" s="8">
        <f t="shared" si="13"/>
        <v>47595099</v>
      </c>
    </row>
    <row r="40" spans="1:55" x14ac:dyDescent="0.25">
      <c r="A40" s="20" t="s">
        <v>121</v>
      </c>
      <c r="B40" s="15">
        <f>+B37-B35</f>
        <v>-3772187765</v>
      </c>
      <c r="C40" s="15">
        <f t="shared" ref="C40:BC40" si="14">+C37-C35</f>
        <v>-32453331</v>
      </c>
      <c r="D40" s="15">
        <f t="shared" si="14"/>
        <v>-19910890</v>
      </c>
      <c r="E40" s="15">
        <f t="shared" si="14"/>
        <v>-15894188</v>
      </c>
      <c r="F40" s="15">
        <f t="shared" si="14"/>
        <v>-101927343</v>
      </c>
      <c r="G40" s="15">
        <f t="shared" si="14"/>
        <v>-141217449</v>
      </c>
      <c r="H40" s="15">
        <f t="shared" si="14"/>
        <v>-5761897</v>
      </c>
      <c r="I40" s="15">
        <f t="shared" si="14"/>
        <v>-8573893</v>
      </c>
      <c r="J40" s="15">
        <f t="shared" si="14"/>
        <v>19098657</v>
      </c>
      <c r="K40" s="15">
        <f t="shared" si="14"/>
        <v>-4085134</v>
      </c>
      <c r="L40" s="15">
        <f t="shared" si="14"/>
        <v>-369176920</v>
      </c>
      <c r="M40" s="15">
        <f t="shared" si="14"/>
        <v>-3171480</v>
      </c>
      <c r="N40" s="15">
        <f t="shared" si="14"/>
        <v>-2928022</v>
      </c>
      <c r="O40" s="15">
        <f t="shared" si="14"/>
        <v>-11724733</v>
      </c>
      <c r="P40" s="15">
        <f t="shared" si="14"/>
        <v>8087701</v>
      </c>
      <c r="Q40" s="15">
        <f t="shared" si="14"/>
        <v>-100684177</v>
      </c>
      <c r="R40" s="15">
        <f t="shared" si="14"/>
        <v>-301289815</v>
      </c>
      <c r="S40" s="15">
        <f t="shared" si="14"/>
        <v>-153558660</v>
      </c>
      <c r="T40" s="15">
        <f t="shared" si="14"/>
        <v>-128938224</v>
      </c>
      <c r="U40" s="15">
        <f t="shared" si="14"/>
        <v>-126466770</v>
      </c>
      <c r="V40" s="15">
        <f t="shared" si="14"/>
        <v>-11296487</v>
      </c>
      <c r="W40" s="15">
        <f t="shared" si="14"/>
        <v>38592306</v>
      </c>
      <c r="X40" s="15">
        <f t="shared" si="14"/>
        <v>353973871</v>
      </c>
      <c r="Y40" s="15">
        <f t="shared" si="14"/>
        <v>-146966653</v>
      </c>
      <c r="Z40" s="15">
        <f t="shared" si="14"/>
        <v>-33090624</v>
      </c>
      <c r="AA40" s="15">
        <f t="shared" si="14"/>
        <v>-23124970</v>
      </c>
      <c r="AB40" s="15">
        <f t="shared" si="14"/>
        <v>-29146878</v>
      </c>
      <c r="AC40" s="15">
        <f t="shared" si="14"/>
        <v>-17005489</v>
      </c>
      <c r="AD40" s="15">
        <f t="shared" si="14"/>
        <v>-7470247</v>
      </c>
      <c r="AE40" s="15">
        <f t="shared" si="14"/>
        <v>-39072419</v>
      </c>
      <c r="AF40" s="15">
        <f t="shared" si="14"/>
        <v>22248813</v>
      </c>
      <c r="AG40" s="15">
        <f t="shared" si="14"/>
        <v>24781430</v>
      </c>
      <c r="AH40" s="15">
        <f t="shared" si="14"/>
        <v>123551374</v>
      </c>
      <c r="AI40" s="15">
        <f t="shared" si="14"/>
        <v>1490920</v>
      </c>
      <c r="AJ40" s="15">
        <f t="shared" si="14"/>
        <v>39908239</v>
      </c>
      <c r="AK40" s="15">
        <f t="shared" si="14"/>
        <v>-34875358</v>
      </c>
      <c r="AL40" s="15">
        <f t="shared" si="14"/>
        <v>-58019555</v>
      </c>
      <c r="AM40" s="15">
        <f t="shared" si="14"/>
        <v>-106612479</v>
      </c>
      <c r="AN40" s="15">
        <f t="shared" si="14"/>
        <v>27052001</v>
      </c>
      <c r="AO40" s="15">
        <f t="shared" si="14"/>
        <v>284215481</v>
      </c>
      <c r="AP40" s="15">
        <f t="shared" si="14"/>
        <v>-84970227</v>
      </c>
      <c r="AQ40" s="15">
        <f t="shared" si="14"/>
        <v>15287951</v>
      </c>
      <c r="AR40" s="15">
        <f t="shared" si="14"/>
        <v>-41354665</v>
      </c>
      <c r="AS40" s="15">
        <f t="shared" si="14"/>
        <v>48342691</v>
      </c>
      <c r="AT40" s="15">
        <f t="shared" si="14"/>
        <v>-25643046</v>
      </c>
      <c r="AU40" s="15">
        <f t="shared" si="14"/>
        <v>-290771438</v>
      </c>
      <c r="AV40" s="15">
        <f t="shared" si="14"/>
        <v>-11545992</v>
      </c>
      <c r="AW40" s="15">
        <f t="shared" si="14"/>
        <v>-17295930</v>
      </c>
      <c r="AX40" s="15">
        <f t="shared" si="14"/>
        <v>-131112107</v>
      </c>
      <c r="AY40" s="15">
        <f t="shared" si="14"/>
        <v>-35281833</v>
      </c>
      <c r="AZ40" s="15">
        <f t="shared" si="14"/>
        <v>-10882236</v>
      </c>
      <c r="BA40" s="15">
        <f t="shared" si="14"/>
        <v>-71239221</v>
      </c>
      <c r="BB40" s="15">
        <f t="shared" si="14"/>
        <v>-41082327</v>
      </c>
      <c r="BC40" s="8">
        <f t="shared" si="14"/>
        <v>-11138644</v>
      </c>
    </row>
    <row r="41" spans="1:55" x14ac:dyDescent="0.25">
      <c r="A41" s="20" t="s">
        <v>122</v>
      </c>
      <c r="B41" s="15">
        <f>+B37-B36</f>
        <v>-3634633141</v>
      </c>
      <c r="C41" s="15">
        <f t="shared" ref="C41:BC41" si="15">+C37-C36</f>
        <v>-76147703</v>
      </c>
      <c r="D41" s="15">
        <f t="shared" si="15"/>
        <v>-52896940</v>
      </c>
      <c r="E41" s="15">
        <f t="shared" si="15"/>
        <v>-15754038</v>
      </c>
      <c r="F41" s="15">
        <f t="shared" si="15"/>
        <v>-137535042</v>
      </c>
      <c r="G41" s="15">
        <f t="shared" si="15"/>
        <v>-40710894</v>
      </c>
      <c r="H41" s="15">
        <f t="shared" si="15"/>
        <v>-9488136</v>
      </c>
      <c r="I41" s="15">
        <f t="shared" si="15"/>
        <v>-18560095</v>
      </c>
      <c r="J41" s="15">
        <f t="shared" si="15"/>
        <v>-4209506</v>
      </c>
      <c r="K41" s="15">
        <f t="shared" si="15"/>
        <v>-2465276</v>
      </c>
      <c r="L41" s="15">
        <f t="shared" si="15"/>
        <v>-491285799</v>
      </c>
      <c r="M41" s="15">
        <f t="shared" si="15"/>
        <v>-17212416</v>
      </c>
      <c r="N41" s="15">
        <f t="shared" si="15"/>
        <v>-2001877</v>
      </c>
      <c r="O41" s="15">
        <f t="shared" si="15"/>
        <v>-80938242</v>
      </c>
      <c r="P41" s="15">
        <f t="shared" si="15"/>
        <v>-5163023</v>
      </c>
      <c r="Q41" s="15">
        <f t="shared" si="15"/>
        <v>-73073431</v>
      </c>
      <c r="R41" s="15">
        <f t="shared" si="15"/>
        <v>-258938227</v>
      </c>
      <c r="S41" s="15">
        <f t="shared" si="15"/>
        <v>-284326344</v>
      </c>
      <c r="T41" s="15">
        <f t="shared" si="15"/>
        <v>-127702109</v>
      </c>
      <c r="U41" s="15">
        <f t="shared" si="15"/>
        <v>-176900551</v>
      </c>
      <c r="V41" s="15">
        <f t="shared" si="15"/>
        <v>-11199932</v>
      </c>
      <c r="W41" s="15">
        <f t="shared" si="15"/>
        <v>-24377822</v>
      </c>
      <c r="X41" s="15">
        <f t="shared" si="15"/>
        <v>332709261</v>
      </c>
      <c r="Y41" s="15">
        <f t="shared" si="15"/>
        <v>-312288323</v>
      </c>
      <c r="Z41" s="15">
        <f t="shared" si="15"/>
        <v>-30551789</v>
      </c>
      <c r="AA41" s="15">
        <f t="shared" si="15"/>
        <v>-14977218</v>
      </c>
      <c r="AB41" s="15">
        <f t="shared" si="15"/>
        <v>14885506</v>
      </c>
      <c r="AC41" s="15">
        <f t="shared" si="15"/>
        <v>-27539392</v>
      </c>
      <c r="AD41" s="15">
        <f t="shared" si="15"/>
        <v>-19690539</v>
      </c>
      <c r="AE41" s="15">
        <f t="shared" si="15"/>
        <v>-108767897</v>
      </c>
      <c r="AF41" s="15">
        <f t="shared" si="15"/>
        <v>20644883</v>
      </c>
      <c r="AG41" s="15">
        <f t="shared" si="15"/>
        <v>21717191</v>
      </c>
      <c r="AH41" s="15">
        <f t="shared" si="15"/>
        <v>30963900</v>
      </c>
      <c r="AI41" s="15">
        <f t="shared" si="15"/>
        <v>-4215697</v>
      </c>
      <c r="AJ41" s="15">
        <f t="shared" si="15"/>
        <v>22244238</v>
      </c>
      <c r="AK41" s="15">
        <f t="shared" si="15"/>
        <v>-54257894</v>
      </c>
      <c r="AL41" s="15">
        <f t="shared" si="15"/>
        <v>-59416557</v>
      </c>
      <c r="AM41" s="15">
        <f t="shared" si="15"/>
        <v>-179356159</v>
      </c>
      <c r="AN41" s="15">
        <f t="shared" si="15"/>
        <v>13708299</v>
      </c>
      <c r="AO41" s="15">
        <f t="shared" si="15"/>
        <v>-123818769</v>
      </c>
      <c r="AP41" s="15">
        <f t="shared" si="15"/>
        <v>-21577183</v>
      </c>
      <c r="AQ41" s="15">
        <f t="shared" si="15"/>
        <v>10913088</v>
      </c>
      <c r="AR41" s="15">
        <f t="shared" si="15"/>
        <v>-51837265</v>
      </c>
      <c r="AS41" s="15">
        <f t="shared" si="15"/>
        <v>-41206581</v>
      </c>
      <c r="AT41" s="15">
        <f t="shared" si="15"/>
        <v>-41909692</v>
      </c>
      <c r="AU41" s="15">
        <f t="shared" si="15"/>
        <v>-237304930</v>
      </c>
      <c r="AV41" s="15">
        <f t="shared" si="15"/>
        <v>-11032869</v>
      </c>
      <c r="AW41" s="15">
        <f t="shared" si="15"/>
        <v>-12636373</v>
      </c>
      <c r="AX41" s="15">
        <f t="shared" si="15"/>
        <v>-207491729</v>
      </c>
      <c r="AY41" s="15">
        <f t="shared" si="15"/>
        <v>-61280949</v>
      </c>
      <c r="AZ41" s="15">
        <f t="shared" si="15"/>
        <v>-13595900</v>
      </c>
      <c r="BA41" s="15">
        <f t="shared" si="15"/>
        <v>-56169596</v>
      </c>
      <c r="BB41" s="15">
        <f t="shared" si="15"/>
        <v>-40127651</v>
      </c>
      <c r="BC41" s="8">
        <f t="shared" si="15"/>
        <v>-58733743</v>
      </c>
    </row>
    <row r="42" spans="1:55" x14ac:dyDescent="0.25">
      <c r="A42" s="20" t="s">
        <v>123</v>
      </c>
      <c r="B42" s="17">
        <f>IF(B35=0,0,B37*100/B35)</f>
        <v>91.32124648799838</v>
      </c>
      <c r="C42" s="17">
        <f t="shared" ref="C42:BC42" si="16">IF(C35=0,0,C37*100/C35)</f>
        <v>90.055681974852476</v>
      </c>
      <c r="D42" s="17">
        <f t="shared" si="16"/>
        <v>91.522890357579584</v>
      </c>
      <c r="E42" s="17">
        <f t="shared" si="16"/>
        <v>93.308099150449365</v>
      </c>
      <c r="F42" s="17">
        <f t="shared" si="16"/>
        <v>90.873360849636484</v>
      </c>
      <c r="G42" s="17">
        <f t="shared" si="16"/>
        <v>89.533377332977622</v>
      </c>
      <c r="H42" s="17">
        <f t="shared" si="16"/>
        <v>96.922507437495653</v>
      </c>
      <c r="I42" s="17">
        <f t="shared" si="16"/>
        <v>98.243977226005129</v>
      </c>
      <c r="J42" s="17">
        <f t="shared" si="16"/>
        <v>111.31743340983527</v>
      </c>
      <c r="K42" s="17">
        <f t="shared" si="16"/>
        <v>94.03957217817252</v>
      </c>
      <c r="L42" s="17">
        <f t="shared" si="16"/>
        <v>93.966133669724385</v>
      </c>
      <c r="M42" s="17">
        <f t="shared" si="16"/>
        <v>97.780668078613402</v>
      </c>
      <c r="N42" s="17">
        <f t="shared" si="16"/>
        <v>97.95842395083163</v>
      </c>
      <c r="O42" s="17">
        <f t="shared" si="16"/>
        <v>98.620611802397008</v>
      </c>
      <c r="P42" s="17">
        <f t="shared" si="16"/>
        <v>103.72790594200902</v>
      </c>
      <c r="Q42" s="17">
        <f t="shared" si="16"/>
        <v>83.914792239643134</v>
      </c>
      <c r="R42" s="17">
        <f t="shared" si="16"/>
        <v>74.23516101967877</v>
      </c>
      <c r="S42" s="17">
        <f t="shared" si="16"/>
        <v>83.337034028504107</v>
      </c>
      <c r="T42" s="17">
        <f t="shared" si="16"/>
        <v>66.224346466090267</v>
      </c>
      <c r="U42" s="17">
        <f t="shared" si="16"/>
        <v>45.899365089926626</v>
      </c>
      <c r="V42" s="17">
        <f t="shared" si="16"/>
        <v>95.678082128784567</v>
      </c>
      <c r="W42" s="17">
        <f t="shared" si="16"/>
        <v>111.31704510893488</v>
      </c>
      <c r="X42" s="17">
        <f t="shared" si="16"/>
        <v>161.52692992296113</v>
      </c>
      <c r="Y42" s="17">
        <f t="shared" si="16"/>
        <v>94.095189148995004</v>
      </c>
      <c r="Z42" s="17">
        <f t="shared" si="16"/>
        <v>67.397326842058916</v>
      </c>
      <c r="AA42" s="17">
        <f t="shared" si="16"/>
        <v>85.603005227295654</v>
      </c>
      <c r="AB42" s="17">
        <f t="shared" si="16"/>
        <v>88.554164102024117</v>
      </c>
      <c r="AC42" s="17">
        <f t="shared" si="16"/>
        <v>89.708446587850219</v>
      </c>
      <c r="AD42" s="17">
        <f t="shared" si="16"/>
        <v>97.353793493925195</v>
      </c>
      <c r="AE42" s="17">
        <f t="shared" si="16"/>
        <v>93.631781721984396</v>
      </c>
      <c r="AF42" s="17">
        <f t="shared" si="16"/>
        <v>110.48624760358196</v>
      </c>
      <c r="AG42" s="17">
        <f t="shared" si="16"/>
        <v>105.82184543518773</v>
      </c>
      <c r="AH42" s="17">
        <f t="shared" si="16"/>
        <v>120.70844975924236</v>
      </c>
      <c r="AI42" s="17">
        <f t="shared" si="16"/>
        <v>100.68933714739553</v>
      </c>
      <c r="AJ42" s="17">
        <f t="shared" si="16"/>
        <v>114.30002774170136</v>
      </c>
      <c r="AK42" s="17">
        <f t="shared" si="16"/>
        <v>87.258936111444939</v>
      </c>
      <c r="AL42" s="17">
        <f t="shared" si="16"/>
        <v>73.062189203552762</v>
      </c>
      <c r="AM42" s="17">
        <f t="shared" si="16"/>
        <v>80.164572543733115</v>
      </c>
      <c r="AN42" s="17">
        <f t="shared" si="16"/>
        <v>114.24426364852573</v>
      </c>
      <c r="AO42" s="17">
        <f t="shared" si="16"/>
        <v>107.26291641370078</v>
      </c>
      <c r="AP42" s="17">
        <f t="shared" si="16"/>
        <v>83.981619846739974</v>
      </c>
      <c r="AQ42" s="17">
        <f t="shared" si="16"/>
        <v>109.28218797366412</v>
      </c>
      <c r="AR42" s="17">
        <f t="shared" si="16"/>
        <v>78.846939397665622</v>
      </c>
      <c r="AS42" s="17">
        <f t="shared" si="16"/>
        <v>105.33731684335552</v>
      </c>
      <c r="AT42" s="17">
        <f t="shared" si="16"/>
        <v>92.072326763345572</v>
      </c>
      <c r="AU42" s="17">
        <f t="shared" si="16"/>
        <v>85.995424422380879</v>
      </c>
      <c r="AV42" s="17">
        <f t="shared" si="16"/>
        <v>94.229190271265736</v>
      </c>
      <c r="AW42" s="17">
        <f t="shared" si="16"/>
        <v>87.932823705633993</v>
      </c>
      <c r="AX42" s="17">
        <f t="shared" si="16"/>
        <v>87.706981175147035</v>
      </c>
      <c r="AY42" s="17">
        <f t="shared" si="16"/>
        <v>91.373534040000933</v>
      </c>
      <c r="AZ42" s="17">
        <f t="shared" si="16"/>
        <v>94.166821690301234</v>
      </c>
      <c r="BA42" s="17">
        <f t="shared" si="16"/>
        <v>78.778947545646588</v>
      </c>
      <c r="BB42" s="17">
        <f t="shared" si="16"/>
        <v>82.82709791651493</v>
      </c>
      <c r="BC42" s="10">
        <f t="shared" si="16"/>
        <v>98.071544592357355</v>
      </c>
    </row>
    <row r="43" spans="1:55" x14ac:dyDescent="0.25">
      <c r="A43" s="20" t="s">
        <v>124</v>
      </c>
      <c r="B43" s="17">
        <f>IF(B36=0,0,B37*100/B36)</f>
        <v>91.611172838731008</v>
      </c>
      <c r="C43" s="17">
        <f t="shared" ref="C43:BC43" si="17">IF(C36=0,0,C37*100/C36)</f>
        <v>79.42203500264209</v>
      </c>
      <c r="D43" s="17">
        <f t="shared" si="17"/>
        <v>80.252339525689308</v>
      </c>
      <c r="E43" s="17">
        <f t="shared" si="17"/>
        <v>93.363190059216763</v>
      </c>
      <c r="F43" s="17">
        <f t="shared" si="17"/>
        <v>88.065535649796061</v>
      </c>
      <c r="G43" s="17">
        <f t="shared" si="17"/>
        <v>96.739764994656127</v>
      </c>
      <c r="H43" s="17">
        <f t="shared" si="17"/>
        <v>95.031173050696452</v>
      </c>
      <c r="I43" s="17">
        <f t="shared" si="17"/>
        <v>96.274887744487359</v>
      </c>
      <c r="J43" s="17">
        <f t="shared" si="17"/>
        <v>97.808262140700506</v>
      </c>
      <c r="K43" s="17">
        <f t="shared" si="17"/>
        <v>96.31596040625341</v>
      </c>
      <c r="L43" s="17">
        <f t="shared" si="17"/>
        <v>92.127489771012918</v>
      </c>
      <c r="M43" s="17">
        <f t="shared" si="17"/>
        <v>89.032723899189136</v>
      </c>
      <c r="N43" s="17">
        <f t="shared" si="17"/>
        <v>98.595110376334731</v>
      </c>
      <c r="O43" s="17">
        <f t="shared" si="17"/>
        <v>91.194791324178922</v>
      </c>
      <c r="P43" s="17">
        <f t="shared" si="17"/>
        <v>97.757167110423126</v>
      </c>
      <c r="Q43" s="17">
        <f t="shared" si="17"/>
        <v>87.787141294913923</v>
      </c>
      <c r="R43" s="17">
        <f t="shared" si="17"/>
        <v>77.024768392037515</v>
      </c>
      <c r="S43" s="17">
        <f t="shared" si="17"/>
        <v>72.981109279140938</v>
      </c>
      <c r="T43" s="17">
        <f t="shared" si="17"/>
        <v>66.439479536380915</v>
      </c>
      <c r="U43" s="17">
        <f t="shared" si="17"/>
        <v>37.754001851019211</v>
      </c>
      <c r="V43" s="17">
        <f t="shared" si="17"/>
        <v>95.713439567269702</v>
      </c>
      <c r="W43" s="17">
        <f t="shared" si="17"/>
        <v>93.965595484301673</v>
      </c>
      <c r="X43" s="17">
        <f t="shared" si="17"/>
        <v>155.76943317294612</v>
      </c>
      <c r="Y43" s="17">
        <f t="shared" si="17"/>
        <v>88.234415059890949</v>
      </c>
      <c r="Z43" s="17">
        <f t="shared" si="17"/>
        <v>69.126454316537917</v>
      </c>
      <c r="AA43" s="17">
        <f t="shared" si="17"/>
        <v>90.17731720761347</v>
      </c>
      <c r="AB43" s="17">
        <f t="shared" si="17"/>
        <v>107.06753364559866</v>
      </c>
      <c r="AC43" s="17">
        <f t="shared" si="17"/>
        <v>84.332253850718089</v>
      </c>
      <c r="AD43" s="17">
        <f t="shared" si="17"/>
        <v>93.314374495875541</v>
      </c>
      <c r="AE43" s="17">
        <f t="shared" si="17"/>
        <v>84.080778993931034</v>
      </c>
      <c r="AF43" s="17">
        <f t="shared" si="17"/>
        <v>109.65728268327976</v>
      </c>
      <c r="AG43" s="17">
        <f t="shared" si="17"/>
        <v>105.06550538634799</v>
      </c>
      <c r="AH43" s="17">
        <f t="shared" si="17"/>
        <v>104.49266243230753</v>
      </c>
      <c r="AI43" s="17">
        <f t="shared" si="17"/>
        <v>98.100949731675229</v>
      </c>
      <c r="AJ43" s="17">
        <f t="shared" si="17"/>
        <v>107.49615287087013</v>
      </c>
      <c r="AK43" s="17">
        <f t="shared" si="17"/>
        <v>81.488682337795595</v>
      </c>
      <c r="AL43" s="17">
        <f t="shared" si="17"/>
        <v>72.591353027518139</v>
      </c>
      <c r="AM43" s="17">
        <f t="shared" si="17"/>
        <v>70.608377178633518</v>
      </c>
      <c r="AN43" s="17">
        <f t="shared" si="17"/>
        <v>106.74426001111608</v>
      </c>
      <c r="AO43" s="17">
        <f t="shared" si="17"/>
        <v>97.13467115807147</v>
      </c>
      <c r="AP43" s="17">
        <f t="shared" si="17"/>
        <v>95.380226685774218</v>
      </c>
      <c r="AQ43" s="17">
        <f t="shared" si="17"/>
        <v>106.45451221415355</v>
      </c>
      <c r="AR43" s="17">
        <f t="shared" si="17"/>
        <v>74.834402701094604</v>
      </c>
      <c r="AS43" s="17">
        <f t="shared" si="17"/>
        <v>95.859875935053537</v>
      </c>
      <c r="AT43" s="17">
        <f t="shared" si="17"/>
        <v>87.663790762460309</v>
      </c>
      <c r="AU43" s="17">
        <f t="shared" si="17"/>
        <v>88.268456476158676</v>
      </c>
      <c r="AV43" s="17">
        <f t="shared" si="17"/>
        <v>94.471475917033715</v>
      </c>
      <c r="AW43" s="17">
        <f t="shared" si="17"/>
        <v>90.887504340675093</v>
      </c>
      <c r="AX43" s="17">
        <f t="shared" si="17"/>
        <v>81.845743241944376</v>
      </c>
      <c r="AY43" s="17">
        <f t="shared" si="17"/>
        <v>85.912241922987263</v>
      </c>
      <c r="AZ43" s="17">
        <f t="shared" si="17"/>
        <v>92.816711048211616</v>
      </c>
      <c r="BA43" s="17">
        <f t="shared" si="17"/>
        <v>82.481549386454972</v>
      </c>
      <c r="BB43" s="17">
        <f t="shared" si="17"/>
        <v>83.158956990486161</v>
      </c>
      <c r="BC43" s="10">
        <f t="shared" si="17"/>
        <v>90.605444513741688</v>
      </c>
    </row>
    <row r="44" spans="1:55" x14ac:dyDescent="0.25">
      <c r="A44" s="20" t="s">
        <v>109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6"/>
    </row>
    <row r="45" spans="1:55" x14ac:dyDescent="0.25">
      <c r="A45" s="2" t="s">
        <v>130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6"/>
    </row>
    <row r="46" spans="1:55" x14ac:dyDescent="0.25">
      <c r="A46" s="20" t="s">
        <v>126</v>
      </c>
      <c r="B46" s="16">
        <v>12231559370</v>
      </c>
      <c r="C46" s="16">
        <v>162702732</v>
      </c>
      <c r="D46" s="16">
        <v>97142334</v>
      </c>
      <c r="E46" s="16">
        <v>95065488</v>
      </c>
      <c r="F46" s="16">
        <v>446914238</v>
      </c>
      <c r="G46" s="16">
        <v>414067719</v>
      </c>
      <c r="H46" s="16">
        <v>91766000</v>
      </c>
      <c r="I46" s="16">
        <v>135715928</v>
      </c>
      <c r="J46" s="16">
        <v>53937005</v>
      </c>
      <c r="K46" s="16">
        <v>39028570</v>
      </c>
      <c r="L46" s="16">
        <v>1594422653</v>
      </c>
      <c r="M46" s="16">
        <v>55250909</v>
      </c>
      <c r="N46" s="16">
        <v>66656514</v>
      </c>
      <c r="O46" s="16">
        <v>288212720</v>
      </c>
      <c r="P46" s="16">
        <v>115719089</v>
      </c>
      <c r="Q46" s="16">
        <v>190633785</v>
      </c>
      <c r="R46" s="16">
        <v>388562216</v>
      </c>
      <c r="S46" s="16">
        <v>375704640</v>
      </c>
      <c r="T46" s="16">
        <v>138786627</v>
      </c>
      <c r="U46" s="16">
        <v>120367295</v>
      </c>
      <c r="V46" s="16">
        <v>93973885</v>
      </c>
      <c r="W46" s="16">
        <v>143195837</v>
      </c>
      <c r="X46" s="16">
        <v>241708471</v>
      </c>
      <c r="Y46" s="16">
        <v>599116370</v>
      </c>
      <c r="Z46" s="16">
        <v>43248654</v>
      </c>
      <c r="AA46" s="16">
        <v>45305388</v>
      </c>
      <c r="AB46" s="16">
        <v>129101523</v>
      </c>
      <c r="AC46" s="16">
        <v>75082755</v>
      </c>
      <c r="AD46" s="16">
        <v>115105687</v>
      </c>
      <c r="AE46" s="16">
        <v>187350720</v>
      </c>
      <c r="AF46" s="16">
        <v>122817197</v>
      </c>
      <c r="AG46" s="16">
        <v>169976319</v>
      </c>
      <c r="AH46" s="16">
        <v>263806505</v>
      </c>
      <c r="AI46" s="16">
        <v>109497287</v>
      </c>
      <c r="AJ46" s="16">
        <v>144600000</v>
      </c>
      <c r="AK46" s="16">
        <v>122156075</v>
      </c>
      <c r="AL46" s="16">
        <v>87455479</v>
      </c>
      <c r="AM46" s="16">
        <v>205531947</v>
      </c>
      <c r="AN46" s="16">
        <v>87935273</v>
      </c>
      <c r="AO46" s="16">
        <v>1119154000</v>
      </c>
      <c r="AP46" s="16">
        <v>199599420</v>
      </c>
      <c r="AQ46" s="16">
        <v>67457001</v>
      </c>
      <c r="AR46" s="16">
        <v>74539978</v>
      </c>
      <c r="AS46" s="16">
        <v>290377182</v>
      </c>
      <c r="AT46" s="16">
        <v>122462071</v>
      </c>
      <c r="AU46" s="16">
        <v>536631245</v>
      </c>
      <c r="AV46" s="16">
        <v>87416454</v>
      </c>
      <c r="AW46" s="16">
        <v>59864491</v>
      </c>
      <c r="AX46" s="16">
        <v>281203996</v>
      </c>
      <c r="AY46" s="16">
        <v>150966419</v>
      </c>
      <c r="AZ46" s="16">
        <v>99081932</v>
      </c>
      <c r="BA46" s="16">
        <v>137294592</v>
      </c>
      <c r="BB46" s="16">
        <v>98353998</v>
      </c>
      <c r="BC46" s="9">
        <v>246078852</v>
      </c>
    </row>
    <row r="47" spans="1:55" x14ac:dyDescent="0.25">
      <c r="A47" s="20" t="s">
        <v>127</v>
      </c>
      <c r="B47" s="16">
        <v>12038797467</v>
      </c>
      <c r="C47" s="16">
        <v>165806822</v>
      </c>
      <c r="D47" s="16">
        <v>97142334</v>
      </c>
      <c r="E47" s="16">
        <v>95065488</v>
      </c>
      <c r="F47" s="16">
        <v>450230038</v>
      </c>
      <c r="G47" s="16">
        <v>392166943</v>
      </c>
      <c r="H47" s="16">
        <v>93556000</v>
      </c>
      <c r="I47" s="16">
        <v>135690880</v>
      </c>
      <c r="J47" s="16">
        <v>53938030</v>
      </c>
      <c r="K47" s="16">
        <v>38288595</v>
      </c>
      <c r="L47" s="16">
        <v>1619724263</v>
      </c>
      <c r="M47" s="16">
        <v>54806872</v>
      </c>
      <c r="N47" s="16">
        <v>65977761</v>
      </c>
      <c r="O47" s="16">
        <v>272539122</v>
      </c>
      <c r="P47" s="16">
        <v>116644671</v>
      </c>
      <c r="Q47" s="16">
        <v>205419779</v>
      </c>
      <c r="R47" s="16">
        <v>398738703</v>
      </c>
      <c r="S47" s="16">
        <v>392700290</v>
      </c>
      <c r="T47" s="16">
        <v>140986127</v>
      </c>
      <c r="U47" s="16">
        <v>111745966</v>
      </c>
      <c r="V47" s="16">
        <v>95742682</v>
      </c>
      <c r="W47" s="16">
        <v>151245272</v>
      </c>
      <c r="X47" s="16">
        <v>220832546</v>
      </c>
      <c r="Y47" s="16">
        <v>601015927</v>
      </c>
      <c r="Z47" s="16">
        <v>43145372</v>
      </c>
      <c r="AA47" s="16">
        <v>50240805</v>
      </c>
      <c r="AB47" s="16">
        <v>113151787</v>
      </c>
      <c r="AC47" s="16">
        <v>75373743</v>
      </c>
      <c r="AD47" s="16">
        <v>113597063</v>
      </c>
      <c r="AE47" s="16">
        <v>200925411</v>
      </c>
      <c r="AF47" s="16">
        <v>120517196</v>
      </c>
      <c r="AG47" s="16">
        <v>173270210</v>
      </c>
      <c r="AH47" s="16">
        <v>264306505</v>
      </c>
      <c r="AI47" s="16">
        <v>92594129</v>
      </c>
      <c r="AJ47" s="16">
        <v>131200000</v>
      </c>
      <c r="AK47" s="16">
        <v>120792497</v>
      </c>
      <c r="AL47" s="16">
        <v>88092481</v>
      </c>
      <c r="AM47" s="16">
        <v>210631947</v>
      </c>
      <c r="AN47" s="16">
        <v>87105171</v>
      </c>
      <c r="AO47" s="16">
        <v>1105481492</v>
      </c>
      <c r="AP47" s="16">
        <v>186831510</v>
      </c>
      <c r="AQ47" s="16">
        <v>67974980</v>
      </c>
      <c r="AR47" s="16">
        <v>74539978</v>
      </c>
      <c r="AS47" s="16">
        <v>275964124</v>
      </c>
      <c r="AT47" s="16">
        <v>123262071</v>
      </c>
      <c r="AU47" s="16">
        <v>505549038</v>
      </c>
      <c r="AV47" s="16">
        <v>78590867</v>
      </c>
      <c r="AW47" s="16">
        <v>60165104</v>
      </c>
      <c r="AX47" s="16">
        <v>271869203</v>
      </c>
      <c r="AY47" s="16">
        <v>152050473</v>
      </c>
      <c r="AZ47" s="16">
        <v>99125179</v>
      </c>
      <c r="BA47" s="16">
        <v>135389285</v>
      </c>
      <c r="BB47" s="16">
        <v>97020801</v>
      </c>
      <c r="BC47" s="9">
        <v>251932628</v>
      </c>
    </row>
    <row r="48" spans="1:55" x14ac:dyDescent="0.25">
      <c r="A48" s="20" t="s">
        <v>128</v>
      </c>
      <c r="B48" s="16">
        <v>11681306176</v>
      </c>
      <c r="C48" s="16">
        <v>151359328</v>
      </c>
      <c r="D48" s="16">
        <v>84863807</v>
      </c>
      <c r="E48" s="16">
        <v>82192150</v>
      </c>
      <c r="F48" s="16">
        <v>463601188</v>
      </c>
      <c r="G48" s="16">
        <v>426531266</v>
      </c>
      <c r="H48" s="16">
        <v>93857840</v>
      </c>
      <c r="I48" s="16">
        <v>130917225</v>
      </c>
      <c r="J48" s="16">
        <v>57266666</v>
      </c>
      <c r="K48" s="16">
        <v>43830780</v>
      </c>
      <c r="L48" s="16">
        <v>1532748361</v>
      </c>
      <c r="M48" s="16">
        <v>55376208</v>
      </c>
      <c r="N48" s="16">
        <v>65018502</v>
      </c>
      <c r="O48" s="16">
        <v>278253108</v>
      </c>
      <c r="P48" s="16">
        <v>115147570</v>
      </c>
      <c r="Q48" s="16">
        <v>203810174</v>
      </c>
      <c r="R48" s="16">
        <v>364970655</v>
      </c>
      <c r="S48" s="16">
        <v>364975942</v>
      </c>
      <c r="T48" s="16">
        <v>107724582</v>
      </c>
      <c r="U48" s="16">
        <v>2115831</v>
      </c>
      <c r="V48" s="16">
        <v>96115803</v>
      </c>
      <c r="W48" s="16">
        <v>146230195</v>
      </c>
      <c r="X48" s="16">
        <v>215035690</v>
      </c>
      <c r="Y48" s="16">
        <v>602104799</v>
      </c>
      <c r="Z48" s="16">
        <v>35875147</v>
      </c>
      <c r="AA48" s="16">
        <v>43451415</v>
      </c>
      <c r="AB48" s="16">
        <v>120301240</v>
      </c>
      <c r="AC48" s="16">
        <v>79732750</v>
      </c>
      <c r="AD48" s="16">
        <v>102417226</v>
      </c>
      <c r="AE48" s="16">
        <v>195395077</v>
      </c>
      <c r="AF48" s="16">
        <v>113209129</v>
      </c>
      <c r="AG48" s="16">
        <v>169935069</v>
      </c>
      <c r="AH48" s="16">
        <v>265100571</v>
      </c>
      <c r="AI48" s="16">
        <v>86079723</v>
      </c>
      <c r="AJ48" s="16">
        <v>134651554</v>
      </c>
      <c r="AK48" s="16">
        <v>121151081</v>
      </c>
      <c r="AL48" s="16">
        <v>89774515</v>
      </c>
      <c r="AM48" s="16">
        <v>177768953</v>
      </c>
      <c r="AN48" s="16">
        <v>84967235</v>
      </c>
      <c r="AO48" s="16">
        <v>1009016992</v>
      </c>
      <c r="AP48" s="16">
        <v>176905717</v>
      </c>
      <c r="AQ48" s="16">
        <v>68323239</v>
      </c>
      <c r="AR48" s="16">
        <v>58838121</v>
      </c>
      <c r="AS48" s="16">
        <v>271150822</v>
      </c>
      <c r="AT48" s="16">
        <v>123642628</v>
      </c>
      <c r="AU48" s="16">
        <v>472677361</v>
      </c>
      <c r="AV48" s="16">
        <v>74738284</v>
      </c>
      <c r="AW48" s="16">
        <v>57635561</v>
      </c>
      <c r="AX48" s="16">
        <v>264347585</v>
      </c>
      <c r="AY48" s="16">
        <v>148755755</v>
      </c>
      <c r="AZ48" s="16">
        <v>93511845</v>
      </c>
      <c r="BA48" s="16">
        <v>132394423</v>
      </c>
      <c r="BB48" s="16">
        <v>84088376</v>
      </c>
      <c r="BC48" s="9">
        <v>240294010</v>
      </c>
    </row>
    <row r="49" spans="1:55" x14ac:dyDescent="0.25">
      <c r="A49" s="20" t="s">
        <v>109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6"/>
    </row>
    <row r="50" spans="1:55" x14ac:dyDescent="0.25">
      <c r="A50" s="20" t="s">
        <v>131</v>
      </c>
      <c r="B50" s="15">
        <f>+B47-B46</f>
        <v>-192761903</v>
      </c>
      <c r="C50" s="15">
        <f t="shared" ref="C50:BC50" si="18">+C47-C46</f>
        <v>3104090</v>
      </c>
      <c r="D50" s="15">
        <f t="shared" si="18"/>
        <v>0</v>
      </c>
      <c r="E50" s="15">
        <f t="shared" si="18"/>
        <v>0</v>
      </c>
      <c r="F50" s="15">
        <f t="shared" si="18"/>
        <v>3315800</v>
      </c>
      <c r="G50" s="15">
        <f t="shared" si="18"/>
        <v>-21900776</v>
      </c>
      <c r="H50" s="15">
        <f t="shared" si="18"/>
        <v>1790000</v>
      </c>
      <c r="I50" s="15">
        <f t="shared" si="18"/>
        <v>-25048</v>
      </c>
      <c r="J50" s="15">
        <f t="shared" si="18"/>
        <v>1025</v>
      </c>
      <c r="K50" s="15">
        <f t="shared" si="18"/>
        <v>-739975</v>
      </c>
      <c r="L50" s="15">
        <f t="shared" si="18"/>
        <v>25301610</v>
      </c>
      <c r="M50" s="15">
        <f t="shared" si="18"/>
        <v>-444037</v>
      </c>
      <c r="N50" s="15">
        <f t="shared" si="18"/>
        <v>-678753</v>
      </c>
      <c r="O50" s="15">
        <f t="shared" si="18"/>
        <v>-15673598</v>
      </c>
      <c r="P50" s="15">
        <f t="shared" si="18"/>
        <v>925582</v>
      </c>
      <c r="Q50" s="15">
        <f t="shared" si="18"/>
        <v>14785994</v>
      </c>
      <c r="R50" s="15">
        <f t="shared" si="18"/>
        <v>10176487</v>
      </c>
      <c r="S50" s="15">
        <f t="shared" si="18"/>
        <v>16995650</v>
      </c>
      <c r="T50" s="15">
        <f t="shared" si="18"/>
        <v>2199500</v>
      </c>
      <c r="U50" s="15">
        <f t="shared" si="18"/>
        <v>-8621329</v>
      </c>
      <c r="V50" s="15">
        <f t="shared" si="18"/>
        <v>1768797</v>
      </c>
      <c r="W50" s="15">
        <f t="shared" si="18"/>
        <v>8049435</v>
      </c>
      <c r="X50" s="15">
        <f t="shared" si="18"/>
        <v>-20875925</v>
      </c>
      <c r="Y50" s="15">
        <f t="shared" si="18"/>
        <v>1899557</v>
      </c>
      <c r="Z50" s="15">
        <f t="shared" si="18"/>
        <v>-103282</v>
      </c>
      <c r="AA50" s="15">
        <f t="shared" si="18"/>
        <v>4935417</v>
      </c>
      <c r="AB50" s="15">
        <f t="shared" si="18"/>
        <v>-15949736</v>
      </c>
      <c r="AC50" s="15">
        <f t="shared" si="18"/>
        <v>290988</v>
      </c>
      <c r="AD50" s="15">
        <f t="shared" si="18"/>
        <v>-1508624</v>
      </c>
      <c r="AE50" s="15">
        <f t="shared" si="18"/>
        <v>13574691</v>
      </c>
      <c r="AF50" s="15">
        <f t="shared" si="18"/>
        <v>-2300001</v>
      </c>
      <c r="AG50" s="15">
        <f t="shared" si="18"/>
        <v>3293891</v>
      </c>
      <c r="AH50" s="15">
        <f t="shared" si="18"/>
        <v>500000</v>
      </c>
      <c r="AI50" s="15">
        <f t="shared" si="18"/>
        <v>-16903158</v>
      </c>
      <c r="AJ50" s="15">
        <f t="shared" si="18"/>
        <v>-13400000</v>
      </c>
      <c r="AK50" s="15">
        <f t="shared" si="18"/>
        <v>-1363578</v>
      </c>
      <c r="AL50" s="15">
        <f t="shared" si="18"/>
        <v>637002</v>
      </c>
      <c r="AM50" s="15">
        <f t="shared" si="18"/>
        <v>5100000</v>
      </c>
      <c r="AN50" s="15">
        <f t="shared" si="18"/>
        <v>-830102</v>
      </c>
      <c r="AO50" s="15">
        <f t="shared" si="18"/>
        <v>-13672508</v>
      </c>
      <c r="AP50" s="15">
        <f t="shared" si="18"/>
        <v>-12767910</v>
      </c>
      <c r="AQ50" s="15">
        <f t="shared" si="18"/>
        <v>517979</v>
      </c>
      <c r="AR50" s="15">
        <f t="shared" si="18"/>
        <v>0</v>
      </c>
      <c r="AS50" s="15">
        <f t="shared" si="18"/>
        <v>-14413058</v>
      </c>
      <c r="AT50" s="15">
        <f t="shared" si="18"/>
        <v>800000</v>
      </c>
      <c r="AU50" s="15">
        <f t="shared" si="18"/>
        <v>-31082207</v>
      </c>
      <c r="AV50" s="15">
        <f t="shared" si="18"/>
        <v>-8825587</v>
      </c>
      <c r="AW50" s="15">
        <f t="shared" si="18"/>
        <v>300613</v>
      </c>
      <c r="AX50" s="15">
        <f t="shared" si="18"/>
        <v>-9334793</v>
      </c>
      <c r="AY50" s="15">
        <f t="shared" si="18"/>
        <v>1084054</v>
      </c>
      <c r="AZ50" s="15">
        <f t="shared" si="18"/>
        <v>43247</v>
      </c>
      <c r="BA50" s="15">
        <f t="shared" si="18"/>
        <v>-1905307</v>
      </c>
      <c r="BB50" s="15">
        <f t="shared" si="18"/>
        <v>-1333197</v>
      </c>
      <c r="BC50" s="8">
        <f t="shared" si="18"/>
        <v>5853776</v>
      </c>
    </row>
    <row r="51" spans="1:55" x14ac:dyDescent="0.25">
      <c r="A51" s="20" t="s">
        <v>121</v>
      </c>
      <c r="B51" s="15">
        <f>+B48-B46</f>
        <v>-550253194</v>
      </c>
      <c r="C51" s="15">
        <f t="shared" ref="C51:BC51" si="19">+C48-C46</f>
        <v>-11343404</v>
      </c>
      <c r="D51" s="15">
        <f t="shared" si="19"/>
        <v>-12278527</v>
      </c>
      <c r="E51" s="15">
        <f t="shared" si="19"/>
        <v>-12873338</v>
      </c>
      <c r="F51" s="15">
        <f t="shared" si="19"/>
        <v>16686950</v>
      </c>
      <c r="G51" s="15">
        <f t="shared" si="19"/>
        <v>12463547</v>
      </c>
      <c r="H51" s="15">
        <f t="shared" si="19"/>
        <v>2091840</v>
      </c>
      <c r="I51" s="15">
        <f t="shared" si="19"/>
        <v>-4798703</v>
      </c>
      <c r="J51" s="15">
        <f t="shared" si="19"/>
        <v>3329661</v>
      </c>
      <c r="K51" s="15">
        <f t="shared" si="19"/>
        <v>4802210</v>
      </c>
      <c r="L51" s="15">
        <f t="shared" si="19"/>
        <v>-61674292</v>
      </c>
      <c r="M51" s="15">
        <f t="shared" si="19"/>
        <v>125299</v>
      </c>
      <c r="N51" s="15">
        <f t="shared" si="19"/>
        <v>-1638012</v>
      </c>
      <c r="O51" s="15">
        <f t="shared" si="19"/>
        <v>-9959612</v>
      </c>
      <c r="P51" s="15">
        <f t="shared" si="19"/>
        <v>-571519</v>
      </c>
      <c r="Q51" s="15">
        <f t="shared" si="19"/>
        <v>13176389</v>
      </c>
      <c r="R51" s="15">
        <f t="shared" si="19"/>
        <v>-23591561</v>
      </c>
      <c r="S51" s="15">
        <f t="shared" si="19"/>
        <v>-10728698</v>
      </c>
      <c r="T51" s="15">
        <f t="shared" si="19"/>
        <v>-31062045</v>
      </c>
      <c r="U51" s="15">
        <f t="shared" si="19"/>
        <v>-118251464</v>
      </c>
      <c r="V51" s="15">
        <f t="shared" si="19"/>
        <v>2141918</v>
      </c>
      <c r="W51" s="15">
        <f t="shared" si="19"/>
        <v>3034358</v>
      </c>
      <c r="X51" s="15">
        <f t="shared" si="19"/>
        <v>-26672781</v>
      </c>
      <c r="Y51" s="15">
        <f t="shared" si="19"/>
        <v>2988429</v>
      </c>
      <c r="Z51" s="15">
        <f t="shared" si="19"/>
        <v>-7373507</v>
      </c>
      <c r="AA51" s="15">
        <f t="shared" si="19"/>
        <v>-1853973</v>
      </c>
      <c r="AB51" s="15">
        <f t="shared" si="19"/>
        <v>-8800283</v>
      </c>
      <c r="AC51" s="15">
        <f t="shared" si="19"/>
        <v>4649995</v>
      </c>
      <c r="AD51" s="15">
        <f t="shared" si="19"/>
        <v>-12688461</v>
      </c>
      <c r="AE51" s="15">
        <f t="shared" si="19"/>
        <v>8044357</v>
      </c>
      <c r="AF51" s="15">
        <f t="shared" si="19"/>
        <v>-9608068</v>
      </c>
      <c r="AG51" s="15">
        <f t="shared" si="19"/>
        <v>-41250</v>
      </c>
      <c r="AH51" s="15">
        <f t="shared" si="19"/>
        <v>1294066</v>
      </c>
      <c r="AI51" s="15">
        <f t="shared" si="19"/>
        <v>-23417564</v>
      </c>
      <c r="AJ51" s="15">
        <f t="shared" si="19"/>
        <v>-9948446</v>
      </c>
      <c r="AK51" s="15">
        <f t="shared" si="19"/>
        <v>-1004994</v>
      </c>
      <c r="AL51" s="15">
        <f t="shared" si="19"/>
        <v>2319036</v>
      </c>
      <c r="AM51" s="15">
        <f t="shared" si="19"/>
        <v>-27762994</v>
      </c>
      <c r="AN51" s="15">
        <f t="shared" si="19"/>
        <v>-2968038</v>
      </c>
      <c r="AO51" s="15">
        <f t="shared" si="19"/>
        <v>-110137008</v>
      </c>
      <c r="AP51" s="15">
        <f t="shared" si="19"/>
        <v>-22693703</v>
      </c>
      <c r="AQ51" s="15">
        <f t="shared" si="19"/>
        <v>866238</v>
      </c>
      <c r="AR51" s="15">
        <f t="shared" si="19"/>
        <v>-15701857</v>
      </c>
      <c r="AS51" s="15">
        <f t="shared" si="19"/>
        <v>-19226360</v>
      </c>
      <c r="AT51" s="15">
        <f t="shared" si="19"/>
        <v>1180557</v>
      </c>
      <c r="AU51" s="15">
        <f t="shared" si="19"/>
        <v>-63953884</v>
      </c>
      <c r="AV51" s="15">
        <f t="shared" si="19"/>
        <v>-12678170</v>
      </c>
      <c r="AW51" s="15">
        <f t="shared" si="19"/>
        <v>-2228930</v>
      </c>
      <c r="AX51" s="15">
        <f t="shared" si="19"/>
        <v>-16856411</v>
      </c>
      <c r="AY51" s="15">
        <f t="shared" si="19"/>
        <v>-2210664</v>
      </c>
      <c r="AZ51" s="15">
        <f t="shared" si="19"/>
        <v>-5570087</v>
      </c>
      <c r="BA51" s="15">
        <f t="shared" si="19"/>
        <v>-4900169</v>
      </c>
      <c r="BB51" s="15">
        <f t="shared" si="19"/>
        <v>-14265622</v>
      </c>
      <c r="BC51" s="8">
        <f t="shared" si="19"/>
        <v>-5784842</v>
      </c>
    </row>
    <row r="52" spans="1:55" x14ac:dyDescent="0.25">
      <c r="A52" s="20" t="s">
        <v>122</v>
      </c>
      <c r="B52" s="15">
        <f>+B48-B47</f>
        <v>-357491291</v>
      </c>
      <c r="C52" s="15">
        <f t="shared" ref="C52:BC52" si="20">+C48-C47</f>
        <v>-14447494</v>
      </c>
      <c r="D52" s="15">
        <f t="shared" si="20"/>
        <v>-12278527</v>
      </c>
      <c r="E52" s="15">
        <f t="shared" si="20"/>
        <v>-12873338</v>
      </c>
      <c r="F52" s="15">
        <f t="shared" si="20"/>
        <v>13371150</v>
      </c>
      <c r="G52" s="15">
        <f t="shared" si="20"/>
        <v>34364323</v>
      </c>
      <c r="H52" s="15">
        <f t="shared" si="20"/>
        <v>301840</v>
      </c>
      <c r="I52" s="15">
        <f t="shared" si="20"/>
        <v>-4773655</v>
      </c>
      <c r="J52" s="15">
        <f t="shared" si="20"/>
        <v>3328636</v>
      </c>
      <c r="K52" s="15">
        <f t="shared" si="20"/>
        <v>5542185</v>
      </c>
      <c r="L52" s="15">
        <f t="shared" si="20"/>
        <v>-86975902</v>
      </c>
      <c r="M52" s="15">
        <f t="shared" si="20"/>
        <v>569336</v>
      </c>
      <c r="N52" s="15">
        <f t="shared" si="20"/>
        <v>-959259</v>
      </c>
      <c r="O52" s="15">
        <f t="shared" si="20"/>
        <v>5713986</v>
      </c>
      <c r="P52" s="15">
        <f t="shared" si="20"/>
        <v>-1497101</v>
      </c>
      <c r="Q52" s="15">
        <f t="shared" si="20"/>
        <v>-1609605</v>
      </c>
      <c r="R52" s="15">
        <f t="shared" si="20"/>
        <v>-33768048</v>
      </c>
      <c r="S52" s="15">
        <f t="shared" si="20"/>
        <v>-27724348</v>
      </c>
      <c r="T52" s="15">
        <f t="shared" si="20"/>
        <v>-33261545</v>
      </c>
      <c r="U52" s="15">
        <f t="shared" si="20"/>
        <v>-109630135</v>
      </c>
      <c r="V52" s="15">
        <f t="shared" si="20"/>
        <v>373121</v>
      </c>
      <c r="W52" s="15">
        <f t="shared" si="20"/>
        <v>-5015077</v>
      </c>
      <c r="X52" s="15">
        <f t="shared" si="20"/>
        <v>-5796856</v>
      </c>
      <c r="Y52" s="15">
        <f t="shared" si="20"/>
        <v>1088872</v>
      </c>
      <c r="Z52" s="15">
        <f t="shared" si="20"/>
        <v>-7270225</v>
      </c>
      <c r="AA52" s="15">
        <f t="shared" si="20"/>
        <v>-6789390</v>
      </c>
      <c r="AB52" s="15">
        <f t="shared" si="20"/>
        <v>7149453</v>
      </c>
      <c r="AC52" s="15">
        <f t="shared" si="20"/>
        <v>4359007</v>
      </c>
      <c r="AD52" s="15">
        <f t="shared" si="20"/>
        <v>-11179837</v>
      </c>
      <c r="AE52" s="15">
        <f t="shared" si="20"/>
        <v>-5530334</v>
      </c>
      <c r="AF52" s="15">
        <f t="shared" si="20"/>
        <v>-7308067</v>
      </c>
      <c r="AG52" s="15">
        <f t="shared" si="20"/>
        <v>-3335141</v>
      </c>
      <c r="AH52" s="15">
        <f t="shared" si="20"/>
        <v>794066</v>
      </c>
      <c r="AI52" s="15">
        <f t="shared" si="20"/>
        <v>-6514406</v>
      </c>
      <c r="AJ52" s="15">
        <f t="shared" si="20"/>
        <v>3451554</v>
      </c>
      <c r="AK52" s="15">
        <f t="shared" si="20"/>
        <v>358584</v>
      </c>
      <c r="AL52" s="15">
        <f t="shared" si="20"/>
        <v>1682034</v>
      </c>
      <c r="AM52" s="15">
        <f t="shared" si="20"/>
        <v>-32862994</v>
      </c>
      <c r="AN52" s="15">
        <f t="shared" si="20"/>
        <v>-2137936</v>
      </c>
      <c r="AO52" s="15">
        <f t="shared" si="20"/>
        <v>-96464500</v>
      </c>
      <c r="AP52" s="15">
        <f t="shared" si="20"/>
        <v>-9925793</v>
      </c>
      <c r="AQ52" s="15">
        <f t="shared" si="20"/>
        <v>348259</v>
      </c>
      <c r="AR52" s="15">
        <f t="shared" si="20"/>
        <v>-15701857</v>
      </c>
      <c r="AS52" s="15">
        <f t="shared" si="20"/>
        <v>-4813302</v>
      </c>
      <c r="AT52" s="15">
        <f t="shared" si="20"/>
        <v>380557</v>
      </c>
      <c r="AU52" s="15">
        <f t="shared" si="20"/>
        <v>-32871677</v>
      </c>
      <c r="AV52" s="15">
        <f t="shared" si="20"/>
        <v>-3852583</v>
      </c>
      <c r="AW52" s="15">
        <f t="shared" si="20"/>
        <v>-2529543</v>
      </c>
      <c r="AX52" s="15">
        <f t="shared" si="20"/>
        <v>-7521618</v>
      </c>
      <c r="AY52" s="15">
        <f t="shared" si="20"/>
        <v>-3294718</v>
      </c>
      <c r="AZ52" s="15">
        <f t="shared" si="20"/>
        <v>-5613334</v>
      </c>
      <c r="BA52" s="15">
        <f t="shared" si="20"/>
        <v>-2994862</v>
      </c>
      <c r="BB52" s="15">
        <f t="shared" si="20"/>
        <v>-12932425</v>
      </c>
      <c r="BC52" s="8">
        <f t="shared" si="20"/>
        <v>-11638618</v>
      </c>
    </row>
    <row r="53" spans="1:55" x14ac:dyDescent="0.25">
      <c r="A53" s="20" t="s">
        <v>123</v>
      </c>
      <c r="B53" s="17">
        <f>IF(B46=0,0,B48*100/B46)</f>
        <v>95.501365137877755</v>
      </c>
      <c r="C53" s="17">
        <f t="shared" ref="C53:BC53" si="21">IF(C46=0,0,C48*100/C46)</f>
        <v>93.028141654068847</v>
      </c>
      <c r="D53" s="17">
        <f t="shared" si="21"/>
        <v>87.360271784287164</v>
      </c>
      <c r="E53" s="17">
        <f t="shared" si="21"/>
        <v>86.458452724715414</v>
      </c>
      <c r="F53" s="17">
        <f t="shared" si="21"/>
        <v>103.73381480855842</v>
      </c>
      <c r="G53" s="17">
        <f t="shared" si="21"/>
        <v>103.01002624162547</v>
      </c>
      <c r="H53" s="17">
        <f t="shared" si="21"/>
        <v>102.27953708345139</v>
      </c>
      <c r="I53" s="17">
        <f t="shared" si="21"/>
        <v>96.464156366377281</v>
      </c>
      <c r="J53" s="17">
        <f t="shared" si="21"/>
        <v>106.17324043112887</v>
      </c>
      <c r="K53" s="17">
        <f t="shared" si="21"/>
        <v>112.30434525272128</v>
      </c>
      <c r="L53" s="17">
        <f t="shared" si="21"/>
        <v>96.131873071173686</v>
      </c>
      <c r="M53" s="17">
        <f t="shared" si="21"/>
        <v>100.22678178923717</v>
      </c>
      <c r="N53" s="17">
        <f t="shared" si="21"/>
        <v>97.542607763736342</v>
      </c>
      <c r="O53" s="17">
        <f t="shared" si="21"/>
        <v>96.544353767592213</v>
      </c>
      <c r="P53" s="17">
        <f t="shared" si="21"/>
        <v>99.506115192455411</v>
      </c>
      <c r="Q53" s="17">
        <f t="shared" si="21"/>
        <v>106.91188552962949</v>
      </c>
      <c r="R53" s="17">
        <f t="shared" si="21"/>
        <v>93.928498441546878</v>
      </c>
      <c r="S53" s="17">
        <f t="shared" si="21"/>
        <v>97.144379691451249</v>
      </c>
      <c r="T53" s="17">
        <f t="shared" si="21"/>
        <v>77.618848680572086</v>
      </c>
      <c r="U53" s="17">
        <f t="shared" si="21"/>
        <v>1.7578122030573171</v>
      </c>
      <c r="V53" s="17">
        <f t="shared" si="21"/>
        <v>102.27926939489625</v>
      </c>
      <c r="W53" s="17">
        <f t="shared" si="21"/>
        <v>102.11902668650905</v>
      </c>
      <c r="X53" s="17">
        <f t="shared" si="21"/>
        <v>88.964896062744941</v>
      </c>
      <c r="Y53" s="17">
        <f t="shared" si="21"/>
        <v>100.498806100057</v>
      </c>
      <c r="Z53" s="17">
        <f t="shared" si="21"/>
        <v>82.950898310037573</v>
      </c>
      <c r="AA53" s="17">
        <f t="shared" si="21"/>
        <v>95.907831095056508</v>
      </c>
      <c r="AB53" s="17">
        <f t="shared" si="21"/>
        <v>93.183439826654876</v>
      </c>
      <c r="AC53" s="17">
        <f t="shared" si="21"/>
        <v>106.19315980080913</v>
      </c>
      <c r="AD53" s="17">
        <f t="shared" si="21"/>
        <v>88.976686269202318</v>
      </c>
      <c r="AE53" s="17">
        <f t="shared" si="21"/>
        <v>104.29374223915445</v>
      </c>
      <c r="AF53" s="17">
        <f t="shared" si="21"/>
        <v>92.176935938376772</v>
      </c>
      <c r="AG53" s="17">
        <f t="shared" si="21"/>
        <v>99.975731913573213</v>
      </c>
      <c r="AH53" s="17">
        <f t="shared" si="21"/>
        <v>100.49053604648604</v>
      </c>
      <c r="AI53" s="17">
        <f t="shared" si="21"/>
        <v>78.613566927918498</v>
      </c>
      <c r="AJ53" s="17">
        <f t="shared" si="21"/>
        <v>93.120023513139699</v>
      </c>
      <c r="AK53" s="17">
        <f t="shared" si="21"/>
        <v>99.1772869257628</v>
      </c>
      <c r="AL53" s="17">
        <f t="shared" si="21"/>
        <v>102.65167606022717</v>
      </c>
      <c r="AM53" s="17">
        <f t="shared" si="21"/>
        <v>86.492127182544522</v>
      </c>
      <c r="AN53" s="17">
        <f t="shared" si="21"/>
        <v>96.624746931757414</v>
      </c>
      <c r="AO53" s="17">
        <f t="shared" si="21"/>
        <v>90.158905030049482</v>
      </c>
      <c r="AP53" s="17">
        <f t="shared" si="21"/>
        <v>88.630376280652513</v>
      </c>
      <c r="AQ53" s="17">
        <f t="shared" si="21"/>
        <v>101.28413357718053</v>
      </c>
      <c r="AR53" s="17">
        <f t="shared" si="21"/>
        <v>78.93498573342751</v>
      </c>
      <c r="AS53" s="17">
        <f t="shared" si="21"/>
        <v>93.378832362936834</v>
      </c>
      <c r="AT53" s="17">
        <f t="shared" si="21"/>
        <v>100.96401848373118</v>
      </c>
      <c r="AU53" s="17">
        <f t="shared" si="21"/>
        <v>88.082340602437341</v>
      </c>
      <c r="AV53" s="17">
        <f t="shared" si="21"/>
        <v>85.49681505040229</v>
      </c>
      <c r="AW53" s="17">
        <f t="shared" si="21"/>
        <v>96.276707673001013</v>
      </c>
      <c r="AX53" s="17">
        <f t="shared" si="21"/>
        <v>94.005628924277445</v>
      </c>
      <c r="AY53" s="17">
        <f t="shared" si="21"/>
        <v>98.535658449976211</v>
      </c>
      <c r="AZ53" s="17">
        <f t="shared" si="21"/>
        <v>94.37830198950904</v>
      </c>
      <c r="BA53" s="17">
        <f t="shared" si="21"/>
        <v>96.430908946508254</v>
      </c>
      <c r="BB53" s="17">
        <f t="shared" si="21"/>
        <v>85.495635876438897</v>
      </c>
      <c r="BC53" s="10">
        <f t="shared" si="21"/>
        <v>97.649191731437369</v>
      </c>
    </row>
    <row r="54" spans="1:55" x14ac:dyDescent="0.25">
      <c r="A54" s="20" t="s">
        <v>124</v>
      </c>
      <c r="B54" s="17">
        <f>IF(B47=0,0,B48*100/B47)</f>
        <v>97.030506643375858</v>
      </c>
      <c r="C54" s="17">
        <f t="shared" ref="C54:BC54" si="22">IF(C47=0,0,C48*100/C47)</f>
        <v>91.286550320589342</v>
      </c>
      <c r="D54" s="17">
        <f t="shared" si="22"/>
        <v>87.360271784287164</v>
      </c>
      <c r="E54" s="17">
        <f t="shared" si="22"/>
        <v>86.458452724715414</v>
      </c>
      <c r="F54" s="17">
        <f t="shared" si="22"/>
        <v>102.96984849331621</v>
      </c>
      <c r="G54" s="17">
        <f t="shared" si="22"/>
        <v>108.76267712345148</v>
      </c>
      <c r="H54" s="17">
        <f t="shared" si="22"/>
        <v>100.32263029629313</v>
      </c>
      <c r="I54" s="17">
        <f t="shared" si="22"/>
        <v>96.481963268275663</v>
      </c>
      <c r="J54" s="17">
        <f t="shared" si="22"/>
        <v>106.17122279030212</v>
      </c>
      <c r="K54" s="17">
        <f t="shared" si="22"/>
        <v>114.47476722507055</v>
      </c>
      <c r="L54" s="17">
        <f t="shared" si="22"/>
        <v>94.630203177983759</v>
      </c>
      <c r="M54" s="17">
        <f t="shared" si="22"/>
        <v>101.03880403902635</v>
      </c>
      <c r="N54" s="17">
        <f t="shared" si="22"/>
        <v>98.546087370257993</v>
      </c>
      <c r="O54" s="17">
        <f t="shared" si="22"/>
        <v>102.09657459746275</v>
      </c>
      <c r="P54" s="17">
        <f t="shared" si="22"/>
        <v>98.716528593063629</v>
      </c>
      <c r="Q54" s="17">
        <f t="shared" si="22"/>
        <v>99.216431344714863</v>
      </c>
      <c r="R54" s="17">
        <f t="shared" si="22"/>
        <v>91.531284085056569</v>
      </c>
      <c r="S54" s="17">
        <f t="shared" si="22"/>
        <v>92.940074477663359</v>
      </c>
      <c r="T54" s="17">
        <f t="shared" si="22"/>
        <v>76.407930547663028</v>
      </c>
      <c r="U54" s="17">
        <f t="shared" si="22"/>
        <v>1.8934294236625955</v>
      </c>
      <c r="V54" s="17">
        <f t="shared" si="22"/>
        <v>100.38971229153576</v>
      </c>
      <c r="W54" s="17">
        <f t="shared" si="22"/>
        <v>96.684142959523385</v>
      </c>
      <c r="X54" s="17">
        <f t="shared" si="22"/>
        <v>97.374999244902966</v>
      </c>
      <c r="Y54" s="17">
        <f t="shared" si="22"/>
        <v>100.18117190428465</v>
      </c>
      <c r="Z54" s="17">
        <f t="shared" si="22"/>
        <v>83.149467340320996</v>
      </c>
      <c r="AA54" s="17">
        <f t="shared" si="22"/>
        <v>86.486303314606531</v>
      </c>
      <c r="AB54" s="17">
        <f t="shared" si="22"/>
        <v>106.31846229702055</v>
      </c>
      <c r="AC54" s="17">
        <f t="shared" si="22"/>
        <v>105.78319030806259</v>
      </c>
      <c r="AD54" s="17">
        <f t="shared" si="22"/>
        <v>90.158339745104144</v>
      </c>
      <c r="AE54" s="17">
        <f t="shared" si="22"/>
        <v>97.247568651234459</v>
      </c>
      <c r="AF54" s="17">
        <f t="shared" si="22"/>
        <v>93.936079462054522</v>
      </c>
      <c r="AG54" s="17">
        <f t="shared" si="22"/>
        <v>98.075179224403314</v>
      </c>
      <c r="AH54" s="17">
        <f t="shared" si="22"/>
        <v>100.30043377101143</v>
      </c>
      <c r="AI54" s="17">
        <f t="shared" si="22"/>
        <v>92.96455826049187</v>
      </c>
      <c r="AJ54" s="17">
        <f t="shared" si="22"/>
        <v>102.63075762195122</v>
      </c>
      <c r="AK54" s="17">
        <f t="shared" si="22"/>
        <v>100.29685949782129</v>
      </c>
      <c r="AL54" s="17">
        <f t="shared" si="22"/>
        <v>101.90939564978309</v>
      </c>
      <c r="AM54" s="17">
        <f t="shared" si="22"/>
        <v>84.397906173273896</v>
      </c>
      <c r="AN54" s="17">
        <f t="shared" si="22"/>
        <v>97.545569366943781</v>
      </c>
      <c r="AO54" s="17">
        <f t="shared" si="22"/>
        <v>91.273983264479654</v>
      </c>
      <c r="AP54" s="17">
        <f t="shared" si="22"/>
        <v>94.68730247911607</v>
      </c>
      <c r="AQ54" s="17">
        <f t="shared" si="22"/>
        <v>100.51233409704571</v>
      </c>
      <c r="AR54" s="17">
        <f t="shared" si="22"/>
        <v>78.93498573342751</v>
      </c>
      <c r="AS54" s="17">
        <f t="shared" si="22"/>
        <v>98.255823282304618</v>
      </c>
      <c r="AT54" s="17">
        <f t="shared" si="22"/>
        <v>100.30873811944957</v>
      </c>
      <c r="AU54" s="17">
        <f t="shared" si="22"/>
        <v>93.497826218789086</v>
      </c>
      <c r="AV54" s="17">
        <f t="shared" si="22"/>
        <v>95.097925309820027</v>
      </c>
      <c r="AW54" s="17">
        <f t="shared" si="22"/>
        <v>95.7956642109353</v>
      </c>
      <c r="AX54" s="17">
        <f t="shared" si="22"/>
        <v>97.233368871133223</v>
      </c>
      <c r="AY54" s="17">
        <f t="shared" si="22"/>
        <v>97.833141893613188</v>
      </c>
      <c r="AZ54" s="17">
        <f t="shared" si="22"/>
        <v>94.337125988947776</v>
      </c>
      <c r="BA54" s="17">
        <f t="shared" si="22"/>
        <v>97.787962319174667</v>
      </c>
      <c r="BB54" s="17">
        <f t="shared" si="22"/>
        <v>86.670461522988248</v>
      </c>
      <c r="BC54" s="10">
        <f t="shared" si="22"/>
        <v>95.380265711355179</v>
      </c>
    </row>
    <row r="55" spans="1:55" x14ac:dyDescent="0.25">
      <c r="A55" s="20" t="s">
        <v>109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6"/>
    </row>
    <row r="56" spans="1:55" x14ac:dyDescent="0.25">
      <c r="A56" s="2" t="s">
        <v>132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6"/>
    </row>
    <row r="57" spans="1:55" x14ac:dyDescent="0.25">
      <c r="A57" s="20" t="s">
        <v>126</v>
      </c>
      <c r="B57" s="16">
        <v>5321542000</v>
      </c>
      <c r="C57" s="16">
        <v>38595086</v>
      </c>
      <c r="D57" s="16">
        <v>62184535</v>
      </c>
      <c r="E57" s="16">
        <v>46090795</v>
      </c>
      <c r="F57" s="16">
        <v>161345276</v>
      </c>
      <c r="G57" s="16">
        <v>333687300</v>
      </c>
      <c r="H57" s="16">
        <v>29977000</v>
      </c>
      <c r="I57" s="16">
        <v>29048451</v>
      </c>
      <c r="J57" s="16">
        <v>11839850</v>
      </c>
      <c r="K57" s="16">
        <v>20687010</v>
      </c>
      <c r="L57" s="16">
        <v>576301627</v>
      </c>
      <c r="M57" s="16">
        <v>31621000</v>
      </c>
      <c r="N57" s="16">
        <v>33629580</v>
      </c>
      <c r="O57" s="16">
        <v>195479000</v>
      </c>
      <c r="P57" s="16">
        <v>29734000</v>
      </c>
      <c r="Q57" s="16">
        <v>40347731</v>
      </c>
      <c r="R57" s="16">
        <v>122911000</v>
      </c>
      <c r="S57" s="16">
        <v>251809032</v>
      </c>
      <c r="T57" s="16">
        <v>26429192</v>
      </c>
      <c r="U57" s="16">
        <v>92505232</v>
      </c>
      <c r="V57" s="16">
        <v>68451826</v>
      </c>
      <c r="W57" s="16">
        <v>40762156</v>
      </c>
      <c r="X57" s="16">
        <v>287572000</v>
      </c>
      <c r="Y57" s="16">
        <v>68830696</v>
      </c>
      <c r="Z57" s="16">
        <v>18986533</v>
      </c>
      <c r="AA57" s="16">
        <v>63516188</v>
      </c>
      <c r="AB57" s="16">
        <v>108562800</v>
      </c>
      <c r="AC57" s="16">
        <v>46208650</v>
      </c>
      <c r="AD57" s="16">
        <v>52075948</v>
      </c>
      <c r="AE57" s="16">
        <v>44908437</v>
      </c>
      <c r="AF57" s="16">
        <v>51254049</v>
      </c>
      <c r="AG57" s="16">
        <v>33577207</v>
      </c>
      <c r="AH57" s="16">
        <v>580277001</v>
      </c>
      <c r="AI57" s="16">
        <v>47208016</v>
      </c>
      <c r="AJ57" s="16">
        <v>45321950</v>
      </c>
      <c r="AK57" s="16">
        <v>50266951</v>
      </c>
      <c r="AL57" s="16">
        <v>25565000</v>
      </c>
      <c r="AM57" s="16">
        <v>291451799</v>
      </c>
      <c r="AN57" s="16">
        <v>30838200</v>
      </c>
      <c r="AO57" s="16">
        <v>830967400</v>
      </c>
      <c r="AP57" s="16">
        <v>67123450</v>
      </c>
      <c r="AQ57" s="16">
        <v>47315995</v>
      </c>
      <c r="AR57" s="16">
        <v>42136000</v>
      </c>
      <c r="AS57" s="16">
        <v>244466738</v>
      </c>
      <c r="AT57" s="16">
        <v>73920399</v>
      </c>
      <c r="AU57" s="16">
        <v>321401054</v>
      </c>
      <c r="AV57" s="16">
        <v>82661760</v>
      </c>
      <c r="AW57" s="16">
        <v>33587122</v>
      </c>
      <c r="AX57" s="16">
        <v>235385614</v>
      </c>
      <c r="AY57" s="16">
        <v>98060376</v>
      </c>
      <c r="AZ57" s="16">
        <v>44994821</v>
      </c>
      <c r="BA57" s="16">
        <v>120404000</v>
      </c>
      <c r="BB57" s="16">
        <v>92799601</v>
      </c>
      <c r="BC57" s="9">
        <v>307283480</v>
      </c>
    </row>
    <row r="58" spans="1:55" x14ac:dyDescent="0.25">
      <c r="A58" s="20" t="s">
        <v>127</v>
      </c>
      <c r="B58" s="16">
        <v>5328607000</v>
      </c>
      <c r="C58" s="16">
        <v>50864814</v>
      </c>
      <c r="D58" s="16">
        <v>114100003</v>
      </c>
      <c r="E58" s="16">
        <v>47198959</v>
      </c>
      <c r="F58" s="16">
        <v>190484011</v>
      </c>
      <c r="G58" s="16">
        <v>314405580</v>
      </c>
      <c r="H58" s="16">
        <v>42477000</v>
      </c>
      <c r="I58" s="16">
        <v>37653435</v>
      </c>
      <c r="J58" s="16">
        <v>17463001</v>
      </c>
      <c r="K58" s="16">
        <v>21697391</v>
      </c>
      <c r="L58" s="16">
        <v>655206970</v>
      </c>
      <c r="M58" s="16">
        <v>70067321</v>
      </c>
      <c r="N58" s="16">
        <v>41382926</v>
      </c>
      <c r="O58" s="16">
        <v>213686310</v>
      </c>
      <c r="P58" s="16">
        <v>44903563</v>
      </c>
      <c r="Q58" s="16">
        <v>40347731</v>
      </c>
      <c r="R58" s="16">
        <v>141978527</v>
      </c>
      <c r="S58" s="16">
        <v>258381097</v>
      </c>
      <c r="T58" s="16">
        <v>24883000</v>
      </c>
      <c r="U58" s="16">
        <v>134112213</v>
      </c>
      <c r="V58" s="16">
        <v>64450615</v>
      </c>
      <c r="W58" s="16">
        <v>47281773</v>
      </c>
      <c r="X58" s="16">
        <v>298005559</v>
      </c>
      <c r="Y58" s="16">
        <v>185364249</v>
      </c>
      <c r="Z58" s="16">
        <v>18699650</v>
      </c>
      <c r="AA58" s="16">
        <v>68124696</v>
      </c>
      <c r="AB58" s="16">
        <v>219473498</v>
      </c>
      <c r="AC58" s="16">
        <v>55208650</v>
      </c>
      <c r="AD58" s="16">
        <v>43652332</v>
      </c>
      <c r="AE58" s="16">
        <v>47330293</v>
      </c>
      <c r="AF58" s="16">
        <v>50814049</v>
      </c>
      <c r="AG58" s="16">
        <v>52877082</v>
      </c>
      <c r="AH58" s="16">
        <v>541618148</v>
      </c>
      <c r="AI58" s="16">
        <v>56811174</v>
      </c>
      <c r="AJ58" s="16">
        <v>61041535</v>
      </c>
      <c r="AK58" s="16">
        <v>64336449</v>
      </c>
      <c r="AL58" s="16">
        <v>28565000</v>
      </c>
      <c r="AM58" s="16">
        <v>295610621</v>
      </c>
      <c r="AN58" s="16">
        <v>56369188</v>
      </c>
      <c r="AO58" s="16">
        <v>834530301</v>
      </c>
      <c r="AP58" s="16">
        <v>86593050</v>
      </c>
      <c r="AQ58" s="16">
        <v>56347526</v>
      </c>
      <c r="AR58" s="16">
        <v>48136000</v>
      </c>
      <c r="AS58" s="16">
        <v>243670902</v>
      </c>
      <c r="AT58" s="16">
        <v>84280025</v>
      </c>
      <c r="AU58" s="16">
        <v>316099546</v>
      </c>
      <c r="AV58" s="16">
        <v>91407033</v>
      </c>
      <c r="AW58" s="16">
        <v>42824119</v>
      </c>
      <c r="AX58" s="16">
        <v>263496552</v>
      </c>
      <c r="AY58" s="16">
        <v>133559037</v>
      </c>
      <c r="AZ58" s="16">
        <v>54667690</v>
      </c>
      <c r="BA58" s="16">
        <v>130302970</v>
      </c>
      <c r="BB58" s="16">
        <v>97311169</v>
      </c>
      <c r="BC58" s="9">
        <v>328317608</v>
      </c>
    </row>
    <row r="59" spans="1:55" x14ac:dyDescent="0.25">
      <c r="A59" s="20" t="s">
        <v>128</v>
      </c>
      <c r="B59" s="16">
        <v>3052419891</v>
      </c>
      <c r="C59" s="16">
        <v>47379301</v>
      </c>
      <c r="D59" s="16">
        <v>69629817</v>
      </c>
      <c r="E59" s="16">
        <v>37085670</v>
      </c>
      <c r="F59" s="16">
        <v>170242050</v>
      </c>
      <c r="G59" s="16">
        <v>285499704</v>
      </c>
      <c r="H59" s="16">
        <v>30943719</v>
      </c>
      <c r="I59" s="16">
        <v>25755935</v>
      </c>
      <c r="J59" s="16">
        <v>18783601</v>
      </c>
      <c r="K59" s="16">
        <v>21680401</v>
      </c>
      <c r="L59" s="16">
        <v>537696313</v>
      </c>
      <c r="M59" s="16">
        <v>40136726</v>
      </c>
      <c r="N59" s="16">
        <v>21110247</v>
      </c>
      <c r="O59" s="16">
        <v>307634121</v>
      </c>
      <c r="P59" s="16">
        <v>40316079</v>
      </c>
      <c r="Q59" s="16">
        <v>46520724</v>
      </c>
      <c r="R59" s="16">
        <v>107000751</v>
      </c>
      <c r="S59" s="16">
        <v>222303683</v>
      </c>
      <c r="T59" s="16">
        <v>21455249</v>
      </c>
      <c r="U59" s="16">
        <v>65507331</v>
      </c>
      <c r="V59" s="16">
        <v>59985536</v>
      </c>
      <c r="W59" s="16">
        <v>75264248</v>
      </c>
      <c r="X59" s="16">
        <v>233421380</v>
      </c>
      <c r="Y59" s="16">
        <v>183267985</v>
      </c>
      <c r="Z59" s="16">
        <v>11041176</v>
      </c>
      <c r="AA59" s="16">
        <v>50836406</v>
      </c>
      <c r="AB59" s="16">
        <v>66640298</v>
      </c>
      <c r="AC59" s="16">
        <v>44888654</v>
      </c>
      <c r="AD59" s="16">
        <v>33275948</v>
      </c>
      <c r="AE59" s="16">
        <v>37952447</v>
      </c>
      <c r="AF59" s="16">
        <v>27682760</v>
      </c>
      <c r="AG59" s="16">
        <v>44175571</v>
      </c>
      <c r="AH59" s="16">
        <v>416730891</v>
      </c>
      <c r="AI59" s="16">
        <v>38636640</v>
      </c>
      <c r="AJ59" s="16">
        <v>74569304</v>
      </c>
      <c r="AK59" s="16">
        <v>43959243</v>
      </c>
      <c r="AL59" s="16">
        <v>22202089</v>
      </c>
      <c r="AM59" s="16">
        <v>63239580</v>
      </c>
      <c r="AN59" s="16">
        <v>53071413</v>
      </c>
      <c r="AO59" s="16">
        <v>661362266</v>
      </c>
      <c r="AP59" s="16">
        <v>58541693</v>
      </c>
      <c r="AQ59" s="16">
        <v>40556092</v>
      </c>
      <c r="AR59" s="16">
        <v>17343513</v>
      </c>
      <c r="AS59" s="16">
        <v>209518676</v>
      </c>
      <c r="AT59" s="16">
        <v>59760142</v>
      </c>
      <c r="AU59" s="16">
        <v>220371510</v>
      </c>
      <c r="AV59" s="16">
        <v>72060041</v>
      </c>
      <c r="AW59" s="16">
        <v>45631520</v>
      </c>
      <c r="AX59" s="16">
        <v>285869360</v>
      </c>
      <c r="AY59" s="16">
        <v>107185968</v>
      </c>
      <c r="AZ59" s="16">
        <v>41211728</v>
      </c>
      <c r="BA59" s="16">
        <v>71910981</v>
      </c>
      <c r="BB59" s="16">
        <v>73229771</v>
      </c>
      <c r="BC59" s="9">
        <v>328229120</v>
      </c>
    </row>
    <row r="60" spans="1:55" x14ac:dyDescent="0.25">
      <c r="A60" s="20" t="s">
        <v>109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6"/>
    </row>
    <row r="61" spans="1:55" x14ac:dyDescent="0.25">
      <c r="A61" s="20" t="s">
        <v>133</v>
      </c>
      <c r="B61" s="15">
        <f>+B58-B57</f>
        <v>7065000</v>
      </c>
      <c r="C61" s="15">
        <f t="shared" ref="C61:BC61" si="23">+C58-C57</f>
        <v>12269728</v>
      </c>
      <c r="D61" s="15">
        <f t="shared" si="23"/>
        <v>51915468</v>
      </c>
      <c r="E61" s="15">
        <f t="shared" si="23"/>
        <v>1108164</v>
      </c>
      <c r="F61" s="15">
        <f t="shared" si="23"/>
        <v>29138735</v>
      </c>
      <c r="G61" s="15">
        <f t="shared" si="23"/>
        <v>-19281720</v>
      </c>
      <c r="H61" s="15">
        <f t="shared" si="23"/>
        <v>12500000</v>
      </c>
      <c r="I61" s="15">
        <f t="shared" si="23"/>
        <v>8604984</v>
      </c>
      <c r="J61" s="15">
        <f t="shared" si="23"/>
        <v>5623151</v>
      </c>
      <c r="K61" s="15">
        <f t="shared" si="23"/>
        <v>1010381</v>
      </c>
      <c r="L61" s="15">
        <f t="shared" si="23"/>
        <v>78905343</v>
      </c>
      <c r="M61" s="15">
        <f t="shared" si="23"/>
        <v>38446321</v>
      </c>
      <c r="N61" s="15">
        <f t="shared" si="23"/>
        <v>7753346</v>
      </c>
      <c r="O61" s="15">
        <f t="shared" si="23"/>
        <v>18207310</v>
      </c>
      <c r="P61" s="15">
        <f t="shared" si="23"/>
        <v>15169563</v>
      </c>
      <c r="Q61" s="15">
        <f t="shared" si="23"/>
        <v>0</v>
      </c>
      <c r="R61" s="15">
        <f t="shared" si="23"/>
        <v>19067527</v>
      </c>
      <c r="S61" s="15">
        <f t="shared" si="23"/>
        <v>6572065</v>
      </c>
      <c r="T61" s="15">
        <f t="shared" si="23"/>
        <v>-1546192</v>
      </c>
      <c r="U61" s="15">
        <f t="shared" si="23"/>
        <v>41606981</v>
      </c>
      <c r="V61" s="15">
        <f t="shared" si="23"/>
        <v>-4001211</v>
      </c>
      <c r="W61" s="15">
        <f t="shared" si="23"/>
        <v>6519617</v>
      </c>
      <c r="X61" s="15">
        <f t="shared" si="23"/>
        <v>10433559</v>
      </c>
      <c r="Y61" s="15">
        <f t="shared" si="23"/>
        <v>116533553</v>
      </c>
      <c r="Z61" s="15">
        <f t="shared" si="23"/>
        <v>-286883</v>
      </c>
      <c r="AA61" s="15">
        <f t="shared" si="23"/>
        <v>4608508</v>
      </c>
      <c r="AB61" s="15">
        <f t="shared" si="23"/>
        <v>110910698</v>
      </c>
      <c r="AC61" s="15">
        <f t="shared" si="23"/>
        <v>9000000</v>
      </c>
      <c r="AD61" s="15">
        <f t="shared" si="23"/>
        <v>-8423616</v>
      </c>
      <c r="AE61" s="15">
        <f t="shared" si="23"/>
        <v>2421856</v>
      </c>
      <c r="AF61" s="15">
        <f t="shared" si="23"/>
        <v>-440000</v>
      </c>
      <c r="AG61" s="15">
        <f t="shared" si="23"/>
        <v>19299875</v>
      </c>
      <c r="AH61" s="15">
        <f t="shared" si="23"/>
        <v>-38658853</v>
      </c>
      <c r="AI61" s="15">
        <f t="shared" si="23"/>
        <v>9603158</v>
      </c>
      <c r="AJ61" s="15">
        <f t="shared" si="23"/>
        <v>15719585</v>
      </c>
      <c r="AK61" s="15">
        <f t="shared" si="23"/>
        <v>14069498</v>
      </c>
      <c r="AL61" s="15">
        <f t="shared" si="23"/>
        <v>3000000</v>
      </c>
      <c r="AM61" s="15">
        <f t="shared" si="23"/>
        <v>4158822</v>
      </c>
      <c r="AN61" s="15">
        <f t="shared" si="23"/>
        <v>25530988</v>
      </c>
      <c r="AO61" s="15">
        <f t="shared" si="23"/>
        <v>3562901</v>
      </c>
      <c r="AP61" s="15">
        <f t="shared" si="23"/>
        <v>19469600</v>
      </c>
      <c r="AQ61" s="15">
        <f t="shared" si="23"/>
        <v>9031531</v>
      </c>
      <c r="AR61" s="15">
        <f t="shared" si="23"/>
        <v>6000000</v>
      </c>
      <c r="AS61" s="15">
        <f t="shared" si="23"/>
        <v>-795836</v>
      </c>
      <c r="AT61" s="15">
        <f t="shared" si="23"/>
        <v>10359626</v>
      </c>
      <c r="AU61" s="15">
        <f t="shared" si="23"/>
        <v>-5301508</v>
      </c>
      <c r="AV61" s="15">
        <f t="shared" si="23"/>
        <v>8745273</v>
      </c>
      <c r="AW61" s="15">
        <f t="shared" si="23"/>
        <v>9236997</v>
      </c>
      <c r="AX61" s="15">
        <f t="shared" si="23"/>
        <v>28110938</v>
      </c>
      <c r="AY61" s="15">
        <f t="shared" si="23"/>
        <v>35498661</v>
      </c>
      <c r="AZ61" s="15">
        <f t="shared" si="23"/>
        <v>9672869</v>
      </c>
      <c r="BA61" s="15">
        <f t="shared" si="23"/>
        <v>9898970</v>
      </c>
      <c r="BB61" s="15">
        <f t="shared" si="23"/>
        <v>4511568</v>
      </c>
      <c r="BC61" s="8">
        <f t="shared" si="23"/>
        <v>21034128</v>
      </c>
    </row>
    <row r="62" spans="1:55" x14ac:dyDescent="0.25">
      <c r="A62" s="20" t="s">
        <v>121</v>
      </c>
      <c r="B62" s="15">
        <f>+B59-B57</f>
        <v>-2269122109</v>
      </c>
      <c r="C62" s="15">
        <f t="shared" ref="C62:BC62" si="24">+C59-C57</f>
        <v>8784215</v>
      </c>
      <c r="D62" s="15">
        <f t="shared" si="24"/>
        <v>7445282</v>
      </c>
      <c r="E62" s="15">
        <f t="shared" si="24"/>
        <v>-9005125</v>
      </c>
      <c r="F62" s="15">
        <f t="shared" si="24"/>
        <v>8896774</v>
      </c>
      <c r="G62" s="15">
        <f t="shared" si="24"/>
        <v>-48187596</v>
      </c>
      <c r="H62" s="15">
        <f t="shared" si="24"/>
        <v>966719</v>
      </c>
      <c r="I62" s="15">
        <f t="shared" si="24"/>
        <v>-3292516</v>
      </c>
      <c r="J62" s="15">
        <f t="shared" si="24"/>
        <v>6943751</v>
      </c>
      <c r="K62" s="15">
        <f t="shared" si="24"/>
        <v>993391</v>
      </c>
      <c r="L62" s="15">
        <f t="shared" si="24"/>
        <v>-38605314</v>
      </c>
      <c r="M62" s="15">
        <f t="shared" si="24"/>
        <v>8515726</v>
      </c>
      <c r="N62" s="15">
        <f t="shared" si="24"/>
        <v>-12519333</v>
      </c>
      <c r="O62" s="15">
        <f t="shared" si="24"/>
        <v>112155121</v>
      </c>
      <c r="P62" s="15">
        <f t="shared" si="24"/>
        <v>10582079</v>
      </c>
      <c r="Q62" s="15">
        <f t="shared" si="24"/>
        <v>6172993</v>
      </c>
      <c r="R62" s="15">
        <f t="shared" si="24"/>
        <v>-15910249</v>
      </c>
      <c r="S62" s="15">
        <f t="shared" si="24"/>
        <v>-29505349</v>
      </c>
      <c r="T62" s="15">
        <f t="shared" si="24"/>
        <v>-4973943</v>
      </c>
      <c r="U62" s="15">
        <f t="shared" si="24"/>
        <v>-26997901</v>
      </c>
      <c r="V62" s="15">
        <f t="shared" si="24"/>
        <v>-8466290</v>
      </c>
      <c r="W62" s="15">
        <f t="shared" si="24"/>
        <v>34502092</v>
      </c>
      <c r="X62" s="15">
        <f t="shared" si="24"/>
        <v>-54150620</v>
      </c>
      <c r="Y62" s="15">
        <f t="shared" si="24"/>
        <v>114437289</v>
      </c>
      <c r="Z62" s="15">
        <f t="shared" si="24"/>
        <v>-7945357</v>
      </c>
      <c r="AA62" s="15">
        <f t="shared" si="24"/>
        <v>-12679782</v>
      </c>
      <c r="AB62" s="15">
        <f t="shared" si="24"/>
        <v>-41922502</v>
      </c>
      <c r="AC62" s="15">
        <f t="shared" si="24"/>
        <v>-1319996</v>
      </c>
      <c r="AD62" s="15">
        <f t="shared" si="24"/>
        <v>-18800000</v>
      </c>
      <c r="AE62" s="15">
        <f t="shared" si="24"/>
        <v>-6955990</v>
      </c>
      <c r="AF62" s="15">
        <f t="shared" si="24"/>
        <v>-23571289</v>
      </c>
      <c r="AG62" s="15">
        <f t="shared" si="24"/>
        <v>10598364</v>
      </c>
      <c r="AH62" s="15">
        <f t="shared" si="24"/>
        <v>-163546110</v>
      </c>
      <c r="AI62" s="15">
        <f t="shared" si="24"/>
        <v>-8571376</v>
      </c>
      <c r="AJ62" s="15">
        <f t="shared" si="24"/>
        <v>29247354</v>
      </c>
      <c r="AK62" s="15">
        <f t="shared" si="24"/>
        <v>-6307708</v>
      </c>
      <c r="AL62" s="15">
        <f t="shared" si="24"/>
        <v>-3362911</v>
      </c>
      <c r="AM62" s="15">
        <f t="shared" si="24"/>
        <v>-228212219</v>
      </c>
      <c r="AN62" s="15">
        <f t="shared" si="24"/>
        <v>22233213</v>
      </c>
      <c r="AO62" s="15">
        <f t="shared" si="24"/>
        <v>-169605134</v>
      </c>
      <c r="AP62" s="15">
        <f t="shared" si="24"/>
        <v>-8581757</v>
      </c>
      <c r="AQ62" s="15">
        <f t="shared" si="24"/>
        <v>-6759903</v>
      </c>
      <c r="AR62" s="15">
        <f t="shared" si="24"/>
        <v>-24792487</v>
      </c>
      <c r="AS62" s="15">
        <f t="shared" si="24"/>
        <v>-34948062</v>
      </c>
      <c r="AT62" s="15">
        <f t="shared" si="24"/>
        <v>-14160257</v>
      </c>
      <c r="AU62" s="15">
        <f t="shared" si="24"/>
        <v>-101029544</v>
      </c>
      <c r="AV62" s="15">
        <f t="shared" si="24"/>
        <v>-10601719</v>
      </c>
      <c r="AW62" s="15">
        <f t="shared" si="24"/>
        <v>12044398</v>
      </c>
      <c r="AX62" s="15">
        <f t="shared" si="24"/>
        <v>50483746</v>
      </c>
      <c r="AY62" s="15">
        <f t="shared" si="24"/>
        <v>9125592</v>
      </c>
      <c r="AZ62" s="15">
        <f t="shared" si="24"/>
        <v>-3783093</v>
      </c>
      <c r="BA62" s="15">
        <f t="shared" si="24"/>
        <v>-48493019</v>
      </c>
      <c r="BB62" s="15">
        <f t="shared" si="24"/>
        <v>-19569830</v>
      </c>
      <c r="BC62" s="8">
        <f t="shared" si="24"/>
        <v>20945640</v>
      </c>
    </row>
    <row r="63" spans="1:55" x14ac:dyDescent="0.25">
      <c r="A63" s="20" t="s">
        <v>122</v>
      </c>
      <c r="B63" s="15">
        <f>+B59-B58</f>
        <v>-2276187109</v>
      </c>
      <c r="C63" s="15">
        <f t="shared" ref="C63:BC63" si="25">+C59-C58</f>
        <v>-3485513</v>
      </c>
      <c r="D63" s="15">
        <f t="shared" si="25"/>
        <v>-44470186</v>
      </c>
      <c r="E63" s="15">
        <f t="shared" si="25"/>
        <v>-10113289</v>
      </c>
      <c r="F63" s="15">
        <f t="shared" si="25"/>
        <v>-20241961</v>
      </c>
      <c r="G63" s="15">
        <f t="shared" si="25"/>
        <v>-28905876</v>
      </c>
      <c r="H63" s="15">
        <f t="shared" si="25"/>
        <v>-11533281</v>
      </c>
      <c r="I63" s="15">
        <f t="shared" si="25"/>
        <v>-11897500</v>
      </c>
      <c r="J63" s="15">
        <f t="shared" si="25"/>
        <v>1320600</v>
      </c>
      <c r="K63" s="15">
        <f t="shared" si="25"/>
        <v>-16990</v>
      </c>
      <c r="L63" s="15">
        <f t="shared" si="25"/>
        <v>-117510657</v>
      </c>
      <c r="M63" s="15">
        <f t="shared" si="25"/>
        <v>-29930595</v>
      </c>
      <c r="N63" s="15">
        <f t="shared" si="25"/>
        <v>-20272679</v>
      </c>
      <c r="O63" s="15">
        <f t="shared" si="25"/>
        <v>93947811</v>
      </c>
      <c r="P63" s="15">
        <f t="shared" si="25"/>
        <v>-4587484</v>
      </c>
      <c r="Q63" s="15">
        <f t="shared" si="25"/>
        <v>6172993</v>
      </c>
      <c r="R63" s="15">
        <f t="shared" si="25"/>
        <v>-34977776</v>
      </c>
      <c r="S63" s="15">
        <f t="shared" si="25"/>
        <v>-36077414</v>
      </c>
      <c r="T63" s="15">
        <f t="shared" si="25"/>
        <v>-3427751</v>
      </c>
      <c r="U63" s="15">
        <f t="shared" si="25"/>
        <v>-68604882</v>
      </c>
      <c r="V63" s="15">
        <f t="shared" si="25"/>
        <v>-4465079</v>
      </c>
      <c r="W63" s="15">
        <f t="shared" si="25"/>
        <v>27982475</v>
      </c>
      <c r="X63" s="15">
        <f t="shared" si="25"/>
        <v>-64584179</v>
      </c>
      <c r="Y63" s="15">
        <f t="shared" si="25"/>
        <v>-2096264</v>
      </c>
      <c r="Z63" s="15">
        <f t="shared" si="25"/>
        <v>-7658474</v>
      </c>
      <c r="AA63" s="15">
        <f t="shared" si="25"/>
        <v>-17288290</v>
      </c>
      <c r="AB63" s="15">
        <f t="shared" si="25"/>
        <v>-152833200</v>
      </c>
      <c r="AC63" s="15">
        <f t="shared" si="25"/>
        <v>-10319996</v>
      </c>
      <c r="AD63" s="15">
        <f t="shared" si="25"/>
        <v>-10376384</v>
      </c>
      <c r="AE63" s="15">
        <f t="shared" si="25"/>
        <v>-9377846</v>
      </c>
      <c r="AF63" s="15">
        <f t="shared" si="25"/>
        <v>-23131289</v>
      </c>
      <c r="AG63" s="15">
        <f t="shared" si="25"/>
        <v>-8701511</v>
      </c>
      <c r="AH63" s="15">
        <f t="shared" si="25"/>
        <v>-124887257</v>
      </c>
      <c r="AI63" s="15">
        <f t="shared" si="25"/>
        <v>-18174534</v>
      </c>
      <c r="AJ63" s="15">
        <f t="shared" si="25"/>
        <v>13527769</v>
      </c>
      <c r="AK63" s="15">
        <f t="shared" si="25"/>
        <v>-20377206</v>
      </c>
      <c r="AL63" s="15">
        <f t="shared" si="25"/>
        <v>-6362911</v>
      </c>
      <c r="AM63" s="15">
        <f t="shared" si="25"/>
        <v>-232371041</v>
      </c>
      <c r="AN63" s="15">
        <f t="shared" si="25"/>
        <v>-3297775</v>
      </c>
      <c r="AO63" s="15">
        <f t="shared" si="25"/>
        <v>-173168035</v>
      </c>
      <c r="AP63" s="15">
        <f t="shared" si="25"/>
        <v>-28051357</v>
      </c>
      <c r="AQ63" s="15">
        <f t="shared" si="25"/>
        <v>-15791434</v>
      </c>
      <c r="AR63" s="15">
        <f t="shared" si="25"/>
        <v>-30792487</v>
      </c>
      <c r="AS63" s="15">
        <f t="shared" si="25"/>
        <v>-34152226</v>
      </c>
      <c r="AT63" s="15">
        <f t="shared" si="25"/>
        <v>-24519883</v>
      </c>
      <c r="AU63" s="15">
        <f t="shared" si="25"/>
        <v>-95728036</v>
      </c>
      <c r="AV63" s="15">
        <f t="shared" si="25"/>
        <v>-19346992</v>
      </c>
      <c r="AW63" s="15">
        <f t="shared" si="25"/>
        <v>2807401</v>
      </c>
      <c r="AX63" s="15">
        <f t="shared" si="25"/>
        <v>22372808</v>
      </c>
      <c r="AY63" s="15">
        <f t="shared" si="25"/>
        <v>-26373069</v>
      </c>
      <c r="AZ63" s="15">
        <f t="shared" si="25"/>
        <v>-13455962</v>
      </c>
      <c r="BA63" s="15">
        <f t="shared" si="25"/>
        <v>-58391989</v>
      </c>
      <c r="BB63" s="15">
        <f t="shared" si="25"/>
        <v>-24081398</v>
      </c>
      <c r="BC63" s="8">
        <f t="shared" si="25"/>
        <v>-88488</v>
      </c>
    </row>
    <row r="64" spans="1:55" x14ac:dyDescent="0.25">
      <c r="A64" s="20" t="s">
        <v>123</v>
      </c>
      <c r="B64" s="17">
        <f>IF(B57=0,0,B59*100/B57)</f>
        <v>57.359688056582094</v>
      </c>
      <c r="C64" s="17">
        <f t="shared" ref="C64:BC64" si="26">IF(C57=0,0,C59*100/C57)</f>
        <v>122.7599311477114</v>
      </c>
      <c r="D64" s="17">
        <f t="shared" si="26"/>
        <v>111.97288361165683</v>
      </c>
      <c r="E64" s="17">
        <f t="shared" si="26"/>
        <v>80.462205088890315</v>
      </c>
      <c r="F64" s="17">
        <f t="shared" si="26"/>
        <v>105.5141211571636</v>
      </c>
      <c r="G64" s="17">
        <f t="shared" si="26"/>
        <v>85.559056038392825</v>
      </c>
      <c r="H64" s="17">
        <f t="shared" si="26"/>
        <v>103.22486906628416</v>
      </c>
      <c r="I64" s="17">
        <f t="shared" si="26"/>
        <v>88.665433485592743</v>
      </c>
      <c r="J64" s="17">
        <f t="shared" si="26"/>
        <v>158.64728860585228</v>
      </c>
      <c r="K64" s="17">
        <f t="shared" si="26"/>
        <v>104.80200376951527</v>
      </c>
      <c r="L64" s="17">
        <f t="shared" si="26"/>
        <v>93.301196423656805</v>
      </c>
      <c r="M64" s="17">
        <f t="shared" si="26"/>
        <v>126.93060308023149</v>
      </c>
      <c r="N64" s="17">
        <f t="shared" si="26"/>
        <v>62.772853541435843</v>
      </c>
      <c r="O64" s="17">
        <f t="shared" si="26"/>
        <v>157.3745113285826</v>
      </c>
      <c r="P64" s="17">
        <f t="shared" si="26"/>
        <v>135.5891538306316</v>
      </c>
      <c r="Q64" s="17">
        <f t="shared" si="26"/>
        <v>115.29947991375278</v>
      </c>
      <c r="R64" s="17">
        <f t="shared" si="26"/>
        <v>87.055471845481691</v>
      </c>
      <c r="S64" s="17">
        <f t="shared" si="26"/>
        <v>88.282648654159473</v>
      </c>
      <c r="T64" s="17">
        <f t="shared" si="26"/>
        <v>81.180117046332711</v>
      </c>
      <c r="U64" s="17">
        <f t="shared" si="26"/>
        <v>70.814730781930265</v>
      </c>
      <c r="V64" s="17">
        <f t="shared" si="26"/>
        <v>87.631754337714824</v>
      </c>
      <c r="W64" s="17">
        <f t="shared" si="26"/>
        <v>184.64246101212115</v>
      </c>
      <c r="X64" s="17">
        <f t="shared" si="26"/>
        <v>81.169717496835574</v>
      </c>
      <c r="Y64" s="17">
        <f t="shared" si="26"/>
        <v>266.25909027565257</v>
      </c>
      <c r="Z64" s="17">
        <f t="shared" si="26"/>
        <v>58.152670632389807</v>
      </c>
      <c r="AA64" s="17">
        <f t="shared" si="26"/>
        <v>80.036928538595546</v>
      </c>
      <c r="AB64" s="17">
        <f t="shared" si="26"/>
        <v>61.38410026270509</v>
      </c>
      <c r="AC64" s="17">
        <f t="shared" si="26"/>
        <v>97.14340064035629</v>
      </c>
      <c r="AD64" s="17">
        <f t="shared" si="26"/>
        <v>63.898880919076113</v>
      </c>
      <c r="AE64" s="17">
        <f t="shared" si="26"/>
        <v>84.510727906206128</v>
      </c>
      <c r="AF64" s="17">
        <f t="shared" si="26"/>
        <v>54.010874340874025</v>
      </c>
      <c r="AG64" s="17">
        <f t="shared" si="26"/>
        <v>131.56416196260756</v>
      </c>
      <c r="AH64" s="17">
        <f t="shared" si="26"/>
        <v>71.815855234972517</v>
      </c>
      <c r="AI64" s="17">
        <f t="shared" si="26"/>
        <v>81.843388631286686</v>
      </c>
      <c r="AJ64" s="17">
        <f t="shared" si="26"/>
        <v>164.53242634087897</v>
      </c>
      <c r="AK64" s="17">
        <f t="shared" si="26"/>
        <v>87.451580263939221</v>
      </c>
      <c r="AL64" s="17">
        <f t="shared" si="26"/>
        <v>86.845644435752007</v>
      </c>
      <c r="AM64" s="17">
        <f t="shared" si="26"/>
        <v>21.698126488490125</v>
      </c>
      <c r="AN64" s="17">
        <f t="shared" si="26"/>
        <v>172.09633830768334</v>
      </c>
      <c r="AO64" s="17">
        <f t="shared" si="26"/>
        <v>79.589435879193331</v>
      </c>
      <c r="AP64" s="17">
        <f t="shared" si="26"/>
        <v>87.214964367892293</v>
      </c>
      <c r="AQ64" s="17">
        <f t="shared" si="26"/>
        <v>85.713281523510176</v>
      </c>
      <c r="AR64" s="17">
        <f t="shared" si="26"/>
        <v>41.160795993924438</v>
      </c>
      <c r="AS64" s="17">
        <f t="shared" si="26"/>
        <v>85.704369319968592</v>
      </c>
      <c r="AT64" s="17">
        <f t="shared" si="26"/>
        <v>80.84391157033663</v>
      </c>
      <c r="AU64" s="17">
        <f t="shared" si="26"/>
        <v>68.565895244388344</v>
      </c>
      <c r="AV64" s="17">
        <f t="shared" si="26"/>
        <v>87.17457866854032</v>
      </c>
      <c r="AW64" s="17">
        <f t="shared" si="26"/>
        <v>135.86016688181857</v>
      </c>
      <c r="AX64" s="17">
        <f t="shared" si="26"/>
        <v>121.44725208227891</v>
      </c>
      <c r="AY64" s="17">
        <f t="shared" si="26"/>
        <v>109.30609525706898</v>
      </c>
      <c r="AZ64" s="17">
        <f t="shared" si="26"/>
        <v>91.592159017590049</v>
      </c>
      <c r="BA64" s="17">
        <f t="shared" si="26"/>
        <v>59.724744194545032</v>
      </c>
      <c r="BB64" s="17">
        <f t="shared" si="26"/>
        <v>78.911730450220361</v>
      </c>
      <c r="BC64" s="10">
        <f t="shared" si="26"/>
        <v>106.81638986905512</v>
      </c>
    </row>
    <row r="65" spans="1:55" x14ac:dyDescent="0.25">
      <c r="A65" s="20" t="s">
        <v>124</v>
      </c>
      <c r="B65" s="17">
        <f>IF(B58=0,0,B59*100/B58)</f>
        <v>57.28363699931333</v>
      </c>
      <c r="C65" s="17">
        <f t="shared" ref="C65:BC65" si="27">IF(C58=0,0,C59*100/C58)</f>
        <v>93.147496813809241</v>
      </c>
      <c r="D65" s="17">
        <f t="shared" si="27"/>
        <v>61.025254311343005</v>
      </c>
      <c r="E65" s="17">
        <f t="shared" si="27"/>
        <v>78.573067681429166</v>
      </c>
      <c r="F65" s="17">
        <f t="shared" si="27"/>
        <v>89.373406779007823</v>
      </c>
      <c r="G65" s="17">
        <f t="shared" si="27"/>
        <v>90.806182256688956</v>
      </c>
      <c r="H65" s="17">
        <f t="shared" si="27"/>
        <v>72.848174306095061</v>
      </c>
      <c r="I65" s="17">
        <f t="shared" si="27"/>
        <v>68.402617184859764</v>
      </c>
      <c r="J65" s="17">
        <f t="shared" si="27"/>
        <v>107.56227409023225</v>
      </c>
      <c r="K65" s="17">
        <f t="shared" si="27"/>
        <v>99.921695654560494</v>
      </c>
      <c r="L65" s="17">
        <f t="shared" si="27"/>
        <v>82.065108831183522</v>
      </c>
      <c r="M65" s="17">
        <f t="shared" si="27"/>
        <v>57.283089216440857</v>
      </c>
      <c r="N65" s="17">
        <f t="shared" si="27"/>
        <v>51.011972908827182</v>
      </c>
      <c r="O65" s="17">
        <f t="shared" si="27"/>
        <v>143.96529239519367</v>
      </c>
      <c r="P65" s="17">
        <f t="shared" si="27"/>
        <v>89.783697119981326</v>
      </c>
      <c r="Q65" s="17">
        <f t="shared" si="27"/>
        <v>115.29947991375278</v>
      </c>
      <c r="R65" s="17">
        <f t="shared" si="27"/>
        <v>75.364037971742022</v>
      </c>
      <c r="S65" s="17">
        <f t="shared" si="27"/>
        <v>86.037131036718222</v>
      </c>
      <c r="T65" s="17">
        <f t="shared" si="27"/>
        <v>86.224526785355465</v>
      </c>
      <c r="U65" s="17">
        <f t="shared" si="27"/>
        <v>48.845164459406838</v>
      </c>
      <c r="V65" s="17">
        <f t="shared" si="27"/>
        <v>93.072092485075586</v>
      </c>
      <c r="W65" s="17">
        <f t="shared" si="27"/>
        <v>159.18237245460318</v>
      </c>
      <c r="X65" s="17">
        <f t="shared" si="27"/>
        <v>78.327860991344792</v>
      </c>
      <c r="Y65" s="17">
        <f t="shared" si="27"/>
        <v>98.869110947062936</v>
      </c>
      <c r="Z65" s="17">
        <f t="shared" si="27"/>
        <v>59.044827042217371</v>
      </c>
      <c r="AA65" s="17">
        <f t="shared" si="27"/>
        <v>74.622580334156652</v>
      </c>
      <c r="AB65" s="17">
        <f t="shared" si="27"/>
        <v>30.363710701872535</v>
      </c>
      <c r="AC65" s="17">
        <f t="shared" si="27"/>
        <v>81.307284275199635</v>
      </c>
      <c r="AD65" s="17">
        <f t="shared" si="27"/>
        <v>76.229485288437743</v>
      </c>
      <c r="AE65" s="17">
        <f t="shared" si="27"/>
        <v>80.186376619303829</v>
      </c>
      <c r="AF65" s="17">
        <f t="shared" si="27"/>
        <v>54.478555723831413</v>
      </c>
      <c r="AG65" s="17">
        <f t="shared" si="27"/>
        <v>83.543889581501489</v>
      </c>
      <c r="AH65" s="17">
        <f t="shared" si="27"/>
        <v>76.941825627305235</v>
      </c>
      <c r="AI65" s="17">
        <f t="shared" si="27"/>
        <v>68.008874451353535</v>
      </c>
      <c r="AJ65" s="17">
        <f t="shared" si="27"/>
        <v>122.1615806352183</v>
      </c>
      <c r="AK65" s="17">
        <f t="shared" si="27"/>
        <v>68.327120447695208</v>
      </c>
      <c r="AL65" s="17">
        <f t="shared" si="27"/>
        <v>77.724799579905479</v>
      </c>
      <c r="AM65" s="17">
        <f t="shared" si="27"/>
        <v>21.392864635942832</v>
      </c>
      <c r="AN65" s="17">
        <f t="shared" si="27"/>
        <v>94.149685108112607</v>
      </c>
      <c r="AO65" s="17">
        <f t="shared" si="27"/>
        <v>79.249640810825397</v>
      </c>
      <c r="AP65" s="17">
        <f t="shared" si="27"/>
        <v>67.605533007556616</v>
      </c>
      <c r="AQ65" s="17">
        <f t="shared" si="27"/>
        <v>71.974929298581799</v>
      </c>
      <c r="AR65" s="17">
        <f t="shared" si="27"/>
        <v>36.030233089579525</v>
      </c>
      <c r="AS65" s="17">
        <f t="shared" si="27"/>
        <v>85.984282193858334</v>
      </c>
      <c r="AT65" s="17">
        <f t="shared" si="27"/>
        <v>70.906649588677737</v>
      </c>
      <c r="AU65" s="17">
        <f t="shared" si="27"/>
        <v>69.715857801326933</v>
      </c>
      <c r="AV65" s="17">
        <f t="shared" si="27"/>
        <v>78.834241343332963</v>
      </c>
      <c r="AW65" s="17">
        <f t="shared" si="27"/>
        <v>106.5556538361011</v>
      </c>
      <c r="AX65" s="17">
        <f t="shared" si="27"/>
        <v>108.49074032665141</v>
      </c>
      <c r="AY65" s="17">
        <f t="shared" si="27"/>
        <v>80.253624470203391</v>
      </c>
      <c r="AZ65" s="17">
        <f t="shared" si="27"/>
        <v>75.385896129871227</v>
      </c>
      <c r="BA65" s="17">
        <f t="shared" si="27"/>
        <v>55.187522586783707</v>
      </c>
      <c r="BB65" s="17">
        <f t="shared" si="27"/>
        <v>75.253202435580647</v>
      </c>
      <c r="BC65" s="10">
        <f t="shared" si="27"/>
        <v>99.973048049253578</v>
      </c>
    </row>
    <row r="66" spans="1:55" x14ac:dyDescent="0.25">
      <c r="A66" s="20" t="s">
        <v>109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6"/>
    </row>
    <row r="67" spans="1:55" x14ac:dyDescent="0.25">
      <c r="A67" s="2" t="s">
        <v>134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6"/>
    </row>
    <row r="68" spans="1:55" x14ac:dyDescent="0.25">
      <c r="A68" s="20" t="s">
        <v>126</v>
      </c>
      <c r="B68" s="16">
        <v>2821723000</v>
      </c>
      <c r="C68" s="16">
        <v>111659000</v>
      </c>
      <c r="D68" s="16">
        <v>84469000</v>
      </c>
      <c r="E68" s="16">
        <v>50137000</v>
      </c>
      <c r="F68" s="16">
        <v>146492000</v>
      </c>
      <c r="G68" s="16">
        <v>330595000</v>
      </c>
      <c r="H68" s="16">
        <v>37577000</v>
      </c>
      <c r="I68" s="16">
        <v>42632000</v>
      </c>
      <c r="J68" s="16">
        <v>14659000</v>
      </c>
      <c r="K68" s="16">
        <v>23681000</v>
      </c>
      <c r="L68" s="16">
        <v>350834000</v>
      </c>
      <c r="M68" s="16">
        <v>42865000</v>
      </c>
      <c r="N68" s="16">
        <v>30246000</v>
      </c>
      <c r="O68" s="16">
        <v>195479000</v>
      </c>
      <c r="P68" s="16">
        <v>43134000</v>
      </c>
      <c r="Q68" s="16">
        <v>42840000</v>
      </c>
      <c r="R68" s="16">
        <v>103626000</v>
      </c>
      <c r="S68" s="16">
        <v>283552000</v>
      </c>
      <c r="T68" s="16">
        <v>36413000</v>
      </c>
      <c r="U68" s="16">
        <v>68304000</v>
      </c>
      <c r="V68" s="16">
        <v>54201000</v>
      </c>
      <c r="W68" s="16">
        <v>65483000</v>
      </c>
      <c r="X68" s="16">
        <v>291079000</v>
      </c>
      <c r="Y68" s="16">
        <v>201767000</v>
      </c>
      <c r="Z68" s="16">
        <v>21999000</v>
      </c>
      <c r="AA68" s="16">
        <v>42214000</v>
      </c>
      <c r="AB68" s="16">
        <v>105505000</v>
      </c>
      <c r="AC68" s="16">
        <v>57964000</v>
      </c>
      <c r="AD68" s="16">
        <v>79716000</v>
      </c>
      <c r="AE68" s="16">
        <v>69936000</v>
      </c>
      <c r="AF68" s="16">
        <v>51153000</v>
      </c>
      <c r="AG68" s="16">
        <v>57415000</v>
      </c>
      <c r="AH68" s="16">
        <v>574058000</v>
      </c>
      <c r="AI68" s="16">
        <v>201427000</v>
      </c>
      <c r="AJ68" s="16">
        <v>124539000</v>
      </c>
      <c r="AK68" s="16">
        <v>85731000</v>
      </c>
      <c r="AL68" s="16">
        <v>38443000</v>
      </c>
      <c r="AM68" s="16">
        <v>305526000</v>
      </c>
      <c r="AN68" s="16">
        <v>27526000</v>
      </c>
      <c r="AO68" s="16">
        <v>171561000</v>
      </c>
      <c r="AP68" s="16">
        <v>60315000</v>
      </c>
      <c r="AQ68" s="16">
        <v>45562000</v>
      </c>
      <c r="AR68" s="16">
        <v>31056000</v>
      </c>
      <c r="AS68" s="16">
        <v>263579000</v>
      </c>
      <c r="AT68" s="16">
        <v>45004000</v>
      </c>
      <c r="AU68" s="16">
        <v>57629000</v>
      </c>
      <c r="AV68" s="16">
        <v>49224000</v>
      </c>
      <c r="AW68" s="16">
        <v>48607000</v>
      </c>
      <c r="AX68" s="16">
        <v>261430000</v>
      </c>
      <c r="AY68" s="16">
        <v>42161000</v>
      </c>
      <c r="AZ68" s="16">
        <v>39562000</v>
      </c>
      <c r="BA68" s="16">
        <v>61954000</v>
      </c>
      <c r="BB68" s="16">
        <v>49228000</v>
      </c>
      <c r="BC68" s="9">
        <v>305855000</v>
      </c>
    </row>
    <row r="69" spans="1:55" x14ac:dyDescent="0.25">
      <c r="A69" s="20" t="s">
        <v>127</v>
      </c>
      <c r="B69" s="16">
        <v>3236878000</v>
      </c>
      <c r="C69" s="16">
        <v>111659000</v>
      </c>
      <c r="D69" s="16">
        <v>79469000</v>
      </c>
      <c r="E69" s="16">
        <v>52637000</v>
      </c>
      <c r="F69" s="16">
        <v>149189000</v>
      </c>
      <c r="G69" s="16">
        <v>330595000</v>
      </c>
      <c r="H69" s="16">
        <v>42577000</v>
      </c>
      <c r="I69" s="16">
        <v>42632000</v>
      </c>
      <c r="J69" s="16">
        <v>19659000</v>
      </c>
      <c r="K69" s="16">
        <v>20130000</v>
      </c>
      <c r="L69" s="16">
        <v>358734000</v>
      </c>
      <c r="M69" s="16">
        <v>49865000</v>
      </c>
      <c r="N69" s="16">
        <v>38246000</v>
      </c>
      <c r="O69" s="16">
        <v>260479000</v>
      </c>
      <c r="P69" s="16">
        <v>43734000</v>
      </c>
      <c r="Q69" s="16">
        <v>42840000</v>
      </c>
      <c r="R69" s="16">
        <v>108626000</v>
      </c>
      <c r="S69" s="16">
        <v>292462000</v>
      </c>
      <c r="T69" s="16">
        <v>36413000</v>
      </c>
      <c r="U69" s="16">
        <v>87104000</v>
      </c>
      <c r="V69" s="16">
        <v>75201000</v>
      </c>
      <c r="W69" s="16">
        <v>65483000</v>
      </c>
      <c r="X69" s="16">
        <v>283234000</v>
      </c>
      <c r="Y69" s="16">
        <v>180707000</v>
      </c>
      <c r="Z69" s="16">
        <v>17199000</v>
      </c>
      <c r="AA69" s="16">
        <v>46214000</v>
      </c>
      <c r="AB69" s="16">
        <v>105505000</v>
      </c>
      <c r="AC69" s="16">
        <v>63964000</v>
      </c>
      <c r="AD69" s="16">
        <v>69218000</v>
      </c>
      <c r="AE69" s="16">
        <v>69936000</v>
      </c>
      <c r="AF69" s="16">
        <v>51153000</v>
      </c>
      <c r="AG69" s="16">
        <v>77415000</v>
      </c>
      <c r="AH69" s="16">
        <v>604518000</v>
      </c>
      <c r="AI69" s="16">
        <v>199527000</v>
      </c>
      <c r="AJ69" s="16">
        <v>136539000</v>
      </c>
      <c r="AK69" s="16">
        <v>85731000</v>
      </c>
      <c r="AL69" s="16">
        <v>38443000</v>
      </c>
      <c r="AM69" s="16">
        <v>201526000</v>
      </c>
      <c r="AN69" s="16">
        <v>42526000</v>
      </c>
      <c r="AO69" s="16">
        <v>177561000</v>
      </c>
      <c r="AP69" s="16">
        <v>65815000</v>
      </c>
      <c r="AQ69" s="16">
        <v>55562000</v>
      </c>
      <c r="AR69" s="16">
        <v>37056000</v>
      </c>
      <c r="AS69" s="16">
        <v>273579000</v>
      </c>
      <c r="AT69" s="16">
        <v>50004000</v>
      </c>
      <c r="AU69" s="16">
        <v>64629000</v>
      </c>
      <c r="AV69" s="16">
        <v>66024000</v>
      </c>
      <c r="AW69" s="16">
        <v>48607000</v>
      </c>
      <c r="AX69" s="16">
        <v>274430000</v>
      </c>
      <c r="AY69" s="16">
        <v>42161000</v>
      </c>
      <c r="AZ69" s="16">
        <v>41562000</v>
      </c>
      <c r="BA69" s="16">
        <v>63354000</v>
      </c>
      <c r="BB69" s="16">
        <v>52208000</v>
      </c>
      <c r="BC69" s="9">
        <v>338855000</v>
      </c>
    </row>
    <row r="70" spans="1:55" x14ac:dyDescent="0.25">
      <c r="A70" s="20" t="s">
        <v>128</v>
      </c>
      <c r="B70" s="16">
        <v>1341679309</v>
      </c>
      <c r="C70" s="16">
        <v>33696997</v>
      </c>
      <c r="D70" s="16">
        <v>58721848</v>
      </c>
      <c r="E70" s="16">
        <v>37007753</v>
      </c>
      <c r="F70" s="16">
        <v>150663872</v>
      </c>
      <c r="G70" s="16">
        <v>330595000</v>
      </c>
      <c r="H70" s="16">
        <v>0</v>
      </c>
      <c r="I70" s="16">
        <v>41042086</v>
      </c>
      <c r="J70" s="16">
        <v>16315738</v>
      </c>
      <c r="K70" s="16">
        <v>20130000</v>
      </c>
      <c r="L70" s="16">
        <v>62033118</v>
      </c>
      <c r="M70" s="16">
        <v>31755000</v>
      </c>
      <c r="N70" s="16">
        <v>27266002</v>
      </c>
      <c r="O70" s="16">
        <v>260478972</v>
      </c>
      <c r="P70" s="16">
        <v>43734000</v>
      </c>
      <c r="Q70" s="16">
        <v>33100580</v>
      </c>
      <c r="R70" s="16">
        <v>80297317</v>
      </c>
      <c r="S70" s="16">
        <v>2498951</v>
      </c>
      <c r="T70" s="16">
        <v>0</v>
      </c>
      <c r="U70" s="16">
        <v>44655479</v>
      </c>
      <c r="V70" s="16">
        <v>36039174</v>
      </c>
      <c r="W70" s="16">
        <v>58560000</v>
      </c>
      <c r="X70" s="16">
        <v>272303919</v>
      </c>
      <c r="Y70" s="16">
        <v>162115125</v>
      </c>
      <c r="Z70" s="16">
        <v>0</v>
      </c>
      <c r="AA70" s="16">
        <v>0</v>
      </c>
      <c r="AB70" s="16">
        <v>67728092</v>
      </c>
      <c r="AC70" s="16">
        <v>51268034</v>
      </c>
      <c r="AD70" s="16">
        <v>49511888</v>
      </c>
      <c r="AE70" s="16">
        <v>23262736</v>
      </c>
      <c r="AF70" s="16">
        <v>54234147</v>
      </c>
      <c r="AG70" s="16">
        <v>57493991</v>
      </c>
      <c r="AH70" s="16">
        <v>459298096</v>
      </c>
      <c r="AI70" s="16">
        <v>40164193</v>
      </c>
      <c r="AJ70" s="16">
        <v>51381000</v>
      </c>
      <c r="AK70" s="16">
        <v>-1659997</v>
      </c>
      <c r="AL70" s="16">
        <v>812104</v>
      </c>
      <c r="AM70" s="16">
        <v>0</v>
      </c>
      <c r="AN70" s="16">
        <v>42526000</v>
      </c>
      <c r="AO70" s="16">
        <v>144995795</v>
      </c>
      <c r="AP70" s="16">
        <v>52897245</v>
      </c>
      <c r="AQ70" s="16">
        <v>43944253</v>
      </c>
      <c r="AR70" s="16">
        <v>-9403533</v>
      </c>
      <c r="AS70" s="16">
        <v>270995002</v>
      </c>
      <c r="AT70" s="16">
        <v>33420307</v>
      </c>
      <c r="AU70" s="16">
        <v>56227326</v>
      </c>
      <c r="AV70" s="16">
        <v>57104830</v>
      </c>
      <c r="AW70" s="16">
        <v>37463487</v>
      </c>
      <c r="AX70" s="16">
        <v>247685925</v>
      </c>
      <c r="AY70" s="16">
        <v>41611000</v>
      </c>
      <c r="AZ70" s="16">
        <v>57427198</v>
      </c>
      <c r="BA70" s="16">
        <v>50078099</v>
      </c>
      <c r="BB70" s="16">
        <v>52208000</v>
      </c>
      <c r="BC70" s="9">
        <v>338855000</v>
      </c>
    </row>
    <row r="71" spans="1:55" x14ac:dyDescent="0.25">
      <c r="A71" s="20" t="s">
        <v>109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6"/>
    </row>
    <row r="72" spans="1:55" x14ac:dyDescent="0.25">
      <c r="A72" s="20" t="s">
        <v>135</v>
      </c>
      <c r="B72" s="15">
        <f>+B69-B68</f>
        <v>415155000</v>
      </c>
      <c r="C72" s="15">
        <f t="shared" ref="C72:BC72" si="28">+C69-C68</f>
        <v>0</v>
      </c>
      <c r="D72" s="15">
        <f t="shared" si="28"/>
        <v>-5000000</v>
      </c>
      <c r="E72" s="15">
        <f t="shared" si="28"/>
        <v>2500000</v>
      </c>
      <c r="F72" s="15">
        <f t="shared" si="28"/>
        <v>2697000</v>
      </c>
      <c r="G72" s="15">
        <f t="shared" si="28"/>
        <v>0</v>
      </c>
      <c r="H72" s="15">
        <f t="shared" si="28"/>
        <v>5000000</v>
      </c>
      <c r="I72" s="15">
        <f t="shared" si="28"/>
        <v>0</v>
      </c>
      <c r="J72" s="15">
        <f t="shared" si="28"/>
        <v>5000000</v>
      </c>
      <c r="K72" s="15">
        <f t="shared" si="28"/>
        <v>-3551000</v>
      </c>
      <c r="L72" s="15">
        <f t="shared" si="28"/>
        <v>7900000</v>
      </c>
      <c r="M72" s="15">
        <f t="shared" si="28"/>
        <v>7000000</v>
      </c>
      <c r="N72" s="15">
        <f t="shared" si="28"/>
        <v>8000000</v>
      </c>
      <c r="O72" s="15">
        <f t="shared" si="28"/>
        <v>65000000</v>
      </c>
      <c r="P72" s="15">
        <f t="shared" si="28"/>
        <v>600000</v>
      </c>
      <c r="Q72" s="15">
        <f t="shared" si="28"/>
        <v>0</v>
      </c>
      <c r="R72" s="15">
        <f t="shared" si="28"/>
        <v>5000000</v>
      </c>
      <c r="S72" s="15">
        <f t="shared" si="28"/>
        <v>8910000</v>
      </c>
      <c r="T72" s="15">
        <f t="shared" si="28"/>
        <v>0</v>
      </c>
      <c r="U72" s="15">
        <f t="shared" si="28"/>
        <v>18800000</v>
      </c>
      <c r="V72" s="15">
        <f t="shared" si="28"/>
        <v>21000000</v>
      </c>
      <c r="W72" s="15">
        <f t="shared" si="28"/>
        <v>0</v>
      </c>
      <c r="X72" s="15">
        <f t="shared" si="28"/>
        <v>-7845000</v>
      </c>
      <c r="Y72" s="15">
        <f t="shared" si="28"/>
        <v>-21060000</v>
      </c>
      <c r="Z72" s="15">
        <f t="shared" si="28"/>
        <v>-4800000</v>
      </c>
      <c r="AA72" s="15">
        <f t="shared" si="28"/>
        <v>4000000</v>
      </c>
      <c r="AB72" s="15">
        <f t="shared" si="28"/>
        <v>0</v>
      </c>
      <c r="AC72" s="15">
        <f t="shared" si="28"/>
        <v>6000000</v>
      </c>
      <c r="AD72" s="15">
        <f t="shared" si="28"/>
        <v>-10498000</v>
      </c>
      <c r="AE72" s="15">
        <f t="shared" si="28"/>
        <v>0</v>
      </c>
      <c r="AF72" s="15">
        <f t="shared" si="28"/>
        <v>0</v>
      </c>
      <c r="AG72" s="15">
        <f t="shared" si="28"/>
        <v>20000000</v>
      </c>
      <c r="AH72" s="15">
        <f t="shared" si="28"/>
        <v>30460000</v>
      </c>
      <c r="AI72" s="15">
        <f t="shared" si="28"/>
        <v>-1900000</v>
      </c>
      <c r="AJ72" s="15">
        <f t="shared" si="28"/>
        <v>12000000</v>
      </c>
      <c r="AK72" s="15">
        <f t="shared" si="28"/>
        <v>0</v>
      </c>
      <c r="AL72" s="15">
        <f t="shared" si="28"/>
        <v>0</v>
      </c>
      <c r="AM72" s="15">
        <f t="shared" si="28"/>
        <v>-104000000</v>
      </c>
      <c r="AN72" s="15">
        <f t="shared" si="28"/>
        <v>15000000</v>
      </c>
      <c r="AO72" s="15">
        <f t="shared" si="28"/>
        <v>6000000</v>
      </c>
      <c r="AP72" s="15">
        <f t="shared" si="28"/>
        <v>5500000</v>
      </c>
      <c r="AQ72" s="15">
        <f t="shared" si="28"/>
        <v>10000000</v>
      </c>
      <c r="AR72" s="15">
        <f t="shared" si="28"/>
        <v>6000000</v>
      </c>
      <c r="AS72" s="15">
        <f t="shared" si="28"/>
        <v>10000000</v>
      </c>
      <c r="AT72" s="15">
        <f t="shared" si="28"/>
        <v>5000000</v>
      </c>
      <c r="AU72" s="15">
        <f t="shared" si="28"/>
        <v>7000000</v>
      </c>
      <c r="AV72" s="15">
        <f t="shared" si="28"/>
        <v>16800000</v>
      </c>
      <c r="AW72" s="15">
        <f t="shared" si="28"/>
        <v>0</v>
      </c>
      <c r="AX72" s="15">
        <f t="shared" si="28"/>
        <v>13000000</v>
      </c>
      <c r="AY72" s="15">
        <f t="shared" si="28"/>
        <v>0</v>
      </c>
      <c r="AZ72" s="15">
        <f t="shared" si="28"/>
        <v>2000000</v>
      </c>
      <c r="BA72" s="15">
        <f t="shared" si="28"/>
        <v>1400000</v>
      </c>
      <c r="BB72" s="15">
        <f t="shared" si="28"/>
        <v>2980000</v>
      </c>
      <c r="BC72" s="8">
        <f t="shared" si="28"/>
        <v>33000000</v>
      </c>
    </row>
    <row r="73" spans="1:55" x14ac:dyDescent="0.25">
      <c r="A73" s="20" t="s">
        <v>121</v>
      </c>
      <c r="B73" s="15">
        <f>+B70-B68</f>
        <v>-1480043691</v>
      </c>
      <c r="C73" s="15">
        <f t="shared" ref="C73:BC73" si="29">+C70-C68</f>
        <v>-77962003</v>
      </c>
      <c r="D73" s="15">
        <f t="shared" si="29"/>
        <v>-25747152</v>
      </c>
      <c r="E73" s="15">
        <f t="shared" si="29"/>
        <v>-13129247</v>
      </c>
      <c r="F73" s="15">
        <f t="shared" si="29"/>
        <v>4171872</v>
      </c>
      <c r="G73" s="15">
        <f t="shared" si="29"/>
        <v>0</v>
      </c>
      <c r="H73" s="15">
        <f t="shared" si="29"/>
        <v>-37577000</v>
      </c>
      <c r="I73" s="15">
        <f t="shared" si="29"/>
        <v>-1589914</v>
      </c>
      <c r="J73" s="15">
        <f t="shared" si="29"/>
        <v>1656738</v>
      </c>
      <c r="K73" s="15">
        <f t="shared" si="29"/>
        <v>-3551000</v>
      </c>
      <c r="L73" s="15">
        <f t="shared" si="29"/>
        <v>-288800882</v>
      </c>
      <c r="M73" s="15">
        <f t="shared" si="29"/>
        <v>-11110000</v>
      </c>
      <c r="N73" s="15">
        <f t="shared" si="29"/>
        <v>-2979998</v>
      </c>
      <c r="O73" s="15">
        <f t="shared" si="29"/>
        <v>64999972</v>
      </c>
      <c r="P73" s="15">
        <f t="shared" si="29"/>
        <v>600000</v>
      </c>
      <c r="Q73" s="15">
        <f t="shared" si="29"/>
        <v>-9739420</v>
      </c>
      <c r="R73" s="15">
        <f t="shared" si="29"/>
        <v>-23328683</v>
      </c>
      <c r="S73" s="15">
        <f t="shared" si="29"/>
        <v>-281053049</v>
      </c>
      <c r="T73" s="15">
        <f t="shared" si="29"/>
        <v>-36413000</v>
      </c>
      <c r="U73" s="15">
        <f t="shared" si="29"/>
        <v>-23648521</v>
      </c>
      <c r="V73" s="15">
        <f t="shared" si="29"/>
        <v>-18161826</v>
      </c>
      <c r="W73" s="15">
        <f t="shared" si="29"/>
        <v>-6923000</v>
      </c>
      <c r="X73" s="15">
        <f t="shared" si="29"/>
        <v>-18775081</v>
      </c>
      <c r="Y73" s="15">
        <f t="shared" si="29"/>
        <v>-39651875</v>
      </c>
      <c r="Z73" s="15">
        <f t="shared" si="29"/>
        <v>-21999000</v>
      </c>
      <c r="AA73" s="15">
        <f t="shared" si="29"/>
        <v>-42214000</v>
      </c>
      <c r="AB73" s="15">
        <f t="shared" si="29"/>
        <v>-37776908</v>
      </c>
      <c r="AC73" s="15">
        <f t="shared" si="29"/>
        <v>-6695966</v>
      </c>
      <c r="AD73" s="15">
        <f t="shared" si="29"/>
        <v>-30204112</v>
      </c>
      <c r="AE73" s="15">
        <f t="shared" si="29"/>
        <v>-46673264</v>
      </c>
      <c r="AF73" s="15">
        <f t="shared" si="29"/>
        <v>3081147</v>
      </c>
      <c r="AG73" s="15">
        <f t="shared" si="29"/>
        <v>78991</v>
      </c>
      <c r="AH73" s="15">
        <f t="shared" si="29"/>
        <v>-114759904</v>
      </c>
      <c r="AI73" s="15">
        <f t="shared" si="29"/>
        <v>-161262807</v>
      </c>
      <c r="AJ73" s="15">
        <f t="shared" si="29"/>
        <v>-73158000</v>
      </c>
      <c r="AK73" s="15">
        <f t="shared" si="29"/>
        <v>-87390997</v>
      </c>
      <c r="AL73" s="15">
        <f t="shared" si="29"/>
        <v>-37630896</v>
      </c>
      <c r="AM73" s="15">
        <f t="shared" si="29"/>
        <v>-305526000</v>
      </c>
      <c r="AN73" s="15">
        <f t="shared" si="29"/>
        <v>15000000</v>
      </c>
      <c r="AO73" s="15">
        <f t="shared" si="29"/>
        <v>-26565205</v>
      </c>
      <c r="AP73" s="15">
        <f t="shared" si="29"/>
        <v>-7417755</v>
      </c>
      <c r="AQ73" s="15">
        <f t="shared" si="29"/>
        <v>-1617747</v>
      </c>
      <c r="AR73" s="15">
        <f t="shared" si="29"/>
        <v>-40459533</v>
      </c>
      <c r="AS73" s="15">
        <f t="shared" si="29"/>
        <v>7416002</v>
      </c>
      <c r="AT73" s="15">
        <f t="shared" si="29"/>
        <v>-11583693</v>
      </c>
      <c r="AU73" s="15">
        <f t="shared" si="29"/>
        <v>-1401674</v>
      </c>
      <c r="AV73" s="15">
        <f t="shared" si="29"/>
        <v>7880830</v>
      </c>
      <c r="AW73" s="15">
        <f t="shared" si="29"/>
        <v>-11143513</v>
      </c>
      <c r="AX73" s="15">
        <f t="shared" si="29"/>
        <v>-13744075</v>
      </c>
      <c r="AY73" s="15">
        <f t="shared" si="29"/>
        <v>-550000</v>
      </c>
      <c r="AZ73" s="15">
        <f t="shared" si="29"/>
        <v>17865198</v>
      </c>
      <c r="BA73" s="15">
        <f t="shared" si="29"/>
        <v>-11875901</v>
      </c>
      <c r="BB73" s="15">
        <f t="shared" si="29"/>
        <v>2980000</v>
      </c>
      <c r="BC73" s="8">
        <f t="shared" si="29"/>
        <v>33000000</v>
      </c>
    </row>
    <row r="74" spans="1:55" x14ac:dyDescent="0.25">
      <c r="A74" s="20" t="s">
        <v>122</v>
      </c>
      <c r="B74" s="15">
        <f>+B70-B69</f>
        <v>-1895198691</v>
      </c>
      <c r="C74" s="15">
        <f t="shared" ref="C74:BC74" si="30">+C70-C69</f>
        <v>-77962003</v>
      </c>
      <c r="D74" s="15">
        <f t="shared" si="30"/>
        <v>-20747152</v>
      </c>
      <c r="E74" s="15">
        <f t="shared" si="30"/>
        <v>-15629247</v>
      </c>
      <c r="F74" s="15">
        <f t="shared" si="30"/>
        <v>1474872</v>
      </c>
      <c r="G74" s="15">
        <f t="shared" si="30"/>
        <v>0</v>
      </c>
      <c r="H74" s="15">
        <f t="shared" si="30"/>
        <v>-42577000</v>
      </c>
      <c r="I74" s="15">
        <f t="shared" si="30"/>
        <v>-1589914</v>
      </c>
      <c r="J74" s="15">
        <f t="shared" si="30"/>
        <v>-3343262</v>
      </c>
      <c r="K74" s="15">
        <f t="shared" si="30"/>
        <v>0</v>
      </c>
      <c r="L74" s="15">
        <f t="shared" si="30"/>
        <v>-296700882</v>
      </c>
      <c r="M74" s="15">
        <f t="shared" si="30"/>
        <v>-18110000</v>
      </c>
      <c r="N74" s="15">
        <f t="shared" si="30"/>
        <v>-10979998</v>
      </c>
      <c r="O74" s="15">
        <f t="shared" si="30"/>
        <v>-28</v>
      </c>
      <c r="P74" s="15">
        <f t="shared" si="30"/>
        <v>0</v>
      </c>
      <c r="Q74" s="15">
        <f t="shared" si="30"/>
        <v>-9739420</v>
      </c>
      <c r="R74" s="15">
        <f t="shared" si="30"/>
        <v>-28328683</v>
      </c>
      <c r="S74" s="15">
        <f t="shared" si="30"/>
        <v>-289963049</v>
      </c>
      <c r="T74" s="15">
        <f t="shared" si="30"/>
        <v>-36413000</v>
      </c>
      <c r="U74" s="15">
        <f t="shared" si="30"/>
        <v>-42448521</v>
      </c>
      <c r="V74" s="15">
        <f t="shared" si="30"/>
        <v>-39161826</v>
      </c>
      <c r="W74" s="15">
        <f t="shared" si="30"/>
        <v>-6923000</v>
      </c>
      <c r="X74" s="15">
        <f t="shared" si="30"/>
        <v>-10930081</v>
      </c>
      <c r="Y74" s="15">
        <f t="shared" si="30"/>
        <v>-18591875</v>
      </c>
      <c r="Z74" s="15">
        <f t="shared" si="30"/>
        <v>-17199000</v>
      </c>
      <c r="AA74" s="15">
        <f t="shared" si="30"/>
        <v>-46214000</v>
      </c>
      <c r="AB74" s="15">
        <f t="shared" si="30"/>
        <v>-37776908</v>
      </c>
      <c r="AC74" s="15">
        <f t="shared" si="30"/>
        <v>-12695966</v>
      </c>
      <c r="AD74" s="15">
        <f t="shared" si="30"/>
        <v>-19706112</v>
      </c>
      <c r="AE74" s="15">
        <f t="shared" si="30"/>
        <v>-46673264</v>
      </c>
      <c r="AF74" s="15">
        <f t="shared" si="30"/>
        <v>3081147</v>
      </c>
      <c r="AG74" s="15">
        <f t="shared" si="30"/>
        <v>-19921009</v>
      </c>
      <c r="AH74" s="15">
        <f t="shared" si="30"/>
        <v>-145219904</v>
      </c>
      <c r="AI74" s="15">
        <f t="shared" si="30"/>
        <v>-159362807</v>
      </c>
      <c r="AJ74" s="15">
        <f t="shared" si="30"/>
        <v>-85158000</v>
      </c>
      <c r="AK74" s="15">
        <f t="shared" si="30"/>
        <v>-87390997</v>
      </c>
      <c r="AL74" s="15">
        <f t="shared" si="30"/>
        <v>-37630896</v>
      </c>
      <c r="AM74" s="15">
        <f t="shared" si="30"/>
        <v>-201526000</v>
      </c>
      <c r="AN74" s="15">
        <f t="shared" si="30"/>
        <v>0</v>
      </c>
      <c r="AO74" s="15">
        <f t="shared" si="30"/>
        <v>-32565205</v>
      </c>
      <c r="AP74" s="15">
        <f t="shared" si="30"/>
        <v>-12917755</v>
      </c>
      <c r="AQ74" s="15">
        <f t="shared" si="30"/>
        <v>-11617747</v>
      </c>
      <c r="AR74" s="15">
        <f t="shared" si="30"/>
        <v>-46459533</v>
      </c>
      <c r="AS74" s="15">
        <f t="shared" si="30"/>
        <v>-2583998</v>
      </c>
      <c r="AT74" s="15">
        <f t="shared" si="30"/>
        <v>-16583693</v>
      </c>
      <c r="AU74" s="15">
        <f t="shared" si="30"/>
        <v>-8401674</v>
      </c>
      <c r="AV74" s="15">
        <f t="shared" si="30"/>
        <v>-8919170</v>
      </c>
      <c r="AW74" s="15">
        <f t="shared" si="30"/>
        <v>-11143513</v>
      </c>
      <c r="AX74" s="15">
        <f t="shared" si="30"/>
        <v>-26744075</v>
      </c>
      <c r="AY74" s="15">
        <f t="shared" si="30"/>
        <v>-550000</v>
      </c>
      <c r="AZ74" s="15">
        <f t="shared" si="30"/>
        <v>15865198</v>
      </c>
      <c r="BA74" s="15">
        <f t="shared" si="30"/>
        <v>-13275901</v>
      </c>
      <c r="BB74" s="15">
        <f t="shared" si="30"/>
        <v>0</v>
      </c>
      <c r="BC74" s="8">
        <f t="shared" si="30"/>
        <v>0</v>
      </c>
    </row>
    <row r="75" spans="1:55" x14ac:dyDescent="0.25">
      <c r="A75" s="20" t="s">
        <v>123</v>
      </c>
      <c r="B75" s="17">
        <f>IF(B68=0,0,B70*100/B68)</f>
        <v>47.548228830399012</v>
      </c>
      <c r="C75" s="17">
        <f t="shared" ref="C75:BC75" si="31">IF(C68=0,0,C70*100/C68)</f>
        <v>30.178487179716818</v>
      </c>
      <c r="D75" s="17">
        <f t="shared" si="31"/>
        <v>69.518815186636516</v>
      </c>
      <c r="E75" s="17">
        <f t="shared" si="31"/>
        <v>73.813257673973311</v>
      </c>
      <c r="F75" s="17">
        <f t="shared" si="31"/>
        <v>102.84784971192965</v>
      </c>
      <c r="G75" s="17">
        <f t="shared" si="31"/>
        <v>100</v>
      </c>
      <c r="H75" s="17">
        <f t="shared" si="31"/>
        <v>0</v>
      </c>
      <c r="I75" s="17">
        <f t="shared" si="31"/>
        <v>96.27060893225746</v>
      </c>
      <c r="J75" s="17">
        <f t="shared" si="31"/>
        <v>111.30184869363531</v>
      </c>
      <c r="K75" s="17">
        <f t="shared" si="31"/>
        <v>85.004856213842316</v>
      </c>
      <c r="L75" s="17">
        <f t="shared" si="31"/>
        <v>17.681615236835654</v>
      </c>
      <c r="M75" s="17">
        <f t="shared" si="31"/>
        <v>74.081418406625446</v>
      </c>
      <c r="N75" s="17">
        <f t="shared" si="31"/>
        <v>90.147464127487936</v>
      </c>
      <c r="O75" s="17">
        <f t="shared" si="31"/>
        <v>133.25163930652397</v>
      </c>
      <c r="P75" s="17">
        <f t="shared" si="31"/>
        <v>101.3910140492419</v>
      </c>
      <c r="Q75" s="17">
        <f t="shared" si="31"/>
        <v>77.265592903828193</v>
      </c>
      <c r="R75" s="17">
        <f t="shared" si="31"/>
        <v>77.487616042305987</v>
      </c>
      <c r="S75" s="17">
        <f t="shared" si="31"/>
        <v>0.8813025476808487</v>
      </c>
      <c r="T75" s="17">
        <f t="shared" si="31"/>
        <v>0</v>
      </c>
      <c r="U75" s="17">
        <f t="shared" si="31"/>
        <v>65.377545970953392</v>
      </c>
      <c r="V75" s="17">
        <f t="shared" si="31"/>
        <v>66.491714175015218</v>
      </c>
      <c r="W75" s="17">
        <f t="shared" si="31"/>
        <v>89.427790418887341</v>
      </c>
      <c r="X75" s="17">
        <f t="shared" si="31"/>
        <v>93.549833206792655</v>
      </c>
      <c r="Y75" s="17">
        <f t="shared" si="31"/>
        <v>80.347690653080036</v>
      </c>
      <c r="Z75" s="17">
        <f t="shared" si="31"/>
        <v>0</v>
      </c>
      <c r="AA75" s="17">
        <f t="shared" si="31"/>
        <v>0</v>
      </c>
      <c r="AB75" s="17">
        <f t="shared" si="31"/>
        <v>64.194201222690864</v>
      </c>
      <c r="AC75" s="17">
        <f t="shared" si="31"/>
        <v>88.44806086536471</v>
      </c>
      <c r="AD75" s="17">
        <f t="shared" si="31"/>
        <v>62.110351748707913</v>
      </c>
      <c r="AE75" s="17">
        <f t="shared" si="31"/>
        <v>33.262891786776478</v>
      </c>
      <c r="AF75" s="17">
        <f t="shared" si="31"/>
        <v>106.02339452231541</v>
      </c>
      <c r="AG75" s="17">
        <f t="shared" si="31"/>
        <v>100.13757902987024</v>
      </c>
      <c r="AH75" s="17">
        <f t="shared" si="31"/>
        <v>80.009005361827548</v>
      </c>
      <c r="AI75" s="17">
        <f t="shared" si="31"/>
        <v>19.939825842612958</v>
      </c>
      <c r="AJ75" s="17">
        <f t="shared" si="31"/>
        <v>41.256955652446223</v>
      </c>
      <c r="AK75" s="17">
        <f t="shared" si="31"/>
        <v>-1.9362855909764263</v>
      </c>
      <c r="AL75" s="17">
        <f t="shared" si="31"/>
        <v>2.1124886195146062</v>
      </c>
      <c r="AM75" s="17">
        <f t="shared" si="31"/>
        <v>0</v>
      </c>
      <c r="AN75" s="17">
        <f t="shared" si="31"/>
        <v>154.49393300879169</v>
      </c>
      <c r="AO75" s="17">
        <f t="shared" si="31"/>
        <v>84.515592121752618</v>
      </c>
      <c r="AP75" s="17">
        <f t="shared" si="31"/>
        <v>87.701641382740618</v>
      </c>
      <c r="AQ75" s="17">
        <f t="shared" si="31"/>
        <v>96.449350335806159</v>
      </c>
      <c r="AR75" s="17">
        <f t="shared" si="31"/>
        <v>-30.279279366306028</v>
      </c>
      <c r="AS75" s="17">
        <f t="shared" si="31"/>
        <v>102.81357847172954</v>
      </c>
      <c r="AT75" s="17">
        <f t="shared" si="31"/>
        <v>74.260747933517024</v>
      </c>
      <c r="AU75" s="17">
        <f t="shared" si="31"/>
        <v>97.567762758333473</v>
      </c>
      <c r="AV75" s="17">
        <f t="shared" si="31"/>
        <v>116.01013733138306</v>
      </c>
      <c r="AW75" s="17">
        <f t="shared" si="31"/>
        <v>77.074262966239431</v>
      </c>
      <c r="AX75" s="17">
        <f t="shared" si="31"/>
        <v>94.742732280151472</v>
      </c>
      <c r="AY75" s="17">
        <f t="shared" si="31"/>
        <v>98.695476862503256</v>
      </c>
      <c r="AZ75" s="17">
        <f t="shared" si="31"/>
        <v>145.15746928871138</v>
      </c>
      <c r="BA75" s="17">
        <f t="shared" si="31"/>
        <v>80.83109887981405</v>
      </c>
      <c r="BB75" s="17">
        <f t="shared" si="31"/>
        <v>106.05346550743479</v>
      </c>
      <c r="BC75" s="10">
        <f t="shared" si="31"/>
        <v>110.78942636216507</v>
      </c>
    </row>
    <row r="76" spans="1:55" x14ac:dyDescent="0.25">
      <c r="A76" s="20" t="s">
        <v>124</v>
      </c>
      <c r="B76" s="17">
        <f>IF(B69=0,0,B70*100/B69)</f>
        <v>41.44979542015485</v>
      </c>
      <c r="C76" s="17">
        <f t="shared" ref="C76:BC76" si="32">IF(C69=0,0,C70*100/C69)</f>
        <v>30.178487179716818</v>
      </c>
      <c r="D76" s="17">
        <f t="shared" si="32"/>
        <v>73.892773282663683</v>
      </c>
      <c r="E76" s="17">
        <f t="shared" si="32"/>
        <v>70.307489028630044</v>
      </c>
      <c r="F76" s="17">
        <f t="shared" si="32"/>
        <v>100.98859299278097</v>
      </c>
      <c r="G76" s="17">
        <f t="shared" si="32"/>
        <v>100</v>
      </c>
      <c r="H76" s="17">
        <f t="shared" si="32"/>
        <v>0</v>
      </c>
      <c r="I76" s="17">
        <f t="shared" si="32"/>
        <v>96.27060893225746</v>
      </c>
      <c r="J76" s="17">
        <f t="shared" si="32"/>
        <v>82.993733150211099</v>
      </c>
      <c r="K76" s="17">
        <f t="shared" si="32"/>
        <v>100</v>
      </c>
      <c r="L76" s="17">
        <f t="shared" si="32"/>
        <v>17.292232684942046</v>
      </c>
      <c r="M76" s="17">
        <f t="shared" si="32"/>
        <v>63.681941241351652</v>
      </c>
      <c r="N76" s="17">
        <f t="shared" si="32"/>
        <v>71.291120640066936</v>
      </c>
      <c r="O76" s="17">
        <f t="shared" si="32"/>
        <v>99.99998925057298</v>
      </c>
      <c r="P76" s="17">
        <f t="shared" si="32"/>
        <v>100</v>
      </c>
      <c r="Q76" s="17">
        <f t="shared" si="32"/>
        <v>77.265592903828193</v>
      </c>
      <c r="R76" s="17">
        <f t="shared" si="32"/>
        <v>73.920900152817921</v>
      </c>
      <c r="S76" s="17">
        <f t="shared" si="32"/>
        <v>0.85445322811168634</v>
      </c>
      <c r="T76" s="17">
        <f t="shared" si="32"/>
        <v>0</v>
      </c>
      <c r="U76" s="17">
        <f t="shared" si="32"/>
        <v>51.266852268552533</v>
      </c>
      <c r="V76" s="17">
        <f t="shared" si="32"/>
        <v>47.923796226114014</v>
      </c>
      <c r="W76" s="17">
        <f t="shared" si="32"/>
        <v>89.427790418887341</v>
      </c>
      <c r="X76" s="17">
        <f t="shared" si="32"/>
        <v>96.140971422922391</v>
      </c>
      <c r="Y76" s="17">
        <f t="shared" si="32"/>
        <v>89.711591139247517</v>
      </c>
      <c r="Z76" s="17">
        <f t="shared" si="32"/>
        <v>0</v>
      </c>
      <c r="AA76" s="17">
        <f t="shared" si="32"/>
        <v>0</v>
      </c>
      <c r="AB76" s="17">
        <f t="shared" si="32"/>
        <v>64.194201222690864</v>
      </c>
      <c r="AC76" s="17">
        <f t="shared" si="32"/>
        <v>80.151388280908009</v>
      </c>
      <c r="AD76" s="17">
        <f t="shared" si="32"/>
        <v>71.530364933976713</v>
      </c>
      <c r="AE76" s="17">
        <f t="shared" si="32"/>
        <v>33.262891786776478</v>
      </c>
      <c r="AF76" s="17">
        <f t="shared" si="32"/>
        <v>106.02339452231541</v>
      </c>
      <c r="AG76" s="17">
        <f t="shared" si="32"/>
        <v>74.267249241103144</v>
      </c>
      <c r="AH76" s="17">
        <f t="shared" si="32"/>
        <v>75.977571552873528</v>
      </c>
      <c r="AI76" s="17">
        <f t="shared" si="32"/>
        <v>20.129703248181951</v>
      </c>
      <c r="AJ76" s="17">
        <f t="shared" si="32"/>
        <v>37.631006525608065</v>
      </c>
      <c r="AK76" s="17">
        <f t="shared" si="32"/>
        <v>-1.9362855909764263</v>
      </c>
      <c r="AL76" s="17">
        <f t="shared" si="32"/>
        <v>2.1124886195146062</v>
      </c>
      <c r="AM76" s="17">
        <f t="shared" si="32"/>
        <v>0</v>
      </c>
      <c r="AN76" s="17">
        <f t="shared" si="32"/>
        <v>100</v>
      </c>
      <c r="AO76" s="17">
        <f t="shared" si="32"/>
        <v>81.659708494545541</v>
      </c>
      <c r="AP76" s="17">
        <f t="shared" si="32"/>
        <v>80.372627820405683</v>
      </c>
      <c r="AQ76" s="17">
        <f t="shared" si="32"/>
        <v>79.090480904215113</v>
      </c>
      <c r="AR76" s="17">
        <f t="shared" si="32"/>
        <v>-25.376546308290155</v>
      </c>
      <c r="AS76" s="17">
        <f t="shared" si="32"/>
        <v>99.055483790788031</v>
      </c>
      <c r="AT76" s="17">
        <f t="shared" si="32"/>
        <v>66.835267178625713</v>
      </c>
      <c r="AU76" s="17">
        <f t="shared" si="32"/>
        <v>87.000148540129047</v>
      </c>
      <c r="AV76" s="17">
        <f t="shared" si="32"/>
        <v>86.491018417545135</v>
      </c>
      <c r="AW76" s="17">
        <f t="shared" si="32"/>
        <v>77.074262966239431</v>
      </c>
      <c r="AX76" s="17">
        <f t="shared" si="32"/>
        <v>90.254682432678649</v>
      </c>
      <c r="AY76" s="17">
        <f t="shared" si="32"/>
        <v>98.695476862503256</v>
      </c>
      <c r="AZ76" s="17">
        <f t="shared" si="32"/>
        <v>138.17236417881719</v>
      </c>
      <c r="BA76" s="17">
        <f t="shared" si="32"/>
        <v>79.044889036209241</v>
      </c>
      <c r="BB76" s="17">
        <f t="shared" si="32"/>
        <v>100</v>
      </c>
      <c r="BC76" s="10">
        <f t="shared" si="32"/>
        <v>100</v>
      </c>
    </row>
    <row r="77" spans="1:55" x14ac:dyDescent="0.25">
      <c r="A77" s="20" t="s">
        <v>109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6"/>
    </row>
    <row r="78" spans="1:55" x14ac:dyDescent="0.25">
      <c r="A78" s="2" t="s">
        <v>136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6"/>
    </row>
    <row r="79" spans="1:55" x14ac:dyDescent="0.25">
      <c r="A79" s="20" t="s">
        <v>137</v>
      </c>
      <c r="B79" s="16">
        <v>19301987997</v>
      </c>
      <c r="C79" s="16">
        <v>141164283</v>
      </c>
      <c r="D79" s="16">
        <v>28795200</v>
      </c>
      <c r="E79" s="16">
        <v>0</v>
      </c>
      <c r="F79" s="16">
        <v>463357112</v>
      </c>
      <c r="G79" s="16">
        <v>956625933</v>
      </c>
      <c r="H79" s="16">
        <v>175873700</v>
      </c>
      <c r="I79" s="16">
        <v>220539249</v>
      </c>
      <c r="J79" s="16">
        <v>140774714</v>
      </c>
      <c r="K79" s="16">
        <v>13675102</v>
      </c>
      <c r="L79" s="16">
        <v>5391366867</v>
      </c>
      <c r="M79" s="16">
        <v>32484091</v>
      </c>
      <c r="N79" s="16">
        <v>51961011</v>
      </c>
      <c r="O79" s="16">
        <v>795740631</v>
      </c>
      <c r="P79" s="16">
        <v>81340514</v>
      </c>
      <c r="Q79" s="16">
        <v>297855617</v>
      </c>
      <c r="R79" s="16">
        <v>724245841</v>
      </c>
      <c r="S79" s="16">
        <v>0</v>
      </c>
      <c r="T79" s="16">
        <v>182045647</v>
      </c>
      <c r="U79" s="16">
        <v>14144016</v>
      </c>
      <c r="V79" s="16">
        <v>60136908</v>
      </c>
      <c r="W79" s="16">
        <v>60117310</v>
      </c>
      <c r="X79" s="16">
        <v>482878345</v>
      </c>
      <c r="Y79" s="16">
        <v>1401905791</v>
      </c>
      <c r="Z79" s="16">
        <v>62084754</v>
      </c>
      <c r="AA79" s="16">
        <v>55407485</v>
      </c>
      <c r="AB79" s="16">
        <v>30589949</v>
      </c>
      <c r="AC79" s="16">
        <v>174098094</v>
      </c>
      <c r="AD79" s="16">
        <v>288153356</v>
      </c>
      <c r="AE79" s="16">
        <v>333731472</v>
      </c>
      <c r="AF79" s="16">
        <v>60832046</v>
      </c>
      <c r="AG79" s="16">
        <v>136911531</v>
      </c>
      <c r="AH79" s="16">
        <v>176087361</v>
      </c>
      <c r="AI79" s="16">
        <v>58831467</v>
      </c>
      <c r="AJ79" s="16">
        <v>135627970</v>
      </c>
      <c r="AK79" s="16">
        <v>228048434</v>
      </c>
      <c r="AL79" s="16">
        <v>52856651</v>
      </c>
      <c r="AM79" s="16">
        <v>0</v>
      </c>
      <c r="AN79" s="16">
        <v>18289143</v>
      </c>
      <c r="AO79" s="16">
        <v>910622157</v>
      </c>
      <c r="AP79" s="16">
        <v>79373389</v>
      </c>
      <c r="AQ79" s="16">
        <v>47888944</v>
      </c>
      <c r="AR79" s="16">
        <v>53277933</v>
      </c>
      <c r="AS79" s="16">
        <v>89757049</v>
      </c>
      <c r="AT79" s="16">
        <v>181508652</v>
      </c>
      <c r="AU79" s="16">
        <v>324670472</v>
      </c>
      <c r="AV79" s="16">
        <v>17090487</v>
      </c>
      <c r="AW79" s="16">
        <v>2543155</v>
      </c>
      <c r="AX79" s="16">
        <v>658393716</v>
      </c>
      <c r="AY79" s="16">
        <v>77827597</v>
      </c>
      <c r="AZ79" s="16">
        <v>67393573</v>
      </c>
      <c r="BA79" s="16">
        <v>13302951</v>
      </c>
      <c r="BB79" s="16">
        <v>78366875</v>
      </c>
      <c r="BC79" s="9">
        <v>237349798</v>
      </c>
    </row>
    <row r="80" spans="1:55" x14ac:dyDescent="0.25">
      <c r="A80" s="20" t="s">
        <v>138</v>
      </c>
      <c r="B80" s="16">
        <v>18543342047</v>
      </c>
      <c r="C80" s="16">
        <v>144006683</v>
      </c>
      <c r="D80" s="16">
        <v>36466388</v>
      </c>
      <c r="E80" s="16">
        <v>34486311</v>
      </c>
      <c r="F80" s="16">
        <v>511180758</v>
      </c>
      <c r="G80" s="16">
        <v>905426674</v>
      </c>
      <c r="H80" s="16">
        <v>159034013</v>
      </c>
      <c r="I80" s="16">
        <v>212481809</v>
      </c>
      <c r="J80" s="16">
        <v>130233400</v>
      </c>
      <c r="K80" s="16">
        <v>12962401</v>
      </c>
      <c r="L80" s="16">
        <v>5322052915</v>
      </c>
      <c r="M80" s="16">
        <v>33773109</v>
      </c>
      <c r="N80" s="16">
        <v>52843199</v>
      </c>
      <c r="O80" s="16">
        <v>1220131921</v>
      </c>
      <c r="P80" s="16">
        <v>55301060</v>
      </c>
      <c r="Q80" s="16">
        <v>306979949</v>
      </c>
      <c r="R80" s="16">
        <v>710073711</v>
      </c>
      <c r="S80" s="16">
        <v>819675374</v>
      </c>
      <c r="T80" s="16">
        <v>176587884</v>
      </c>
      <c r="U80" s="16">
        <v>13764811</v>
      </c>
      <c r="V80" s="16">
        <v>63715570</v>
      </c>
      <c r="W80" s="16">
        <v>69074456</v>
      </c>
      <c r="X80" s="16">
        <v>474068656</v>
      </c>
      <c r="Y80" s="16">
        <v>1394896526</v>
      </c>
      <c r="Z80" s="16">
        <v>55120888</v>
      </c>
      <c r="AA80" s="16">
        <v>52555814</v>
      </c>
      <c r="AB80" s="16">
        <v>28122470</v>
      </c>
      <c r="AC80" s="16">
        <v>164716119</v>
      </c>
      <c r="AD80" s="16">
        <v>272443286</v>
      </c>
      <c r="AE80" s="16">
        <v>316529015</v>
      </c>
      <c r="AF80" s="16">
        <v>59846813</v>
      </c>
      <c r="AG80" s="16">
        <v>139585327</v>
      </c>
      <c r="AH80" s="16">
        <v>170681768</v>
      </c>
      <c r="AI80" s="16">
        <v>56457299</v>
      </c>
      <c r="AJ80" s="16">
        <v>170611473</v>
      </c>
      <c r="AK80" s="16">
        <v>232455788</v>
      </c>
      <c r="AL80" s="16">
        <v>59973519</v>
      </c>
      <c r="AM80" s="16">
        <v>203083695</v>
      </c>
      <c r="AN80" s="16">
        <v>5803671</v>
      </c>
      <c r="AO80" s="16">
        <v>964449636</v>
      </c>
      <c r="AP80" s="16">
        <v>80636259</v>
      </c>
      <c r="AQ80" s="16">
        <v>46193958</v>
      </c>
      <c r="AR80" s="16">
        <v>40590695</v>
      </c>
      <c r="AS80" s="16">
        <v>96487957</v>
      </c>
      <c r="AT80" s="16">
        <v>191478655</v>
      </c>
      <c r="AU80" s="16">
        <v>349203521</v>
      </c>
      <c r="AV80" s="16">
        <v>30467149</v>
      </c>
      <c r="AW80" s="16">
        <v>5439804</v>
      </c>
      <c r="AX80" s="16">
        <v>606757431</v>
      </c>
      <c r="AY80" s="16">
        <v>73444554</v>
      </c>
      <c r="AZ80" s="16">
        <v>65889408</v>
      </c>
      <c r="BA80" s="16">
        <v>15435448</v>
      </c>
      <c r="BB80" s="16">
        <v>76932071</v>
      </c>
      <c r="BC80" s="9">
        <v>238557515</v>
      </c>
    </row>
    <row r="81" spans="1:55" x14ac:dyDescent="0.25">
      <c r="A81" s="20" t="s">
        <v>139</v>
      </c>
      <c r="B81" s="16">
        <v>17705780372</v>
      </c>
      <c r="C81" s="16">
        <v>142421635</v>
      </c>
      <c r="D81" s="16">
        <v>39066589</v>
      </c>
      <c r="E81" s="16">
        <v>36776093</v>
      </c>
      <c r="F81" s="16">
        <v>497952743</v>
      </c>
      <c r="G81" s="16">
        <v>869236297</v>
      </c>
      <c r="H81" s="16">
        <v>146691528</v>
      </c>
      <c r="I81" s="16">
        <v>206833921</v>
      </c>
      <c r="J81" s="16">
        <v>128783577</v>
      </c>
      <c r="K81" s="16">
        <v>12187910</v>
      </c>
      <c r="L81" s="16">
        <v>5236150908</v>
      </c>
      <c r="M81" s="16">
        <v>31768631</v>
      </c>
      <c r="N81" s="16">
        <v>53978610</v>
      </c>
      <c r="O81" s="16">
        <v>1173237275</v>
      </c>
      <c r="P81" s="16">
        <v>54071027</v>
      </c>
      <c r="Q81" s="16">
        <v>232174640</v>
      </c>
      <c r="R81" s="16">
        <v>696958713</v>
      </c>
      <c r="S81" s="16">
        <v>800963360</v>
      </c>
      <c r="T81" s="16">
        <v>183382353</v>
      </c>
      <c r="U81" s="16">
        <v>17636032</v>
      </c>
      <c r="V81" s="16">
        <v>61269965</v>
      </c>
      <c r="W81" s="16">
        <v>66514296</v>
      </c>
      <c r="X81" s="16">
        <v>461319553</v>
      </c>
      <c r="Y81" s="16">
        <v>1075811204</v>
      </c>
      <c r="Z81" s="16">
        <v>51643970</v>
      </c>
      <c r="AA81" s="16">
        <v>51497394</v>
      </c>
      <c r="AB81" s="16">
        <v>25751610</v>
      </c>
      <c r="AC81" s="16">
        <v>164740794</v>
      </c>
      <c r="AD81" s="16">
        <v>271293092</v>
      </c>
      <c r="AE81" s="16">
        <v>317932696</v>
      </c>
      <c r="AF81" s="16">
        <v>60228759</v>
      </c>
      <c r="AG81" s="16">
        <v>143375968</v>
      </c>
      <c r="AH81" s="16">
        <v>166141184</v>
      </c>
      <c r="AI81" s="16">
        <v>54645254</v>
      </c>
      <c r="AJ81" s="16">
        <v>176440587</v>
      </c>
      <c r="AK81" s="16">
        <v>219039016</v>
      </c>
      <c r="AL81" s="16">
        <v>58859864</v>
      </c>
      <c r="AM81" s="16">
        <v>196818795</v>
      </c>
      <c r="AN81" s="16">
        <v>8147372</v>
      </c>
      <c r="AO81" s="16">
        <v>866519036</v>
      </c>
      <c r="AP81" s="16">
        <v>85299885</v>
      </c>
      <c r="AQ81" s="16">
        <v>44696062</v>
      </c>
      <c r="AR81" s="16">
        <v>31055016</v>
      </c>
      <c r="AS81" s="16">
        <v>92550242</v>
      </c>
      <c r="AT81" s="16">
        <v>188226282</v>
      </c>
      <c r="AU81" s="16">
        <v>324170148</v>
      </c>
      <c r="AV81" s="16">
        <v>42531659</v>
      </c>
      <c r="AW81" s="16">
        <v>5560914</v>
      </c>
      <c r="AX81" s="16">
        <v>566385180</v>
      </c>
      <c r="AY81" s="16">
        <v>84781355</v>
      </c>
      <c r="AZ81" s="16">
        <v>68035562</v>
      </c>
      <c r="BA81" s="16">
        <v>17124466</v>
      </c>
      <c r="BB81" s="16">
        <v>73198783</v>
      </c>
      <c r="BC81" s="9">
        <v>241962205</v>
      </c>
    </row>
    <row r="82" spans="1:55" x14ac:dyDescent="0.25">
      <c r="A82" s="20" t="s">
        <v>140</v>
      </c>
      <c r="B82" s="16">
        <v>17674017323</v>
      </c>
      <c r="C82" s="16">
        <v>153348225</v>
      </c>
      <c r="D82" s="16">
        <v>39290198</v>
      </c>
      <c r="E82" s="16">
        <v>37804608</v>
      </c>
      <c r="F82" s="16">
        <v>490212080</v>
      </c>
      <c r="G82" s="16">
        <v>836066341</v>
      </c>
      <c r="H82" s="16">
        <v>155449101</v>
      </c>
      <c r="I82" s="16">
        <v>203483304</v>
      </c>
      <c r="J82" s="16">
        <v>128719530</v>
      </c>
      <c r="K82" s="16">
        <v>13540912</v>
      </c>
      <c r="L82" s="16">
        <v>5074015346</v>
      </c>
      <c r="M82" s="16">
        <v>32426474</v>
      </c>
      <c r="N82" s="16">
        <v>0</v>
      </c>
      <c r="O82" s="16">
        <v>1126371817</v>
      </c>
      <c r="P82" s="16">
        <v>80400609</v>
      </c>
      <c r="Q82" s="16">
        <v>234326092</v>
      </c>
      <c r="R82" s="16">
        <v>669259449</v>
      </c>
      <c r="S82" s="16">
        <v>754362574</v>
      </c>
      <c r="T82" s="16">
        <v>180568427</v>
      </c>
      <c r="U82" s="16">
        <v>11438556</v>
      </c>
      <c r="V82" s="16">
        <v>58062496</v>
      </c>
      <c r="W82" s="16">
        <v>69368730</v>
      </c>
      <c r="X82" s="16">
        <v>433151074</v>
      </c>
      <c r="Y82" s="16">
        <v>1206789246</v>
      </c>
      <c r="Z82" s="16">
        <v>54439024</v>
      </c>
      <c r="AA82" s="16">
        <v>54205375</v>
      </c>
      <c r="AB82" s="16">
        <v>23400454</v>
      </c>
      <c r="AC82" s="16">
        <v>167757517</v>
      </c>
      <c r="AD82" s="16">
        <v>257944627</v>
      </c>
      <c r="AE82" s="16">
        <v>307200976</v>
      </c>
      <c r="AF82" s="16">
        <v>68469916</v>
      </c>
      <c r="AG82" s="16">
        <v>171493844</v>
      </c>
      <c r="AH82" s="16">
        <v>157563443</v>
      </c>
      <c r="AI82" s="16">
        <v>59489922</v>
      </c>
      <c r="AJ82" s="16">
        <v>174271251</v>
      </c>
      <c r="AK82" s="16">
        <v>214424435</v>
      </c>
      <c r="AL82" s="16">
        <v>64617612</v>
      </c>
      <c r="AM82" s="16">
        <v>189328683</v>
      </c>
      <c r="AN82" s="16">
        <v>18318308</v>
      </c>
      <c r="AO82" s="16">
        <v>952974944</v>
      </c>
      <c r="AP82" s="16">
        <v>100742190</v>
      </c>
      <c r="AQ82" s="16">
        <v>48806082</v>
      </c>
      <c r="AR82" s="16">
        <v>60301609</v>
      </c>
      <c r="AS82" s="16">
        <v>89735828</v>
      </c>
      <c r="AT82" s="16">
        <v>190193342</v>
      </c>
      <c r="AU82" s="16">
        <v>344695423</v>
      </c>
      <c r="AV82" s="16">
        <v>41696092</v>
      </c>
      <c r="AW82" s="16">
        <v>23450372</v>
      </c>
      <c r="AX82" s="16">
        <v>589784363</v>
      </c>
      <c r="AY82" s="16">
        <v>111570995</v>
      </c>
      <c r="AZ82" s="16">
        <v>114241833</v>
      </c>
      <c r="BA82" s="16">
        <v>19022000</v>
      </c>
      <c r="BB82" s="16">
        <v>76147606</v>
      </c>
      <c r="BC82" s="9">
        <v>240421325</v>
      </c>
    </row>
    <row r="83" spans="1:55" x14ac:dyDescent="0.25">
      <c r="A83" s="20" t="s">
        <v>109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6"/>
    </row>
    <row r="84" spans="1:55" x14ac:dyDescent="0.25">
      <c r="A84" s="2" t="s">
        <v>141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6"/>
    </row>
    <row r="85" spans="1:55" x14ac:dyDescent="0.25">
      <c r="A85" s="20" t="s">
        <v>137</v>
      </c>
      <c r="B85" s="16">
        <v>2878983106</v>
      </c>
      <c r="C85" s="16">
        <v>259453</v>
      </c>
      <c r="D85" s="16">
        <v>3288354</v>
      </c>
      <c r="E85" s="16">
        <v>508675</v>
      </c>
      <c r="F85" s="16">
        <v>3042152</v>
      </c>
      <c r="G85" s="16">
        <v>425206610</v>
      </c>
      <c r="H85" s="16">
        <v>54847</v>
      </c>
      <c r="I85" s="16">
        <v>25723778</v>
      </c>
      <c r="J85" s="16">
        <v>330323419</v>
      </c>
      <c r="K85" s="16">
        <v>2872224</v>
      </c>
      <c r="L85" s="16">
        <v>2081575091</v>
      </c>
      <c r="M85" s="16">
        <v>719636</v>
      </c>
      <c r="N85" s="16">
        <v>1242222</v>
      </c>
      <c r="O85" s="16">
        <v>1331689</v>
      </c>
      <c r="P85" s="16">
        <v>2872370</v>
      </c>
      <c r="Q85" s="16">
        <v>4024730</v>
      </c>
      <c r="R85" s="16">
        <v>19755110</v>
      </c>
      <c r="S85" s="16">
        <v>39726209</v>
      </c>
      <c r="T85" s="16">
        <v>4819</v>
      </c>
      <c r="U85" s="16">
        <v>21767882</v>
      </c>
      <c r="V85" s="16">
        <v>642927</v>
      </c>
      <c r="W85" s="16">
        <v>36489627</v>
      </c>
      <c r="X85" s="16">
        <v>292803065</v>
      </c>
      <c r="Y85" s="16">
        <v>277660044</v>
      </c>
      <c r="Z85" s="16">
        <v>7719850</v>
      </c>
      <c r="AA85" s="16">
        <v>480657</v>
      </c>
      <c r="AB85" s="16">
        <v>53336160</v>
      </c>
      <c r="AC85" s="16">
        <v>4506268</v>
      </c>
      <c r="AD85" s="16">
        <v>9393766</v>
      </c>
      <c r="AE85" s="16">
        <v>48565009</v>
      </c>
      <c r="AF85" s="16">
        <v>34101123</v>
      </c>
      <c r="AG85" s="16">
        <v>131662120</v>
      </c>
      <c r="AH85" s="16">
        <v>145951518</v>
      </c>
      <c r="AI85" s="16">
        <v>-7622558</v>
      </c>
      <c r="AJ85" s="16">
        <v>1100060</v>
      </c>
      <c r="AK85" s="16">
        <v>-12406087</v>
      </c>
      <c r="AL85" s="16">
        <v>1761902</v>
      </c>
      <c r="AM85" s="16">
        <v>0</v>
      </c>
      <c r="AN85" s="16">
        <v>3859848</v>
      </c>
      <c r="AO85" s="16">
        <v>230016216</v>
      </c>
      <c r="AP85" s="16">
        <v>1954768</v>
      </c>
      <c r="AQ85" s="16">
        <v>25686480</v>
      </c>
      <c r="AR85" s="16">
        <v>-27415876</v>
      </c>
      <c r="AS85" s="16">
        <v>604081127</v>
      </c>
      <c r="AT85" s="16">
        <v>4153908</v>
      </c>
      <c r="AU85" s="16">
        <v>26751957</v>
      </c>
      <c r="AV85" s="16">
        <v>1292271</v>
      </c>
      <c r="AW85" s="16">
        <v>4157594</v>
      </c>
      <c r="AX85" s="16">
        <v>3781327</v>
      </c>
      <c r="AY85" s="16">
        <v>2975826</v>
      </c>
      <c r="AZ85" s="16">
        <v>6784432</v>
      </c>
      <c r="BA85" s="16">
        <v>0</v>
      </c>
      <c r="BB85" s="16">
        <v>39825745</v>
      </c>
      <c r="BC85" s="9">
        <v>4855463</v>
      </c>
    </row>
    <row r="86" spans="1:55" x14ac:dyDescent="0.25">
      <c r="A86" s="20" t="s">
        <v>138</v>
      </c>
      <c r="B86" s="16">
        <v>1876489977</v>
      </c>
      <c r="C86" s="16">
        <v>1826193</v>
      </c>
      <c r="D86" s="16">
        <v>955397</v>
      </c>
      <c r="E86" s="16">
        <v>4926200</v>
      </c>
      <c r="F86" s="16">
        <v>341678</v>
      </c>
      <c r="G86" s="16">
        <v>347066147</v>
      </c>
      <c r="H86" s="16">
        <v>-117277</v>
      </c>
      <c r="I86" s="16">
        <v>3177391</v>
      </c>
      <c r="J86" s="16">
        <v>304055007</v>
      </c>
      <c r="K86" s="16">
        <v>-125275</v>
      </c>
      <c r="L86" s="16">
        <v>1576270997</v>
      </c>
      <c r="M86" s="16">
        <v>40351</v>
      </c>
      <c r="N86" s="16">
        <v>63400</v>
      </c>
      <c r="O86" s="16">
        <v>114874544</v>
      </c>
      <c r="P86" s="16">
        <v>126908</v>
      </c>
      <c r="Q86" s="16">
        <v>26246912</v>
      </c>
      <c r="R86" s="16">
        <v>7828371</v>
      </c>
      <c r="S86" s="16">
        <v>62781654</v>
      </c>
      <c r="T86" s="16">
        <v>0</v>
      </c>
      <c r="U86" s="16">
        <v>15180355</v>
      </c>
      <c r="V86" s="16">
        <v>5080</v>
      </c>
      <c r="W86" s="16">
        <v>18859295</v>
      </c>
      <c r="X86" s="16">
        <v>141296124</v>
      </c>
      <c r="Y86" s="16">
        <v>281019883</v>
      </c>
      <c r="Z86" s="16">
        <v>4391394</v>
      </c>
      <c r="AA86" s="16">
        <v>817703</v>
      </c>
      <c r="AB86" s="16">
        <v>38383359</v>
      </c>
      <c r="AC86" s="16">
        <v>3205859</v>
      </c>
      <c r="AD86" s="16">
        <v>9992223</v>
      </c>
      <c r="AE86" s="16">
        <v>17278784</v>
      </c>
      <c r="AF86" s="16">
        <v>9475432</v>
      </c>
      <c r="AG86" s="16">
        <v>108184411</v>
      </c>
      <c r="AH86" s="16">
        <v>7412483</v>
      </c>
      <c r="AI86" s="16">
        <v>-1843266</v>
      </c>
      <c r="AJ86" s="16">
        <v>105365</v>
      </c>
      <c r="AK86" s="16">
        <v>-41511202</v>
      </c>
      <c r="AL86" s="16">
        <v>-2078864</v>
      </c>
      <c r="AM86" s="16">
        <v>147306034</v>
      </c>
      <c r="AN86" s="16">
        <v>1068948</v>
      </c>
      <c r="AO86" s="16">
        <v>139509631</v>
      </c>
      <c r="AP86" s="16">
        <v>719506</v>
      </c>
      <c r="AQ86" s="16">
        <v>5966898</v>
      </c>
      <c r="AR86" s="16">
        <v>-16034287</v>
      </c>
      <c r="AS86" s="16">
        <v>478588739</v>
      </c>
      <c r="AT86" s="16">
        <v>14980</v>
      </c>
      <c r="AU86" s="16">
        <v>4474109</v>
      </c>
      <c r="AV86" s="16">
        <v>528038</v>
      </c>
      <c r="AW86" s="16">
        <v>3074107</v>
      </c>
      <c r="AX86" s="16">
        <v>32350190</v>
      </c>
      <c r="AY86" s="16">
        <v>492133</v>
      </c>
      <c r="AZ86" s="16">
        <v>8058030</v>
      </c>
      <c r="BA86" s="16">
        <v>1450870</v>
      </c>
      <c r="BB86" s="16">
        <v>11533837</v>
      </c>
      <c r="BC86" s="9">
        <v>824949</v>
      </c>
    </row>
    <row r="87" spans="1:55" x14ac:dyDescent="0.25">
      <c r="A87" s="20" t="s">
        <v>139</v>
      </c>
      <c r="B87" s="16">
        <v>1944014957</v>
      </c>
      <c r="C87" s="16">
        <v>1002539</v>
      </c>
      <c r="D87" s="16">
        <v>16861</v>
      </c>
      <c r="E87" s="16">
        <v>260278</v>
      </c>
      <c r="F87" s="16">
        <v>354341</v>
      </c>
      <c r="G87" s="16">
        <v>342184608</v>
      </c>
      <c r="H87" s="16">
        <v>23297</v>
      </c>
      <c r="I87" s="16">
        <v>12308476</v>
      </c>
      <c r="J87" s="16">
        <v>289731770</v>
      </c>
      <c r="K87" s="16">
        <v>-125275</v>
      </c>
      <c r="L87" s="16">
        <v>1364547925</v>
      </c>
      <c r="M87" s="16">
        <v>-4494</v>
      </c>
      <c r="N87" s="16">
        <v>169440</v>
      </c>
      <c r="O87" s="16">
        <v>87080636</v>
      </c>
      <c r="P87" s="16">
        <v>0</v>
      </c>
      <c r="Q87" s="16">
        <v>10580097</v>
      </c>
      <c r="R87" s="16">
        <v>5732868</v>
      </c>
      <c r="S87" s="16">
        <v>45418144</v>
      </c>
      <c r="T87" s="16">
        <v>11298303</v>
      </c>
      <c r="U87" s="16">
        <v>19130507</v>
      </c>
      <c r="V87" s="16">
        <v>18000</v>
      </c>
      <c r="W87" s="16">
        <v>12267946</v>
      </c>
      <c r="X87" s="16">
        <v>91043498</v>
      </c>
      <c r="Y87" s="16">
        <v>335048599</v>
      </c>
      <c r="Z87" s="16">
        <v>1287235</v>
      </c>
      <c r="AA87" s="16">
        <v>509273</v>
      </c>
      <c r="AB87" s="16">
        <v>49028017</v>
      </c>
      <c r="AC87" s="16">
        <v>1788610</v>
      </c>
      <c r="AD87" s="16">
        <v>7167416</v>
      </c>
      <c r="AE87" s="16">
        <v>15732269</v>
      </c>
      <c r="AF87" s="16">
        <v>7549402</v>
      </c>
      <c r="AG87" s="16">
        <v>93227839</v>
      </c>
      <c r="AH87" s="16">
        <v>5980540</v>
      </c>
      <c r="AI87" s="16">
        <v>6499820</v>
      </c>
      <c r="AJ87" s="16">
        <v>1496480</v>
      </c>
      <c r="AK87" s="16">
        <v>-6158854</v>
      </c>
      <c r="AL87" s="16">
        <v>3466884</v>
      </c>
      <c r="AM87" s="16">
        <v>101744947</v>
      </c>
      <c r="AN87" s="16">
        <v>2776155</v>
      </c>
      <c r="AO87" s="16">
        <v>153216660</v>
      </c>
      <c r="AP87" s="16">
        <v>321018</v>
      </c>
      <c r="AQ87" s="16">
        <v>546299</v>
      </c>
      <c r="AR87" s="16">
        <v>28397036</v>
      </c>
      <c r="AS87" s="16">
        <v>421424930</v>
      </c>
      <c r="AT87" s="16">
        <v>250880</v>
      </c>
      <c r="AU87" s="16">
        <v>6166229</v>
      </c>
      <c r="AV87" s="16">
        <v>7351927</v>
      </c>
      <c r="AW87" s="16">
        <v>1053779</v>
      </c>
      <c r="AX87" s="16">
        <v>42014556</v>
      </c>
      <c r="AY87" s="16">
        <v>62079</v>
      </c>
      <c r="AZ87" s="16">
        <v>7509028</v>
      </c>
      <c r="BA87" s="16">
        <v>0</v>
      </c>
      <c r="BB87" s="16">
        <v>7496398</v>
      </c>
      <c r="BC87" s="9">
        <v>179556</v>
      </c>
    </row>
    <row r="88" spans="1:55" x14ac:dyDescent="0.25">
      <c r="A88" s="20" t="s">
        <v>140</v>
      </c>
      <c r="B88" s="16">
        <v>2790492438</v>
      </c>
      <c r="C88" s="16">
        <v>3124693</v>
      </c>
      <c r="D88" s="16">
        <v>2549582</v>
      </c>
      <c r="E88" s="16">
        <v>47373</v>
      </c>
      <c r="F88" s="16">
        <v>1463309</v>
      </c>
      <c r="G88" s="16">
        <v>366073914</v>
      </c>
      <c r="H88" s="16">
        <v>-119869</v>
      </c>
      <c r="I88" s="16">
        <v>20540918</v>
      </c>
      <c r="J88" s="16">
        <v>269802932</v>
      </c>
      <c r="K88" s="16">
        <v>-114005</v>
      </c>
      <c r="L88" s="16">
        <v>1673300807</v>
      </c>
      <c r="M88" s="16">
        <v>593780</v>
      </c>
      <c r="N88" s="16">
        <v>243087</v>
      </c>
      <c r="O88" s="16">
        <v>83341428</v>
      </c>
      <c r="P88" s="16">
        <v>458112</v>
      </c>
      <c r="Q88" s="16">
        <v>43517838</v>
      </c>
      <c r="R88" s="16">
        <v>51280125</v>
      </c>
      <c r="S88" s="16">
        <v>21393593</v>
      </c>
      <c r="T88" s="16">
        <v>88397</v>
      </c>
      <c r="U88" s="16">
        <v>15932350</v>
      </c>
      <c r="V88" s="16">
        <v>128690</v>
      </c>
      <c r="W88" s="16">
        <v>19281062</v>
      </c>
      <c r="X88" s="16">
        <v>91851392</v>
      </c>
      <c r="Y88" s="16">
        <v>357777662</v>
      </c>
      <c r="Z88" s="16">
        <v>5156028</v>
      </c>
      <c r="AA88" s="16">
        <v>250480</v>
      </c>
      <c r="AB88" s="16">
        <v>56834784</v>
      </c>
      <c r="AC88" s="16">
        <v>5077173</v>
      </c>
      <c r="AD88" s="16">
        <v>15814802</v>
      </c>
      <c r="AE88" s="16">
        <v>51174280</v>
      </c>
      <c r="AF88" s="16">
        <v>10253937</v>
      </c>
      <c r="AG88" s="16">
        <v>98861195</v>
      </c>
      <c r="AH88" s="16">
        <v>8816492</v>
      </c>
      <c r="AI88" s="16">
        <v>7769550</v>
      </c>
      <c r="AJ88" s="16">
        <v>4349382</v>
      </c>
      <c r="AK88" s="16">
        <v>15061270</v>
      </c>
      <c r="AL88" s="16">
        <v>9159445</v>
      </c>
      <c r="AM88" s="16">
        <v>205597703</v>
      </c>
      <c r="AN88" s="16">
        <v>4917862</v>
      </c>
      <c r="AO88" s="16">
        <v>145310172</v>
      </c>
      <c r="AP88" s="16">
        <v>112700</v>
      </c>
      <c r="AQ88" s="16">
        <v>8583971</v>
      </c>
      <c r="AR88" s="16">
        <v>6584275</v>
      </c>
      <c r="AS88" s="16">
        <v>327383676</v>
      </c>
      <c r="AT88" s="16">
        <v>11693</v>
      </c>
      <c r="AU88" s="16">
        <v>7065463</v>
      </c>
      <c r="AV88" s="16">
        <v>3588861</v>
      </c>
      <c r="AW88" s="16">
        <v>672789</v>
      </c>
      <c r="AX88" s="16">
        <v>14814735</v>
      </c>
      <c r="AY88" s="16">
        <v>68814</v>
      </c>
      <c r="AZ88" s="16">
        <v>6448736</v>
      </c>
      <c r="BA88" s="16">
        <v>3501</v>
      </c>
      <c r="BB88" s="16">
        <v>3745849</v>
      </c>
      <c r="BC88" s="9">
        <v>7750026</v>
      </c>
    </row>
    <row r="89" spans="1:55" x14ac:dyDescent="0.25">
      <c r="A89" s="20" t="s">
        <v>109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6"/>
    </row>
    <row r="90" spans="1:55" x14ac:dyDescent="0.25">
      <c r="A90" s="2" t="s">
        <v>142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6"/>
    </row>
    <row r="91" spans="1:55" x14ac:dyDescent="0.25">
      <c r="A91" s="20" t="s">
        <v>143</v>
      </c>
      <c r="B91" s="16">
        <v>3392923000</v>
      </c>
      <c r="C91" s="16">
        <v>205355393</v>
      </c>
      <c r="D91" s="16">
        <v>0</v>
      </c>
      <c r="E91" s="16">
        <v>137932641</v>
      </c>
      <c r="F91" s="16">
        <v>143071773</v>
      </c>
      <c r="G91" s="16">
        <v>79481327</v>
      </c>
      <c r="H91" s="16">
        <v>0</v>
      </c>
      <c r="I91" s="16">
        <v>22484330</v>
      </c>
      <c r="J91" s="16">
        <v>3635700</v>
      </c>
      <c r="K91" s="16">
        <v>0</v>
      </c>
      <c r="L91" s="16">
        <v>393331731</v>
      </c>
      <c r="M91" s="16">
        <v>0</v>
      </c>
      <c r="N91" s="16">
        <v>0</v>
      </c>
      <c r="O91" s="16">
        <v>82389734</v>
      </c>
      <c r="P91" s="16">
        <v>71125444</v>
      </c>
      <c r="Q91" s="16">
        <v>96458875</v>
      </c>
      <c r="R91" s="16">
        <v>454742912</v>
      </c>
      <c r="S91" s="16">
        <v>68284394</v>
      </c>
      <c r="T91" s="16">
        <v>13638168</v>
      </c>
      <c r="U91" s="16">
        <v>192915396</v>
      </c>
      <c r="V91" s="16">
        <v>131792454</v>
      </c>
      <c r="W91" s="16">
        <v>0</v>
      </c>
      <c r="X91" s="16">
        <v>11406645</v>
      </c>
      <c r="Y91" s="16">
        <v>-62304961</v>
      </c>
      <c r="Z91" s="16">
        <v>4341754</v>
      </c>
      <c r="AA91" s="16">
        <v>36585886</v>
      </c>
      <c r="AB91" s="16">
        <v>89121567</v>
      </c>
      <c r="AC91" s="16">
        <v>0</v>
      </c>
      <c r="AD91" s="16">
        <v>3659807</v>
      </c>
      <c r="AE91" s="16">
        <v>10655804</v>
      </c>
      <c r="AF91" s="16">
        <v>0</v>
      </c>
      <c r="AG91" s="16">
        <v>0</v>
      </c>
      <c r="AH91" s="16">
        <v>20064048</v>
      </c>
      <c r="AI91" s="16">
        <v>0</v>
      </c>
      <c r="AJ91" s="16">
        <v>0</v>
      </c>
      <c r="AK91" s="16">
        <v>0</v>
      </c>
      <c r="AL91" s="16">
        <v>52116038</v>
      </c>
      <c r="AM91" s="16">
        <v>0</v>
      </c>
      <c r="AN91" s="16">
        <v>35251293</v>
      </c>
      <c r="AO91" s="16">
        <v>820690311</v>
      </c>
      <c r="AP91" s="16">
        <v>135529856</v>
      </c>
      <c r="AQ91" s="16">
        <v>0</v>
      </c>
      <c r="AR91" s="16">
        <v>21114291</v>
      </c>
      <c r="AS91" s="16">
        <v>290333132</v>
      </c>
      <c r="AT91" s="16">
        <v>905854</v>
      </c>
      <c r="AU91" s="16">
        <v>985811718</v>
      </c>
      <c r="AV91" s="16">
        <v>0</v>
      </c>
      <c r="AW91" s="16">
        <v>0</v>
      </c>
      <c r="AX91" s="16">
        <v>204718388</v>
      </c>
      <c r="AY91" s="16">
        <v>71317220</v>
      </c>
      <c r="AZ91" s="16">
        <v>159208027</v>
      </c>
      <c r="BA91" s="16">
        <v>210483649</v>
      </c>
      <c r="BB91" s="16">
        <v>159175692</v>
      </c>
      <c r="BC91" s="9">
        <v>51862291</v>
      </c>
    </row>
    <row r="92" spans="1:55" x14ac:dyDescent="0.25">
      <c r="A92" s="20" t="s">
        <v>144</v>
      </c>
      <c r="B92" s="16">
        <v>-97961094</v>
      </c>
      <c r="C92" s="16">
        <v>526837609</v>
      </c>
      <c r="D92" s="16">
        <v>-228725549</v>
      </c>
      <c r="E92" s="16">
        <v>73844424</v>
      </c>
      <c r="F92" s="16">
        <v>264438640</v>
      </c>
      <c r="G92" s="16">
        <v>15263115</v>
      </c>
      <c r="H92" s="16">
        <v>4481</v>
      </c>
      <c r="I92" s="16">
        <v>376240381</v>
      </c>
      <c r="J92" s="16">
        <v>2559454</v>
      </c>
      <c r="K92" s="16">
        <v>37274313</v>
      </c>
      <c r="L92" s="16">
        <v>1000993124</v>
      </c>
      <c r="M92" s="16">
        <v>13728560</v>
      </c>
      <c r="N92" s="16">
        <v>263118372</v>
      </c>
      <c r="O92" s="16">
        <v>224998243</v>
      </c>
      <c r="P92" s="16">
        <v>-4103860</v>
      </c>
      <c r="Q92" s="16">
        <v>-62576760</v>
      </c>
      <c r="R92" s="16">
        <v>1108042473</v>
      </c>
      <c r="S92" s="16">
        <v>821730380</v>
      </c>
      <c r="T92" s="16">
        <v>-19883572</v>
      </c>
      <c r="U92" s="16">
        <v>118714347</v>
      </c>
      <c r="V92" s="16">
        <v>304190120</v>
      </c>
      <c r="W92" s="16">
        <v>900685</v>
      </c>
      <c r="X92" s="16">
        <v>1611016465</v>
      </c>
      <c r="Y92" s="16">
        <v>2613112293</v>
      </c>
      <c r="Z92" s="16">
        <v>-22776673</v>
      </c>
      <c r="AA92" s="16">
        <v>183719463</v>
      </c>
      <c r="AB92" s="16">
        <v>-165685197</v>
      </c>
      <c r="AC92" s="16">
        <v>6375248</v>
      </c>
      <c r="AD92" s="16">
        <v>-244074008</v>
      </c>
      <c r="AE92" s="16">
        <v>209211358</v>
      </c>
      <c r="AF92" s="16">
        <v>15861574</v>
      </c>
      <c r="AG92" s="16">
        <v>237561658</v>
      </c>
      <c r="AH92" s="16">
        <v>72017481</v>
      </c>
      <c r="AI92" s="16">
        <v>74164048</v>
      </c>
      <c r="AJ92" s="16">
        <v>-136902880</v>
      </c>
      <c r="AK92" s="16">
        <v>-4502634</v>
      </c>
      <c r="AL92" s="16">
        <v>71770336</v>
      </c>
      <c r="AM92" s="16">
        <v>-23989900</v>
      </c>
      <c r="AN92" s="16">
        <v>-2383339</v>
      </c>
      <c r="AO92" s="16">
        <v>449968238</v>
      </c>
      <c r="AP92" s="16">
        <v>-533160697</v>
      </c>
      <c r="AQ92" s="16">
        <v>11514572</v>
      </c>
      <c r="AR92" s="16">
        <v>234412157</v>
      </c>
      <c r="AS92" s="16">
        <v>2749160755</v>
      </c>
      <c r="AT92" s="16">
        <v>257495059</v>
      </c>
      <c r="AU92" s="16">
        <v>1401576096</v>
      </c>
      <c r="AV92" s="16">
        <v>407581190</v>
      </c>
      <c r="AW92" s="16">
        <v>373976846</v>
      </c>
      <c r="AX92" s="16">
        <v>953709707</v>
      </c>
      <c r="AY92" s="16">
        <v>181903296</v>
      </c>
      <c r="AZ92" s="16">
        <v>97751699</v>
      </c>
      <c r="BA92" s="16">
        <v>387662762</v>
      </c>
      <c r="BB92" s="16">
        <v>202738749</v>
      </c>
      <c r="BC92" s="9">
        <v>-105210843</v>
      </c>
    </row>
    <row r="93" spans="1:55" x14ac:dyDescent="0.25">
      <c r="A93" s="20" t="s">
        <v>109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6"/>
    </row>
    <row r="94" spans="1:55" x14ac:dyDescent="0.25">
      <c r="A94" s="2" t="s">
        <v>145</v>
      </c>
      <c r="B94" s="16">
        <v>4417222367</v>
      </c>
      <c r="C94" s="16">
        <v>183517517</v>
      </c>
      <c r="D94" s="16">
        <v>10459016</v>
      </c>
      <c r="E94" s="16">
        <v>140554171</v>
      </c>
      <c r="F94" s="16">
        <v>124065096</v>
      </c>
      <c r="G94" s="16">
        <v>18245790</v>
      </c>
      <c r="H94" s="16">
        <v>98269004</v>
      </c>
      <c r="I94" s="16">
        <v>8997422</v>
      </c>
      <c r="J94" s="16">
        <v>878507</v>
      </c>
      <c r="K94" s="16">
        <v>0</v>
      </c>
      <c r="L94" s="16">
        <v>247639163</v>
      </c>
      <c r="M94" s="16">
        <v>30175753</v>
      </c>
      <c r="N94" s="16">
        <v>4070329</v>
      </c>
      <c r="O94" s="16">
        <v>3910197</v>
      </c>
      <c r="P94" s="16">
        <v>42860861</v>
      </c>
      <c r="Q94" s="16">
        <v>94270722</v>
      </c>
      <c r="R94" s="16">
        <v>201312684</v>
      </c>
      <c r="S94" s="16">
        <v>4784631</v>
      </c>
      <c r="T94" s="16">
        <v>0</v>
      </c>
      <c r="U94" s="16">
        <v>172525784</v>
      </c>
      <c r="V94" s="16">
        <v>44022704</v>
      </c>
      <c r="W94" s="16">
        <v>41163142</v>
      </c>
      <c r="X94" s="16">
        <v>68794</v>
      </c>
      <c r="Y94" s="16">
        <v>46231715</v>
      </c>
      <c r="Z94" s="16">
        <v>451111</v>
      </c>
      <c r="AA94" s="16">
        <v>17737317</v>
      </c>
      <c r="AB94" s="16">
        <v>64023671</v>
      </c>
      <c r="AC94" s="16">
        <v>0</v>
      </c>
      <c r="AD94" s="16">
        <v>169621</v>
      </c>
      <c r="AE94" s="16">
        <v>23035126</v>
      </c>
      <c r="AF94" s="16">
        <v>361482</v>
      </c>
      <c r="AG94" s="16">
        <v>5398163</v>
      </c>
      <c r="AH94" s="16">
        <v>0</v>
      </c>
      <c r="AI94" s="16">
        <v>19160687</v>
      </c>
      <c r="AJ94" s="16">
        <v>35634304</v>
      </c>
      <c r="AK94" s="16">
        <v>5215102</v>
      </c>
      <c r="AL94" s="16">
        <v>62803654</v>
      </c>
      <c r="AM94" s="16">
        <v>0</v>
      </c>
      <c r="AN94" s="16">
        <v>21797770</v>
      </c>
      <c r="AO94" s="16">
        <v>555988310</v>
      </c>
      <c r="AP94" s="16">
        <v>92995791</v>
      </c>
      <c r="AQ94" s="16">
        <v>1758765</v>
      </c>
      <c r="AR94" s="16">
        <v>468508</v>
      </c>
      <c r="AS94" s="16">
        <v>775504663</v>
      </c>
      <c r="AT94" s="16">
        <v>175000000</v>
      </c>
      <c r="AU94" s="16">
        <v>758663556</v>
      </c>
      <c r="AV94" s="16">
        <v>0</v>
      </c>
      <c r="AW94" s="16">
        <v>4967659</v>
      </c>
      <c r="AX94" s="16">
        <v>154487866</v>
      </c>
      <c r="AY94" s="16">
        <v>62131569</v>
      </c>
      <c r="AZ94" s="16">
        <v>146289025</v>
      </c>
      <c r="BA94" s="16">
        <v>343383128</v>
      </c>
      <c r="BB94" s="16">
        <v>167549764</v>
      </c>
      <c r="BC94" s="9">
        <v>0</v>
      </c>
    </row>
    <row r="95" spans="1:55" x14ac:dyDescent="0.25">
      <c r="A95" s="22" t="s">
        <v>146</v>
      </c>
      <c r="B95" s="23">
        <v>9207992798</v>
      </c>
      <c r="C95" s="23">
        <v>0</v>
      </c>
      <c r="D95" s="23">
        <v>0</v>
      </c>
      <c r="E95" s="23">
        <v>0</v>
      </c>
      <c r="F95" s="23">
        <v>3221820</v>
      </c>
      <c r="G95" s="23">
        <v>37009330</v>
      </c>
      <c r="H95" s="23">
        <v>0</v>
      </c>
      <c r="I95" s="23">
        <v>10294754</v>
      </c>
      <c r="J95" s="23">
        <v>0</v>
      </c>
      <c r="K95" s="23">
        <v>0</v>
      </c>
      <c r="L95" s="23">
        <v>196986231</v>
      </c>
      <c r="M95" s="23">
        <v>0</v>
      </c>
      <c r="N95" s="23">
        <v>0</v>
      </c>
      <c r="O95" s="23">
        <v>183385185</v>
      </c>
      <c r="P95" s="23">
        <v>5265545</v>
      </c>
      <c r="Q95" s="23">
        <v>1837862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328202837</v>
      </c>
      <c r="Z95" s="23">
        <v>316102</v>
      </c>
      <c r="AA95" s="23">
        <v>0</v>
      </c>
      <c r="AB95" s="23">
        <v>4088812</v>
      </c>
      <c r="AC95" s="23">
        <v>0</v>
      </c>
      <c r="AD95" s="23">
        <v>1235113</v>
      </c>
      <c r="AE95" s="23">
        <v>0</v>
      </c>
      <c r="AF95" s="23">
        <v>3362386</v>
      </c>
      <c r="AG95" s="23">
        <v>0</v>
      </c>
      <c r="AH95" s="23">
        <v>0</v>
      </c>
      <c r="AI95" s="23">
        <v>0</v>
      </c>
      <c r="AJ95" s="23">
        <v>0</v>
      </c>
      <c r="AK95" s="23">
        <v>0</v>
      </c>
      <c r="AL95" s="23">
        <v>0</v>
      </c>
      <c r="AM95" s="23">
        <v>0</v>
      </c>
      <c r="AN95" s="23">
        <v>4348489</v>
      </c>
      <c r="AO95" s="23">
        <v>916084981</v>
      </c>
      <c r="AP95" s="23">
        <v>2474028</v>
      </c>
      <c r="AQ95" s="23">
        <v>0</v>
      </c>
      <c r="AR95" s="23">
        <v>0</v>
      </c>
      <c r="AS95" s="23">
        <v>15849429</v>
      </c>
      <c r="AT95" s="23">
        <v>27911</v>
      </c>
      <c r="AU95" s="23">
        <v>188689134</v>
      </c>
      <c r="AV95" s="23">
        <v>0</v>
      </c>
      <c r="AW95" s="23">
        <v>0</v>
      </c>
      <c r="AX95" s="23">
        <v>27665131</v>
      </c>
      <c r="AY95" s="23">
        <v>0</v>
      </c>
      <c r="AZ95" s="23">
        <v>0</v>
      </c>
      <c r="BA95" s="23">
        <v>0</v>
      </c>
      <c r="BB95" s="23">
        <v>0</v>
      </c>
      <c r="BC95" s="24">
        <v>0</v>
      </c>
    </row>
  </sheetData>
  <mergeCells count="2">
    <mergeCell ref="A1:BC1"/>
    <mergeCell ref="B2:BC2"/>
  </mergeCells>
  <pageMargins left="0.7" right="0.7" top="0.75" bottom="0.75" header="0.3" footer="0.3"/>
  <rowBreaks count="1" manualBreakCount="1"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95"/>
  <sheetViews>
    <sheetView workbookViewId="0">
      <selection sqref="A1:AB1"/>
    </sheetView>
  </sheetViews>
  <sheetFormatPr defaultRowHeight="12.5" x14ac:dyDescent="0.25"/>
  <cols>
    <col min="1" max="1" width="44.453125" bestFit="1" customWidth="1"/>
    <col min="2" max="28" width="21.26953125" bestFit="1" customWidth="1"/>
  </cols>
  <sheetData>
    <row r="1" spans="1:28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30"/>
    </row>
    <row r="3" spans="1:28" x14ac:dyDescent="0.25">
      <c r="A3" s="18"/>
      <c r="B3" s="11" t="s">
        <v>334</v>
      </c>
      <c r="C3" s="11" t="s">
        <v>335</v>
      </c>
      <c r="D3" s="11" t="s">
        <v>336</v>
      </c>
      <c r="E3" s="11" t="s">
        <v>337</v>
      </c>
      <c r="F3" s="11" t="s">
        <v>338</v>
      </c>
      <c r="G3" s="11" t="s">
        <v>339</v>
      </c>
      <c r="H3" s="11" t="s">
        <v>340</v>
      </c>
      <c r="I3" s="11" t="s">
        <v>341</v>
      </c>
      <c r="J3" s="11" t="s">
        <v>342</v>
      </c>
      <c r="K3" s="11" t="s">
        <v>343</v>
      </c>
      <c r="L3" s="11" t="s">
        <v>344</v>
      </c>
      <c r="M3" s="11" t="s">
        <v>345</v>
      </c>
      <c r="N3" s="11" t="s">
        <v>346</v>
      </c>
      <c r="O3" s="11" t="s">
        <v>347</v>
      </c>
      <c r="P3" s="11" t="s">
        <v>348</v>
      </c>
      <c r="Q3" s="11" t="s">
        <v>349</v>
      </c>
      <c r="R3" s="11" t="s">
        <v>350</v>
      </c>
      <c r="S3" s="11" t="s">
        <v>351</v>
      </c>
      <c r="T3" s="11" t="s">
        <v>352</v>
      </c>
      <c r="U3" s="11" t="s">
        <v>353</v>
      </c>
      <c r="V3" s="11" t="s">
        <v>354</v>
      </c>
      <c r="W3" s="11" t="s">
        <v>355</v>
      </c>
      <c r="X3" s="11" t="s">
        <v>356</v>
      </c>
      <c r="Y3" s="11" t="s">
        <v>357</v>
      </c>
      <c r="Z3" s="11" t="s">
        <v>358</v>
      </c>
      <c r="AA3" s="11" t="s">
        <v>359</v>
      </c>
      <c r="AB3" s="4" t="s">
        <v>360</v>
      </c>
    </row>
    <row r="4" spans="1:28" x14ac:dyDescent="0.25">
      <c r="A4" s="19"/>
      <c r="B4" s="12" t="s">
        <v>321</v>
      </c>
      <c r="C4" s="12" t="s">
        <v>321</v>
      </c>
      <c r="D4" s="12" t="s">
        <v>321</v>
      </c>
      <c r="E4" s="12" t="s">
        <v>361</v>
      </c>
      <c r="F4" s="12" t="s">
        <v>362</v>
      </c>
      <c r="G4" s="12" t="s">
        <v>363</v>
      </c>
      <c r="H4" s="12" t="s">
        <v>364</v>
      </c>
      <c r="I4" s="12" t="s">
        <v>365</v>
      </c>
      <c r="J4" s="12" t="s">
        <v>366</v>
      </c>
      <c r="K4" s="12" t="s">
        <v>367</v>
      </c>
      <c r="L4" s="12" t="s">
        <v>368</v>
      </c>
      <c r="M4" s="12" t="s">
        <v>369</v>
      </c>
      <c r="N4" s="12" t="s">
        <v>370</v>
      </c>
      <c r="O4" s="12" t="s">
        <v>371</v>
      </c>
      <c r="P4" s="12" t="s">
        <v>372</v>
      </c>
      <c r="Q4" s="12" t="s">
        <v>373</v>
      </c>
      <c r="R4" s="12" t="s">
        <v>374</v>
      </c>
      <c r="S4" s="12" t="s">
        <v>375</v>
      </c>
      <c r="T4" s="12" t="s">
        <v>376</v>
      </c>
      <c r="U4" s="12" t="s">
        <v>377</v>
      </c>
      <c r="V4" s="12" t="s">
        <v>378</v>
      </c>
      <c r="W4" s="12" t="s">
        <v>379</v>
      </c>
      <c r="X4" s="12" t="s">
        <v>380</v>
      </c>
      <c r="Y4" s="12" t="s">
        <v>381</v>
      </c>
      <c r="Z4" s="12" t="s">
        <v>382</v>
      </c>
      <c r="AA4" s="12" t="s">
        <v>383</v>
      </c>
      <c r="AB4" s="5" t="s">
        <v>384</v>
      </c>
    </row>
    <row r="5" spans="1:28" x14ac:dyDescent="0.25">
      <c r="A5" s="19"/>
      <c r="B5" s="12" t="s">
        <v>385</v>
      </c>
      <c r="C5" s="12" t="s">
        <v>386</v>
      </c>
      <c r="D5" s="12" t="s">
        <v>387</v>
      </c>
      <c r="E5" s="12" t="s">
        <v>84</v>
      </c>
      <c r="F5" s="12" t="s">
        <v>85</v>
      </c>
      <c r="G5" s="12" t="s">
        <v>85</v>
      </c>
      <c r="H5" s="12" t="s">
        <v>85</v>
      </c>
      <c r="I5" s="12" t="s">
        <v>84</v>
      </c>
      <c r="J5" s="12" t="s">
        <v>84</v>
      </c>
      <c r="K5" s="12" t="s">
        <v>388</v>
      </c>
      <c r="L5" s="12" t="s">
        <v>85</v>
      </c>
      <c r="M5" s="12" t="s">
        <v>85</v>
      </c>
      <c r="N5" s="12" t="s">
        <v>85</v>
      </c>
      <c r="O5" s="12" t="s">
        <v>90</v>
      </c>
      <c r="P5" s="12" t="s">
        <v>85</v>
      </c>
      <c r="Q5" s="12" t="s">
        <v>84</v>
      </c>
      <c r="R5" s="12" t="s">
        <v>85</v>
      </c>
      <c r="S5" s="12" t="s">
        <v>84</v>
      </c>
      <c r="T5" s="12" t="s">
        <v>389</v>
      </c>
      <c r="U5" s="12" t="s">
        <v>85</v>
      </c>
      <c r="V5" s="12" t="s">
        <v>84</v>
      </c>
      <c r="W5" s="12" t="s">
        <v>85</v>
      </c>
      <c r="X5" s="12" t="s">
        <v>390</v>
      </c>
      <c r="Y5" s="12" t="s">
        <v>391</v>
      </c>
      <c r="Z5" s="12" t="s">
        <v>85</v>
      </c>
      <c r="AA5" s="12" t="s">
        <v>392</v>
      </c>
      <c r="AB5" s="5" t="s">
        <v>90</v>
      </c>
    </row>
    <row r="6" spans="1:28" x14ac:dyDescent="0.25">
      <c r="A6" s="2" t="s">
        <v>104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6"/>
    </row>
    <row r="7" spans="1:28" x14ac:dyDescent="0.25">
      <c r="A7" s="1" t="s">
        <v>105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7"/>
    </row>
    <row r="8" spans="1:28" x14ac:dyDescent="0.25">
      <c r="A8" s="20" t="s">
        <v>106</v>
      </c>
      <c r="B8" s="15">
        <f>+B15</f>
        <v>576578289</v>
      </c>
      <c r="C8" s="15">
        <f t="shared" ref="C8:AB8" si="0">+C15</f>
        <v>478325958</v>
      </c>
      <c r="D8" s="15">
        <f t="shared" si="0"/>
        <v>1504035132</v>
      </c>
      <c r="E8" s="15">
        <f t="shared" si="0"/>
        <v>673308804</v>
      </c>
      <c r="F8" s="15">
        <f t="shared" si="0"/>
        <v>418686662</v>
      </c>
      <c r="G8" s="15">
        <f t="shared" si="0"/>
        <v>1262378869</v>
      </c>
      <c r="H8" s="15">
        <f t="shared" si="0"/>
        <v>407359372</v>
      </c>
      <c r="I8" s="15">
        <f t="shared" si="0"/>
        <v>903629359</v>
      </c>
      <c r="J8" s="15">
        <f t="shared" si="0"/>
        <v>1102662516</v>
      </c>
      <c r="K8" s="15">
        <f t="shared" si="0"/>
        <v>818944887</v>
      </c>
      <c r="L8" s="15">
        <f t="shared" si="0"/>
        <v>2363825961</v>
      </c>
      <c r="M8" s="15">
        <f t="shared" si="0"/>
        <v>347041900</v>
      </c>
      <c r="N8" s="15">
        <f t="shared" si="0"/>
        <v>268321929</v>
      </c>
      <c r="O8" s="15">
        <f t="shared" si="0"/>
        <v>4463700652</v>
      </c>
      <c r="P8" s="15">
        <f t="shared" si="0"/>
        <v>402320447</v>
      </c>
      <c r="Q8" s="15">
        <f t="shared" si="0"/>
        <v>1182505972</v>
      </c>
      <c r="R8" s="15">
        <f t="shared" si="0"/>
        <v>432325810</v>
      </c>
      <c r="S8" s="15">
        <f t="shared" si="0"/>
        <v>679214184</v>
      </c>
      <c r="T8" s="15">
        <f t="shared" si="0"/>
        <v>461616133</v>
      </c>
      <c r="U8" s="15">
        <f t="shared" si="0"/>
        <v>1244347781</v>
      </c>
      <c r="V8" s="15">
        <f t="shared" si="0"/>
        <v>651788728</v>
      </c>
      <c r="W8" s="15">
        <f t="shared" si="0"/>
        <v>147731832</v>
      </c>
      <c r="X8" s="15">
        <f t="shared" si="0"/>
        <v>360964849</v>
      </c>
      <c r="Y8" s="15">
        <f t="shared" si="0"/>
        <v>547663854</v>
      </c>
      <c r="Z8" s="15">
        <f t="shared" si="0"/>
        <v>453653843</v>
      </c>
      <c r="AA8" s="15">
        <f t="shared" si="0"/>
        <v>539659191</v>
      </c>
      <c r="AB8" s="8">
        <f t="shared" si="0"/>
        <v>1444568496</v>
      </c>
    </row>
    <row r="9" spans="1:28" x14ac:dyDescent="0.25">
      <c r="A9" s="20" t="s">
        <v>107</v>
      </c>
      <c r="B9" s="15">
        <f>+B26</f>
        <v>400251593</v>
      </c>
      <c r="C9" s="15">
        <f t="shared" ref="C9:AB9" si="1">+C26</f>
        <v>462080276</v>
      </c>
      <c r="D9" s="15">
        <f t="shared" si="1"/>
        <v>1289697454</v>
      </c>
      <c r="E9" s="15">
        <f t="shared" si="1"/>
        <v>424008942</v>
      </c>
      <c r="F9" s="15">
        <f t="shared" si="1"/>
        <v>302317825</v>
      </c>
      <c r="G9" s="15">
        <f t="shared" si="1"/>
        <v>1518018804</v>
      </c>
      <c r="H9" s="15">
        <f t="shared" si="1"/>
        <v>311970748</v>
      </c>
      <c r="I9" s="15">
        <f t="shared" si="1"/>
        <v>1006447331</v>
      </c>
      <c r="J9" s="15">
        <f t="shared" si="1"/>
        <v>1242089098</v>
      </c>
      <c r="K9" s="15">
        <f t="shared" si="1"/>
        <v>708475804</v>
      </c>
      <c r="L9" s="15">
        <f t="shared" si="1"/>
        <v>1857059477</v>
      </c>
      <c r="M9" s="15">
        <f t="shared" si="1"/>
        <v>364585247</v>
      </c>
      <c r="N9" s="15">
        <f t="shared" si="1"/>
        <v>257721682</v>
      </c>
      <c r="O9" s="15">
        <f t="shared" si="1"/>
        <v>3852734068</v>
      </c>
      <c r="P9" s="15">
        <f t="shared" si="1"/>
        <v>296954596</v>
      </c>
      <c r="Q9" s="15">
        <f t="shared" si="1"/>
        <v>1116960772</v>
      </c>
      <c r="R9" s="15">
        <f t="shared" si="1"/>
        <v>402758091</v>
      </c>
      <c r="S9" s="15">
        <f t="shared" si="1"/>
        <v>681878383</v>
      </c>
      <c r="T9" s="15">
        <f t="shared" si="1"/>
        <v>421122660</v>
      </c>
      <c r="U9" s="15">
        <f t="shared" si="1"/>
        <v>1001790642</v>
      </c>
      <c r="V9" s="15">
        <f t="shared" si="1"/>
        <v>634879672</v>
      </c>
      <c r="W9" s="15">
        <f t="shared" si="1"/>
        <v>172477177</v>
      </c>
      <c r="X9" s="15">
        <f t="shared" si="1"/>
        <v>288615257</v>
      </c>
      <c r="Y9" s="15">
        <f t="shared" si="1"/>
        <v>507079968</v>
      </c>
      <c r="Z9" s="15">
        <f t="shared" si="1"/>
        <v>550124276</v>
      </c>
      <c r="AA9" s="15">
        <f t="shared" si="1"/>
        <v>769124852</v>
      </c>
      <c r="AB9" s="8">
        <f t="shared" si="1"/>
        <v>1216240653</v>
      </c>
    </row>
    <row r="10" spans="1:28" x14ac:dyDescent="0.25">
      <c r="A10" s="20" t="s">
        <v>108</v>
      </c>
      <c r="B10" s="15">
        <f>+B8-B9</f>
        <v>176326696</v>
      </c>
      <c r="C10" s="15">
        <f t="shared" ref="C10:AB10" si="2">+C8-C9</f>
        <v>16245682</v>
      </c>
      <c r="D10" s="15">
        <f t="shared" si="2"/>
        <v>214337678</v>
      </c>
      <c r="E10" s="15">
        <f t="shared" si="2"/>
        <v>249299862</v>
      </c>
      <c r="F10" s="15">
        <f t="shared" si="2"/>
        <v>116368837</v>
      </c>
      <c r="G10" s="15">
        <f t="shared" si="2"/>
        <v>-255639935</v>
      </c>
      <c r="H10" s="15">
        <f t="shared" si="2"/>
        <v>95388624</v>
      </c>
      <c r="I10" s="15">
        <f t="shared" si="2"/>
        <v>-102817972</v>
      </c>
      <c r="J10" s="15">
        <f t="shared" si="2"/>
        <v>-139426582</v>
      </c>
      <c r="K10" s="15">
        <f t="shared" si="2"/>
        <v>110469083</v>
      </c>
      <c r="L10" s="15">
        <f t="shared" si="2"/>
        <v>506766484</v>
      </c>
      <c r="M10" s="15">
        <f t="shared" si="2"/>
        <v>-17543347</v>
      </c>
      <c r="N10" s="15">
        <f t="shared" si="2"/>
        <v>10600247</v>
      </c>
      <c r="O10" s="15">
        <f t="shared" si="2"/>
        <v>610966584</v>
      </c>
      <c r="P10" s="15">
        <f t="shared" si="2"/>
        <v>105365851</v>
      </c>
      <c r="Q10" s="15">
        <f t="shared" si="2"/>
        <v>65545200</v>
      </c>
      <c r="R10" s="15">
        <f t="shared" si="2"/>
        <v>29567719</v>
      </c>
      <c r="S10" s="15">
        <f t="shared" si="2"/>
        <v>-2664199</v>
      </c>
      <c r="T10" s="15">
        <f t="shared" si="2"/>
        <v>40493473</v>
      </c>
      <c r="U10" s="15">
        <f t="shared" si="2"/>
        <v>242557139</v>
      </c>
      <c r="V10" s="15">
        <f t="shared" si="2"/>
        <v>16909056</v>
      </c>
      <c r="W10" s="15">
        <f t="shared" si="2"/>
        <v>-24745345</v>
      </c>
      <c r="X10" s="15">
        <f t="shared" si="2"/>
        <v>72349592</v>
      </c>
      <c r="Y10" s="15">
        <f t="shared" si="2"/>
        <v>40583886</v>
      </c>
      <c r="Z10" s="15">
        <f t="shared" si="2"/>
        <v>-96470433</v>
      </c>
      <c r="AA10" s="15">
        <f t="shared" si="2"/>
        <v>-229465661</v>
      </c>
      <c r="AB10" s="8">
        <f t="shared" si="2"/>
        <v>228327843</v>
      </c>
    </row>
    <row r="11" spans="1:28" x14ac:dyDescent="0.25">
      <c r="A11" s="20" t="s">
        <v>109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6"/>
    </row>
    <row r="12" spans="1:28" x14ac:dyDescent="0.25">
      <c r="A12" s="2" t="s">
        <v>110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6"/>
    </row>
    <row r="13" spans="1:28" x14ac:dyDescent="0.25">
      <c r="A13" s="20" t="s">
        <v>111</v>
      </c>
      <c r="B13" s="16">
        <v>665246454</v>
      </c>
      <c r="C13" s="16">
        <v>526346108</v>
      </c>
      <c r="D13" s="16">
        <v>1534799214</v>
      </c>
      <c r="E13" s="16">
        <v>640386089</v>
      </c>
      <c r="F13" s="16">
        <v>461392488</v>
      </c>
      <c r="G13" s="16">
        <v>2075440260</v>
      </c>
      <c r="H13" s="16">
        <v>955197522</v>
      </c>
      <c r="I13" s="16">
        <v>957279678</v>
      </c>
      <c r="J13" s="16">
        <v>1626456952</v>
      </c>
      <c r="K13" s="16">
        <v>825107412</v>
      </c>
      <c r="L13" s="16">
        <v>2331575701</v>
      </c>
      <c r="M13" s="16">
        <v>377660747</v>
      </c>
      <c r="N13" s="16">
        <v>333565851</v>
      </c>
      <c r="O13" s="16">
        <v>5157394140</v>
      </c>
      <c r="P13" s="16">
        <v>651645253</v>
      </c>
      <c r="Q13" s="16">
        <v>1142627000</v>
      </c>
      <c r="R13" s="16">
        <v>552846925</v>
      </c>
      <c r="S13" s="16">
        <v>780618050</v>
      </c>
      <c r="T13" s="16">
        <v>547430354</v>
      </c>
      <c r="U13" s="16">
        <v>1442867388</v>
      </c>
      <c r="V13" s="16">
        <v>863195411</v>
      </c>
      <c r="W13" s="16">
        <v>151668728</v>
      </c>
      <c r="X13" s="16">
        <v>395309383</v>
      </c>
      <c r="Y13" s="16">
        <v>634658097</v>
      </c>
      <c r="Z13" s="16">
        <v>526205223</v>
      </c>
      <c r="AA13" s="16">
        <v>934619422</v>
      </c>
      <c r="AB13" s="9">
        <v>1537047877</v>
      </c>
    </row>
    <row r="14" spans="1:28" x14ac:dyDescent="0.25">
      <c r="A14" s="20" t="s">
        <v>112</v>
      </c>
      <c r="B14" s="16">
        <v>668367578</v>
      </c>
      <c r="C14" s="16">
        <v>551858375</v>
      </c>
      <c r="D14" s="16">
        <v>1546769930</v>
      </c>
      <c r="E14" s="16">
        <v>631906147</v>
      </c>
      <c r="F14" s="16">
        <v>483565504</v>
      </c>
      <c r="G14" s="16">
        <v>1992027772</v>
      </c>
      <c r="H14" s="16">
        <v>485222560</v>
      </c>
      <c r="I14" s="16">
        <v>970138966</v>
      </c>
      <c r="J14" s="16">
        <v>1543660286</v>
      </c>
      <c r="K14" s="16">
        <v>953758170</v>
      </c>
      <c r="L14" s="16">
        <v>2535738485</v>
      </c>
      <c r="M14" s="16">
        <v>380104900</v>
      </c>
      <c r="N14" s="16">
        <v>309967288</v>
      </c>
      <c r="O14" s="16">
        <v>5053655675</v>
      </c>
      <c r="P14" s="16">
        <v>683512297</v>
      </c>
      <c r="Q14" s="16">
        <v>1221858000</v>
      </c>
      <c r="R14" s="16">
        <v>557846925</v>
      </c>
      <c r="S14" s="16">
        <v>854218945</v>
      </c>
      <c r="T14" s="16">
        <v>556114482</v>
      </c>
      <c r="U14" s="16">
        <v>1510747549</v>
      </c>
      <c r="V14" s="16">
        <v>812777930</v>
      </c>
      <c r="W14" s="16">
        <v>150789550</v>
      </c>
      <c r="X14" s="16">
        <v>393347183</v>
      </c>
      <c r="Y14" s="16">
        <v>640987739</v>
      </c>
      <c r="Z14" s="16">
        <v>547587254</v>
      </c>
      <c r="AA14" s="16">
        <v>990601571</v>
      </c>
      <c r="AB14" s="9">
        <v>1558242877</v>
      </c>
    </row>
    <row r="15" spans="1:28" x14ac:dyDescent="0.25">
      <c r="A15" s="20" t="s">
        <v>113</v>
      </c>
      <c r="B15" s="16">
        <v>576578289</v>
      </c>
      <c r="C15" s="16">
        <v>478325958</v>
      </c>
      <c r="D15" s="16">
        <v>1504035132</v>
      </c>
      <c r="E15" s="16">
        <v>673308804</v>
      </c>
      <c r="F15" s="16">
        <v>418686662</v>
      </c>
      <c r="G15" s="16">
        <v>1262378869</v>
      </c>
      <c r="H15" s="16">
        <v>407359372</v>
      </c>
      <c r="I15" s="16">
        <v>903629359</v>
      </c>
      <c r="J15" s="16">
        <v>1102662516</v>
      </c>
      <c r="K15" s="16">
        <v>818944887</v>
      </c>
      <c r="L15" s="16">
        <v>2363825961</v>
      </c>
      <c r="M15" s="16">
        <v>347041900</v>
      </c>
      <c r="N15" s="16">
        <v>268321929</v>
      </c>
      <c r="O15" s="16">
        <v>4463700652</v>
      </c>
      <c r="P15" s="16">
        <v>402320447</v>
      </c>
      <c r="Q15" s="16">
        <v>1182505972</v>
      </c>
      <c r="R15" s="16">
        <v>432325810</v>
      </c>
      <c r="S15" s="16">
        <v>679214184</v>
      </c>
      <c r="T15" s="16">
        <v>461616133</v>
      </c>
      <c r="U15" s="16">
        <v>1244347781</v>
      </c>
      <c r="V15" s="16">
        <v>651788728</v>
      </c>
      <c r="W15" s="16">
        <v>147731832</v>
      </c>
      <c r="X15" s="16">
        <v>360964849</v>
      </c>
      <c r="Y15" s="16">
        <v>547663854</v>
      </c>
      <c r="Z15" s="16">
        <v>453653843</v>
      </c>
      <c r="AA15" s="16">
        <v>539659191</v>
      </c>
      <c r="AB15" s="9">
        <v>1444568496</v>
      </c>
    </row>
    <row r="16" spans="1:28" x14ac:dyDescent="0.25">
      <c r="A16" s="20" t="s">
        <v>109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6"/>
    </row>
    <row r="17" spans="1:28" x14ac:dyDescent="0.25">
      <c r="A17" s="20" t="s">
        <v>114</v>
      </c>
      <c r="B17" s="15">
        <f>+B14-B13</f>
        <v>3121124</v>
      </c>
      <c r="C17" s="15">
        <f t="shared" ref="C17:AB17" si="3">+C14-C13</f>
        <v>25512267</v>
      </c>
      <c r="D17" s="15">
        <f t="shared" si="3"/>
        <v>11970716</v>
      </c>
      <c r="E17" s="15">
        <f t="shared" si="3"/>
        <v>-8479942</v>
      </c>
      <c r="F17" s="15">
        <f t="shared" si="3"/>
        <v>22173016</v>
      </c>
      <c r="G17" s="15">
        <f t="shared" si="3"/>
        <v>-83412488</v>
      </c>
      <c r="H17" s="15">
        <f t="shared" si="3"/>
        <v>-469974962</v>
      </c>
      <c r="I17" s="15">
        <f t="shared" si="3"/>
        <v>12859288</v>
      </c>
      <c r="J17" s="15">
        <f t="shared" si="3"/>
        <v>-82796666</v>
      </c>
      <c r="K17" s="15">
        <f t="shared" si="3"/>
        <v>128650758</v>
      </c>
      <c r="L17" s="15">
        <f t="shared" si="3"/>
        <v>204162784</v>
      </c>
      <c r="M17" s="15">
        <f t="shared" si="3"/>
        <v>2444153</v>
      </c>
      <c r="N17" s="15">
        <f t="shared" si="3"/>
        <v>-23598563</v>
      </c>
      <c r="O17" s="15">
        <f t="shared" si="3"/>
        <v>-103738465</v>
      </c>
      <c r="P17" s="15">
        <f t="shared" si="3"/>
        <v>31867044</v>
      </c>
      <c r="Q17" s="15">
        <f t="shared" si="3"/>
        <v>79231000</v>
      </c>
      <c r="R17" s="15">
        <f t="shared" si="3"/>
        <v>5000000</v>
      </c>
      <c r="S17" s="15">
        <f t="shared" si="3"/>
        <v>73600895</v>
      </c>
      <c r="T17" s="15">
        <f t="shared" si="3"/>
        <v>8684128</v>
      </c>
      <c r="U17" s="15">
        <f t="shared" si="3"/>
        <v>67880161</v>
      </c>
      <c r="V17" s="15">
        <f t="shared" si="3"/>
        <v>-50417481</v>
      </c>
      <c r="W17" s="15">
        <f t="shared" si="3"/>
        <v>-879178</v>
      </c>
      <c r="X17" s="15">
        <f t="shared" si="3"/>
        <v>-1962200</v>
      </c>
      <c r="Y17" s="15">
        <f t="shared" si="3"/>
        <v>6329642</v>
      </c>
      <c r="Z17" s="15">
        <f t="shared" si="3"/>
        <v>21382031</v>
      </c>
      <c r="AA17" s="15">
        <f t="shared" si="3"/>
        <v>55982149</v>
      </c>
      <c r="AB17" s="8">
        <f t="shared" si="3"/>
        <v>21195000</v>
      </c>
    </row>
    <row r="18" spans="1:28" x14ac:dyDescent="0.25">
      <c r="A18" s="20" t="s">
        <v>115</v>
      </c>
      <c r="B18" s="15">
        <f>+B15-B13</f>
        <v>-88668165</v>
      </c>
      <c r="C18" s="15">
        <f t="shared" ref="C18:AB18" si="4">+C15-C13</f>
        <v>-48020150</v>
      </c>
      <c r="D18" s="15">
        <f t="shared" si="4"/>
        <v>-30764082</v>
      </c>
      <c r="E18" s="15">
        <f t="shared" si="4"/>
        <v>32922715</v>
      </c>
      <c r="F18" s="15">
        <f t="shared" si="4"/>
        <v>-42705826</v>
      </c>
      <c r="G18" s="15">
        <f t="shared" si="4"/>
        <v>-813061391</v>
      </c>
      <c r="H18" s="15">
        <f t="shared" si="4"/>
        <v>-547838150</v>
      </c>
      <c r="I18" s="15">
        <f t="shared" si="4"/>
        <v>-53650319</v>
      </c>
      <c r="J18" s="15">
        <f t="shared" si="4"/>
        <v>-523794436</v>
      </c>
      <c r="K18" s="15">
        <f t="shared" si="4"/>
        <v>-6162525</v>
      </c>
      <c r="L18" s="15">
        <f t="shared" si="4"/>
        <v>32250260</v>
      </c>
      <c r="M18" s="15">
        <f t="shared" si="4"/>
        <v>-30618847</v>
      </c>
      <c r="N18" s="15">
        <f t="shared" si="4"/>
        <v>-65243922</v>
      </c>
      <c r="O18" s="15">
        <f t="shared" si="4"/>
        <v>-693693488</v>
      </c>
      <c r="P18" s="15">
        <f t="shared" si="4"/>
        <v>-249324806</v>
      </c>
      <c r="Q18" s="15">
        <f t="shared" si="4"/>
        <v>39878972</v>
      </c>
      <c r="R18" s="15">
        <f t="shared" si="4"/>
        <v>-120521115</v>
      </c>
      <c r="S18" s="15">
        <f t="shared" si="4"/>
        <v>-101403866</v>
      </c>
      <c r="T18" s="15">
        <f t="shared" si="4"/>
        <v>-85814221</v>
      </c>
      <c r="U18" s="15">
        <f t="shared" si="4"/>
        <v>-198519607</v>
      </c>
      <c r="V18" s="15">
        <f t="shared" si="4"/>
        <v>-211406683</v>
      </c>
      <c r="W18" s="15">
        <f t="shared" si="4"/>
        <v>-3936896</v>
      </c>
      <c r="X18" s="15">
        <f t="shared" si="4"/>
        <v>-34344534</v>
      </c>
      <c r="Y18" s="15">
        <f t="shared" si="4"/>
        <v>-86994243</v>
      </c>
      <c r="Z18" s="15">
        <f t="shared" si="4"/>
        <v>-72551380</v>
      </c>
      <c r="AA18" s="15">
        <f t="shared" si="4"/>
        <v>-394960231</v>
      </c>
      <c r="AB18" s="8">
        <f t="shared" si="4"/>
        <v>-92479381</v>
      </c>
    </row>
    <row r="19" spans="1:28" x14ac:dyDescent="0.25">
      <c r="A19" s="20" t="s">
        <v>116</v>
      </c>
      <c r="B19" s="15">
        <f>+B15-B14</f>
        <v>-91789289</v>
      </c>
      <c r="C19" s="15">
        <f t="shared" ref="C19:AB19" si="5">+C15-C14</f>
        <v>-73532417</v>
      </c>
      <c r="D19" s="15">
        <f t="shared" si="5"/>
        <v>-42734798</v>
      </c>
      <c r="E19" s="15">
        <f t="shared" si="5"/>
        <v>41402657</v>
      </c>
      <c r="F19" s="15">
        <f t="shared" si="5"/>
        <v>-64878842</v>
      </c>
      <c r="G19" s="15">
        <f t="shared" si="5"/>
        <v>-729648903</v>
      </c>
      <c r="H19" s="15">
        <f t="shared" si="5"/>
        <v>-77863188</v>
      </c>
      <c r="I19" s="15">
        <f t="shared" si="5"/>
        <v>-66509607</v>
      </c>
      <c r="J19" s="15">
        <f t="shared" si="5"/>
        <v>-440997770</v>
      </c>
      <c r="K19" s="15">
        <f t="shared" si="5"/>
        <v>-134813283</v>
      </c>
      <c r="L19" s="15">
        <f t="shared" si="5"/>
        <v>-171912524</v>
      </c>
      <c r="M19" s="15">
        <f t="shared" si="5"/>
        <v>-33063000</v>
      </c>
      <c r="N19" s="15">
        <f t="shared" si="5"/>
        <v>-41645359</v>
      </c>
      <c r="O19" s="15">
        <f t="shared" si="5"/>
        <v>-589955023</v>
      </c>
      <c r="P19" s="15">
        <f t="shared" si="5"/>
        <v>-281191850</v>
      </c>
      <c r="Q19" s="15">
        <f t="shared" si="5"/>
        <v>-39352028</v>
      </c>
      <c r="R19" s="15">
        <f t="shared" si="5"/>
        <v>-125521115</v>
      </c>
      <c r="S19" s="15">
        <f t="shared" si="5"/>
        <v>-175004761</v>
      </c>
      <c r="T19" s="15">
        <f t="shared" si="5"/>
        <v>-94498349</v>
      </c>
      <c r="U19" s="15">
        <f t="shared" si="5"/>
        <v>-266399768</v>
      </c>
      <c r="V19" s="15">
        <f t="shared" si="5"/>
        <v>-160989202</v>
      </c>
      <c r="W19" s="15">
        <f t="shared" si="5"/>
        <v>-3057718</v>
      </c>
      <c r="X19" s="15">
        <f t="shared" si="5"/>
        <v>-32382334</v>
      </c>
      <c r="Y19" s="15">
        <f t="shared" si="5"/>
        <v>-93323885</v>
      </c>
      <c r="Z19" s="15">
        <f t="shared" si="5"/>
        <v>-93933411</v>
      </c>
      <c r="AA19" s="15">
        <f t="shared" si="5"/>
        <v>-450942380</v>
      </c>
      <c r="AB19" s="8">
        <f t="shared" si="5"/>
        <v>-113674381</v>
      </c>
    </row>
    <row r="20" spans="1:28" x14ac:dyDescent="0.25">
      <c r="A20" s="20" t="s">
        <v>117</v>
      </c>
      <c r="B20" s="17">
        <f>IF(B13=0,0,B15*100/B13)</f>
        <v>86.671381039785288</v>
      </c>
      <c r="C20" s="17">
        <f t="shared" ref="C20:AB20" si="6">IF(C13=0,0,C15*100/C13)</f>
        <v>90.876697049691117</v>
      </c>
      <c r="D20" s="17">
        <f t="shared" si="6"/>
        <v>97.99556308607805</v>
      </c>
      <c r="E20" s="17">
        <f t="shared" si="6"/>
        <v>105.14107279429051</v>
      </c>
      <c r="F20" s="17">
        <f t="shared" si="6"/>
        <v>90.744143628103458</v>
      </c>
      <c r="G20" s="17">
        <f t="shared" si="6"/>
        <v>60.824630481052729</v>
      </c>
      <c r="H20" s="17">
        <f t="shared" si="6"/>
        <v>42.646611053498944</v>
      </c>
      <c r="I20" s="17">
        <f t="shared" si="6"/>
        <v>94.395543932146438</v>
      </c>
      <c r="J20" s="17">
        <f t="shared" si="6"/>
        <v>67.795370461178976</v>
      </c>
      <c r="K20" s="17">
        <f t="shared" si="6"/>
        <v>99.253124513199737</v>
      </c>
      <c r="L20" s="17">
        <f t="shared" si="6"/>
        <v>101.38319592137489</v>
      </c>
      <c r="M20" s="17">
        <f t="shared" si="6"/>
        <v>91.892499487112431</v>
      </c>
      <c r="N20" s="17">
        <f t="shared" si="6"/>
        <v>80.440467210775722</v>
      </c>
      <c r="O20" s="17">
        <f t="shared" si="6"/>
        <v>86.549535110768161</v>
      </c>
      <c r="P20" s="17">
        <f t="shared" si="6"/>
        <v>61.739181732365047</v>
      </c>
      <c r="Q20" s="17">
        <f t="shared" si="6"/>
        <v>103.4901128714795</v>
      </c>
      <c r="R20" s="17">
        <f t="shared" si="6"/>
        <v>78.199912208971767</v>
      </c>
      <c r="S20" s="17">
        <f t="shared" si="6"/>
        <v>87.009797429101212</v>
      </c>
      <c r="T20" s="17">
        <f t="shared" si="6"/>
        <v>84.324175600975167</v>
      </c>
      <c r="U20" s="17">
        <f t="shared" si="6"/>
        <v>86.241313051286454</v>
      </c>
      <c r="V20" s="17">
        <f t="shared" si="6"/>
        <v>75.508826818820978</v>
      </c>
      <c r="W20" s="17">
        <f t="shared" si="6"/>
        <v>97.404279674581304</v>
      </c>
      <c r="X20" s="17">
        <f t="shared" si="6"/>
        <v>91.311986136185382</v>
      </c>
      <c r="Y20" s="17">
        <f t="shared" si="6"/>
        <v>86.292738813036834</v>
      </c>
      <c r="Z20" s="17">
        <f t="shared" si="6"/>
        <v>86.212341339682979</v>
      </c>
      <c r="AA20" s="17">
        <f t="shared" si="6"/>
        <v>57.741063185395689</v>
      </c>
      <c r="AB20" s="10">
        <f t="shared" si="6"/>
        <v>93.983311620682841</v>
      </c>
    </row>
    <row r="21" spans="1:28" x14ac:dyDescent="0.25">
      <c r="A21" s="20" t="s">
        <v>118</v>
      </c>
      <c r="B21" s="17">
        <f>IF(B14=0,0,B15*100/B14)</f>
        <v>86.266645477527931</v>
      </c>
      <c r="C21" s="17">
        <f t="shared" ref="C21:AB21" si="7">IF(C14=0,0,C15*100/C14)</f>
        <v>86.675491334167035</v>
      </c>
      <c r="D21" s="17">
        <f t="shared" si="7"/>
        <v>97.237158728577043</v>
      </c>
      <c r="E21" s="17">
        <f t="shared" si="7"/>
        <v>106.55202630905883</v>
      </c>
      <c r="F21" s="17">
        <f t="shared" si="7"/>
        <v>86.583236094525049</v>
      </c>
      <c r="G21" s="17">
        <f t="shared" si="7"/>
        <v>63.371549671346649</v>
      </c>
      <c r="H21" s="17">
        <f t="shared" si="7"/>
        <v>83.95309814119112</v>
      </c>
      <c r="I21" s="17">
        <f t="shared" si="7"/>
        <v>93.144321655872957</v>
      </c>
      <c r="J21" s="17">
        <f t="shared" si="7"/>
        <v>71.431682605326799</v>
      </c>
      <c r="K21" s="17">
        <f t="shared" si="7"/>
        <v>85.865045538744894</v>
      </c>
      <c r="L21" s="17">
        <f t="shared" si="7"/>
        <v>93.220415866346727</v>
      </c>
      <c r="M21" s="17">
        <f t="shared" si="7"/>
        <v>91.301611739285661</v>
      </c>
      <c r="N21" s="17">
        <f t="shared" si="7"/>
        <v>86.564595487250259</v>
      </c>
      <c r="O21" s="17">
        <f t="shared" si="7"/>
        <v>88.3261729539973</v>
      </c>
      <c r="P21" s="17">
        <f t="shared" si="7"/>
        <v>58.86074746070004</v>
      </c>
      <c r="Q21" s="17">
        <f t="shared" si="7"/>
        <v>96.779328858181557</v>
      </c>
      <c r="R21" s="17">
        <f t="shared" si="7"/>
        <v>77.499003870999204</v>
      </c>
      <c r="S21" s="17">
        <f t="shared" si="7"/>
        <v>79.512891627567456</v>
      </c>
      <c r="T21" s="17">
        <f t="shared" si="7"/>
        <v>83.007392891451445</v>
      </c>
      <c r="U21" s="17">
        <f t="shared" si="7"/>
        <v>82.366361065663398</v>
      </c>
      <c r="V21" s="17">
        <f t="shared" si="7"/>
        <v>80.192719799859717</v>
      </c>
      <c r="W21" s="17">
        <f t="shared" si="7"/>
        <v>97.972195022798331</v>
      </c>
      <c r="X21" s="17">
        <f t="shared" si="7"/>
        <v>91.767493095279136</v>
      </c>
      <c r="Y21" s="17">
        <f t="shared" si="7"/>
        <v>85.440613084800361</v>
      </c>
      <c r="Z21" s="17">
        <f t="shared" si="7"/>
        <v>82.84594641057879</v>
      </c>
      <c r="AA21" s="17">
        <f t="shared" si="7"/>
        <v>54.477926019764006</v>
      </c>
      <c r="AB21" s="10">
        <f t="shared" si="7"/>
        <v>92.704963861676617</v>
      </c>
    </row>
    <row r="22" spans="1:28" x14ac:dyDescent="0.25">
      <c r="A22" s="20" t="s">
        <v>109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6"/>
    </row>
    <row r="23" spans="1:28" x14ac:dyDescent="0.25">
      <c r="A23" s="2" t="s">
        <v>119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6"/>
    </row>
    <row r="24" spans="1:28" x14ac:dyDescent="0.25">
      <c r="A24" s="20" t="s">
        <v>111</v>
      </c>
      <c r="B24" s="16">
        <v>615679152</v>
      </c>
      <c r="C24" s="16">
        <v>477835106</v>
      </c>
      <c r="D24" s="16">
        <v>1453030075</v>
      </c>
      <c r="E24" s="16">
        <v>669218043</v>
      </c>
      <c r="F24" s="16">
        <v>411256532</v>
      </c>
      <c r="G24" s="16">
        <v>2235669696</v>
      </c>
      <c r="H24" s="16">
        <v>944759734</v>
      </c>
      <c r="I24" s="16">
        <v>956968336</v>
      </c>
      <c r="J24" s="16">
        <v>1536283502</v>
      </c>
      <c r="K24" s="16">
        <v>710535624</v>
      </c>
      <c r="L24" s="16">
        <v>2330044498</v>
      </c>
      <c r="M24" s="16">
        <v>409665686</v>
      </c>
      <c r="N24" s="16">
        <v>313322418</v>
      </c>
      <c r="O24" s="16">
        <v>4918105680</v>
      </c>
      <c r="P24" s="16">
        <v>563064503</v>
      </c>
      <c r="Q24" s="16">
        <v>1201144000</v>
      </c>
      <c r="R24" s="16">
        <v>549587043</v>
      </c>
      <c r="S24" s="16">
        <v>776774545</v>
      </c>
      <c r="T24" s="16">
        <v>519990811</v>
      </c>
      <c r="U24" s="16">
        <v>1441170833</v>
      </c>
      <c r="V24" s="16">
        <v>860559827</v>
      </c>
      <c r="W24" s="16">
        <v>190366861</v>
      </c>
      <c r="X24" s="16">
        <v>425276018</v>
      </c>
      <c r="Y24" s="16">
        <v>620706879</v>
      </c>
      <c r="Z24" s="16">
        <v>486658772</v>
      </c>
      <c r="AA24" s="16">
        <v>976095559</v>
      </c>
      <c r="AB24" s="9">
        <v>1527533298</v>
      </c>
    </row>
    <row r="25" spans="1:28" x14ac:dyDescent="0.25">
      <c r="A25" s="20" t="s">
        <v>112</v>
      </c>
      <c r="B25" s="16">
        <v>616950449</v>
      </c>
      <c r="C25" s="16">
        <v>476034944</v>
      </c>
      <c r="D25" s="16">
        <v>1475527049</v>
      </c>
      <c r="E25" s="16">
        <v>667406882</v>
      </c>
      <c r="F25" s="16">
        <v>450679284</v>
      </c>
      <c r="G25" s="16">
        <v>2109836538</v>
      </c>
      <c r="H25" s="16">
        <v>477530015</v>
      </c>
      <c r="I25" s="16">
        <v>940311221</v>
      </c>
      <c r="J25" s="16">
        <v>1477303636</v>
      </c>
      <c r="K25" s="16">
        <v>857914940</v>
      </c>
      <c r="L25" s="16">
        <v>2289629021</v>
      </c>
      <c r="M25" s="16">
        <v>415604988</v>
      </c>
      <c r="N25" s="16">
        <v>291428488</v>
      </c>
      <c r="O25" s="16">
        <v>5059597649</v>
      </c>
      <c r="P25" s="16">
        <v>595324547</v>
      </c>
      <c r="Q25" s="16">
        <v>1395069000</v>
      </c>
      <c r="R25" s="16">
        <v>539647207</v>
      </c>
      <c r="S25" s="16">
        <v>845098140</v>
      </c>
      <c r="T25" s="16">
        <v>545273546</v>
      </c>
      <c r="U25" s="16">
        <v>1502062045</v>
      </c>
      <c r="V25" s="16">
        <v>810776615</v>
      </c>
      <c r="W25" s="16">
        <v>189487682</v>
      </c>
      <c r="X25" s="16">
        <v>428978516</v>
      </c>
      <c r="Y25" s="16">
        <v>620209766</v>
      </c>
      <c r="Z25" s="16">
        <v>530934706</v>
      </c>
      <c r="AA25" s="16">
        <v>1075884982</v>
      </c>
      <c r="AB25" s="9">
        <v>1553812618</v>
      </c>
    </row>
    <row r="26" spans="1:28" x14ac:dyDescent="0.25">
      <c r="A26" s="20" t="s">
        <v>113</v>
      </c>
      <c r="B26" s="16">
        <v>400251593</v>
      </c>
      <c r="C26" s="16">
        <v>462080276</v>
      </c>
      <c r="D26" s="16">
        <v>1289697454</v>
      </c>
      <c r="E26" s="16">
        <v>424008942</v>
      </c>
      <c r="F26" s="16">
        <v>302317825</v>
      </c>
      <c r="G26" s="16">
        <v>1518018804</v>
      </c>
      <c r="H26" s="16">
        <v>311970748</v>
      </c>
      <c r="I26" s="16">
        <v>1006447331</v>
      </c>
      <c r="J26" s="16">
        <v>1242089098</v>
      </c>
      <c r="K26" s="16">
        <v>708475804</v>
      </c>
      <c r="L26" s="16">
        <v>1857059477</v>
      </c>
      <c r="M26" s="16">
        <v>364585247</v>
      </c>
      <c r="N26" s="16">
        <v>257721682</v>
      </c>
      <c r="O26" s="16">
        <v>3852734068</v>
      </c>
      <c r="P26" s="16">
        <v>296954596</v>
      </c>
      <c r="Q26" s="16">
        <v>1116960772</v>
      </c>
      <c r="R26" s="16">
        <v>402758091</v>
      </c>
      <c r="S26" s="16">
        <v>681878383</v>
      </c>
      <c r="T26" s="16">
        <v>421122660</v>
      </c>
      <c r="U26" s="16">
        <v>1001790642</v>
      </c>
      <c r="V26" s="16">
        <v>634879672</v>
      </c>
      <c r="W26" s="16">
        <v>172477177</v>
      </c>
      <c r="X26" s="16">
        <v>288615257</v>
      </c>
      <c r="Y26" s="16">
        <v>507079968</v>
      </c>
      <c r="Z26" s="16">
        <v>550124276</v>
      </c>
      <c r="AA26" s="16">
        <v>769124852</v>
      </c>
      <c r="AB26" s="9">
        <v>1216240653</v>
      </c>
    </row>
    <row r="27" spans="1:28" x14ac:dyDescent="0.25">
      <c r="A27" s="20" t="s">
        <v>109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6"/>
    </row>
    <row r="28" spans="1:28" x14ac:dyDescent="0.25">
      <c r="A28" s="20" t="s">
        <v>120</v>
      </c>
      <c r="B28" s="15">
        <f>+B25-B24</f>
        <v>1271297</v>
      </c>
      <c r="C28" s="15">
        <f t="shared" ref="C28:AB28" si="8">+C25-C24</f>
        <v>-1800162</v>
      </c>
      <c r="D28" s="15">
        <f t="shared" si="8"/>
        <v>22496974</v>
      </c>
      <c r="E28" s="15">
        <f t="shared" si="8"/>
        <v>-1811161</v>
      </c>
      <c r="F28" s="15">
        <f t="shared" si="8"/>
        <v>39422752</v>
      </c>
      <c r="G28" s="15">
        <f t="shared" si="8"/>
        <v>-125833158</v>
      </c>
      <c r="H28" s="15">
        <f t="shared" si="8"/>
        <v>-467229719</v>
      </c>
      <c r="I28" s="15">
        <f t="shared" si="8"/>
        <v>-16657115</v>
      </c>
      <c r="J28" s="15">
        <f t="shared" si="8"/>
        <v>-58979866</v>
      </c>
      <c r="K28" s="15">
        <f t="shared" si="8"/>
        <v>147379316</v>
      </c>
      <c r="L28" s="15">
        <f t="shared" si="8"/>
        <v>-40415477</v>
      </c>
      <c r="M28" s="15">
        <f t="shared" si="8"/>
        <v>5939302</v>
      </c>
      <c r="N28" s="15">
        <f t="shared" si="8"/>
        <v>-21893930</v>
      </c>
      <c r="O28" s="15">
        <f t="shared" si="8"/>
        <v>141491969</v>
      </c>
      <c r="P28" s="15">
        <f t="shared" si="8"/>
        <v>32260044</v>
      </c>
      <c r="Q28" s="15">
        <f t="shared" si="8"/>
        <v>193925000</v>
      </c>
      <c r="R28" s="15">
        <f t="shared" si="8"/>
        <v>-9939836</v>
      </c>
      <c r="S28" s="15">
        <f t="shared" si="8"/>
        <v>68323595</v>
      </c>
      <c r="T28" s="15">
        <f t="shared" si="8"/>
        <v>25282735</v>
      </c>
      <c r="U28" s="15">
        <f t="shared" si="8"/>
        <v>60891212</v>
      </c>
      <c r="V28" s="15">
        <f t="shared" si="8"/>
        <v>-49783212</v>
      </c>
      <c r="W28" s="15">
        <f t="shared" si="8"/>
        <v>-879179</v>
      </c>
      <c r="X28" s="15">
        <f t="shared" si="8"/>
        <v>3702498</v>
      </c>
      <c r="Y28" s="15">
        <f t="shared" si="8"/>
        <v>-497113</v>
      </c>
      <c r="Z28" s="15">
        <f t="shared" si="8"/>
        <v>44275934</v>
      </c>
      <c r="AA28" s="15">
        <f t="shared" si="8"/>
        <v>99789423</v>
      </c>
      <c r="AB28" s="8">
        <f t="shared" si="8"/>
        <v>26279320</v>
      </c>
    </row>
    <row r="29" spans="1:28" x14ac:dyDescent="0.25">
      <c r="A29" s="20" t="s">
        <v>121</v>
      </c>
      <c r="B29" s="15">
        <f>+B26-B24</f>
        <v>-215427559</v>
      </c>
      <c r="C29" s="15">
        <f t="shared" ref="C29:AB29" si="9">+C26-C24</f>
        <v>-15754830</v>
      </c>
      <c r="D29" s="15">
        <f t="shared" si="9"/>
        <v>-163332621</v>
      </c>
      <c r="E29" s="15">
        <f t="shared" si="9"/>
        <v>-245209101</v>
      </c>
      <c r="F29" s="15">
        <f t="shared" si="9"/>
        <v>-108938707</v>
      </c>
      <c r="G29" s="15">
        <f t="shared" si="9"/>
        <v>-717650892</v>
      </c>
      <c r="H29" s="15">
        <f t="shared" si="9"/>
        <v>-632788986</v>
      </c>
      <c r="I29" s="15">
        <f t="shared" si="9"/>
        <v>49478995</v>
      </c>
      <c r="J29" s="15">
        <f t="shared" si="9"/>
        <v>-294194404</v>
      </c>
      <c r="K29" s="15">
        <f t="shared" si="9"/>
        <v>-2059820</v>
      </c>
      <c r="L29" s="15">
        <f t="shared" si="9"/>
        <v>-472985021</v>
      </c>
      <c r="M29" s="15">
        <f t="shared" si="9"/>
        <v>-45080439</v>
      </c>
      <c r="N29" s="15">
        <f t="shared" si="9"/>
        <v>-55600736</v>
      </c>
      <c r="O29" s="15">
        <f t="shared" si="9"/>
        <v>-1065371612</v>
      </c>
      <c r="P29" s="15">
        <f t="shared" si="9"/>
        <v>-266109907</v>
      </c>
      <c r="Q29" s="15">
        <f t="shared" si="9"/>
        <v>-84183228</v>
      </c>
      <c r="R29" s="15">
        <f t="shared" si="9"/>
        <v>-146828952</v>
      </c>
      <c r="S29" s="15">
        <f t="shared" si="9"/>
        <v>-94896162</v>
      </c>
      <c r="T29" s="15">
        <f t="shared" si="9"/>
        <v>-98868151</v>
      </c>
      <c r="U29" s="15">
        <f t="shared" si="9"/>
        <v>-439380191</v>
      </c>
      <c r="V29" s="15">
        <f t="shared" si="9"/>
        <v>-225680155</v>
      </c>
      <c r="W29" s="15">
        <f t="shared" si="9"/>
        <v>-17889684</v>
      </c>
      <c r="X29" s="15">
        <f t="shared" si="9"/>
        <v>-136660761</v>
      </c>
      <c r="Y29" s="15">
        <f t="shared" si="9"/>
        <v>-113626911</v>
      </c>
      <c r="Z29" s="15">
        <f t="shared" si="9"/>
        <v>63465504</v>
      </c>
      <c r="AA29" s="15">
        <f t="shared" si="9"/>
        <v>-206970707</v>
      </c>
      <c r="AB29" s="8">
        <f t="shared" si="9"/>
        <v>-311292645</v>
      </c>
    </row>
    <row r="30" spans="1:28" x14ac:dyDescent="0.25">
      <c r="A30" s="20" t="s">
        <v>122</v>
      </c>
      <c r="B30" s="15">
        <f>+B26-B25</f>
        <v>-216698856</v>
      </c>
      <c r="C30" s="15">
        <f t="shared" ref="C30:AB30" si="10">+C26-C25</f>
        <v>-13954668</v>
      </c>
      <c r="D30" s="15">
        <f t="shared" si="10"/>
        <v>-185829595</v>
      </c>
      <c r="E30" s="15">
        <f t="shared" si="10"/>
        <v>-243397940</v>
      </c>
      <c r="F30" s="15">
        <f t="shared" si="10"/>
        <v>-148361459</v>
      </c>
      <c r="G30" s="15">
        <f t="shared" si="10"/>
        <v>-591817734</v>
      </c>
      <c r="H30" s="15">
        <f t="shared" si="10"/>
        <v>-165559267</v>
      </c>
      <c r="I30" s="15">
        <f t="shared" si="10"/>
        <v>66136110</v>
      </c>
      <c r="J30" s="15">
        <f t="shared" si="10"/>
        <v>-235214538</v>
      </c>
      <c r="K30" s="15">
        <f t="shared" si="10"/>
        <v>-149439136</v>
      </c>
      <c r="L30" s="15">
        <f t="shared" si="10"/>
        <v>-432569544</v>
      </c>
      <c r="M30" s="15">
        <f t="shared" si="10"/>
        <v>-51019741</v>
      </c>
      <c r="N30" s="15">
        <f t="shared" si="10"/>
        <v>-33706806</v>
      </c>
      <c r="O30" s="15">
        <f t="shared" si="10"/>
        <v>-1206863581</v>
      </c>
      <c r="P30" s="15">
        <f t="shared" si="10"/>
        <v>-298369951</v>
      </c>
      <c r="Q30" s="15">
        <f t="shared" si="10"/>
        <v>-278108228</v>
      </c>
      <c r="R30" s="15">
        <f t="shared" si="10"/>
        <v>-136889116</v>
      </c>
      <c r="S30" s="15">
        <f t="shared" si="10"/>
        <v>-163219757</v>
      </c>
      <c r="T30" s="15">
        <f t="shared" si="10"/>
        <v>-124150886</v>
      </c>
      <c r="U30" s="15">
        <f t="shared" si="10"/>
        <v>-500271403</v>
      </c>
      <c r="V30" s="15">
        <f t="shared" si="10"/>
        <v>-175896943</v>
      </c>
      <c r="W30" s="15">
        <f t="shared" si="10"/>
        <v>-17010505</v>
      </c>
      <c r="X30" s="15">
        <f t="shared" si="10"/>
        <v>-140363259</v>
      </c>
      <c r="Y30" s="15">
        <f t="shared" si="10"/>
        <v>-113129798</v>
      </c>
      <c r="Z30" s="15">
        <f t="shared" si="10"/>
        <v>19189570</v>
      </c>
      <c r="AA30" s="15">
        <f t="shared" si="10"/>
        <v>-306760130</v>
      </c>
      <c r="AB30" s="8">
        <f t="shared" si="10"/>
        <v>-337571965</v>
      </c>
    </row>
    <row r="31" spans="1:28" x14ac:dyDescent="0.25">
      <c r="A31" s="20" t="s">
        <v>123</v>
      </c>
      <c r="B31" s="17">
        <f>IF(B24=0,0,B26*100/B24)</f>
        <v>65.00976875695801</v>
      </c>
      <c r="C31" s="17">
        <f t="shared" ref="C31:AB31" si="11">IF(C24=0,0,C26*100/C24)</f>
        <v>96.70287306182145</v>
      </c>
      <c r="D31" s="17">
        <f t="shared" si="11"/>
        <v>88.759171347502914</v>
      </c>
      <c r="E31" s="17">
        <f t="shared" si="11"/>
        <v>63.358862845244595</v>
      </c>
      <c r="F31" s="17">
        <f t="shared" si="11"/>
        <v>73.510765538430405</v>
      </c>
      <c r="G31" s="17">
        <f t="shared" si="11"/>
        <v>67.899958867626935</v>
      </c>
      <c r="H31" s="17">
        <f t="shared" si="11"/>
        <v>33.021173190685538</v>
      </c>
      <c r="I31" s="17">
        <f t="shared" si="11"/>
        <v>105.17038998456475</v>
      </c>
      <c r="J31" s="17">
        <f t="shared" si="11"/>
        <v>80.850252989307961</v>
      </c>
      <c r="K31" s="17">
        <f t="shared" si="11"/>
        <v>99.710103205184268</v>
      </c>
      <c r="L31" s="17">
        <f t="shared" si="11"/>
        <v>79.700601365940088</v>
      </c>
      <c r="M31" s="17">
        <f t="shared" si="11"/>
        <v>88.995798149420793</v>
      </c>
      <c r="N31" s="17">
        <f t="shared" si="11"/>
        <v>82.254466068878614</v>
      </c>
      <c r="O31" s="17">
        <f t="shared" si="11"/>
        <v>78.337764958316228</v>
      </c>
      <c r="P31" s="17">
        <f t="shared" si="11"/>
        <v>52.739001378675084</v>
      </c>
      <c r="Q31" s="17">
        <f t="shared" si="11"/>
        <v>92.991412520064202</v>
      </c>
      <c r="R31" s="17">
        <f t="shared" si="11"/>
        <v>73.283767535982463</v>
      </c>
      <c r="S31" s="17">
        <f t="shared" si="11"/>
        <v>87.78330693109929</v>
      </c>
      <c r="T31" s="17">
        <f t="shared" si="11"/>
        <v>80.986558049003676</v>
      </c>
      <c r="U31" s="17">
        <f t="shared" si="11"/>
        <v>69.512275648448409</v>
      </c>
      <c r="V31" s="17">
        <f t="shared" si="11"/>
        <v>73.775192854778709</v>
      </c>
      <c r="W31" s="17">
        <f t="shared" si="11"/>
        <v>90.602521937891282</v>
      </c>
      <c r="X31" s="17">
        <f t="shared" si="11"/>
        <v>67.865396773913545</v>
      </c>
      <c r="Y31" s="17">
        <f t="shared" si="11"/>
        <v>81.693950100398354</v>
      </c>
      <c r="Z31" s="17">
        <f t="shared" si="11"/>
        <v>113.04106853744331</v>
      </c>
      <c r="AA31" s="17">
        <f t="shared" si="11"/>
        <v>78.796060990991563</v>
      </c>
      <c r="AB31" s="10">
        <f t="shared" si="11"/>
        <v>79.621220342130968</v>
      </c>
    </row>
    <row r="32" spans="1:28" x14ac:dyDescent="0.25">
      <c r="A32" s="20" t="s">
        <v>124</v>
      </c>
      <c r="B32" s="17">
        <f>IF(B25=0,0,B26*100/B25)</f>
        <v>64.875808689135098</v>
      </c>
      <c r="C32" s="17">
        <f t="shared" ref="C32:AB32" si="12">IF(C25=0,0,C26*100/C25)</f>
        <v>97.068562260841091</v>
      </c>
      <c r="D32" s="17">
        <f t="shared" si="12"/>
        <v>87.405883536601976</v>
      </c>
      <c r="E32" s="17">
        <f t="shared" si="12"/>
        <v>63.530801589786421</v>
      </c>
      <c r="F32" s="17">
        <f t="shared" si="12"/>
        <v>67.080479563378375</v>
      </c>
      <c r="G32" s="17">
        <f t="shared" si="12"/>
        <v>71.949593092126079</v>
      </c>
      <c r="H32" s="17">
        <f t="shared" si="12"/>
        <v>65.330081502834958</v>
      </c>
      <c r="I32" s="17">
        <f t="shared" si="12"/>
        <v>107.03342771233397</v>
      </c>
      <c r="J32" s="17">
        <f t="shared" si="12"/>
        <v>84.078118250837363</v>
      </c>
      <c r="K32" s="17">
        <f t="shared" si="12"/>
        <v>82.581124417765707</v>
      </c>
      <c r="L32" s="17">
        <f t="shared" si="12"/>
        <v>81.107439675486191</v>
      </c>
      <c r="M32" s="17">
        <f t="shared" si="12"/>
        <v>87.723982513896104</v>
      </c>
      <c r="N32" s="17">
        <f t="shared" si="12"/>
        <v>88.433935806577708</v>
      </c>
      <c r="O32" s="17">
        <f t="shared" si="12"/>
        <v>76.14704439515009</v>
      </c>
      <c r="P32" s="17">
        <f t="shared" si="12"/>
        <v>49.881127444926271</v>
      </c>
      <c r="Q32" s="17">
        <f t="shared" si="12"/>
        <v>80.064912344837424</v>
      </c>
      <c r="R32" s="17">
        <f t="shared" si="12"/>
        <v>74.633591312184819</v>
      </c>
      <c r="S32" s="17">
        <f t="shared" si="12"/>
        <v>80.686295558525316</v>
      </c>
      <c r="T32" s="17">
        <f t="shared" si="12"/>
        <v>77.231448891892512</v>
      </c>
      <c r="U32" s="17">
        <f t="shared" si="12"/>
        <v>66.694358287976044</v>
      </c>
      <c r="V32" s="17">
        <f t="shared" si="12"/>
        <v>78.305128719086213</v>
      </c>
      <c r="W32" s="17">
        <f t="shared" si="12"/>
        <v>91.022896675679419</v>
      </c>
      <c r="X32" s="17">
        <f t="shared" si="12"/>
        <v>67.27965299782052</v>
      </c>
      <c r="Y32" s="17">
        <f t="shared" si="12"/>
        <v>81.759429760414321</v>
      </c>
      <c r="Z32" s="17">
        <f t="shared" si="12"/>
        <v>103.61429942008726</v>
      </c>
      <c r="AA32" s="17">
        <f t="shared" si="12"/>
        <v>71.487646436912527</v>
      </c>
      <c r="AB32" s="10">
        <f t="shared" si="12"/>
        <v>78.274602671555854</v>
      </c>
    </row>
    <row r="33" spans="1:28" x14ac:dyDescent="0.25">
      <c r="A33" s="20" t="s">
        <v>109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6"/>
    </row>
    <row r="34" spans="1:28" x14ac:dyDescent="0.25">
      <c r="A34" s="2" t="s">
        <v>125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6"/>
    </row>
    <row r="35" spans="1:28" x14ac:dyDescent="0.25">
      <c r="A35" s="20" t="s">
        <v>126</v>
      </c>
      <c r="B35" s="16">
        <v>502006846</v>
      </c>
      <c r="C35" s="16">
        <v>361590887</v>
      </c>
      <c r="D35" s="16">
        <v>1322172625</v>
      </c>
      <c r="E35" s="16">
        <v>613091538</v>
      </c>
      <c r="F35" s="16">
        <v>243875694</v>
      </c>
      <c r="G35" s="16">
        <v>1712475948</v>
      </c>
      <c r="H35" s="16">
        <v>857304422</v>
      </c>
      <c r="I35" s="16">
        <v>757663336</v>
      </c>
      <c r="J35" s="16">
        <v>1111661311</v>
      </c>
      <c r="K35" s="16">
        <v>443227668</v>
      </c>
      <c r="L35" s="16">
        <v>1560233497</v>
      </c>
      <c r="M35" s="16">
        <v>341521771</v>
      </c>
      <c r="N35" s="16">
        <v>247928625</v>
      </c>
      <c r="O35" s="16">
        <v>3789546090</v>
      </c>
      <c r="P35" s="16">
        <v>417401753</v>
      </c>
      <c r="Q35" s="16">
        <v>877217000</v>
      </c>
      <c r="R35" s="16">
        <v>424375043</v>
      </c>
      <c r="S35" s="16">
        <v>663113245</v>
      </c>
      <c r="T35" s="16">
        <v>459070510</v>
      </c>
      <c r="U35" s="16">
        <v>1150381333</v>
      </c>
      <c r="V35" s="16">
        <v>709086677</v>
      </c>
      <c r="W35" s="16">
        <v>189466861</v>
      </c>
      <c r="X35" s="16">
        <v>342893468</v>
      </c>
      <c r="Y35" s="16">
        <v>532674879</v>
      </c>
      <c r="Z35" s="16">
        <v>361275817</v>
      </c>
      <c r="AA35" s="16">
        <v>775517560</v>
      </c>
      <c r="AB35" s="9">
        <v>1103532298</v>
      </c>
    </row>
    <row r="36" spans="1:28" x14ac:dyDescent="0.25">
      <c r="A36" s="20" t="s">
        <v>127</v>
      </c>
      <c r="B36" s="16">
        <v>475285328</v>
      </c>
      <c r="C36" s="16">
        <v>344278458</v>
      </c>
      <c r="D36" s="16">
        <v>1333448885</v>
      </c>
      <c r="E36" s="16">
        <v>613217127</v>
      </c>
      <c r="F36" s="16">
        <v>265939430</v>
      </c>
      <c r="G36" s="16">
        <v>1563227278</v>
      </c>
      <c r="H36" s="16">
        <v>432708023</v>
      </c>
      <c r="I36" s="16">
        <v>730148415</v>
      </c>
      <c r="J36" s="16">
        <v>1144334963</v>
      </c>
      <c r="K36" s="16">
        <v>514288189</v>
      </c>
      <c r="L36" s="16">
        <v>1531064768</v>
      </c>
      <c r="M36" s="16">
        <v>344916920</v>
      </c>
      <c r="N36" s="16">
        <v>226739681</v>
      </c>
      <c r="O36" s="16">
        <v>4036131182</v>
      </c>
      <c r="P36" s="16">
        <v>439626797</v>
      </c>
      <c r="Q36" s="16">
        <v>1004988000</v>
      </c>
      <c r="R36" s="16">
        <v>414435207</v>
      </c>
      <c r="S36" s="16">
        <v>665771272</v>
      </c>
      <c r="T36" s="16">
        <v>475829117</v>
      </c>
      <c r="U36" s="16">
        <v>1138067251</v>
      </c>
      <c r="V36" s="16">
        <v>711005468</v>
      </c>
      <c r="W36" s="16">
        <v>188587682</v>
      </c>
      <c r="X36" s="16">
        <v>347201748</v>
      </c>
      <c r="Y36" s="16">
        <v>525975343</v>
      </c>
      <c r="Z36" s="16">
        <v>389069720</v>
      </c>
      <c r="AA36" s="16">
        <v>835324834</v>
      </c>
      <c r="AB36" s="9">
        <v>1156414910</v>
      </c>
    </row>
    <row r="37" spans="1:28" x14ac:dyDescent="0.25">
      <c r="A37" s="20" t="s">
        <v>128</v>
      </c>
      <c r="B37" s="16">
        <v>300608579</v>
      </c>
      <c r="C37" s="16">
        <v>365514245</v>
      </c>
      <c r="D37" s="16">
        <v>1147073184</v>
      </c>
      <c r="E37" s="16">
        <v>380930135</v>
      </c>
      <c r="F37" s="16">
        <v>177413370</v>
      </c>
      <c r="G37" s="16">
        <v>1103718177</v>
      </c>
      <c r="H37" s="16">
        <v>280269649</v>
      </c>
      <c r="I37" s="16">
        <v>838824843</v>
      </c>
      <c r="J37" s="16">
        <v>1038298222</v>
      </c>
      <c r="K37" s="16">
        <v>415668498</v>
      </c>
      <c r="L37" s="16">
        <v>1253909300</v>
      </c>
      <c r="M37" s="16">
        <v>303392915</v>
      </c>
      <c r="N37" s="16">
        <v>210994040</v>
      </c>
      <c r="O37" s="16">
        <v>3106453786</v>
      </c>
      <c r="P37" s="16">
        <v>244345132</v>
      </c>
      <c r="Q37" s="16">
        <v>752521683</v>
      </c>
      <c r="R37" s="16">
        <v>379497904</v>
      </c>
      <c r="S37" s="16">
        <v>575779935</v>
      </c>
      <c r="T37" s="16">
        <v>366360134</v>
      </c>
      <c r="U37" s="16">
        <v>816322207</v>
      </c>
      <c r="V37" s="16">
        <v>588817507</v>
      </c>
      <c r="W37" s="16">
        <v>172477177</v>
      </c>
      <c r="X37" s="16">
        <v>223101773</v>
      </c>
      <c r="Y37" s="16">
        <v>435762613</v>
      </c>
      <c r="Z37" s="16">
        <v>450887750</v>
      </c>
      <c r="AA37" s="16">
        <v>616414255</v>
      </c>
      <c r="AB37" s="9">
        <v>880365818</v>
      </c>
    </row>
    <row r="38" spans="1:28" x14ac:dyDescent="0.25">
      <c r="A38" s="20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6"/>
    </row>
    <row r="39" spans="1:28" x14ac:dyDescent="0.25">
      <c r="A39" s="20" t="s">
        <v>129</v>
      </c>
      <c r="B39" s="15">
        <f>+B36-B35</f>
        <v>-26721518</v>
      </c>
      <c r="C39" s="15">
        <f t="shared" ref="C39:AB39" si="13">+C36-C35</f>
        <v>-17312429</v>
      </c>
      <c r="D39" s="15">
        <f t="shared" si="13"/>
        <v>11276260</v>
      </c>
      <c r="E39" s="15">
        <f t="shared" si="13"/>
        <v>125589</v>
      </c>
      <c r="F39" s="15">
        <f t="shared" si="13"/>
        <v>22063736</v>
      </c>
      <c r="G39" s="15">
        <f t="shared" si="13"/>
        <v>-149248670</v>
      </c>
      <c r="H39" s="15">
        <f t="shared" si="13"/>
        <v>-424596399</v>
      </c>
      <c r="I39" s="15">
        <f t="shared" si="13"/>
        <v>-27514921</v>
      </c>
      <c r="J39" s="15">
        <f t="shared" si="13"/>
        <v>32673652</v>
      </c>
      <c r="K39" s="15">
        <f t="shared" si="13"/>
        <v>71060521</v>
      </c>
      <c r="L39" s="15">
        <f t="shared" si="13"/>
        <v>-29168729</v>
      </c>
      <c r="M39" s="15">
        <f t="shared" si="13"/>
        <v>3395149</v>
      </c>
      <c r="N39" s="15">
        <f t="shared" si="13"/>
        <v>-21188944</v>
      </c>
      <c r="O39" s="15">
        <f t="shared" si="13"/>
        <v>246585092</v>
      </c>
      <c r="P39" s="15">
        <f t="shared" si="13"/>
        <v>22225044</v>
      </c>
      <c r="Q39" s="15">
        <f t="shared" si="13"/>
        <v>127771000</v>
      </c>
      <c r="R39" s="15">
        <f t="shared" si="13"/>
        <v>-9939836</v>
      </c>
      <c r="S39" s="15">
        <f t="shared" si="13"/>
        <v>2658027</v>
      </c>
      <c r="T39" s="15">
        <f t="shared" si="13"/>
        <v>16758607</v>
      </c>
      <c r="U39" s="15">
        <f t="shared" si="13"/>
        <v>-12314082</v>
      </c>
      <c r="V39" s="15">
        <f t="shared" si="13"/>
        <v>1918791</v>
      </c>
      <c r="W39" s="15">
        <f t="shared" si="13"/>
        <v>-879179</v>
      </c>
      <c r="X39" s="15">
        <f t="shared" si="13"/>
        <v>4308280</v>
      </c>
      <c r="Y39" s="15">
        <f t="shared" si="13"/>
        <v>-6699536</v>
      </c>
      <c r="Z39" s="15">
        <f t="shared" si="13"/>
        <v>27793903</v>
      </c>
      <c r="AA39" s="15">
        <f t="shared" si="13"/>
        <v>59807274</v>
      </c>
      <c r="AB39" s="8">
        <f t="shared" si="13"/>
        <v>52882612</v>
      </c>
    </row>
    <row r="40" spans="1:28" x14ac:dyDescent="0.25">
      <c r="A40" s="20" t="s">
        <v>121</v>
      </c>
      <c r="B40" s="15">
        <f>+B37-B35</f>
        <v>-201398267</v>
      </c>
      <c r="C40" s="15">
        <f t="shared" ref="C40:AB40" si="14">+C37-C35</f>
        <v>3923358</v>
      </c>
      <c r="D40" s="15">
        <f t="shared" si="14"/>
        <v>-175099441</v>
      </c>
      <c r="E40" s="15">
        <f t="shared" si="14"/>
        <v>-232161403</v>
      </c>
      <c r="F40" s="15">
        <f t="shared" si="14"/>
        <v>-66462324</v>
      </c>
      <c r="G40" s="15">
        <f t="shared" si="14"/>
        <v>-608757771</v>
      </c>
      <c r="H40" s="15">
        <f t="shared" si="14"/>
        <v>-577034773</v>
      </c>
      <c r="I40" s="15">
        <f t="shared" si="14"/>
        <v>81161507</v>
      </c>
      <c r="J40" s="15">
        <f t="shared" si="14"/>
        <v>-73363089</v>
      </c>
      <c r="K40" s="15">
        <f t="shared" si="14"/>
        <v>-27559170</v>
      </c>
      <c r="L40" s="15">
        <f t="shared" si="14"/>
        <v>-306324197</v>
      </c>
      <c r="M40" s="15">
        <f t="shared" si="14"/>
        <v>-38128856</v>
      </c>
      <c r="N40" s="15">
        <f t="shared" si="14"/>
        <v>-36934585</v>
      </c>
      <c r="O40" s="15">
        <f t="shared" si="14"/>
        <v>-683092304</v>
      </c>
      <c r="P40" s="15">
        <f t="shared" si="14"/>
        <v>-173056621</v>
      </c>
      <c r="Q40" s="15">
        <f t="shared" si="14"/>
        <v>-124695317</v>
      </c>
      <c r="R40" s="15">
        <f t="shared" si="14"/>
        <v>-44877139</v>
      </c>
      <c r="S40" s="15">
        <f t="shared" si="14"/>
        <v>-87333310</v>
      </c>
      <c r="T40" s="15">
        <f t="shared" si="14"/>
        <v>-92710376</v>
      </c>
      <c r="U40" s="15">
        <f t="shared" si="14"/>
        <v>-334059126</v>
      </c>
      <c r="V40" s="15">
        <f t="shared" si="14"/>
        <v>-120269170</v>
      </c>
      <c r="W40" s="15">
        <f t="shared" si="14"/>
        <v>-16989684</v>
      </c>
      <c r="X40" s="15">
        <f t="shared" si="14"/>
        <v>-119791695</v>
      </c>
      <c r="Y40" s="15">
        <f t="shared" si="14"/>
        <v>-96912266</v>
      </c>
      <c r="Z40" s="15">
        <f t="shared" si="14"/>
        <v>89611933</v>
      </c>
      <c r="AA40" s="15">
        <f t="shared" si="14"/>
        <v>-159103305</v>
      </c>
      <c r="AB40" s="8">
        <f t="shared" si="14"/>
        <v>-223166480</v>
      </c>
    </row>
    <row r="41" spans="1:28" x14ac:dyDescent="0.25">
      <c r="A41" s="20" t="s">
        <v>122</v>
      </c>
      <c r="B41" s="15">
        <f>+B37-B36</f>
        <v>-174676749</v>
      </c>
      <c r="C41" s="15">
        <f t="shared" ref="C41:AB41" si="15">+C37-C36</f>
        <v>21235787</v>
      </c>
      <c r="D41" s="15">
        <f t="shared" si="15"/>
        <v>-186375701</v>
      </c>
      <c r="E41" s="15">
        <f t="shared" si="15"/>
        <v>-232286992</v>
      </c>
      <c r="F41" s="15">
        <f t="shared" si="15"/>
        <v>-88526060</v>
      </c>
      <c r="G41" s="15">
        <f t="shared" si="15"/>
        <v>-459509101</v>
      </c>
      <c r="H41" s="15">
        <f t="shared" si="15"/>
        <v>-152438374</v>
      </c>
      <c r="I41" s="15">
        <f t="shared" si="15"/>
        <v>108676428</v>
      </c>
      <c r="J41" s="15">
        <f t="shared" si="15"/>
        <v>-106036741</v>
      </c>
      <c r="K41" s="15">
        <f t="shared" si="15"/>
        <v>-98619691</v>
      </c>
      <c r="L41" s="15">
        <f t="shared" si="15"/>
        <v>-277155468</v>
      </c>
      <c r="M41" s="15">
        <f t="shared" si="15"/>
        <v>-41524005</v>
      </c>
      <c r="N41" s="15">
        <f t="shared" si="15"/>
        <v>-15745641</v>
      </c>
      <c r="O41" s="15">
        <f t="shared" si="15"/>
        <v>-929677396</v>
      </c>
      <c r="P41" s="15">
        <f t="shared" si="15"/>
        <v>-195281665</v>
      </c>
      <c r="Q41" s="15">
        <f t="shared" si="15"/>
        <v>-252466317</v>
      </c>
      <c r="R41" s="15">
        <f t="shared" si="15"/>
        <v>-34937303</v>
      </c>
      <c r="S41" s="15">
        <f t="shared" si="15"/>
        <v>-89991337</v>
      </c>
      <c r="T41" s="15">
        <f t="shared" si="15"/>
        <v>-109468983</v>
      </c>
      <c r="U41" s="15">
        <f t="shared" si="15"/>
        <v>-321745044</v>
      </c>
      <c r="V41" s="15">
        <f t="shared" si="15"/>
        <v>-122187961</v>
      </c>
      <c r="W41" s="15">
        <f t="shared" si="15"/>
        <v>-16110505</v>
      </c>
      <c r="X41" s="15">
        <f t="shared" si="15"/>
        <v>-124099975</v>
      </c>
      <c r="Y41" s="15">
        <f t="shared" si="15"/>
        <v>-90212730</v>
      </c>
      <c r="Z41" s="15">
        <f t="shared" si="15"/>
        <v>61818030</v>
      </c>
      <c r="AA41" s="15">
        <f t="shared" si="15"/>
        <v>-218910579</v>
      </c>
      <c r="AB41" s="8">
        <f t="shared" si="15"/>
        <v>-276049092</v>
      </c>
    </row>
    <row r="42" spans="1:28" x14ac:dyDescent="0.25">
      <c r="A42" s="20" t="s">
        <v>123</v>
      </c>
      <c r="B42" s="17">
        <f>IF(B35=0,0,B37*100/B35)</f>
        <v>59.881370422585832</v>
      </c>
      <c r="C42" s="17">
        <f t="shared" ref="C42:AB42" si="16">IF(C35=0,0,C37*100/C35)</f>
        <v>101.08502679161823</v>
      </c>
      <c r="D42" s="17">
        <f t="shared" si="16"/>
        <v>86.756688371157281</v>
      </c>
      <c r="E42" s="17">
        <f t="shared" si="16"/>
        <v>62.132668841369657</v>
      </c>
      <c r="F42" s="17">
        <f t="shared" si="16"/>
        <v>72.747458793495014</v>
      </c>
      <c r="G42" s="17">
        <f t="shared" si="16"/>
        <v>64.451601687546741</v>
      </c>
      <c r="H42" s="17">
        <f t="shared" si="16"/>
        <v>32.691963532179237</v>
      </c>
      <c r="I42" s="17">
        <f t="shared" si="16"/>
        <v>110.71208056977962</v>
      </c>
      <c r="J42" s="17">
        <f t="shared" si="16"/>
        <v>93.400589885240692</v>
      </c>
      <c r="K42" s="17">
        <f t="shared" si="16"/>
        <v>93.782163887837442</v>
      </c>
      <c r="L42" s="17">
        <f t="shared" si="16"/>
        <v>80.366772179356687</v>
      </c>
      <c r="M42" s="17">
        <f t="shared" si="16"/>
        <v>88.835600176130498</v>
      </c>
      <c r="N42" s="17">
        <f t="shared" si="16"/>
        <v>85.102734708426667</v>
      </c>
      <c r="O42" s="17">
        <f t="shared" si="16"/>
        <v>81.974297507488558</v>
      </c>
      <c r="P42" s="17">
        <f t="shared" si="16"/>
        <v>58.539555774218321</v>
      </c>
      <c r="Q42" s="17">
        <f t="shared" si="16"/>
        <v>85.785123065330467</v>
      </c>
      <c r="R42" s="17">
        <f t="shared" si="16"/>
        <v>89.425122956629664</v>
      </c>
      <c r="S42" s="17">
        <f t="shared" si="16"/>
        <v>86.829804613539281</v>
      </c>
      <c r="T42" s="17">
        <f t="shared" si="16"/>
        <v>79.804763324919307</v>
      </c>
      <c r="U42" s="17">
        <f t="shared" si="16"/>
        <v>70.961009500316706</v>
      </c>
      <c r="V42" s="17">
        <f t="shared" si="16"/>
        <v>83.038861975402767</v>
      </c>
      <c r="W42" s="17">
        <f t="shared" si="16"/>
        <v>91.032899415586982</v>
      </c>
      <c r="X42" s="17">
        <f t="shared" si="16"/>
        <v>65.064456987556269</v>
      </c>
      <c r="Y42" s="17">
        <f t="shared" si="16"/>
        <v>81.80648838144289</v>
      </c>
      <c r="Z42" s="17">
        <f t="shared" si="16"/>
        <v>124.80429876102114</v>
      </c>
      <c r="AA42" s="17">
        <f t="shared" si="16"/>
        <v>79.484242110520356</v>
      </c>
      <c r="AB42" s="10">
        <f t="shared" si="16"/>
        <v>79.777077625688122</v>
      </c>
    </row>
    <row r="43" spans="1:28" x14ac:dyDescent="0.25">
      <c r="A43" s="20" t="s">
        <v>124</v>
      </c>
      <c r="B43" s="17">
        <f>IF(B36=0,0,B37*100/B36)</f>
        <v>63.248024142668257</v>
      </c>
      <c r="C43" s="17">
        <f t="shared" ref="C43:AB43" si="17">IF(C36=0,0,C37*100/C36)</f>
        <v>106.16820091601549</v>
      </c>
      <c r="D43" s="17">
        <f t="shared" si="17"/>
        <v>86.023033721311336</v>
      </c>
      <c r="E43" s="17">
        <f t="shared" si="17"/>
        <v>62.119943854731901</v>
      </c>
      <c r="F43" s="17">
        <f t="shared" si="17"/>
        <v>66.711946400727413</v>
      </c>
      <c r="G43" s="17">
        <f t="shared" si="17"/>
        <v>70.605099625187066</v>
      </c>
      <c r="H43" s="17">
        <f t="shared" si="17"/>
        <v>64.771077517090546</v>
      </c>
      <c r="I43" s="17">
        <f t="shared" si="17"/>
        <v>114.88415584658908</v>
      </c>
      <c r="J43" s="17">
        <f t="shared" si="17"/>
        <v>90.733767259717993</v>
      </c>
      <c r="K43" s="17">
        <f t="shared" si="17"/>
        <v>80.824041245870418</v>
      </c>
      <c r="L43" s="17">
        <f t="shared" si="17"/>
        <v>81.897861292828082</v>
      </c>
      <c r="M43" s="17">
        <f t="shared" si="17"/>
        <v>87.961157428867224</v>
      </c>
      <c r="N43" s="17">
        <f t="shared" si="17"/>
        <v>93.055630611035397</v>
      </c>
      <c r="O43" s="17">
        <f t="shared" si="17"/>
        <v>76.966125379023921</v>
      </c>
      <c r="P43" s="17">
        <f t="shared" si="17"/>
        <v>55.580126977564561</v>
      </c>
      <c r="Q43" s="17">
        <f t="shared" si="17"/>
        <v>74.878673476698225</v>
      </c>
      <c r="R43" s="17">
        <f t="shared" si="17"/>
        <v>91.569899851679352</v>
      </c>
      <c r="S43" s="17">
        <f t="shared" si="17"/>
        <v>86.483145070278738</v>
      </c>
      <c r="T43" s="17">
        <f t="shared" si="17"/>
        <v>76.994055410022327</v>
      </c>
      <c r="U43" s="17">
        <f t="shared" si="17"/>
        <v>71.728819740899482</v>
      </c>
      <c r="V43" s="17">
        <f t="shared" si="17"/>
        <v>82.81476493511299</v>
      </c>
      <c r="W43" s="17">
        <f t="shared" si="17"/>
        <v>91.457286695957166</v>
      </c>
      <c r="X43" s="17">
        <f t="shared" si="17"/>
        <v>64.257099592712876</v>
      </c>
      <c r="Y43" s="17">
        <f t="shared" si="17"/>
        <v>82.8484868728913</v>
      </c>
      <c r="Z43" s="17">
        <f t="shared" si="17"/>
        <v>115.88867671326362</v>
      </c>
      <c r="AA43" s="17">
        <f t="shared" si="17"/>
        <v>73.793359171217929</v>
      </c>
      <c r="AB43" s="10">
        <f t="shared" si="17"/>
        <v>76.128888549179976</v>
      </c>
    </row>
    <row r="44" spans="1:28" x14ac:dyDescent="0.25">
      <c r="A44" s="20" t="s">
        <v>109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6"/>
    </row>
    <row r="45" spans="1:28" x14ac:dyDescent="0.25">
      <c r="A45" s="2" t="s">
        <v>130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6"/>
    </row>
    <row r="46" spans="1:28" x14ac:dyDescent="0.25">
      <c r="A46" s="20" t="s">
        <v>126</v>
      </c>
      <c r="B46" s="16">
        <v>212613039</v>
      </c>
      <c r="C46" s="16">
        <v>153192180</v>
      </c>
      <c r="D46" s="16">
        <v>378275948</v>
      </c>
      <c r="E46" s="16">
        <v>205716933</v>
      </c>
      <c r="F46" s="16">
        <v>97678421</v>
      </c>
      <c r="G46" s="16">
        <v>506250636</v>
      </c>
      <c r="H46" s="16">
        <v>339451744</v>
      </c>
      <c r="I46" s="16">
        <v>357692236</v>
      </c>
      <c r="J46" s="16">
        <v>371207344</v>
      </c>
      <c r="K46" s="16">
        <v>182619252</v>
      </c>
      <c r="L46" s="16">
        <v>698491173</v>
      </c>
      <c r="M46" s="16">
        <v>151845412</v>
      </c>
      <c r="N46" s="16">
        <v>120742538</v>
      </c>
      <c r="O46" s="16">
        <v>1053021506</v>
      </c>
      <c r="P46" s="16">
        <v>147649589</v>
      </c>
      <c r="Q46" s="16">
        <v>382139000</v>
      </c>
      <c r="R46" s="16">
        <v>156513720</v>
      </c>
      <c r="S46" s="16">
        <v>240551924</v>
      </c>
      <c r="T46" s="16">
        <v>166948784</v>
      </c>
      <c r="U46" s="16">
        <v>415963522</v>
      </c>
      <c r="V46" s="16">
        <v>239395133</v>
      </c>
      <c r="W46" s="16">
        <v>133924203</v>
      </c>
      <c r="X46" s="16">
        <v>122703622</v>
      </c>
      <c r="Y46" s="16">
        <v>190545859</v>
      </c>
      <c r="Z46" s="16">
        <v>131503037</v>
      </c>
      <c r="AA46" s="16">
        <v>237342397</v>
      </c>
      <c r="AB46" s="9">
        <v>451457263</v>
      </c>
    </row>
    <row r="47" spans="1:28" x14ac:dyDescent="0.25">
      <c r="A47" s="20" t="s">
        <v>127</v>
      </c>
      <c r="B47" s="16">
        <v>186496571</v>
      </c>
      <c r="C47" s="16">
        <v>148461088</v>
      </c>
      <c r="D47" s="16">
        <v>391032111</v>
      </c>
      <c r="E47" s="16">
        <v>203262747</v>
      </c>
      <c r="F47" s="16">
        <v>100828569</v>
      </c>
      <c r="G47" s="16">
        <v>433076973</v>
      </c>
      <c r="H47" s="16">
        <v>170225150</v>
      </c>
      <c r="I47" s="16">
        <v>347109271</v>
      </c>
      <c r="J47" s="16">
        <v>327207344</v>
      </c>
      <c r="K47" s="16">
        <v>180539252</v>
      </c>
      <c r="L47" s="16">
        <v>709827345</v>
      </c>
      <c r="M47" s="16">
        <v>151845412</v>
      </c>
      <c r="N47" s="16">
        <v>112576966</v>
      </c>
      <c r="O47" s="16">
        <v>1083292649</v>
      </c>
      <c r="P47" s="16">
        <v>136012615</v>
      </c>
      <c r="Q47" s="16">
        <v>384675000</v>
      </c>
      <c r="R47" s="16">
        <v>156523880</v>
      </c>
      <c r="S47" s="16">
        <v>237897073</v>
      </c>
      <c r="T47" s="16">
        <v>166948785</v>
      </c>
      <c r="U47" s="16">
        <v>376518331</v>
      </c>
      <c r="V47" s="16">
        <v>242984124</v>
      </c>
      <c r="W47" s="16">
        <v>129937848</v>
      </c>
      <c r="X47" s="16">
        <v>122993586</v>
      </c>
      <c r="Y47" s="16">
        <v>180276436</v>
      </c>
      <c r="Z47" s="16">
        <v>123983402</v>
      </c>
      <c r="AA47" s="16">
        <v>260820162</v>
      </c>
      <c r="AB47" s="9">
        <v>437836294</v>
      </c>
    </row>
    <row r="48" spans="1:28" x14ac:dyDescent="0.25">
      <c r="A48" s="20" t="s">
        <v>128</v>
      </c>
      <c r="B48" s="16">
        <v>151460122</v>
      </c>
      <c r="C48" s="16">
        <v>148737996</v>
      </c>
      <c r="D48" s="16">
        <v>375939401</v>
      </c>
      <c r="E48" s="16">
        <v>170564407</v>
      </c>
      <c r="F48" s="16">
        <v>94421318</v>
      </c>
      <c r="G48" s="16">
        <v>434305668</v>
      </c>
      <c r="H48" s="16">
        <v>152906434</v>
      </c>
      <c r="I48" s="16">
        <v>326911108</v>
      </c>
      <c r="J48" s="16">
        <v>296078122</v>
      </c>
      <c r="K48" s="16">
        <v>146221091</v>
      </c>
      <c r="L48" s="16">
        <v>676990031</v>
      </c>
      <c r="M48" s="16">
        <v>134656243</v>
      </c>
      <c r="N48" s="16">
        <v>105852331</v>
      </c>
      <c r="O48" s="16">
        <v>1029340406</v>
      </c>
      <c r="P48" s="16">
        <v>117882546</v>
      </c>
      <c r="Q48" s="16">
        <v>340774305</v>
      </c>
      <c r="R48" s="16">
        <v>175680090</v>
      </c>
      <c r="S48" s="16">
        <v>218792043</v>
      </c>
      <c r="T48" s="16">
        <v>150458934</v>
      </c>
      <c r="U48" s="16">
        <v>357442388</v>
      </c>
      <c r="V48" s="16">
        <v>238541979</v>
      </c>
      <c r="W48" s="16">
        <v>122497749</v>
      </c>
      <c r="X48" s="16">
        <v>99903198</v>
      </c>
      <c r="Y48" s="16">
        <v>180407429</v>
      </c>
      <c r="Z48" s="16">
        <v>111474921</v>
      </c>
      <c r="AA48" s="16">
        <v>228803848</v>
      </c>
      <c r="AB48" s="9">
        <v>416995902</v>
      </c>
    </row>
    <row r="49" spans="1:28" x14ac:dyDescent="0.25">
      <c r="A49" s="20" t="s">
        <v>109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6"/>
    </row>
    <row r="50" spans="1:28" x14ac:dyDescent="0.25">
      <c r="A50" s="20" t="s">
        <v>131</v>
      </c>
      <c r="B50" s="15">
        <f>+B47-B46</f>
        <v>-26116468</v>
      </c>
      <c r="C50" s="15">
        <f t="shared" ref="C50:AB50" si="18">+C47-C46</f>
        <v>-4731092</v>
      </c>
      <c r="D50" s="15">
        <f t="shared" si="18"/>
        <v>12756163</v>
      </c>
      <c r="E50" s="15">
        <f t="shared" si="18"/>
        <v>-2454186</v>
      </c>
      <c r="F50" s="15">
        <f t="shared" si="18"/>
        <v>3150148</v>
      </c>
      <c r="G50" s="15">
        <f t="shared" si="18"/>
        <v>-73173663</v>
      </c>
      <c r="H50" s="15">
        <f t="shared" si="18"/>
        <v>-169226594</v>
      </c>
      <c r="I50" s="15">
        <f t="shared" si="18"/>
        <v>-10582965</v>
      </c>
      <c r="J50" s="15">
        <f t="shared" si="18"/>
        <v>-44000000</v>
      </c>
      <c r="K50" s="15">
        <f t="shared" si="18"/>
        <v>-2080000</v>
      </c>
      <c r="L50" s="15">
        <f t="shared" si="18"/>
        <v>11336172</v>
      </c>
      <c r="M50" s="15">
        <f t="shared" si="18"/>
        <v>0</v>
      </c>
      <c r="N50" s="15">
        <f t="shared" si="18"/>
        <v>-8165572</v>
      </c>
      <c r="O50" s="15">
        <f t="shared" si="18"/>
        <v>30271143</v>
      </c>
      <c r="P50" s="15">
        <f t="shared" si="18"/>
        <v>-11636974</v>
      </c>
      <c r="Q50" s="15">
        <f t="shared" si="18"/>
        <v>2536000</v>
      </c>
      <c r="R50" s="15">
        <f t="shared" si="18"/>
        <v>10160</v>
      </c>
      <c r="S50" s="15">
        <f t="shared" si="18"/>
        <v>-2654851</v>
      </c>
      <c r="T50" s="15">
        <f t="shared" si="18"/>
        <v>1</v>
      </c>
      <c r="U50" s="15">
        <f t="shared" si="18"/>
        <v>-39445191</v>
      </c>
      <c r="V50" s="15">
        <f t="shared" si="18"/>
        <v>3588991</v>
      </c>
      <c r="W50" s="15">
        <f t="shared" si="18"/>
        <v>-3986355</v>
      </c>
      <c r="X50" s="15">
        <f t="shared" si="18"/>
        <v>289964</v>
      </c>
      <c r="Y50" s="15">
        <f t="shared" si="18"/>
        <v>-10269423</v>
      </c>
      <c r="Z50" s="15">
        <f t="shared" si="18"/>
        <v>-7519635</v>
      </c>
      <c r="AA50" s="15">
        <f t="shared" si="18"/>
        <v>23477765</v>
      </c>
      <c r="AB50" s="8">
        <f t="shared" si="18"/>
        <v>-13620969</v>
      </c>
    </row>
    <row r="51" spans="1:28" x14ac:dyDescent="0.25">
      <c r="A51" s="20" t="s">
        <v>121</v>
      </c>
      <c r="B51" s="15">
        <f>+B48-B46</f>
        <v>-61152917</v>
      </c>
      <c r="C51" s="15">
        <f t="shared" ref="C51:AB51" si="19">+C48-C46</f>
        <v>-4454184</v>
      </c>
      <c r="D51" s="15">
        <f t="shared" si="19"/>
        <v>-2336547</v>
      </c>
      <c r="E51" s="15">
        <f t="shared" si="19"/>
        <v>-35152526</v>
      </c>
      <c r="F51" s="15">
        <f t="shared" si="19"/>
        <v>-3257103</v>
      </c>
      <c r="G51" s="15">
        <f t="shared" si="19"/>
        <v>-71944968</v>
      </c>
      <c r="H51" s="15">
        <f t="shared" si="19"/>
        <v>-186545310</v>
      </c>
      <c r="I51" s="15">
        <f t="shared" si="19"/>
        <v>-30781128</v>
      </c>
      <c r="J51" s="15">
        <f t="shared" si="19"/>
        <v>-75129222</v>
      </c>
      <c r="K51" s="15">
        <f t="shared" si="19"/>
        <v>-36398161</v>
      </c>
      <c r="L51" s="15">
        <f t="shared" si="19"/>
        <v>-21501142</v>
      </c>
      <c r="M51" s="15">
        <f t="shared" si="19"/>
        <v>-17189169</v>
      </c>
      <c r="N51" s="15">
        <f t="shared" si="19"/>
        <v>-14890207</v>
      </c>
      <c r="O51" s="15">
        <f t="shared" si="19"/>
        <v>-23681100</v>
      </c>
      <c r="P51" s="15">
        <f t="shared" si="19"/>
        <v>-29767043</v>
      </c>
      <c r="Q51" s="15">
        <f t="shared" si="19"/>
        <v>-41364695</v>
      </c>
      <c r="R51" s="15">
        <f t="shared" si="19"/>
        <v>19166370</v>
      </c>
      <c r="S51" s="15">
        <f t="shared" si="19"/>
        <v>-21759881</v>
      </c>
      <c r="T51" s="15">
        <f t="shared" si="19"/>
        <v>-16489850</v>
      </c>
      <c r="U51" s="15">
        <f t="shared" si="19"/>
        <v>-58521134</v>
      </c>
      <c r="V51" s="15">
        <f t="shared" si="19"/>
        <v>-853154</v>
      </c>
      <c r="W51" s="15">
        <f t="shared" si="19"/>
        <v>-11426454</v>
      </c>
      <c r="X51" s="15">
        <f t="shared" si="19"/>
        <v>-22800424</v>
      </c>
      <c r="Y51" s="15">
        <f t="shared" si="19"/>
        <v>-10138430</v>
      </c>
      <c r="Z51" s="15">
        <f t="shared" si="19"/>
        <v>-20028116</v>
      </c>
      <c r="AA51" s="15">
        <f t="shared" si="19"/>
        <v>-8538549</v>
      </c>
      <c r="AB51" s="8">
        <f t="shared" si="19"/>
        <v>-34461361</v>
      </c>
    </row>
    <row r="52" spans="1:28" x14ac:dyDescent="0.25">
      <c r="A52" s="20" t="s">
        <v>122</v>
      </c>
      <c r="B52" s="15">
        <f>+B48-B47</f>
        <v>-35036449</v>
      </c>
      <c r="C52" s="15">
        <f t="shared" ref="C52:AB52" si="20">+C48-C47</f>
        <v>276908</v>
      </c>
      <c r="D52" s="15">
        <f t="shared" si="20"/>
        <v>-15092710</v>
      </c>
      <c r="E52" s="15">
        <f t="shared" si="20"/>
        <v>-32698340</v>
      </c>
      <c r="F52" s="15">
        <f t="shared" si="20"/>
        <v>-6407251</v>
      </c>
      <c r="G52" s="15">
        <f t="shared" si="20"/>
        <v>1228695</v>
      </c>
      <c r="H52" s="15">
        <f t="shared" si="20"/>
        <v>-17318716</v>
      </c>
      <c r="I52" s="15">
        <f t="shared" si="20"/>
        <v>-20198163</v>
      </c>
      <c r="J52" s="15">
        <f t="shared" si="20"/>
        <v>-31129222</v>
      </c>
      <c r="K52" s="15">
        <f t="shared" si="20"/>
        <v>-34318161</v>
      </c>
      <c r="L52" s="15">
        <f t="shared" si="20"/>
        <v>-32837314</v>
      </c>
      <c r="M52" s="15">
        <f t="shared" si="20"/>
        <v>-17189169</v>
      </c>
      <c r="N52" s="15">
        <f t="shared" si="20"/>
        <v>-6724635</v>
      </c>
      <c r="O52" s="15">
        <f t="shared" si="20"/>
        <v>-53952243</v>
      </c>
      <c r="P52" s="15">
        <f t="shared" si="20"/>
        <v>-18130069</v>
      </c>
      <c r="Q52" s="15">
        <f t="shared" si="20"/>
        <v>-43900695</v>
      </c>
      <c r="R52" s="15">
        <f t="shared" si="20"/>
        <v>19156210</v>
      </c>
      <c r="S52" s="15">
        <f t="shared" si="20"/>
        <v>-19105030</v>
      </c>
      <c r="T52" s="15">
        <f t="shared" si="20"/>
        <v>-16489851</v>
      </c>
      <c r="U52" s="15">
        <f t="shared" si="20"/>
        <v>-19075943</v>
      </c>
      <c r="V52" s="15">
        <f t="shared" si="20"/>
        <v>-4442145</v>
      </c>
      <c r="W52" s="15">
        <f t="shared" si="20"/>
        <v>-7440099</v>
      </c>
      <c r="X52" s="15">
        <f t="shared" si="20"/>
        <v>-23090388</v>
      </c>
      <c r="Y52" s="15">
        <f t="shared" si="20"/>
        <v>130993</v>
      </c>
      <c r="Z52" s="15">
        <f t="shared" si="20"/>
        <v>-12508481</v>
      </c>
      <c r="AA52" s="15">
        <f t="shared" si="20"/>
        <v>-32016314</v>
      </c>
      <c r="AB52" s="8">
        <f t="shared" si="20"/>
        <v>-20840392</v>
      </c>
    </row>
    <row r="53" spans="1:28" x14ac:dyDescent="0.25">
      <c r="A53" s="20" t="s">
        <v>123</v>
      </c>
      <c r="B53" s="17">
        <f>IF(B46=0,0,B48*100/B46)</f>
        <v>71.237456889932318</v>
      </c>
      <c r="C53" s="17">
        <f t="shared" ref="C53:AB53" si="21">IF(C46=0,0,C48*100/C46)</f>
        <v>97.092420775003006</v>
      </c>
      <c r="D53" s="17">
        <f t="shared" si="21"/>
        <v>99.382316794828313</v>
      </c>
      <c r="E53" s="17">
        <f t="shared" si="21"/>
        <v>82.9121864265787</v>
      </c>
      <c r="F53" s="17">
        <f t="shared" si="21"/>
        <v>96.665483566733741</v>
      </c>
      <c r="G53" s="17">
        <f t="shared" si="21"/>
        <v>85.788666149942372</v>
      </c>
      <c r="H53" s="17">
        <f t="shared" si="21"/>
        <v>45.045116633720994</v>
      </c>
      <c r="I53" s="17">
        <f t="shared" si="21"/>
        <v>91.394521630041751</v>
      </c>
      <c r="J53" s="17">
        <f t="shared" si="21"/>
        <v>79.760847080654742</v>
      </c>
      <c r="K53" s="17">
        <f t="shared" si="21"/>
        <v>80.068825930795072</v>
      </c>
      <c r="L53" s="17">
        <f t="shared" si="21"/>
        <v>96.921773269137645</v>
      </c>
      <c r="M53" s="17">
        <f t="shared" si="21"/>
        <v>88.679823266573237</v>
      </c>
      <c r="N53" s="17">
        <f t="shared" si="21"/>
        <v>87.667803537474086</v>
      </c>
      <c r="O53" s="17">
        <f t="shared" si="21"/>
        <v>97.751128551025047</v>
      </c>
      <c r="P53" s="17">
        <f t="shared" si="21"/>
        <v>79.839400027046466</v>
      </c>
      <c r="Q53" s="17">
        <f t="shared" si="21"/>
        <v>89.175484574984495</v>
      </c>
      <c r="R53" s="17">
        <f t="shared" si="21"/>
        <v>112.24580822690815</v>
      </c>
      <c r="S53" s="17">
        <f t="shared" si="21"/>
        <v>90.954185425679654</v>
      </c>
      <c r="T53" s="17">
        <f t="shared" si="21"/>
        <v>90.122809160442884</v>
      </c>
      <c r="U53" s="17">
        <f t="shared" si="21"/>
        <v>85.931186052415427</v>
      </c>
      <c r="V53" s="17">
        <f t="shared" si="21"/>
        <v>99.643620992077558</v>
      </c>
      <c r="W53" s="17">
        <f t="shared" si="21"/>
        <v>91.467969385638227</v>
      </c>
      <c r="X53" s="17">
        <f t="shared" si="21"/>
        <v>81.418295867419459</v>
      </c>
      <c r="Y53" s="17">
        <f t="shared" si="21"/>
        <v>94.679270358743409</v>
      </c>
      <c r="Z53" s="17">
        <f t="shared" si="21"/>
        <v>84.769845277413637</v>
      </c>
      <c r="AA53" s="17">
        <f t="shared" si="21"/>
        <v>96.402434159287608</v>
      </c>
      <c r="AB53" s="10">
        <f t="shared" si="21"/>
        <v>92.366639364488421</v>
      </c>
    </row>
    <row r="54" spans="1:28" x14ac:dyDescent="0.25">
      <c r="A54" s="20" t="s">
        <v>124</v>
      </c>
      <c r="B54" s="17">
        <f>IF(B47=0,0,B48*100/B47)</f>
        <v>81.213354855730827</v>
      </c>
      <c r="C54" s="17">
        <f t="shared" ref="C54:AB54" si="22">IF(C47=0,0,C48*100/C47)</f>
        <v>100.186518907904</v>
      </c>
      <c r="D54" s="17">
        <f t="shared" si="22"/>
        <v>96.140288847020031</v>
      </c>
      <c r="E54" s="17">
        <f t="shared" si="22"/>
        <v>83.91326473611025</v>
      </c>
      <c r="F54" s="17">
        <f t="shared" si="22"/>
        <v>93.645401235437546</v>
      </c>
      <c r="G54" s="17">
        <f t="shared" si="22"/>
        <v>100.28371284473718</v>
      </c>
      <c r="H54" s="17">
        <f t="shared" si="22"/>
        <v>89.825994572482387</v>
      </c>
      <c r="I54" s="17">
        <f t="shared" si="22"/>
        <v>94.181036149852645</v>
      </c>
      <c r="J54" s="17">
        <f t="shared" si="22"/>
        <v>90.486392628155684</v>
      </c>
      <c r="K54" s="17">
        <f t="shared" si="22"/>
        <v>80.991302101993867</v>
      </c>
      <c r="L54" s="17">
        <f t="shared" si="22"/>
        <v>95.373901240730589</v>
      </c>
      <c r="M54" s="17">
        <f t="shared" si="22"/>
        <v>88.679823266573237</v>
      </c>
      <c r="N54" s="17">
        <f t="shared" si="22"/>
        <v>94.026633299035609</v>
      </c>
      <c r="O54" s="17">
        <f t="shared" si="22"/>
        <v>95.01960591629566</v>
      </c>
      <c r="P54" s="17">
        <f t="shared" si="22"/>
        <v>86.670303339142478</v>
      </c>
      <c r="Q54" s="17">
        <f t="shared" si="22"/>
        <v>88.587588223825307</v>
      </c>
      <c r="R54" s="17">
        <f t="shared" si="22"/>
        <v>112.23852232643351</v>
      </c>
      <c r="S54" s="17">
        <f t="shared" si="22"/>
        <v>91.969203421010562</v>
      </c>
      <c r="T54" s="17">
        <f t="shared" si="22"/>
        <v>90.122808620619793</v>
      </c>
      <c r="U54" s="17">
        <f t="shared" si="22"/>
        <v>94.933595145464508</v>
      </c>
      <c r="V54" s="17">
        <f t="shared" si="22"/>
        <v>98.171837350163671</v>
      </c>
      <c r="W54" s="17">
        <f t="shared" si="22"/>
        <v>94.27410941883538</v>
      </c>
      <c r="X54" s="17">
        <f t="shared" si="22"/>
        <v>81.22634785199287</v>
      </c>
      <c r="Y54" s="17">
        <f t="shared" si="22"/>
        <v>100.07266229736203</v>
      </c>
      <c r="Z54" s="17">
        <f t="shared" si="22"/>
        <v>89.911164883183318</v>
      </c>
      <c r="AA54" s="17">
        <f t="shared" si="22"/>
        <v>87.72475495970285</v>
      </c>
      <c r="AB54" s="10">
        <f t="shared" si="22"/>
        <v>95.240140599216744</v>
      </c>
    </row>
    <row r="55" spans="1:28" x14ac:dyDescent="0.25">
      <c r="A55" s="20" t="s">
        <v>109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6"/>
    </row>
    <row r="56" spans="1:28" x14ac:dyDescent="0.25">
      <c r="A56" s="2" t="s">
        <v>132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6"/>
    </row>
    <row r="57" spans="1:28" x14ac:dyDescent="0.25">
      <c r="A57" s="20" t="s">
        <v>126</v>
      </c>
      <c r="B57" s="16">
        <v>113672306</v>
      </c>
      <c r="C57" s="16">
        <v>116244219</v>
      </c>
      <c r="D57" s="16">
        <v>130857450</v>
      </c>
      <c r="E57" s="16">
        <v>56126505</v>
      </c>
      <c r="F57" s="16">
        <v>167380838</v>
      </c>
      <c r="G57" s="16">
        <v>523193748</v>
      </c>
      <c r="H57" s="16">
        <v>87455312</v>
      </c>
      <c r="I57" s="16">
        <v>199305000</v>
      </c>
      <c r="J57" s="16">
        <v>424622191</v>
      </c>
      <c r="K57" s="16">
        <v>267307956</v>
      </c>
      <c r="L57" s="16">
        <v>769811001</v>
      </c>
      <c r="M57" s="16">
        <v>68143915</v>
      </c>
      <c r="N57" s="16">
        <v>65393793</v>
      </c>
      <c r="O57" s="16">
        <v>1128559590</v>
      </c>
      <c r="P57" s="16">
        <v>145662750</v>
      </c>
      <c r="Q57" s="16">
        <v>323927000</v>
      </c>
      <c r="R57" s="16">
        <v>125212000</v>
      </c>
      <c r="S57" s="16">
        <v>113661300</v>
      </c>
      <c r="T57" s="16">
        <v>60920301</v>
      </c>
      <c r="U57" s="16">
        <v>290789500</v>
      </c>
      <c r="V57" s="16">
        <v>151473150</v>
      </c>
      <c r="W57" s="16">
        <v>900000</v>
      </c>
      <c r="X57" s="16">
        <v>82382550</v>
      </c>
      <c r="Y57" s="16">
        <v>88032000</v>
      </c>
      <c r="Z57" s="16">
        <v>125382955</v>
      </c>
      <c r="AA57" s="16">
        <v>200577999</v>
      </c>
      <c r="AB57" s="9">
        <v>424001000</v>
      </c>
    </row>
    <row r="58" spans="1:28" x14ac:dyDescent="0.25">
      <c r="A58" s="20" t="s">
        <v>127</v>
      </c>
      <c r="B58" s="16">
        <v>141665121</v>
      </c>
      <c r="C58" s="16">
        <v>131756486</v>
      </c>
      <c r="D58" s="16">
        <v>142078164</v>
      </c>
      <c r="E58" s="16">
        <v>54189755</v>
      </c>
      <c r="F58" s="16">
        <v>184739854</v>
      </c>
      <c r="G58" s="16">
        <v>546609260</v>
      </c>
      <c r="H58" s="16">
        <v>44821992</v>
      </c>
      <c r="I58" s="16">
        <v>210162806</v>
      </c>
      <c r="J58" s="16">
        <v>332968673</v>
      </c>
      <c r="K58" s="16">
        <v>343626751</v>
      </c>
      <c r="L58" s="16">
        <v>758564253</v>
      </c>
      <c r="M58" s="16">
        <v>70688068</v>
      </c>
      <c r="N58" s="16">
        <v>64688807</v>
      </c>
      <c r="O58" s="16">
        <v>1023466467</v>
      </c>
      <c r="P58" s="16">
        <v>155697750</v>
      </c>
      <c r="Q58" s="16">
        <v>390081000</v>
      </c>
      <c r="R58" s="16">
        <v>125212000</v>
      </c>
      <c r="S58" s="16">
        <v>179326868</v>
      </c>
      <c r="T58" s="16">
        <v>69444429</v>
      </c>
      <c r="U58" s="16">
        <v>363994794</v>
      </c>
      <c r="V58" s="16">
        <v>99771147</v>
      </c>
      <c r="W58" s="16">
        <v>900000</v>
      </c>
      <c r="X58" s="16">
        <v>81776768</v>
      </c>
      <c r="Y58" s="16">
        <v>94234423</v>
      </c>
      <c r="Z58" s="16">
        <v>141864986</v>
      </c>
      <c r="AA58" s="16">
        <v>240560148</v>
      </c>
      <c r="AB58" s="9">
        <v>397397708</v>
      </c>
    </row>
    <row r="59" spans="1:28" x14ac:dyDescent="0.25">
      <c r="A59" s="20" t="s">
        <v>128</v>
      </c>
      <c r="B59" s="16">
        <v>99643014</v>
      </c>
      <c r="C59" s="16">
        <v>96566031</v>
      </c>
      <c r="D59" s="16">
        <v>142624270</v>
      </c>
      <c r="E59" s="16">
        <v>43078807</v>
      </c>
      <c r="F59" s="16">
        <v>124904455</v>
      </c>
      <c r="G59" s="16">
        <v>414300627</v>
      </c>
      <c r="H59" s="16">
        <v>31701099</v>
      </c>
      <c r="I59" s="16">
        <v>167622488</v>
      </c>
      <c r="J59" s="16">
        <v>203790876</v>
      </c>
      <c r="K59" s="16">
        <v>292807306</v>
      </c>
      <c r="L59" s="16">
        <v>603150177</v>
      </c>
      <c r="M59" s="16">
        <v>61192332</v>
      </c>
      <c r="N59" s="16">
        <v>46727642</v>
      </c>
      <c r="O59" s="16">
        <v>746280282</v>
      </c>
      <c r="P59" s="16">
        <v>52609464</v>
      </c>
      <c r="Q59" s="16">
        <v>364439089</v>
      </c>
      <c r="R59" s="16">
        <v>23260187</v>
      </c>
      <c r="S59" s="16">
        <v>106098448</v>
      </c>
      <c r="T59" s="16">
        <v>54762526</v>
      </c>
      <c r="U59" s="16">
        <v>185468435</v>
      </c>
      <c r="V59" s="16">
        <v>46062165</v>
      </c>
      <c r="W59" s="16">
        <v>0</v>
      </c>
      <c r="X59" s="16">
        <v>65513484</v>
      </c>
      <c r="Y59" s="16">
        <v>71317355</v>
      </c>
      <c r="Z59" s="16">
        <v>99236526</v>
      </c>
      <c r="AA59" s="16">
        <v>152710597</v>
      </c>
      <c r="AB59" s="9">
        <v>335874835</v>
      </c>
    </row>
    <row r="60" spans="1:28" x14ac:dyDescent="0.25">
      <c r="A60" s="20" t="s">
        <v>109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6"/>
    </row>
    <row r="61" spans="1:28" x14ac:dyDescent="0.25">
      <c r="A61" s="20" t="s">
        <v>133</v>
      </c>
      <c r="B61" s="15">
        <f>+B58-B57</f>
        <v>27992815</v>
      </c>
      <c r="C61" s="15">
        <f t="shared" ref="C61:AB61" si="23">+C58-C57</f>
        <v>15512267</v>
      </c>
      <c r="D61" s="15">
        <f t="shared" si="23"/>
        <v>11220714</v>
      </c>
      <c r="E61" s="15">
        <f t="shared" si="23"/>
        <v>-1936750</v>
      </c>
      <c r="F61" s="15">
        <f t="shared" si="23"/>
        <v>17359016</v>
      </c>
      <c r="G61" s="15">
        <f t="shared" si="23"/>
        <v>23415512</v>
      </c>
      <c r="H61" s="15">
        <f t="shared" si="23"/>
        <v>-42633320</v>
      </c>
      <c r="I61" s="15">
        <f t="shared" si="23"/>
        <v>10857806</v>
      </c>
      <c r="J61" s="15">
        <f t="shared" si="23"/>
        <v>-91653518</v>
      </c>
      <c r="K61" s="15">
        <f t="shared" si="23"/>
        <v>76318795</v>
      </c>
      <c r="L61" s="15">
        <f t="shared" si="23"/>
        <v>-11246748</v>
      </c>
      <c r="M61" s="15">
        <f t="shared" si="23"/>
        <v>2544153</v>
      </c>
      <c r="N61" s="15">
        <f t="shared" si="23"/>
        <v>-704986</v>
      </c>
      <c r="O61" s="15">
        <f t="shared" si="23"/>
        <v>-105093123</v>
      </c>
      <c r="P61" s="15">
        <f t="shared" si="23"/>
        <v>10035000</v>
      </c>
      <c r="Q61" s="15">
        <f t="shared" si="23"/>
        <v>66154000</v>
      </c>
      <c r="R61" s="15">
        <f t="shared" si="23"/>
        <v>0</v>
      </c>
      <c r="S61" s="15">
        <f t="shared" si="23"/>
        <v>65665568</v>
      </c>
      <c r="T61" s="15">
        <f t="shared" si="23"/>
        <v>8524128</v>
      </c>
      <c r="U61" s="15">
        <f t="shared" si="23"/>
        <v>73205294</v>
      </c>
      <c r="V61" s="15">
        <f t="shared" si="23"/>
        <v>-51702003</v>
      </c>
      <c r="W61" s="15">
        <f t="shared" si="23"/>
        <v>0</v>
      </c>
      <c r="X61" s="15">
        <f t="shared" si="23"/>
        <v>-605782</v>
      </c>
      <c r="Y61" s="15">
        <f t="shared" si="23"/>
        <v>6202423</v>
      </c>
      <c r="Z61" s="15">
        <f t="shared" si="23"/>
        <v>16482031</v>
      </c>
      <c r="AA61" s="15">
        <f t="shared" si="23"/>
        <v>39982149</v>
      </c>
      <c r="AB61" s="8">
        <f t="shared" si="23"/>
        <v>-26603292</v>
      </c>
    </row>
    <row r="62" spans="1:28" x14ac:dyDescent="0.25">
      <c r="A62" s="20" t="s">
        <v>121</v>
      </c>
      <c r="B62" s="15">
        <f>+B59-B57</f>
        <v>-14029292</v>
      </c>
      <c r="C62" s="15">
        <f t="shared" ref="C62:AB62" si="24">+C59-C57</f>
        <v>-19678188</v>
      </c>
      <c r="D62" s="15">
        <f t="shared" si="24"/>
        <v>11766820</v>
      </c>
      <c r="E62" s="15">
        <f t="shared" si="24"/>
        <v>-13047698</v>
      </c>
      <c r="F62" s="15">
        <f t="shared" si="24"/>
        <v>-42476383</v>
      </c>
      <c r="G62" s="15">
        <f t="shared" si="24"/>
        <v>-108893121</v>
      </c>
      <c r="H62" s="15">
        <f t="shared" si="24"/>
        <v>-55754213</v>
      </c>
      <c r="I62" s="15">
        <f t="shared" si="24"/>
        <v>-31682512</v>
      </c>
      <c r="J62" s="15">
        <f t="shared" si="24"/>
        <v>-220831315</v>
      </c>
      <c r="K62" s="15">
        <f t="shared" si="24"/>
        <v>25499350</v>
      </c>
      <c r="L62" s="15">
        <f t="shared" si="24"/>
        <v>-166660824</v>
      </c>
      <c r="M62" s="15">
        <f t="shared" si="24"/>
        <v>-6951583</v>
      </c>
      <c r="N62" s="15">
        <f t="shared" si="24"/>
        <v>-18666151</v>
      </c>
      <c r="O62" s="15">
        <f t="shared" si="24"/>
        <v>-382279308</v>
      </c>
      <c r="P62" s="15">
        <f t="shared" si="24"/>
        <v>-93053286</v>
      </c>
      <c r="Q62" s="15">
        <f t="shared" si="24"/>
        <v>40512089</v>
      </c>
      <c r="R62" s="15">
        <f t="shared" si="24"/>
        <v>-101951813</v>
      </c>
      <c r="S62" s="15">
        <f t="shared" si="24"/>
        <v>-7562852</v>
      </c>
      <c r="T62" s="15">
        <f t="shared" si="24"/>
        <v>-6157775</v>
      </c>
      <c r="U62" s="15">
        <f t="shared" si="24"/>
        <v>-105321065</v>
      </c>
      <c r="V62" s="15">
        <f t="shared" si="24"/>
        <v>-105410985</v>
      </c>
      <c r="W62" s="15">
        <f t="shared" si="24"/>
        <v>-900000</v>
      </c>
      <c r="X62" s="15">
        <f t="shared" si="24"/>
        <v>-16869066</v>
      </c>
      <c r="Y62" s="15">
        <f t="shared" si="24"/>
        <v>-16714645</v>
      </c>
      <c r="Z62" s="15">
        <f t="shared" si="24"/>
        <v>-26146429</v>
      </c>
      <c r="AA62" s="15">
        <f t="shared" si="24"/>
        <v>-47867402</v>
      </c>
      <c r="AB62" s="8">
        <f t="shared" si="24"/>
        <v>-88126165</v>
      </c>
    </row>
    <row r="63" spans="1:28" x14ac:dyDescent="0.25">
      <c r="A63" s="20" t="s">
        <v>122</v>
      </c>
      <c r="B63" s="15">
        <f>+B59-B58</f>
        <v>-42022107</v>
      </c>
      <c r="C63" s="15">
        <f t="shared" ref="C63:AB63" si="25">+C59-C58</f>
        <v>-35190455</v>
      </c>
      <c r="D63" s="15">
        <f t="shared" si="25"/>
        <v>546106</v>
      </c>
      <c r="E63" s="15">
        <f t="shared" si="25"/>
        <v>-11110948</v>
      </c>
      <c r="F63" s="15">
        <f t="shared" si="25"/>
        <v>-59835399</v>
      </c>
      <c r="G63" s="15">
        <f t="shared" si="25"/>
        <v>-132308633</v>
      </c>
      <c r="H63" s="15">
        <f t="shared" si="25"/>
        <v>-13120893</v>
      </c>
      <c r="I63" s="15">
        <f t="shared" si="25"/>
        <v>-42540318</v>
      </c>
      <c r="J63" s="15">
        <f t="shared" si="25"/>
        <v>-129177797</v>
      </c>
      <c r="K63" s="15">
        <f t="shared" si="25"/>
        <v>-50819445</v>
      </c>
      <c r="L63" s="15">
        <f t="shared" si="25"/>
        <v>-155414076</v>
      </c>
      <c r="M63" s="15">
        <f t="shared" si="25"/>
        <v>-9495736</v>
      </c>
      <c r="N63" s="15">
        <f t="shared" si="25"/>
        <v>-17961165</v>
      </c>
      <c r="O63" s="15">
        <f t="shared" si="25"/>
        <v>-277186185</v>
      </c>
      <c r="P63" s="15">
        <f t="shared" si="25"/>
        <v>-103088286</v>
      </c>
      <c r="Q63" s="15">
        <f t="shared" si="25"/>
        <v>-25641911</v>
      </c>
      <c r="R63" s="15">
        <f t="shared" si="25"/>
        <v>-101951813</v>
      </c>
      <c r="S63" s="15">
        <f t="shared" si="25"/>
        <v>-73228420</v>
      </c>
      <c r="T63" s="15">
        <f t="shared" si="25"/>
        <v>-14681903</v>
      </c>
      <c r="U63" s="15">
        <f t="shared" si="25"/>
        <v>-178526359</v>
      </c>
      <c r="V63" s="15">
        <f t="shared" si="25"/>
        <v>-53708982</v>
      </c>
      <c r="W63" s="15">
        <f t="shared" si="25"/>
        <v>-900000</v>
      </c>
      <c r="X63" s="15">
        <f t="shared" si="25"/>
        <v>-16263284</v>
      </c>
      <c r="Y63" s="15">
        <f t="shared" si="25"/>
        <v>-22917068</v>
      </c>
      <c r="Z63" s="15">
        <f t="shared" si="25"/>
        <v>-42628460</v>
      </c>
      <c r="AA63" s="15">
        <f t="shared" si="25"/>
        <v>-87849551</v>
      </c>
      <c r="AB63" s="8">
        <f t="shared" si="25"/>
        <v>-61522873</v>
      </c>
    </row>
    <row r="64" spans="1:28" x14ac:dyDescent="0.25">
      <c r="A64" s="20" t="s">
        <v>123</v>
      </c>
      <c r="B64" s="17">
        <f>IF(B57=0,0,B59*100/B57)</f>
        <v>87.658126685667838</v>
      </c>
      <c r="C64" s="17">
        <f t="shared" ref="C64:AB64" si="26">IF(C57=0,0,C59*100/C57)</f>
        <v>83.071684622871445</v>
      </c>
      <c r="D64" s="17">
        <f t="shared" si="26"/>
        <v>108.99209024782311</v>
      </c>
      <c r="E64" s="17">
        <f t="shared" si="26"/>
        <v>76.753054550608482</v>
      </c>
      <c r="F64" s="17">
        <f t="shared" si="26"/>
        <v>74.622911733779233</v>
      </c>
      <c r="G64" s="17">
        <f t="shared" si="26"/>
        <v>79.186845902447601</v>
      </c>
      <c r="H64" s="17">
        <f t="shared" si="26"/>
        <v>36.248340180868603</v>
      </c>
      <c r="I64" s="17">
        <f t="shared" si="26"/>
        <v>84.103503675271568</v>
      </c>
      <c r="J64" s="17">
        <f t="shared" si="26"/>
        <v>47.993458730940418</v>
      </c>
      <c r="K64" s="17">
        <f t="shared" si="26"/>
        <v>109.53931576956131</v>
      </c>
      <c r="L64" s="17">
        <f t="shared" si="26"/>
        <v>78.350423183936812</v>
      </c>
      <c r="M64" s="17">
        <f t="shared" si="26"/>
        <v>89.798673880125619</v>
      </c>
      <c r="N64" s="17">
        <f t="shared" si="26"/>
        <v>71.455775626900859</v>
      </c>
      <c r="O64" s="17">
        <f t="shared" si="26"/>
        <v>66.126794598413724</v>
      </c>
      <c r="P64" s="17">
        <f t="shared" si="26"/>
        <v>36.117307959653374</v>
      </c>
      <c r="Q64" s="17">
        <f t="shared" si="26"/>
        <v>112.50654900641194</v>
      </c>
      <c r="R64" s="17">
        <f t="shared" si="26"/>
        <v>18.576643612433312</v>
      </c>
      <c r="S64" s="17">
        <f t="shared" si="26"/>
        <v>93.346150360764838</v>
      </c>
      <c r="T64" s="17">
        <f t="shared" si="26"/>
        <v>89.892080474126345</v>
      </c>
      <c r="U64" s="17">
        <f t="shared" si="26"/>
        <v>63.780994499457513</v>
      </c>
      <c r="V64" s="17">
        <f t="shared" si="26"/>
        <v>30.409458706047904</v>
      </c>
      <c r="W64" s="17">
        <f t="shared" si="26"/>
        <v>0</v>
      </c>
      <c r="X64" s="17">
        <f t="shared" si="26"/>
        <v>79.523496177285111</v>
      </c>
      <c r="Y64" s="17">
        <f t="shared" si="26"/>
        <v>81.01298959469284</v>
      </c>
      <c r="Z64" s="17">
        <f t="shared" si="26"/>
        <v>79.146743670222165</v>
      </c>
      <c r="AA64" s="17">
        <f t="shared" si="26"/>
        <v>76.135267956282689</v>
      </c>
      <c r="AB64" s="10">
        <f t="shared" si="26"/>
        <v>79.215576142509093</v>
      </c>
    </row>
    <row r="65" spans="1:28" x14ac:dyDescent="0.25">
      <c r="A65" s="20" t="s">
        <v>124</v>
      </c>
      <c r="B65" s="17">
        <f>IF(B58=0,0,B59*100/B58)</f>
        <v>70.337012594652705</v>
      </c>
      <c r="C65" s="17">
        <f t="shared" ref="C65:AB65" si="27">IF(C58=0,0,C59*100/C58)</f>
        <v>73.291292088649058</v>
      </c>
      <c r="D65" s="17">
        <f t="shared" si="27"/>
        <v>100.38437011334128</v>
      </c>
      <c r="E65" s="17">
        <f t="shared" si="27"/>
        <v>79.496220272632712</v>
      </c>
      <c r="F65" s="17">
        <f t="shared" si="27"/>
        <v>67.610995838504891</v>
      </c>
      <c r="G65" s="17">
        <f t="shared" si="27"/>
        <v>75.794659424540299</v>
      </c>
      <c r="H65" s="17">
        <f t="shared" si="27"/>
        <v>70.726662483006109</v>
      </c>
      <c r="I65" s="17">
        <f t="shared" si="27"/>
        <v>79.758398353322335</v>
      </c>
      <c r="J65" s="17">
        <f t="shared" si="27"/>
        <v>61.204219052763563</v>
      </c>
      <c r="K65" s="17">
        <f t="shared" si="27"/>
        <v>85.210858918256918</v>
      </c>
      <c r="L65" s="17">
        <f t="shared" si="27"/>
        <v>79.512074898683636</v>
      </c>
      <c r="M65" s="17">
        <f t="shared" si="27"/>
        <v>86.566705996265171</v>
      </c>
      <c r="N65" s="17">
        <f t="shared" si="27"/>
        <v>72.234508823141539</v>
      </c>
      <c r="O65" s="17">
        <f t="shared" si="27"/>
        <v>72.91692557231579</v>
      </c>
      <c r="P65" s="17">
        <f t="shared" si="27"/>
        <v>33.789482506972647</v>
      </c>
      <c r="Q65" s="17">
        <f t="shared" si="27"/>
        <v>93.426516287642826</v>
      </c>
      <c r="R65" s="17">
        <f t="shared" si="27"/>
        <v>18.576643612433312</v>
      </c>
      <c r="S65" s="17">
        <f t="shared" si="27"/>
        <v>59.164836359044649</v>
      </c>
      <c r="T65" s="17">
        <f t="shared" si="27"/>
        <v>78.858054978031433</v>
      </c>
      <c r="U65" s="17">
        <f t="shared" si="27"/>
        <v>50.953595506643424</v>
      </c>
      <c r="V65" s="17">
        <f t="shared" si="27"/>
        <v>46.167821444410173</v>
      </c>
      <c r="W65" s="17">
        <f t="shared" si="27"/>
        <v>0</v>
      </c>
      <c r="X65" s="17">
        <f t="shared" si="27"/>
        <v>80.11258649889416</v>
      </c>
      <c r="Y65" s="17">
        <f t="shared" si="27"/>
        <v>75.680789174036747</v>
      </c>
      <c r="Z65" s="17">
        <f t="shared" si="27"/>
        <v>69.951387441013807</v>
      </c>
      <c r="AA65" s="17">
        <f t="shared" si="27"/>
        <v>63.481253345421123</v>
      </c>
      <c r="AB65" s="10">
        <f t="shared" si="27"/>
        <v>84.518563705455492</v>
      </c>
    </row>
    <row r="66" spans="1:28" x14ac:dyDescent="0.25">
      <c r="A66" s="20" t="s">
        <v>109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6"/>
    </row>
    <row r="67" spans="1:28" x14ac:dyDescent="0.25">
      <c r="A67" s="2" t="s">
        <v>134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6"/>
    </row>
    <row r="68" spans="1:28" x14ac:dyDescent="0.25">
      <c r="A68" s="20" t="s">
        <v>126</v>
      </c>
      <c r="B68" s="16">
        <v>99166000</v>
      </c>
      <c r="C68" s="16">
        <v>80710000</v>
      </c>
      <c r="D68" s="16">
        <v>133327000</v>
      </c>
      <c r="E68" s="16">
        <v>61297000</v>
      </c>
      <c r="F68" s="16">
        <v>36707000</v>
      </c>
      <c r="G68" s="16">
        <v>987302000</v>
      </c>
      <c r="H68" s="16">
        <v>51911000</v>
      </c>
      <c r="I68" s="16">
        <v>177848000</v>
      </c>
      <c r="J68" s="16">
        <v>117698000</v>
      </c>
      <c r="K68" s="16">
        <v>122501000</v>
      </c>
      <c r="L68" s="16">
        <v>672353000</v>
      </c>
      <c r="M68" s="16">
        <v>60049000</v>
      </c>
      <c r="N68" s="16">
        <v>53146000</v>
      </c>
      <c r="O68" s="16">
        <v>980535000</v>
      </c>
      <c r="P68" s="16">
        <v>74027000</v>
      </c>
      <c r="Q68" s="16">
        <v>342121000</v>
      </c>
      <c r="R68" s="16">
        <v>142784000</v>
      </c>
      <c r="S68" s="16">
        <v>162279000</v>
      </c>
      <c r="T68" s="16">
        <v>69925000</v>
      </c>
      <c r="U68" s="16">
        <v>326062000</v>
      </c>
      <c r="V68" s="16">
        <v>102327000</v>
      </c>
      <c r="W68" s="16">
        <v>2179000</v>
      </c>
      <c r="X68" s="16">
        <v>66679000</v>
      </c>
      <c r="Y68" s="16">
        <v>92137000</v>
      </c>
      <c r="Z68" s="16">
        <v>117930000</v>
      </c>
      <c r="AA68" s="16">
        <v>165604000</v>
      </c>
      <c r="AB68" s="9">
        <v>781038000</v>
      </c>
    </row>
    <row r="69" spans="1:28" x14ac:dyDescent="0.25">
      <c r="A69" s="20" t="s">
        <v>127</v>
      </c>
      <c r="B69" s="16">
        <v>108366000</v>
      </c>
      <c r="C69" s="16">
        <v>81880000</v>
      </c>
      <c r="D69" s="16">
        <v>196627000</v>
      </c>
      <c r="E69" s="16">
        <v>59360000</v>
      </c>
      <c r="F69" s="16">
        <v>57266000</v>
      </c>
      <c r="G69" s="16">
        <v>984822000</v>
      </c>
      <c r="H69" s="16">
        <v>51911000</v>
      </c>
      <c r="I69" s="16">
        <v>177848000</v>
      </c>
      <c r="J69" s="16">
        <v>136698000</v>
      </c>
      <c r="K69" s="16">
        <v>150501000</v>
      </c>
      <c r="L69" s="16">
        <v>702864000</v>
      </c>
      <c r="M69" s="16">
        <v>84049000</v>
      </c>
      <c r="N69" s="16">
        <v>58057000</v>
      </c>
      <c r="O69" s="16">
        <v>978282000</v>
      </c>
      <c r="P69" s="16">
        <v>75923000</v>
      </c>
      <c r="Q69" s="16">
        <v>373818000</v>
      </c>
      <c r="R69" s="16">
        <v>87324000</v>
      </c>
      <c r="S69" s="16">
        <v>127934000</v>
      </c>
      <c r="T69" s="16">
        <v>73744000</v>
      </c>
      <c r="U69" s="16">
        <v>297905000</v>
      </c>
      <c r="V69" s="16">
        <v>72327000</v>
      </c>
      <c r="W69" s="16">
        <v>2179000</v>
      </c>
      <c r="X69" s="16">
        <v>61679000</v>
      </c>
      <c r="Y69" s="16">
        <v>92137000</v>
      </c>
      <c r="Z69" s="16">
        <v>114080000</v>
      </c>
      <c r="AA69" s="16">
        <v>140604000</v>
      </c>
      <c r="AB69" s="9">
        <v>595533000</v>
      </c>
    </row>
    <row r="70" spans="1:28" x14ac:dyDescent="0.25">
      <c r="A70" s="20" t="s">
        <v>128</v>
      </c>
      <c r="B70" s="16">
        <v>0</v>
      </c>
      <c r="C70" s="16">
        <v>72006001</v>
      </c>
      <c r="D70" s="16">
        <v>138773887</v>
      </c>
      <c r="E70" s="16">
        <v>46725714</v>
      </c>
      <c r="F70" s="16">
        <v>33659405</v>
      </c>
      <c r="G70" s="16">
        <v>362025380</v>
      </c>
      <c r="H70" s="16">
        <v>0</v>
      </c>
      <c r="I70" s="16">
        <v>95224665</v>
      </c>
      <c r="J70" s="16">
        <v>93298327</v>
      </c>
      <c r="K70" s="16">
        <v>0</v>
      </c>
      <c r="L70" s="16">
        <v>224493678</v>
      </c>
      <c r="M70" s="16">
        <v>56605825</v>
      </c>
      <c r="N70" s="16">
        <v>44040770</v>
      </c>
      <c r="O70" s="16">
        <v>777317128</v>
      </c>
      <c r="P70" s="16">
        <v>42438202</v>
      </c>
      <c r="Q70" s="16">
        <v>332696263</v>
      </c>
      <c r="R70" s="16">
        <v>0</v>
      </c>
      <c r="S70" s="16">
        <v>108456626</v>
      </c>
      <c r="T70" s="16">
        <v>54793662</v>
      </c>
      <c r="U70" s="16">
        <v>0</v>
      </c>
      <c r="V70" s="16">
        <v>44369943</v>
      </c>
      <c r="W70" s="16">
        <v>0</v>
      </c>
      <c r="X70" s="16">
        <v>0</v>
      </c>
      <c r="Y70" s="16">
        <v>0</v>
      </c>
      <c r="Z70" s="16">
        <v>0</v>
      </c>
      <c r="AA70" s="16">
        <v>67815728</v>
      </c>
      <c r="AB70" s="9">
        <v>404306047</v>
      </c>
    </row>
    <row r="71" spans="1:28" x14ac:dyDescent="0.25">
      <c r="A71" s="20" t="s">
        <v>109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6"/>
    </row>
    <row r="72" spans="1:28" x14ac:dyDescent="0.25">
      <c r="A72" s="20" t="s">
        <v>135</v>
      </c>
      <c r="B72" s="15">
        <f>+B69-B68</f>
        <v>9200000</v>
      </c>
      <c r="C72" s="15">
        <f t="shared" ref="C72:AB72" si="28">+C69-C68</f>
        <v>1170000</v>
      </c>
      <c r="D72" s="15">
        <f t="shared" si="28"/>
        <v>63300000</v>
      </c>
      <c r="E72" s="15">
        <f t="shared" si="28"/>
        <v>-1937000</v>
      </c>
      <c r="F72" s="15">
        <f t="shared" si="28"/>
        <v>20559000</v>
      </c>
      <c r="G72" s="15">
        <f t="shared" si="28"/>
        <v>-2480000</v>
      </c>
      <c r="H72" s="15">
        <f t="shared" si="28"/>
        <v>0</v>
      </c>
      <c r="I72" s="15">
        <f t="shared" si="28"/>
        <v>0</v>
      </c>
      <c r="J72" s="15">
        <f t="shared" si="28"/>
        <v>19000000</v>
      </c>
      <c r="K72" s="15">
        <f t="shared" si="28"/>
        <v>28000000</v>
      </c>
      <c r="L72" s="15">
        <f t="shared" si="28"/>
        <v>30511000</v>
      </c>
      <c r="M72" s="15">
        <f t="shared" si="28"/>
        <v>24000000</v>
      </c>
      <c r="N72" s="15">
        <f t="shared" si="28"/>
        <v>4911000</v>
      </c>
      <c r="O72" s="15">
        <f t="shared" si="28"/>
        <v>-2253000</v>
      </c>
      <c r="P72" s="15">
        <f t="shared" si="28"/>
        <v>1896000</v>
      </c>
      <c r="Q72" s="15">
        <f t="shared" si="28"/>
        <v>31697000</v>
      </c>
      <c r="R72" s="15">
        <f t="shared" si="28"/>
        <v>-55460000</v>
      </c>
      <c r="S72" s="15">
        <f t="shared" si="28"/>
        <v>-34345000</v>
      </c>
      <c r="T72" s="15">
        <f t="shared" si="28"/>
        <v>3819000</v>
      </c>
      <c r="U72" s="15">
        <f t="shared" si="28"/>
        <v>-28157000</v>
      </c>
      <c r="V72" s="15">
        <f t="shared" si="28"/>
        <v>-30000000</v>
      </c>
      <c r="W72" s="15">
        <f t="shared" si="28"/>
        <v>0</v>
      </c>
      <c r="X72" s="15">
        <f t="shared" si="28"/>
        <v>-5000000</v>
      </c>
      <c r="Y72" s="15">
        <f t="shared" si="28"/>
        <v>0</v>
      </c>
      <c r="Z72" s="15">
        <f t="shared" si="28"/>
        <v>-3850000</v>
      </c>
      <c r="AA72" s="15">
        <f t="shared" si="28"/>
        <v>-25000000</v>
      </c>
      <c r="AB72" s="8">
        <f t="shared" si="28"/>
        <v>-185505000</v>
      </c>
    </row>
    <row r="73" spans="1:28" x14ac:dyDescent="0.25">
      <c r="A73" s="20" t="s">
        <v>121</v>
      </c>
      <c r="B73" s="15">
        <f>+B70-B68</f>
        <v>-99166000</v>
      </c>
      <c r="C73" s="15">
        <f t="shared" ref="C73:AB73" si="29">+C70-C68</f>
        <v>-8703999</v>
      </c>
      <c r="D73" s="15">
        <f t="shared" si="29"/>
        <v>5446887</v>
      </c>
      <c r="E73" s="15">
        <f t="shared" si="29"/>
        <v>-14571286</v>
      </c>
      <c r="F73" s="15">
        <f t="shared" si="29"/>
        <v>-3047595</v>
      </c>
      <c r="G73" s="15">
        <f t="shared" si="29"/>
        <v>-625276620</v>
      </c>
      <c r="H73" s="15">
        <f t="shared" si="29"/>
        <v>-51911000</v>
      </c>
      <c r="I73" s="15">
        <f t="shared" si="29"/>
        <v>-82623335</v>
      </c>
      <c r="J73" s="15">
        <f t="shared" si="29"/>
        <v>-24399673</v>
      </c>
      <c r="K73" s="15">
        <f t="shared" si="29"/>
        <v>-122501000</v>
      </c>
      <c r="L73" s="15">
        <f t="shared" si="29"/>
        <v>-447859322</v>
      </c>
      <c r="M73" s="15">
        <f t="shared" si="29"/>
        <v>-3443175</v>
      </c>
      <c r="N73" s="15">
        <f t="shared" si="29"/>
        <v>-9105230</v>
      </c>
      <c r="O73" s="15">
        <f t="shared" si="29"/>
        <v>-203217872</v>
      </c>
      <c r="P73" s="15">
        <f t="shared" si="29"/>
        <v>-31588798</v>
      </c>
      <c r="Q73" s="15">
        <f t="shared" si="29"/>
        <v>-9424737</v>
      </c>
      <c r="R73" s="15">
        <f t="shared" si="29"/>
        <v>-142784000</v>
      </c>
      <c r="S73" s="15">
        <f t="shared" si="29"/>
        <v>-53822374</v>
      </c>
      <c r="T73" s="15">
        <f t="shared" si="29"/>
        <v>-15131338</v>
      </c>
      <c r="U73" s="15">
        <f t="shared" si="29"/>
        <v>-326062000</v>
      </c>
      <c r="V73" s="15">
        <f t="shared" si="29"/>
        <v>-57957057</v>
      </c>
      <c r="W73" s="15">
        <f t="shared" si="29"/>
        <v>-2179000</v>
      </c>
      <c r="X73" s="15">
        <f t="shared" si="29"/>
        <v>-66679000</v>
      </c>
      <c r="Y73" s="15">
        <f t="shared" si="29"/>
        <v>-92137000</v>
      </c>
      <c r="Z73" s="15">
        <f t="shared" si="29"/>
        <v>-117930000</v>
      </c>
      <c r="AA73" s="15">
        <f t="shared" si="29"/>
        <v>-97788272</v>
      </c>
      <c r="AB73" s="8">
        <f t="shared" si="29"/>
        <v>-376731953</v>
      </c>
    </row>
    <row r="74" spans="1:28" x14ac:dyDescent="0.25">
      <c r="A74" s="20" t="s">
        <v>122</v>
      </c>
      <c r="B74" s="15">
        <f>+B70-B69</f>
        <v>-108366000</v>
      </c>
      <c r="C74" s="15">
        <f t="shared" ref="C74:AB74" si="30">+C70-C69</f>
        <v>-9873999</v>
      </c>
      <c r="D74" s="15">
        <f t="shared" si="30"/>
        <v>-57853113</v>
      </c>
      <c r="E74" s="15">
        <f t="shared" si="30"/>
        <v>-12634286</v>
      </c>
      <c r="F74" s="15">
        <f t="shared" si="30"/>
        <v>-23606595</v>
      </c>
      <c r="G74" s="15">
        <f t="shared" si="30"/>
        <v>-622796620</v>
      </c>
      <c r="H74" s="15">
        <f t="shared" si="30"/>
        <v>-51911000</v>
      </c>
      <c r="I74" s="15">
        <f t="shared" si="30"/>
        <v>-82623335</v>
      </c>
      <c r="J74" s="15">
        <f t="shared" si="30"/>
        <v>-43399673</v>
      </c>
      <c r="K74" s="15">
        <f t="shared" si="30"/>
        <v>-150501000</v>
      </c>
      <c r="L74" s="15">
        <f t="shared" si="30"/>
        <v>-478370322</v>
      </c>
      <c r="M74" s="15">
        <f t="shared" si="30"/>
        <v>-27443175</v>
      </c>
      <c r="N74" s="15">
        <f t="shared" si="30"/>
        <v>-14016230</v>
      </c>
      <c r="O74" s="15">
        <f t="shared" si="30"/>
        <v>-200964872</v>
      </c>
      <c r="P74" s="15">
        <f t="shared" si="30"/>
        <v>-33484798</v>
      </c>
      <c r="Q74" s="15">
        <f t="shared" si="30"/>
        <v>-41121737</v>
      </c>
      <c r="R74" s="15">
        <f t="shared" si="30"/>
        <v>-87324000</v>
      </c>
      <c r="S74" s="15">
        <f t="shared" si="30"/>
        <v>-19477374</v>
      </c>
      <c r="T74" s="15">
        <f t="shared" si="30"/>
        <v>-18950338</v>
      </c>
      <c r="U74" s="15">
        <f t="shared" si="30"/>
        <v>-297905000</v>
      </c>
      <c r="V74" s="15">
        <f t="shared" si="30"/>
        <v>-27957057</v>
      </c>
      <c r="W74" s="15">
        <f t="shared" si="30"/>
        <v>-2179000</v>
      </c>
      <c r="X74" s="15">
        <f t="shared" si="30"/>
        <v>-61679000</v>
      </c>
      <c r="Y74" s="15">
        <f t="shared" si="30"/>
        <v>-92137000</v>
      </c>
      <c r="Z74" s="15">
        <f t="shared" si="30"/>
        <v>-114080000</v>
      </c>
      <c r="AA74" s="15">
        <f t="shared" si="30"/>
        <v>-72788272</v>
      </c>
      <c r="AB74" s="8">
        <f t="shared" si="30"/>
        <v>-191226953</v>
      </c>
    </row>
    <row r="75" spans="1:28" x14ac:dyDescent="0.25">
      <c r="A75" s="20" t="s">
        <v>123</v>
      </c>
      <c r="B75" s="17">
        <f>IF(B68=0,0,B70*100/B68)</f>
        <v>0</v>
      </c>
      <c r="C75" s="17">
        <f t="shared" ref="C75:AB75" si="31">IF(C68=0,0,C70*100/C68)</f>
        <v>89.215711807706597</v>
      </c>
      <c r="D75" s="17">
        <f t="shared" si="31"/>
        <v>104.08535930456696</v>
      </c>
      <c r="E75" s="17">
        <f t="shared" si="31"/>
        <v>76.228386381062691</v>
      </c>
      <c r="F75" s="17">
        <f t="shared" si="31"/>
        <v>91.697510011714385</v>
      </c>
      <c r="G75" s="17">
        <f t="shared" si="31"/>
        <v>36.668150170869701</v>
      </c>
      <c r="H75" s="17">
        <f t="shared" si="31"/>
        <v>0</v>
      </c>
      <c r="I75" s="17">
        <f t="shared" si="31"/>
        <v>53.542724686248931</v>
      </c>
      <c r="J75" s="17">
        <f t="shared" si="31"/>
        <v>79.269254362860877</v>
      </c>
      <c r="K75" s="17">
        <f t="shared" si="31"/>
        <v>0</v>
      </c>
      <c r="L75" s="17">
        <f t="shared" si="31"/>
        <v>33.389258023686963</v>
      </c>
      <c r="M75" s="17">
        <f t="shared" si="31"/>
        <v>94.266057719529044</v>
      </c>
      <c r="N75" s="17">
        <f t="shared" si="31"/>
        <v>82.867515899597336</v>
      </c>
      <c r="O75" s="17">
        <f t="shared" si="31"/>
        <v>79.274796718118168</v>
      </c>
      <c r="P75" s="17">
        <f t="shared" si="31"/>
        <v>57.32800464695314</v>
      </c>
      <c r="Q75" s="17">
        <f t="shared" si="31"/>
        <v>97.245203597557591</v>
      </c>
      <c r="R75" s="17">
        <f t="shared" si="31"/>
        <v>0</v>
      </c>
      <c r="S75" s="17">
        <f t="shared" si="31"/>
        <v>66.833432545184522</v>
      </c>
      <c r="T75" s="17">
        <f t="shared" si="31"/>
        <v>78.360617804790849</v>
      </c>
      <c r="U75" s="17">
        <f t="shared" si="31"/>
        <v>0</v>
      </c>
      <c r="V75" s="17">
        <f t="shared" si="31"/>
        <v>43.360934064323196</v>
      </c>
      <c r="W75" s="17">
        <f t="shared" si="31"/>
        <v>0</v>
      </c>
      <c r="X75" s="17">
        <f t="shared" si="31"/>
        <v>0</v>
      </c>
      <c r="Y75" s="17">
        <f t="shared" si="31"/>
        <v>0</v>
      </c>
      <c r="Z75" s="17">
        <f t="shared" si="31"/>
        <v>0</v>
      </c>
      <c r="AA75" s="17">
        <f t="shared" si="31"/>
        <v>40.950537426632209</v>
      </c>
      <c r="AB75" s="10">
        <f t="shared" si="31"/>
        <v>51.765221026377716</v>
      </c>
    </row>
    <row r="76" spans="1:28" x14ac:dyDescent="0.25">
      <c r="A76" s="20" t="s">
        <v>124</v>
      </c>
      <c r="B76" s="17">
        <f>IF(B69=0,0,B70*100/B69)</f>
        <v>0</v>
      </c>
      <c r="C76" s="17">
        <f t="shared" ref="C76:AB76" si="32">IF(C69=0,0,C70*100/C69)</f>
        <v>87.940890327308253</v>
      </c>
      <c r="D76" s="17">
        <f t="shared" si="32"/>
        <v>70.577228457943207</v>
      </c>
      <c r="E76" s="17">
        <f t="shared" si="32"/>
        <v>78.715825471698111</v>
      </c>
      <c r="F76" s="17">
        <f t="shared" si="32"/>
        <v>58.777293682115044</v>
      </c>
      <c r="G76" s="17">
        <f t="shared" si="32"/>
        <v>36.760488697449894</v>
      </c>
      <c r="H76" s="17">
        <f t="shared" si="32"/>
        <v>0</v>
      </c>
      <c r="I76" s="17">
        <f t="shared" si="32"/>
        <v>53.542724686248931</v>
      </c>
      <c r="J76" s="17">
        <f t="shared" si="32"/>
        <v>68.251420649899785</v>
      </c>
      <c r="K76" s="17">
        <f t="shared" si="32"/>
        <v>0</v>
      </c>
      <c r="L76" s="17">
        <f t="shared" si="32"/>
        <v>31.939845830772384</v>
      </c>
      <c r="M76" s="17">
        <f t="shared" si="32"/>
        <v>67.348600221299478</v>
      </c>
      <c r="N76" s="17">
        <f t="shared" si="32"/>
        <v>75.857812150128325</v>
      </c>
      <c r="O76" s="17">
        <f t="shared" si="32"/>
        <v>79.457367916408558</v>
      </c>
      <c r="P76" s="17">
        <f t="shared" si="32"/>
        <v>55.896371323577839</v>
      </c>
      <c r="Q76" s="17">
        <f t="shared" si="32"/>
        <v>88.999529985179947</v>
      </c>
      <c r="R76" s="17">
        <f t="shared" si="32"/>
        <v>0</v>
      </c>
      <c r="S76" s="17">
        <f t="shared" si="32"/>
        <v>84.775451404630516</v>
      </c>
      <c r="T76" s="17">
        <f t="shared" si="32"/>
        <v>74.302535799522673</v>
      </c>
      <c r="U76" s="17">
        <f t="shared" si="32"/>
        <v>0</v>
      </c>
      <c r="V76" s="17">
        <f t="shared" si="32"/>
        <v>61.346306358621263</v>
      </c>
      <c r="W76" s="17">
        <f t="shared" si="32"/>
        <v>0</v>
      </c>
      <c r="X76" s="17">
        <f t="shared" si="32"/>
        <v>0</v>
      </c>
      <c r="Y76" s="17">
        <f t="shared" si="32"/>
        <v>0</v>
      </c>
      <c r="Z76" s="17">
        <f t="shared" si="32"/>
        <v>0</v>
      </c>
      <c r="AA76" s="17">
        <f t="shared" si="32"/>
        <v>48.231720292452565</v>
      </c>
      <c r="AB76" s="10">
        <f t="shared" si="32"/>
        <v>67.889780583107907</v>
      </c>
    </row>
    <row r="77" spans="1:28" x14ac:dyDescent="0.25">
      <c r="A77" s="20" t="s">
        <v>109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6"/>
    </row>
    <row r="78" spans="1:28" x14ac:dyDescent="0.25">
      <c r="A78" s="2" t="s">
        <v>136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6"/>
    </row>
    <row r="79" spans="1:28" x14ac:dyDescent="0.25">
      <c r="A79" s="20" t="s">
        <v>137</v>
      </c>
      <c r="B79" s="16">
        <v>552004807</v>
      </c>
      <c r="C79" s="16">
        <v>324849427</v>
      </c>
      <c r="D79" s="16">
        <v>949119903</v>
      </c>
      <c r="E79" s="16">
        <v>1374682251</v>
      </c>
      <c r="F79" s="16">
        <v>188014750</v>
      </c>
      <c r="G79" s="16">
        <v>0</v>
      </c>
      <c r="H79" s="16">
        <v>125379476</v>
      </c>
      <c r="I79" s="16">
        <v>568362722</v>
      </c>
      <c r="J79" s="16">
        <v>492645745</v>
      </c>
      <c r="K79" s="16">
        <v>235682040</v>
      </c>
      <c r="L79" s="16">
        <v>1190927836</v>
      </c>
      <c r="M79" s="16">
        <v>130375371</v>
      </c>
      <c r="N79" s="16">
        <v>114903552</v>
      </c>
      <c r="O79" s="16">
        <v>1784638717</v>
      </c>
      <c r="P79" s="16">
        <v>920846712</v>
      </c>
      <c r="Q79" s="16">
        <v>545541067</v>
      </c>
      <c r="R79" s="16">
        <v>619811201</v>
      </c>
      <c r="S79" s="16">
        <v>459393330</v>
      </c>
      <c r="T79" s="16">
        <v>282439869</v>
      </c>
      <c r="U79" s="16">
        <v>1314785783</v>
      </c>
      <c r="V79" s="16">
        <v>814877743</v>
      </c>
      <c r="W79" s="16">
        <v>0</v>
      </c>
      <c r="X79" s="16">
        <v>0</v>
      </c>
      <c r="Y79" s="16">
        <v>161259559</v>
      </c>
      <c r="Z79" s="16">
        <v>97469348</v>
      </c>
      <c r="AA79" s="16">
        <v>504723209</v>
      </c>
      <c r="AB79" s="9">
        <v>345396951</v>
      </c>
    </row>
    <row r="80" spans="1:28" x14ac:dyDescent="0.25">
      <c r="A80" s="20" t="s">
        <v>138</v>
      </c>
      <c r="B80" s="16">
        <v>527872958</v>
      </c>
      <c r="C80" s="16">
        <v>322408513</v>
      </c>
      <c r="D80" s="16">
        <v>949690682</v>
      </c>
      <c r="E80" s="16">
        <v>1345477860</v>
      </c>
      <c r="F80" s="16">
        <v>198979629</v>
      </c>
      <c r="G80" s="16">
        <v>0</v>
      </c>
      <c r="H80" s="16">
        <v>123368024</v>
      </c>
      <c r="I80" s="16">
        <v>754980139</v>
      </c>
      <c r="J80" s="16">
        <v>387657302</v>
      </c>
      <c r="K80" s="16">
        <v>224247950</v>
      </c>
      <c r="L80" s="16">
        <v>1052839029</v>
      </c>
      <c r="M80" s="16">
        <v>250679301</v>
      </c>
      <c r="N80" s="16">
        <v>108779861</v>
      </c>
      <c r="O80" s="16">
        <v>1668751939</v>
      </c>
      <c r="P80" s="16">
        <v>893063776</v>
      </c>
      <c r="Q80" s="16">
        <v>490575707</v>
      </c>
      <c r="R80" s="16">
        <v>599677651</v>
      </c>
      <c r="S80" s="16">
        <v>444885536</v>
      </c>
      <c r="T80" s="16">
        <v>273194250</v>
      </c>
      <c r="U80" s="16">
        <v>1260012710</v>
      </c>
      <c r="V80" s="16">
        <v>809278480</v>
      </c>
      <c r="W80" s="16">
        <v>146324</v>
      </c>
      <c r="X80" s="16">
        <v>178342791</v>
      </c>
      <c r="Y80" s="16">
        <v>154136371</v>
      </c>
      <c r="Z80" s="16">
        <v>359644901</v>
      </c>
      <c r="AA80" s="16">
        <v>0</v>
      </c>
      <c r="AB80" s="9">
        <v>273313793</v>
      </c>
    </row>
    <row r="81" spans="1:28" x14ac:dyDescent="0.25">
      <c r="A81" s="20" t="s">
        <v>139</v>
      </c>
      <c r="B81" s="16">
        <v>524211011</v>
      </c>
      <c r="C81" s="16">
        <v>319019501</v>
      </c>
      <c r="D81" s="16">
        <v>935388542</v>
      </c>
      <c r="E81" s="16">
        <v>1319570284</v>
      </c>
      <c r="F81" s="16">
        <v>189569974</v>
      </c>
      <c r="G81" s="16">
        <v>0</v>
      </c>
      <c r="H81" s="16">
        <v>122590485</v>
      </c>
      <c r="I81" s="16">
        <v>731225601</v>
      </c>
      <c r="J81" s="16">
        <v>0</v>
      </c>
      <c r="K81" s="16">
        <v>228382746</v>
      </c>
      <c r="L81" s="16">
        <v>969532242</v>
      </c>
      <c r="M81" s="16">
        <v>180277149</v>
      </c>
      <c r="N81" s="16">
        <v>121698163</v>
      </c>
      <c r="O81" s="16">
        <v>1677149187</v>
      </c>
      <c r="P81" s="16">
        <v>863967276</v>
      </c>
      <c r="Q81" s="16">
        <v>520861311</v>
      </c>
      <c r="R81" s="16">
        <v>579632714</v>
      </c>
      <c r="S81" s="16">
        <v>428738817</v>
      </c>
      <c r="T81" s="16">
        <v>267473312</v>
      </c>
      <c r="U81" s="16">
        <v>1241010187</v>
      </c>
      <c r="V81" s="16">
        <v>784517801</v>
      </c>
      <c r="W81" s="16">
        <v>128346</v>
      </c>
      <c r="X81" s="16">
        <v>175768169</v>
      </c>
      <c r="Y81" s="16">
        <v>144423132</v>
      </c>
      <c r="Z81" s="16">
        <v>567160197</v>
      </c>
      <c r="AA81" s="16">
        <v>0</v>
      </c>
      <c r="AB81" s="9">
        <v>317888723</v>
      </c>
    </row>
    <row r="82" spans="1:28" x14ac:dyDescent="0.25">
      <c r="A82" s="20" t="s">
        <v>140</v>
      </c>
      <c r="B82" s="16">
        <v>502508820</v>
      </c>
      <c r="C82" s="16">
        <v>314062657</v>
      </c>
      <c r="D82" s="16">
        <v>1048199454</v>
      </c>
      <c r="E82" s="16">
        <v>1946446526</v>
      </c>
      <c r="F82" s="16">
        <v>0</v>
      </c>
      <c r="G82" s="16">
        <v>0</v>
      </c>
      <c r="H82" s="16">
        <v>119951363</v>
      </c>
      <c r="I82" s="16">
        <v>706179855</v>
      </c>
      <c r="J82" s="16">
        <v>377851257</v>
      </c>
      <c r="K82" s="16">
        <v>207845743</v>
      </c>
      <c r="L82" s="16">
        <v>801967339</v>
      </c>
      <c r="M82" s="16">
        <v>179284912</v>
      </c>
      <c r="N82" s="16">
        <v>116386187</v>
      </c>
      <c r="O82" s="16">
        <v>1608086978</v>
      </c>
      <c r="P82" s="16">
        <v>834330879</v>
      </c>
      <c r="Q82" s="16">
        <v>520410626</v>
      </c>
      <c r="R82" s="16">
        <v>551729670</v>
      </c>
      <c r="S82" s="16">
        <v>476943456</v>
      </c>
      <c r="T82" s="16">
        <v>265509265</v>
      </c>
      <c r="U82" s="16">
        <v>1192731222</v>
      </c>
      <c r="V82" s="16">
        <v>751299022</v>
      </c>
      <c r="W82" s="16">
        <v>133950</v>
      </c>
      <c r="X82" s="16">
        <v>167250086</v>
      </c>
      <c r="Y82" s="16">
        <v>136679179</v>
      </c>
      <c r="Z82" s="16">
        <v>524216344</v>
      </c>
      <c r="AA82" s="16">
        <v>458657675</v>
      </c>
      <c r="AB82" s="9">
        <v>298647250</v>
      </c>
    </row>
    <row r="83" spans="1:28" x14ac:dyDescent="0.25">
      <c r="A83" s="20" t="s">
        <v>109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6"/>
    </row>
    <row r="84" spans="1:28" x14ac:dyDescent="0.25">
      <c r="A84" s="2" t="s">
        <v>141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6"/>
    </row>
    <row r="85" spans="1:28" x14ac:dyDescent="0.25">
      <c r="A85" s="20" t="s">
        <v>137</v>
      </c>
      <c r="B85" s="16">
        <v>2167743</v>
      </c>
      <c r="C85" s="16">
        <v>28023000</v>
      </c>
      <c r="D85" s="16">
        <v>54578029</v>
      </c>
      <c r="E85" s="16">
        <v>594571</v>
      </c>
      <c r="F85" s="16">
        <v>72600</v>
      </c>
      <c r="G85" s="16">
        <v>343264259</v>
      </c>
      <c r="H85" s="16">
        <v>243855</v>
      </c>
      <c r="I85" s="16">
        <v>32353458</v>
      </c>
      <c r="J85" s="16">
        <v>28921718</v>
      </c>
      <c r="K85" s="16">
        <v>17567994</v>
      </c>
      <c r="L85" s="16">
        <v>61680207</v>
      </c>
      <c r="M85" s="16">
        <v>621916</v>
      </c>
      <c r="N85" s="16">
        <v>3647978</v>
      </c>
      <c r="O85" s="16">
        <v>336782186</v>
      </c>
      <c r="P85" s="16">
        <v>22704002</v>
      </c>
      <c r="Q85" s="16">
        <v>4548135</v>
      </c>
      <c r="R85" s="16">
        <v>396316872</v>
      </c>
      <c r="S85" s="16">
        <v>1336864</v>
      </c>
      <c r="T85" s="16">
        <v>106051029</v>
      </c>
      <c r="U85" s="16">
        <v>114300681</v>
      </c>
      <c r="V85" s="16">
        <v>934801732</v>
      </c>
      <c r="W85" s="16">
        <v>-1000</v>
      </c>
      <c r="X85" s="16">
        <v>2772539</v>
      </c>
      <c r="Y85" s="16">
        <v>8280</v>
      </c>
      <c r="Z85" s="16">
        <v>201938</v>
      </c>
      <c r="AA85" s="16">
        <v>0</v>
      </c>
      <c r="AB85" s="9">
        <v>103094216</v>
      </c>
    </row>
    <row r="86" spans="1:28" x14ac:dyDescent="0.25">
      <c r="A86" s="20" t="s">
        <v>138</v>
      </c>
      <c r="B86" s="16">
        <v>95590</v>
      </c>
      <c r="C86" s="16">
        <v>13642424</v>
      </c>
      <c r="D86" s="16">
        <v>3116234</v>
      </c>
      <c r="E86" s="16">
        <v>21538030</v>
      </c>
      <c r="F86" s="16">
        <v>74493</v>
      </c>
      <c r="G86" s="16">
        <v>520569468</v>
      </c>
      <c r="H86" s="16">
        <v>505691</v>
      </c>
      <c r="I86" s="16">
        <v>0</v>
      </c>
      <c r="J86" s="16">
        <v>196836</v>
      </c>
      <c r="K86" s="16">
        <v>19058319</v>
      </c>
      <c r="L86" s="16">
        <v>1043962</v>
      </c>
      <c r="M86" s="16">
        <v>39199</v>
      </c>
      <c r="N86" s="16">
        <v>2966691</v>
      </c>
      <c r="O86" s="16">
        <v>135574779</v>
      </c>
      <c r="P86" s="16">
        <v>1801670</v>
      </c>
      <c r="Q86" s="16">
        <v>1805421</v>
      </c>
      <c r="R86" s="16">
        <v>170910649</v>
      </c>
      <c r="S86" s="16">
        <v>13275555</v>
      </c>
      <c r="T86" s="16">
        <v>96221989</v>
      </c>
      <c r="U86" s="16">
        <v>29507054</v>
      </c>
      <c r="V86" s="16">
        <v>937981624</v>
      </c>
      <c r="W86" s="16">
        <v>1000</v>
      </c>
      <c r="X86" s="16">
        <v>0</v>
      </c>
      <c r="Y86" s="16">
        <v>0</v>
      </c>
      <c r="Z86" s="16">
        <v>3122974</v>
      </c>
      <c r="AA86" s="16">
        <v>0</v>
      </c>
      <c r="AB86" s="9">
        <v>108962183</v>
      </c>
    </row>
    <row r="87" spans="1:28" x14ac:dyDescent="0.25">
      <c r="A87" s="20" t="s">
        <v>139</v>
      </c>
      <c r="B87" s="16">
        <v>-17</v>
      </c>
      <c r="C87" s="16">
        <v>3507205</v>
      </c>
      <c r="D87" s="16">
        <v>33458704</v>
      </c>
      <c r="E87" s="16">
        <v>3835055</v>
      </c>
      <c r="F87" s="16">
        <v>181717</v>
      </c>
      <c r="G87" s="16">
        <v>457197375</v>
      </c>
      <c r="H87" s="16">
        <v>628219</v>
      </c>
      <c r="I87" s="16">
        <v>0</v>
      </c>
      <c r="J87" s="16">
        <v>0</v>
      </c>
      <c r="K87" s="16">
        <v>10180605</v>
      </c>
      <c r="L87" s="16">
        <v>15358849</v>
      </c>
      <c r="M87" s="16">
        <v>39199</v>
      </c>
      <c r="N87" s="16">
        <v>3392824</v>
      </c>
      <c r="O87" s="16">
        <v>133550534</v>
      </c>
      <c r="P87" s="16">
        <v>191256</v>
      </c>
      <c r="Q87" s="16">
        <v>-6821</v>
      </c>
      <c r="R87" s="16">
        <v>199420729</v>
      </c>
      <c r="S87" s="16">
        <v>226192</v>
      </c>
      <c r="T87" s="16">
        <v>98719626</v>
      </c>
      <c r="U87" s="16">
        <v>36954704</v>
      </c>
      <c r="V87" s="16">
        <v>911473050</v>
      </c>
      <c r="W87" s="16">
        <v>1000</v>
      </c>
      <c r="X87" s="16">
        <v>0</v>
      </c>
      <c r="Y87" s="16">
        <v>0</v>
      </c>
      <c r="Z87" s="16">
        <v>75977</v>
      </c>
      <c r="AA87" s="16">
        <v>0</v>
      </c>
      <c r="AB87" s="9">
        <v>93101607</v>
      </c>
    </row>
    <row r="88" spans="1:28" x14ac:dyDescent="0.25">
      <c r="A88" s="20" t="s">
        <v>140</v>
      </c>
      <c r="B88" s="16">
        <v>386055</v>
      </c>
      <c r="C88" s="16">
        <v>7162518</v>
      </c>
      <c r="D88" s="16">
        <v>6415313</v>
      </c>
      <c r="E88" s="16">
        <v>16083123</v>
      </c>
      <c r="F88" s="16">
        <v>107535</v>
      </c>
      <c r="G88" s="16">
        <v>460243963</v>
      </c>
      <c r="H88" s="16">
        <v>663290</v>
      </c>
      <c r="I88" s="16">
        <v>7500</v>
      </c>
      <c r="J88" s="16">
        <v>14361124</v>
      </c>
      <c r="K88" s="16">
        <v>17065507</v>
      </c>
      <c r="L88" s="16">
        <v>16948578</v>
      </c>
      <c r="M88" s="16">
        <v>768038</v>
      </c>
      <c r="N88" s="16">
        <v>5347793</v>
      </c>
      <c r="O88" s="16">
        <v>168646345</v>
      </c>
      <c r="P88" s="16">
        <v>372779</v>
      </c>
      <c r="Q88" s="16">
        <v>497631</v>
      </c>
      <c r="R88" s="16">
        <v>174214147</v>
      </c>
      <c r="S88" s="16">
        <v>26595921</v>
      </c>
      <c r="T88" s="16">
        <v>107637716</v>
      </c>
      <c r="U88" s="16">
        <v>57270676</v>
      </c>
      <c r="V88" s="16">
        <v>925560563</v>
      </c>
      <c r="W88" s="16">
        <v>1000</v>
      </c>
      <c r="X88" s="16">
        <v>76120</v>
      </c>
      <c r="Y88" s="16">
        <v>0</v>
      </c>
      <c r="Z88" s="16">
        <v>1553369</v>
      </c>
      <c r="AA88" s="16">
        <v>230000</v>
      </c>
      <c r="AB88" s="9">
        <v>39937454</v>
      </c>
    </row>
    <row r="89" spans="1:28" x14ac:dyDescent="0.25">
      <c r="A89" s="20" t="s">
        <v>109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6"/>
    </row>
    <row r="90" spans="1:28" x14ac:dyDescent="0.25">
      <c r="A90" s="2" t="s">
        <v>142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6"/>
    </row>
    <row r="91" spans="1:28" x14ac:dyDescent="0.25">
      <c r="A91" s="20" t="s">
        <v>143</v>
      </c>
      <c r="B91" s="16">
        <v>179411408</v>
      </c>
      <c r="C91" s="16">
        <v>4184142</v>
      </c>
      <c r="D91" s="16">
        <v>34000000</v>
      </c>
      <c r="E91" s="16">
        <v>0</v>
      </c>
      <c r="F91" s="16">
        <v>123898083</v>
      </c>
      <c r="G91" s="16">
        <v>19928004</v>
      </c>
      <c r="H91" s="16">
        <v>0</v>
      </c>
      <c r="I91" s="16">
        <v>891291688</v>
      </c>
      <c r="J91" s="16">
        <v>143651854</v>
      </c>
      <c r="K91" s="16">
        <v>352887849</v>
      </c>
      <c r="L91" s="16">
        <v>267922864</v>
      </c>
      <c r="M91" s="16">
        <v>77107274</v>
      </c>
      <c r="N91" s="16">
        <v>89549144</v>
      </c>
      <c r="O91" s="16">
        <v>301154777</v>
      </c>
      <c r="P91" s="16">
        <v>294989919</v>
      </c>
      <c r="Q91" s="16">
        <v>353903969</v>
      </c>
      <c r="R91" s="16">
        <v>71422258</v>
      </c>
      <c r="S91" s="16">
        <v>148564292</v>
      </c>
      <c r="T91" s="16">
        <v>38686271</v>
      </c>
      <c r="U91" s="16">
        <v>15342717</v>
      </c>
      <c r="V91" s="16">
        <v>46312481</v>
      </c>
      <c r="W91" s="16">
        <v>104581440</v>
      </c>
      <c r="X91" s="16">
        <v>266016493</v>
      </c>
      <c r="Y91" s="16">
        <v>6847911</v>
      </c>
      <c r="Z91" s="16">
        <v>14360310</v>
      </c>
      <c r="AA91" s="16">
        <v>298160587</v>
      </c>
      <c r="AB91" s="9">
        <v>237402088</v>
      </c>
    </row>
    <row r="92" spans="1:28" x14ac:dyDescent="0.25">
      <c r="A92" s="20" t="s">
        <v>144</v>
      </c>
      <c r="B92" s="16">
        <v>0</v>
      </c>
      <c r="C92" s="16">
        <v>137223388</v>
      </c>
      <c r="D92" s="16">
        <v>-468346007</v>
      </c>
      <c r="E92" s="16">
        <v>819300122</v>
      </c>
      <c r="F92" s="16">
        <v>520844998</v>
      </c>
      <c r="G92" s="16">
        <v>475850916</v>
      </c>
      <c r="H92" s="16">
        <v>264313657</v>
      </c>
      <c r="I92" s="16">
        <v>1217110164</v>
      </c>
      <c r="J92" s="16">
        <v>134294515</v>
      </c>
      <c r="K92" s="16">
        <v>462067830</v>
      </c>
      <c r="L92" s="16">
        <v>326449770</v>
      </c>
      <c r="M92" s="16">
        <v>-49937954</v>
      </c>
      <c r="N92" s="16">
        <v>206834455</v>
      </c>
      <c r="O92" s="16">
        <v>1483760333</v>
      </c>
      <c r="P92" s="16">
        <v>455998289</v>
      </c>
      <c r="Q92" s="16">
        <v>-54807361</v>
      </c>
      <c r="R92" s="16">
        <v>59947092</v>
      </c>
      <c r="S92" s="16">
        <v>851761717</v>
      </c>
      <c r="T92" s="16">
        <v>130442212</v>
      </c>
      <c r="U92" s="16">
        <v>195069106</v>
      </c>
      <c r="V92" s="16">
        <v>297516056</v>
      </c>
      <c r="W92" s="16">
        <v>28569544</v>
      </c>
      <c r="X92" s="16">
        <v>413723562</v>
      </c>
      <c r="Y92" s="16">
        <v>-328032063</v>
      </c>
      <c r="Z92" s="16">
        <v>0</v>
      </c>
      <c r="AA92" s="16">
        <v>862157380</v>
      </c>
      <c r="AB92" s="9">
        <v>-1343827107</v>
      </c>
    </row>
    <row r="93" spans="1:28" x14ac:dyDescent="0.25">
      <c r="A93" s="20" t="s">
        <v>109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6"/>
    </row>
    <row r="94" spans="1:28" x14ac:dyDescent="0.25">
      <c r="A94" s="2" t="s">
        <v>145</v>
      </c>
      <c r="B94" s="16">
        <v>0</v>
      </c>
      <c r="C94" s="16">
        <v>127967</v>
      </c>
      <c r="D94" s="16">
        <v>39945153</v>
      </c>
      <c r="E94" s="16">
        <v>0</v>
      </c>
      <c r="F94" s="16">
        <v>0</v>
      </c>
      <c r="G94" s="16">
        <v>28153735</v>
      </c>
      <c r="H94" s="16">
        <v>0</v>
      </c>
      <c r="I94" s="16">
        <v>-1</v>
      </c>
      <c r="J94" s="16">
        <v>0</v>
      </c>
      <c r="K94" s="16">
        <v>0</v>
      </c>
      <c r="L94" s="16">
        <v>0</v>
      </c>
      <c r="M94" s="16">
        <v>71221392</v>
      </c>
      <c r="N94" s="16">
        <v>90783998</v>
      </c>
      <c r="O94" s="16">
        <v>0</v>
      </c>
      <c r="P94" s="16">
        <v>164611503</v>
      </c>
      <c r="Q94" s="16">
        <v>425928468</v>
      </c>
      <c r="R94" s="16">
        <v>0</v>
      </c>
      <c r="S94" s="16">
        <v>203050956</v>
      </c>
      <c r="T94" s="16">
        <v>0</v>
      </c>
      <c r="U94" s="16">
        <v>0</v>
      </c>
      <c r="V94" s="16">
        <v>8410163</v>
      </c>
      <c r="W94" s="16">
        <v>67000000</v>
      </c>
      <c r="X94" s="16">
        <v>0</v>
      </c>
      <c r="Y94" s="16">
        <v>0</v>
      </c>
      <c r="Z94" s="16">
        <v>0</v>
      </c>
      <c r="AA94" s="16">
        <v>103517438</v>
      </c>
      <c r="AB94" s="9">
        <v>389345661</v>
      </c>
    </row>
    <row r="95" spans="1:28" x14ac:dyDescent="0.25">
      <c r="A95" s="22" t="s">
        <v>146</v>
      </c>
      <c r="B95" s="23">
        <v>0</v>
      </c>
      <c r="C95" s="23">
        <v>0</v>
      </c>
      <c r="D95" s="23">
        <v>110002981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395364728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4">
        <v>0</v>
      </c>
    </row>
  </sheetData>
  <mergeCells count="2">
    <mergeCell ref="A1:AB1"/>
    <mergeCell ref="B2:AB2"/>
  </mergeCells>
  <pageMargins left="0.7" right="0.7" top="0.75" bottom="0.75" header="0.3" footer="0.3"/>
  <rowBreaks count="1" manualBreakCount="1"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5"/>
  <sheetViews>
    <sheetView workbookViewId="0">
      <selection sqref="A1:U1"/>
    </sheetView>
  </sheetViews>
  <sheetFormatPr defaultRowHeight="12.5" x14ac:dyDescent="0.25"/>
  <cols>
    <col min="1" max="1" width="44.453125" bestFit="1" customWidth="1"/>
    <col min="2" max="21" width="26.453125" bestFit="1" customWidth="1"/>
  </cols>
  <sheetData>
    <row r="1" spans="1:21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0"/>
    </row>
    <row r="3" spans="1:21" x14ac:dyDescent="0.25">
      <c r="A3" s="18"/>
      <c r="B3" s="11" t="s">
        <v>393</v>
      </c>
      <c r="C3" s="11" t="s">
        <v>394</v>
      </c>
      <c r="D3" s="11" t="s">
        <v>395</v>
      </c>
      <c r="E3" s="11" t="s">
        <v>396</v>
      </c>
      <c r="F3" s="11" t="s">
        <v>397</v>
      </c>
      <c r="G3" s="11" t="s">
        <v>398</v>
      </c>
      <c r="H3" s="11" t="s">
        <v>399</v>
      </c>
      <c r="I3" s="11" t="s">
        <v>400</v>
      </c>
      <c r="J3" s="11" t="s">
        <v>401</v>
      </c>
      <c r="K3" s="11" t="s">
        <v>402</v>
      </c>
      <c r="L3" s="11" t="s">
        <v>403</v>
      </c>
      <c r="M3" s="11" t="s">
        <v>404</v>
      </c>
      <c r="N3" s="11" t="s">
        <v>405</v>
      </c>
      <c r="O3" s="11" t="s">
        <v>406</v>
      </c>
      <c r="P3" s="11" t="s">
        <v>407</v>
      </c>
      <c r="Q3" s="11" t="s">
        <v>408</v>
      </c>
      <c r="R3" s="11" t="s">
        <v>409</v>
      </c>
      <c r="S3" s="11" t="s">
        <v>410</v>
      </c>
      <c r="T3" s="11" t="s">
        <v>411</v>
      </c>
      <c r="U3" s="4" t="s">
        <v>412</v>
      </c>
    </row>
    <row r="4" spans="1:21" x14ac:dyDescent="0.25">
      <c r="A4" s="19"/>
      <c r="B4" s="12" t="s">
        <v>413</v>
      </c>
      <c r="C4" s="12" t="s">
        <v>414</v>
      </c>
      <c r="D4" s="12" t="s">
        <v>415</v>
      </c>
      <c r="E4" s="12" t="s">
        <v>416</v>
      </c>
      <c r="F4" s="12" t="s">
        <v>417</v>
      </c>
      <c r="G4" s="12" t="s">
        <v>418</v>
      </c>
      <c r="H4" s="12" t="s">
        <v>419</v>
      </c>
      <c r="I4" s="12" t="s">
        <v>420</v>
      </c>
      <c r="J4" s="12" t="s">
        <v>421</v>
      </c>
      <c r="K4" s="12" t="s">
        <v>60</v>
      </c>
      <c r="L4" s="12" t="s">
        <v>422</v>
      </c>
      <c r="M4" s="12" t="s">
        <v>423</v>
      </c>
      <c r="N4" s="12" t="s">
        <v>424</v>
      </c>
      <c r="O4" s="12" t="s">
        <v>425</v>
      </c>
      <c r="P4" s="12" t="s">
        <v>426</v>
      </c>
      <c r="Q4" s="12" t="s">
        <v>427</v>
      </c>
      <c r="R4" s="12" t="s">
        <v>428</v>
      </c>
      <c r="S4" s="12" t="s">
        <v>429</v>
      </c>
      <c r="T4" s="12" t="s">
        <v>206</v>
      </c>
      <c r="U4" s="5" t="s">
        <v>430</v>
      </c>
    </row>
    <row r="5" spans="1:21" x14ac:dyDescent="0.25">
      <c r="A5" s="19"/>
      <c r="B5" s="12" t="s">
        <v>431</v>
      </c>
      <c r="C5" s="12" t="s">
        <v>85</v>
      </c>
      <c r="D5" s="12" t="s">
        <v>85</v>
      </c>
      <c r="E5" s="12" t="s">
        <v>432</v>
      </c>
      <c r="F5" s="12" t="s">
        <v>85</v>
      </c>
      <c r="G5" s="12" t="s">
        <v>85</v>
      </c>
      <c r="H5" s="12" t="s">
        <v>433</v>
      </c>
      <c r="I5" s="12" t="s">
        <v>434</v>
      </c>
      <c r="J5" s="12" t="s">
        <v>435</v>
      </c>
      <c r="K5" s="12" t="s">
        <v>436</v>
      </c>
      <c r="L5" s="12" t="s">
        <v>437</v>
      </c>
      <c r="M5" s="12" t="s">
        <v>85</v>
      </c>
      <c r="N5" s="12" t="s">
        <v>438</v>
      </c>
      <c r="O5" s="12" t="s">
        <v>439</v>
      </c>
      <c r="P5" s="12" t="s">
        <v>90</v>
      </c>
      <c r="Q5" s="12" t="s">
        <v>440</v>
      </c>
      <c r="R5" s="12" t="s">
        <v>84</v>
      </c>
      <c r="S5" s="12" t="s">
        <v>85</v>
      </c>
      <c r="T5" s="12" t="s">
        <v>441</v>
      </c>
      <c r="U5" s="5" t="s">
        <v>90</v>
      </c>
    </row>
    <row r="6" spans="1:21" x14ac:dyDescent="0.25">
      <c r="A6" s="2" t="s">
        <v>104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6"/>
    </row>
    <row r="7" spans="1:21" x14ac:dyDescent="0.25">
      <c r="A7" s="1" t="s">
        <v>105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7"/>
    </row>
    <row r="8" spans="1:21" x14ac:dyDescent="0.25">
      <c r="A8" s="20" t="s">
        <v>106</v>
      </c>
      <c r="B8" s="15">
        <f>+B15</f>
        <v>91910612</v>
      </c>
      <c r="C8" s="15">
        <f t="shared" ref="C8:U8" si="0">+C15</f>
        <v>1140433026</v>
      </c>
      <c r="D8" s="15">
        <f t="shared" si="0"/>
        <v>766836372</v>
      </c>
      <c r="E8" s="15">
        <f t="shared" si="0"/>
        <v>415100727</v>
      </c>
      <c r="F8" s="15">
        <f t="shared" si="0"/>
        <v>922210217</v>
      </c>
      <c r="G8" s="15">
        <f t="shared" si="0"/>
        <v>314796625</v>
      </c>
      <c r="H8" s="15">
        <f t="shared" si="0"/>
        <v>2210751988</v>
      </c>
      <c r="I8" s="15">
        <f t="shared" si="0"/>
        <v>350353363</v>
      </c>
      <c r="J8" s="15">
        <f t="shared" si="0"/>
        <v>553945857</v>
      </c>
      <c r="K8" s="15">
        <f t="shared" si="0"/>
        <v>3238996345</v>
      </c>
      <c r="L8" s="15">
        <f t="shared" si="0"/>
        <v>2272024497</v>
      </c>
      <c r="M8" s="15">
        <f t="shared" si="0"/>
        <v>370915142</v>
      </c>
      <c r="N8" s="15">
        <f t="shared" si="0"/>
        <v>1195620612</v>
      </c>
      <c r="O8" s="15">
        <f t="shared" si="0"/>
        <v>775559105</v>
      </c>
      <c r="P8" s="15">
        <f t="shared" si="0"/>
        <v>406277068</v>
      </c>
      <c r="Q8" s="15">
        <f t="shared" si="0"/>
        <v>690936690</v>
      </c>
      <c r="R8" s="15">
        <f t="shared" si="0"/>
        <v>1279739300</v>
      </c>
      <c r="S8" s="15">
        <f t="shared" si="0"/>
        <v>1413990895</v>
      </c>
      <c r="T8" s="15">
        <f t="shared" si="0"/>
        <v>3671258936</v>
      </c>
      <c r="U8" s="8">
        <f t="shared" si="0"/>
        <v>307895554</v>
      </c>
    </row>
    <row r="9" spans="1:21" x14ac:dyDescent="0.25">
      <c r="A9" s="20" t="s">
        <v>107</v>
      </c>
      <c r="B9" s="15">
        <f>+B26</f>
        <v>1009125051</v>
      </c>
      <c r="C9" s="15">
        <f t="shared" ref="C9:U9" si="1">+C26</f>
        <v>1141398597</v>
      </c>
      <c r="D9" s="15">
        <f t="shared" si="1"/>
        <v>897094795</v>
      </c>
      <c r="E9" s="15">
        <f t="shared" si="1"/>
        <v>384412243</v>
      </c>
      <c r="F9" s="15">
        <f t="shared" si="1"/>
        <v>1068127933</v>
      </c>
      <c r="G9" s="15">
        <f t="shared" si="1"/>
        <v>279581446</v>
      </c>
      <c r="H9" s="15">
        <f t="shared" si="1"/>
        <v>2684770690</v>
      </c>
      <c r="I9" s="15">
        <f t="shared" si="1"/>
        <v>350065004</v>
      </c>
      <c r="J9" s="15">
        <f t="shared" si="1"/>
        <v>559146620</v>
      </c>
      <c r="K9" s="15">
        <f t="shared" si="1"/>
        <v>4149383657</v>
      </c>
      <c r="L9" s="15">
        <f t="shared" si="1"/>
        <v>2317374906</v>
      </c>
      <c r="M9" s="15">
        <f t="shared" si="1"/>
        <v>388251909</v>
      </c>
      <c r="N9" s="15">
        <f t="shared" si="1"/>
        <v>940270575</v>
      </c>
      <c r="O9" s="15">
        <f t="shared" si="1"/>
        <v>646762536</v>
      </c>
      <c r="P9" s="15">
        <f t="shared" si="1"/>
        <v>457997365</v>
      </c>
      <c r="Q9" s="15">
        <f t="shared" si="1"/>
        <v>856842918</v>
      </c>
      <c r="R9" s="15">
        <f t="shared" si="1"/>
        <v>1432444311</v>
      </c>
      <c r="S9" s="15">
        <f t="shared" si="1"/>
        <v>1052081635</v>
      </c>
      <c r="T9" s="15">
        <f t="shared" si="1"/>
        <v>3876336632</v>
      </c>
      <c r="U9" s="8">
        <f t="shared" si="1"/>
        <v>282544716</v>
      </c>
    </row>
    <row r="10" spans="1:21" x14ac:dyDescent="0.25">
      <c r="A10" s="20" t="s">
        <v>108</v>
      </c>
      <c r="B10" s="15">
        <f>+B8-B9</f>
        <v>-917214439</v>
      </c>
      <c r="C10" s="15">
        <f t="shared" ref="C10:U10" si="2">+C8-C9</f>
        <v>-965571</v>
      </c>
      <c r="D10" s="15">
        <f t="shared" si="2"/>
        <v>-130258423</v>
      </c>
      <c r="E10" s="15">
        <f t="shared" si="2"/>
        <v>30688484</v>
      </c>
      <c r="F10" s="15">
        <f t="shared" si="2"/>
        <v>-145917716</v>
      </c>
      <c r="G10" s="15">
        <f t="shared" si="2"/>
        <v>35215179</v>
      </c>
      <c r="H10" s="15">
        <f t="shared" si="2"/>
        <v>-474018702</v>
      </c>
      <c r="I10" s="15">
        <f t="shared" si="2"/>
        <v>288359</v>
      </c>
      <c r="J10" s="15">
        <f t="shared" si="2"/>
        <v>-5200763</v>
      </c>
      <c r="K10" s="15">
        <f t="shared" si="2"/>
        <v>-910387312</v>
      </c>
      <c r="L10" s="15">
        <f t="shared" si="2"/>
        <v>-45350409</v>
      </c>
      <c r="M10" s="15">
        <f t="shared" si="2"/>
        <v>-17336767</v>
      </c>
      <c r="N10" s="15">
        <f t="shared" si="2"/>
        <v>255350037</v>
      </c>
      <c r="O10" s="15">
        <f t="shared" si="2"/>
        <v>128796569</v>
      </c>
      <c r="P10" s="15">
        <f t="shared" si="2"/>
        <v>-51720297</v>
      </c>
      <c r="Q10" s="15">
        <f t="shared" si="2"/>
        <v>-165906228</v>
      </c>
      <c r="R10" s="15">
        <f t="shared" si="2"/>
        <v>-152705011</v>
      </c>
      <c r="S10" s="15">
        <f t="shared" si="2"/>
        <v>361909260</v>
      </c>
      <c r="T10" s="15">
        <f t="shared" si="2"/>
        <v>-205077696</v>
      </c>
      <c r="U10" s="8">
        <f t="shared" si="2"/>
        <v>25350838</v>
      </c>
    </row>
    <row r="11" spans="1:21" x14ac:dyDescent="0.25">
      <c r="A11" s="20" t="s">
        <v>109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6"/>
    </row>
    <row r="12" spans="1:21" x14ac:dyDescent="0.25">
      <c r="A12" s="2" t="s">
        <v>110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6"/>
    </row>
    <row r="13" spans="1:21" x14ac:dyDescent="0.25">
      <c r="A13" s="20" t="s">
        <v>111</v>
      </c>
      <c r="B13" s="16">
        <v>958602616</v>
      </c>
      <c r="C13" s="16">
        <v>1150092608</v>
      </c>
      <c r="D13" s="16">
        <v>763060724</v>
      </c>
      <c r="E13" s="16">
        <v>485290295</v>
      </c>
      <c r="F13" s="16">
        <v>1119098465</v>
      </c>
      <c r="G13" s="16">
        <v>401973096</v>
      </c>
      <c r="H13" s="16">
        <v>2853741870</v>
      </c>
      <c r="I13" s="16">
        <v>347764870</v>
      </c>
      <c r="J13" s="16">
        <v>688446438</v>
      </c>
      <c r="K13" s="16">
        <v>3986686900</v>
      </c>
      <c r="L13" s="16">
        <v>2605195537</v>
      </c>
      <c r="M13" s="16">
        <v>417071760</v>
      </c>
      <c r="N13" s="16">
        <v>910163448</v>
      </c>
      <c r="O13" s="16">
        <v>754116901</v>
      </c>
      <c r="P13" s="16">
        <v>545062050</v>
      </c>
      <c r="Q13" s="16">
        <v>733515839</v>
      </c>
      <c r="R13" s="16">
        <v>1494494321</v>
      </c>
      <c r="S13" s="16">
        <v>2313690362</v>
      </c>
      <c r="T13" s="16">
        <v>4091438663</v>
      </c>
      <c r="U13" s="9">
        <v>312762942</v>
      </c>
    </row>
    <row r="14" spans="1:21" x14ac:dyDescent="0.25">
      <c r="A14" s="20" t="s">
        <v>112</v>
      </c>
      <c r="B14" s="16">
        <v>1315605083</v>
      </c>
      <c r="C14" s="16">
        <v>1079759047</v>
      </c>
      <c r="D14" s="16">
        <v>745661416</v>
      </c>
      <c r="E14" s="16">
        <v>490344747</v>
      </c>
      <c r="F14" s="16">
        <v>1000041738</v>
      </c>
      <c r="G14" s="16">
        <v>356548804</v>
      </c>
      <c r="H14" s="16">
        <v>2880465950</v>
      </c>
      <c r="I14" s="16">
        <v>351693900</v>
      </c>
      <c r="J14" s="16">
        <v>688246430</v>
      </c>
      <c r="K14" s="16">
        <v>3999185968</v>
      </c>
      <c r="L14" s="16">
        <v>2571216771</v>
      </c>
      <c r="M14" s="16">
        <v>403794488</v>
      </c>
      <c r="N14" s="16">
        <v>929561325</v>
      </c>
      <c r="O14" s="16">
        <v>889698792</v>
      </c>
      <c r="P14" s="16">
        <v>486271450</v>
      </c>
      <c r="Q14" s="16">
        <v>748150837</v>
      </c>
      <c r="R14" s="16">
        <v>1472480147</v>
      </c>
      <c r="S14" s="16">
        <v>2356724651</v>
      </c>
      <c r="T14" s="16">
        <v>4153726275</v>
      </c>
      <c r="U14" s="9">
        <v>327844646</v>
      </c>
    </row>
    <row r="15" spans="1:21" x14ac:dyDescent="0.25">
      <c r="A15" s="20" t="s">
        <v>113</v>
      </c>
      <c r="B15" s="16">
        <v>91910612</v>
      </c>
      <c r="C15" s="16">
        <v>1140433026</v>
      </c>
      <c r="D15" s="16">
        <v>766836372</v>
      </c>
      <c r="E15" s="16">
        <v>415100727</v>
      </c>
      <c r="F15" s="16">
        <v>922210217</v>
      </c>
      <c r="G15" s="16">
        <v>314796625</v>
      </c>
      <c r="H15" s="16">
        <v>2210751988</v>
      </c>
      <c r="I15" s="16">
        <v>350353363</v>
      </c>
      <c r="J15" s="16">
        <v>553945857</v>
      </c>
      <c r="K15" s="16">
        <v>3238996345</v>
      </c>
      <c r="L15" s="16">
        <v>2272024497</v>
      </c>
      <c r="M15" s="16">
        <v>370915142</v>
      </c>
      <c r="N15" s="16">
        <v>1195620612</v>
      </c>
      <c r="O15" s="16">
        <v>775559105</v>
      </c>
      <c r="P15" s="16">
        <v>406277068</v>
      </c>
      <c r="Q15" s="16">
        <v>690936690</v>
      </c>
      <c r="R15" s="16">
        <v>1279739300</v>
      </c>
      <c r="S15" s="16">
        <v>1413990895</v>
      </c>
      <c r="T15" s="16">
        <v>3671258936</v>
      </c>
      <c r="U15" s="9">
        <v>307895554</v>
      </c>
    </row>
    <row r="16" spans="1:21" x14ac:dyDescent="0.25">
      <c r="A16" s="20" t="s">
        <v>109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6"/>
    </row>
    <row r="17" spans="1:21" x14ac:dyDescent="0.25">
      <c r="A17" s="20" t="s">
        <v>114</v>
      </c>
      <c r="B17" s="15">
        <f>+B14-B13</f>
        <v>357002467</v>
      </c>
      <c r="C17" s="15">
        <f t="shared" ref="C17:U17" si="3">+C14-C13</f>
        <v>-70333561</v>
      </c>
      <c r="D17" s="15">
        <f t="shared" si="3"/>
        <v>-17399308</v>
      </c>
      <c r="E17" s="15">
        <f t="shared" si="3"/>
        <v>5054452</v>
      </c>
      <c r="F17" s="15">
        <f t="shared" si="3"/>
        <v>-119056727</v>
      </c>
      <c r="G17" s="15">
        <f t="shared" si="3"/>
        <v>-45424292</v>
      </c>
      <c r="H17" s="15">
        <f t="shared" si="3"/>
        <v>26724080</v>
      </c>
      <c r="I17" s="15">
        <f t="shared" si="3"/>
        <v>3929030</v>
      </c>
      <c r="J17" s="15">
        <f t="shared" si="3"/>
        <v>-200008</v>
      </c>
      <c r="K17" s="15">
        <f t="shared" si="3"/>
        <v>12499068</v>
      </c>
      <c r="L17" s="15">
        <f t="shared" si="3"/>
        <v>-33978766</v>
      </c>
      <c r="M17" s="15">
        <f t="shared" si="3"/>
        <v>-13277272</v>
      </c>
      <c r="N17" s="15">
        <f t="shared" si="3"/>
        <v>19397877</v>
      </c>
      <c r="O17" s="15">
        <f t="shared" si="3"/>
        <v>135581891</v>
      </c>
      <c r="P17" s="15">
        <f t="shared" si="3"/>
        <v>-58790600</v>
      </c>
      <c r="Q17" s="15">
        <f t="shared" si="3"/>
        <v>14634998</v>
      </c>
      <c r="R17" s="15">
        <f t="shared" si="3"/>
        <v>-22014174</v>
      </c>
      <c r="S17" s="15">
        <f t="shared" si="3"/>
        <v>43034289</v>
      </c>
      <c r="T17" s="15">
        <f t="shared" si="3"/>
        <v>62287612</v>
      </c>
      <c r="U17" s="8">
        <f t="shared" si="3"/>
        <v>15081704</v>
      </c>
    </row>
    <row r="18" spans="1:21" x14ac:dyDescent="0.25">
      <c r="A18" s="20" t="s">
        <v>115</v>
      </c>
      <c r="B18" s="15">
        <f>+B15-B13</f>
        <v>-866692004</v>
      </c>
      <c r="C18" s="15">
        <f t="shared" ref="C18:U18" si="4">+C15-C13</f>
        <v>-9659582</v>
      </c>
      <c r="D18" s="15">
        <f t="shared" si="4"/>
        <v>3775648</v>
      </c>
      <c r="E18" s="15">
        <f t="shared" si="4"/>
        <v>-70189568</v>
      </c>
      <c r="F18" s="15">
        <f t="shared" si="4"/>
        <v>-196888248</v>
      </c>
      <c r="G18" s="15">
        <f t="shared" si="4"/>
        <v>-87176471</v>
      </c>
      <c r="H18" s="15">
        <f t="shared" si="4"/>
        <v>-642989882</v>
      </c>
      <c r="I18" s="15">
        <f t="shared" si="4"/>
        <v>2588493</v>
      </c>
      <c r="J18" s="15">
        <f t="shared" si="4"/>
        <v>-134500581</v>
      </c>
      <c r="K18" s="15">
        <f t="shared" si="4"/>
        <v>-747690555</v>
      </c>
      <c r="L18" s="15">
        <f t="shared" si="4"/>
        <v>-333171040</v>
      </c>
      <c r="M18" s="15">
        <f t="shared" si="4"/>
        <v>-46156618</v>
      </c>
      <c r="N18" s="15">
        <f t="shared" si="4"/>
        <v>285457164</v>
      </c>
      <c r="O18" s="15">
        <f t="shared" si="4"/>
        <v>21442204</v>
      </c>
      <c r="P18" s="15">
        <f t="shared" si="4"/>
        <v>-138784982</v>
      </c>
      <c r="Q18" s="15">
        <f t="shared" si="4"/>
        <v>-42579149</v>
      </c>
      <c r="R18" s="15">
        <f t="shared" si="4"/>
        <v>-214755021</v>
      </c>
      <c r="S18" s="15">
        <f t="shared" si="4"/>
        <v>-899699467</v>
      </c>
      <c r="T18" s="15">
        <f t="shared" si="4"/>
        <v>-420179727</v>
      </c>
      <c r="U18" s="8">
        <f t="shared" si="4"/>
        <v>-4867388</v>
      </c>
    </row>
    <row r="19" spans="1:21" x14ac:dyDescent="0.25">
      <c r="A19" s="20" t="s">
        <v>116</v>
      </c>
      <c r="B19" s="15">
        <f>+B15-B14</f>
        <v>-1223694471</v>
      </c>
      <c r="C19" s="15">
        <f t="shared" ref="C19:U19" si="5">+C15-C14</f>
        <v>60673979</v>
      </c>
      <c r="D19" s="15">
        <f t="shared" si="5"/>
        <v>21174956</v>
      </c>
      <c r="E19" s="15">
        <f t="shared" si="5"/>
        <v>-75244020</v>
      </c>
      <c r="F19" s="15">
        <f t="shared" si="5"/>
        <v>-77831521</v>
      </c>
      <c r="G19" s="15">
        <f t="shared" si="5"/>
        <v>-41752179</v>
      </c>
      <c r="H19" s="15">
        <f t="shared" si="5"/>
        <v>-669713962</v>
      </c>
      <c r="I19" s="15">
        <f t="shared" si="5"/>
        <v>-1340537</v>
      </c>
      <c r="J19" s="15">
        <f t="shared" si="5"/>
        <v>-134300573</v>
      </c>
      <c r="K19" s="15">
        <f t="shared" si="5"/>
        <v>-760189623</v>
      </c>
      <c r="L19" s="15">
        <f t="shared" si="5"/>
        <v>-299192274</v>
      </c>
      <c r="M19" s="15">
        <f t="shared" si="5"/>
        <v>-32879346</v>
      </c>
      <c r="N19" s="15">
        <f t="shared" si="5"/>
        <v>266059287</v>
      </c>
      <c r="O19" s="15">
        <f t="shared" si="5"/>
        <v>-114139687</v>
      </c>
      <c r="P19" s="15">
        <f t="shared" si="5"/>
        <v>-79994382</v>
      </c>
      <c r="Q19" s="15">
        <f t="shared" si="5"/>
        <v>-57214147</v>
      </c>
      <c r="R19" s="15">
        <f t="shared" si="5"/>
        <v>-192740847</v>
      </c>
      <c r="S19" s="15">
        <f t="shared" si="5"/>
        <v>-942733756</v>
      </c>
      <c r="T19" s="15">
        <f t="shared" si="5"/>
        <v>-482467339</v>
      </c>
      <c r="U19" s="8">
        <f t="shared" si="5"/>
        <v>-19949092</v>
      </c>
    </row>
    <row r="20" spans="1:21" x14ac:dyDescent="0.25">
      <c r="A20" s="20" t="s">
        <v>117</v>
      </c>
      <c r="B20" s="17">
        <f>IF(B13=0,0,B15*100/B13)</f>
        <v>9.5879784246280426</v>
      </c>
      <c r="C20" s="17">
        <f t="shared" ref="C20:U20" si="6">IF(C13=0,0,C15*100/C13)</f>
        <v>99.16010398355678</v>
      </c>
      <c r="D20" s="17">
        <f t="shared" si="6"/>
        <v>100.49480308463629</v>
      </c>
      <c r="E20" s="17">
        <f t="shared" si="6"/>
        <v>85.53658115087589</v>
      </c>
      <c r="F20" s="17">
        <f t="shared" si="6"/>
        <v>82.406530420895535</v>
      </c>
      <c r="G20" s="17">
        <f t="shared" si="6"/>
        <v>78.312859276532279</v>
      </c>
      <c r="H20" s="17">
        <f t="shared" si="6"/>
        <v>77.468533900720317</v>
      </c>
      <c r="I20" s="17">
        <f t="shared" si="6"/>
        <v>100.74432273737138</v>
      </c>
      <c r="J20" s="17">
        <f t="shared" si="6"/>
        <v>80.46317424624398</v>
      </c>
      <c r="K20" s="17">
        <f t="shared" si="6"/>
        <v>81.245315377036505</v>
      </c>
      <c r="L20" s="17">
        <f t="shared" si="6"/>
        <v>87.211284709029499</v>
      </c>
      <c r="M20" s="17">
        <f t="shared" si="6"/>
        <v>88.933171116644289</v>
      </c>
      <c r="N20" s="17">
        <f t="shared" si="6"/>
        <v>131.36328586115667</v>
      </c>
      <c r="O20" s="17">
        <f t="shared" si="6"/>
        <v>102.84335279736689</v>
      </c>
      <c r="P20" s="17">
        <f t="shared" si="6"/>
        <v>74.537764645327997</v>
      </c>
      <c r="Q20" s="17">
        <f t="shared" si="6"/>
        <v>94.195197058314648</v>
      </c>
      <c r="R20" s="17">
        <f t="shared" si="6"/>
        <v>85.630255131628573</v>
      </c>
      <c r="S20" s="17">
        <f t="shared" si="6"/>
        <v>61.114093667128309</v>
      </c>
      <c r="T20" s="17">
        <f t="shared" si="6"/>
        <v>89.730269433101853</v>
      </c>
      <c r="U20" s="10">
        <f t="shared" si="6"/>
        <v>98.443745295118759</v>
      </c>
    </row>
    <row r="21" spans="1:21" x14ac:dyDescent="0.25">
      <c r="A21" s="20" t="s">
        <v>118</v>
      </c>
      <c r="B21" s="17">
        <f>IF(B14=0,0,B15*100/B14)</f>
        <v>6.986185534523357</v>
      </c>
      <c r="C21" s="17">
        <f t="shared" ref="C21:U21" si="7">IF(C14=0,0,C15*100/C14)</f>
        <v>105.61921469133104</v>
      </c>
      <c r="D21" s="17">
        <f t="shared" si="7"/>
        <v>102.83975481976661</v>
      </c>
      <c r="E21" s="17">
        <f t="shared" si="7"/>
        <v>84.654873849398044</v>
      </c>
      <c r="F21" s="17">
        <f t="shared" si="7"/>
        <v>92.217172739644198</v>
      </c>
      <c r="G21" s="17">
        <f t="shared" si="7"/>
        <v>88.289911919042652</v>
      </c>
      <c r="H21" s="17">
        <f t="shared" si="7"/>
        <v>76.749804593246452</v>
      </c>
      <c r="I21" s="17">
        <f t="shared" si="7"/>
        <v>99.618834162321264</v>
      </c>
      <c r="J21" s="17">
        <f t="shared" si="7"/>
        <v>80.486557264089257</v>
      </c>
      <c r="K21" s="17">
        <f t="shared" si="7"/>
        <v>80.991391021003906</v>
      </c>
      <c r="L21" s="17">
        <f t="shared" si="7"/>
        <v>88.363786461938886</v>
      </c>
      <c r="M21" s="17">
        <f t="shared" si="7"/>
        <v>91.857405938636788</v>
      </c>
      <c r="N21" s="17">
        <f t="shared" si="7"/>
        <v>128.62202630902269</v>
      </c>
      <c r="O21" s="17">
        <f t="shared" si="7"/>
        <v>87.170974263838275</v>
      </c>
      <c r="P21" s="17">
        <f t="shared" si="7"/>
        <v>83.549438898787912</v>
      </c>
      <c r="Q21" s="17">
        <f t="shared" si="7"/>
        <v>92.352591994761084</v>
      </c>
      <c r="R21" s="17">
        <f t="shared" si="7"/>
        <v>86.910462093992493</v>
      </c>
      <c r="S21" s="17">
        <f t="shared" si="7"/>
        <v>59.998137431965951</v>
      </c>
      <c r="T21" s="17">
        <f t="shared" si="7"/>
        <v>88.384710328559137</v>
      </c>
      <c r="U21" s="10">
        <f t="shared" si="7"/>
        <v>93.915077692011479</v>
      </c>
    </row>
    <row r="22" spans="1:21" x14ac:dyDescent="0.25">
      <c r="A22" s="20" t="s">
        <v>109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6"/>
    </row>
    <row r="23" spans="1:21" x14ac:dyDescent="0.25">
      <c r="A23" s="2" t="s">
        <v>119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6"/>
    </row>
    <row r="24" spans="1:21" x14ac:dyDescent="0.25">
      <c r="A24" s="20" t="s">
        <v>111</v>
      </c>
      <c r="B24" s="16">
        <v>953600547</v>
      </c>
      <c r="C24" s="16">
        <v>1387434728</v>
      </c>
      <c r="D24" s="16">
        <v>939645271</v>
      </c>
      <c r="E24" s="16">
        <v>521217176</v>
      </c>
      <c r="F24" s="16">
        <v>1158068808</v>
      </c>
      <c r="G24" s="16">
        <v>413782332</v>
      </c>
      <c r="H24" s="16">
        <v>2757009108</v>
      </c>
      <c r="I24" s="16">
        <v>384491562</v>
      </c>
      <c r="J24" s="16">
        <v>744204672</v>
      </c>
      <c r="K24" s="16">
        <v>4271983108</v>
      </c>
      <c r="L24" s="16">
        <v>2776218861</v>
      </c>
      <c r="M24" s="16">
        <v>499433784</v>
      </c>
      <c r="N24" s="16">
        <v>1108670700</v>
      </c>
      <c r="O24" s="16">
        <v>748303581</v>
      </c>
      <c r="P24" s="16">
        <v>630314940</v>
      </c>
      <c r="Q24" s="16">
        <v>832958569</v>
      </c>
      <c r="R24" s="16">
        <v>1632679503</v>
      </c>
      <c r="S24" s="16">
        <v>2028059035</v>
      </c>
      <c r="T24" s="16">
        <v>3971083269</v>
      </c>
      <c r="U24" s="9">
        <v>299390444</v>
      </c>
    </row>
    <row r="25" spans="1:21" x14ac:dyDescent="0.25">
      <c r="A25" s="20" t="s">
        <v>112</v>
      </c>
      <c r="B25" s="16">
        <v>1325410660</v>
      </c>
      <c r="C25" s="16">
        <v>1189651592</v>
      </c>
      <c r="D25" s="16">
        <v>910174829</v>
      </c>
      <c r="E25" s="16">
        <v>525271628</v>
      </c>
      <c r="F25" s="16">
        <v>1325449218</v>
      </c>
      <c r="G25" s="16">
        <v>359171348</v>
      </c>
      <c r="H25" s="16">
        <v>2806148252</v>
      </c>
      <c r="I25" s="16">
        <v>383896012</v>
      </c>
      <c r="J25" s="16">
        <v>747770596</v>
      </c>
      <c r="K25" s="16">
        <v>4325321769</v>
      </c>
      <c r="L25" s="16">
        <v>2770421305</v>
      </c>
      <c r="M25" s="16">
        <v>500778042</v>
      </c>
      <c r="N25" s="16">
        <v>1139931600</v>
      </c>
      <c r="O25" s="16">
        <v>828098931</v>
      </c>
      <c r="P25" s="16">
        <v>594356291</v>
      </c>
      <c r="Q25" s="16">
        <v>908593566</v>
      </c>
      <c r="R25" s="16">
        <v>1468528733</v>
      </c>
      <c r="S25" s="16">
        <v>2060720508</v>
      </c>
      <c r="T25" s="16">
        <v>4455052217</v>
      </c>
      <c r="U25" s="9">
        <v>321610748</v>
      </c>
    </row>
    <row r="26" spans="1:21" x14ac:dyDescent="0.25">
      <c r="A26" s="20" t="s">
        <v>113</v>
      </c>
      <c r="B26" s="16">
        <v>1009125051</v>
      </c>
      <c r="C26" s="16">
        <v>1141398597</v>
      </c>
      <c r="D26" s="16">
        <v>897094795</v>
      </c>
      <c r="E26" s="16">
        <v>384412243</v>
      </c>
      <c r="F26" s="16">
        <v>1068127933</v>
      </c>
      <c r="G26" s="16">
        <v>279581446</v>
      </c>
      <c r="H26" s="16">
        <v>2684770690</v>
      </c>
      <c r="I26" s="16">
        <v>350065004</v>
      </c>
      <c r="J26" s="16">
        <v>559146620</v>
      </c>
      <c r="K26" s="16">
        <v>4149383657</v>
      </c>
      <c r="L26" s="16">
        <v>2317374906</v>
      </c>
      <c r="M26" s="16">
        <v>388251909</v>
      </c>
      <c r="N26" s="16">
        <v>940270575</v>
      </c>
      <c r="O26" s="16">
        <v>646762536</v>
      </c>
      <c r="P26" s="16">
        <v>457997365</v>
      </c>
      <c r="Q26" s="16">
        <v>856842918</v>
      </c>
      <c r="R26" s="16">
        <v>1432444311</v>
      </c>
      <c r="S26" s="16">
        <v>1052081635</v>
      </c>
      <c r="T26" s="16">
        <v>3876336632</v>
      </c>
      <c r="U26" s="9">
        <v>282544716</v>
      </c>
    </row>
    <row r="27" spans="1:21" x14ac:dyDescent="0.25">
      <c r="A27" s="20" t="s">
        <v>109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6"/>
    </row>
    <row r="28" spans="1:21" x14ac:dyDescent="0.25">
      <c r="A28" s="20" t="s">
        <v>120</v>
      </c>
      <c r="B28" s="15">
        <f>+B25-B24</f>
        <v>371810113</v>
      </c>
      <c r="C28" s="15">
        <f t="shared" ref="C28:U28" si="8">+C25-C24</f>
        <v>-197783136</v>
      </c>
      <c r="D28" s="15">
        <f t="shared" si="8"/>
        <v>-29470442</v>
      </c>
      <c r="E28" s="15">
        <f t="shared" si="8"/>
        <v>4054452</v>
      </c>
      <c r="F28" s="15">
        <f t="shared" si="8"/>
        <v>167380410</v>
      </c>
      <c r="G28" s="15">
        <f t="shared" si="8"/>
        <v>-54610984</v>
      </c>
      <c r="H28" s="15">
        <f t="shared" si="8"/>
        <v>49139144</v>
      </c>
      <c r="I28" s="15">
        <f t="shared" si="8"/>
        <v>-595550</v>
      </c>
      <c r="J28" s="15">
        <f t="shared" si="8"/>
        <v>3565924</v>
      </c>
      <c r="K28" s="15">
        <f t="shared" si="8"/>
        <v>53338661</v>
      </c>
      <c r="L28" s="15">
        <f t="shared" si="8"/>
        <v>-5797556</v>
      </c>
      <c r="M28" s="15">
        <f t="shared" si="8"/>
        <v>1344258</v>
      </c>
      <c r="N28" s="15">
        <f t="shared" si="8"/>
        <v>31260900</v>
      </c>
      <c r="O28" s="15">
        <f t="shared" si="8"/>
        <v>79795350</v>
      </c>
      <c r="P28" s="15">
        <f t="shared" si="8"/>
        <v>-35958649</v>
      </c>
      <c r="Q28" s="15">
        <f t="shared" si="8"/>
        <v>75634997</v>
      </c>
      <c r="R28" s="15">
        <f t="shared" si="8"/>
        <v>-164150770</v>
      </c>
      <c r="S28" s="15">
        <f t="shared" si="8"/>
        <v>32661473</v>
      </c>
      <c r="T28" s="15">
        <f t="shared" si="8"/>
        <v>483968948</v>
      </c>
      <c r="U28" s="8">
        <f t="shared" si="8"/>
        <v>22220304</v>
      </c>
    </row>
    <row r="29" spans="1:21" x14ac:dyDescent="0.25">
      <c r="A29" s="20" t="s">
        <v>121</v>
      </c>
      <c r="B29" s="15">
        <f>+B26-B24</f>
        <v>55524504</v>
      </c>
      <c r="C29" s="15">
        <f t="shared" ref="C29:U29" si="9">+C26-C24</f>
        <v>-246036131</v>
      </c>
      <c r="D29" s="15">
        <f t="shared" si="9"/>
        <v>-42550476</v>
      </c>
      <c r="E29" s="15">
        <f t="shared" si="9"/>
        <v>-136804933</v>
      </c>
      <c r="F29" s="15">
        <f t="shared" si="9"/>
        <v>-89940875</v>
      </c>
      <c r="G29" s="15">
        <f t="shared" si="9"/>
        <v>-134200886</v>
      </c>
      <c r="H29" s="15">
        <f t="shared" si="9"/>
        <v>-72238418</v>
      </c>
      <c r="I29" s="15">
        <f t="shared" si="9"/>
        <v>-34426558</v>
      </c>
      <c r="J29" s="15">
        <f t="shared" si="9"/>
        <v>-185058052</v>
      </c>
      <c r="K29" s="15">
        <f t="shared" si="9"/>
        <v>-122599451</v>
      </c>
      <c r="L29" s="15">
        <f t="shared" si="9"/>
        <v>-458843955</v>
      </c>
      <c r="M29" s="15">
        <f t="shared" si="9"/>
        <v>-111181875</v>
      </c>
      <c r="N29" s="15">
        <f t="shared" si="9"/>
        <v>-168400125</v>
      </c>
      <c r="O29" s="15">
        <f t="shared" si="9"/>
        <v>-101541045</v>
      </c>
      <c r="P29" s="15">
        <f t="shared" si="9"/>
        <v>-172317575</v>
      </c>
      <c r="Q29" s="15">
        <f t="shared" si="9"/>
        <v>23884349</v>
      </c>
      <c r="R29" s="15">
        <f t="shared" si="9"/>
        <v>-200235192</v>
      </c>
      <c r="S29" s="15">
        <f t="shared" si="9"/>
        <v>-975977400</v>
      </c>
      <c r="T29" s="15">
        <f t="shared" si="9"/>
        <v>-94746637</v>
      </c>
      <c r="U29" s="8">
        <f t="shared" si="9"/>
        <v>-16845728</v>
      </c>
    </row>
    <row r="30" spans="1:21" x14ac:dyDescent="0.25">
      <c r="A30" s="20" t="s">
        <v>122</v>
      </c>
      <c r="B30" s="15">
        <f>+B26-B25</f>
        <v>-316285609</v>
      </c>
      <c r="C30" s="15">
        <f t="shared" ref="C30:U30" si="10">+C26-C25</f>
        <v>-48252995</v>
      </c>
      <c r="D30" s="15">
        <f t="shared" si="10"/>
        <v>-13080034</v>
      </c>
      <c r="E30" s="15">
        <f t="shared" si="10"/>
        <v>-140859385</v>
      </c>
      <c r="F30" s="15">
        <f t="shared" si="10"/>
        <v>-257321285</v>
      </c>
      <c r="G30" s="15">
        <f t="shared" si="10"/>
        <v>-79589902</v>
      </c>
      <c r="H30" s="15">
        <f t="shared" si="10"/>
        <v>-121377562</v>
      </c>
      <c r="I30" s="15">
        <f t="shared" si="10"/>
        <v>-33831008</v>
      </c>
      <c r="J30" s="15">
        <f t="shared" si="10"/>
        <v>-188623976</v>
      </c>
      <c r="K30" s="15">
        <f t="shared" si="10"/>
        <v>-175938112</v>
      </c>
      <c r="L30" s="15">
        <f t="shared" si="10"/>
        <v>-453046399</v>
      </c>
      <c r="M30" s="15">
        <f t="shared" si="10"/>
        <v>-112526133</v>
      </c>
      <c r="N30" s="15">
        <f t="shared" si="10"/>
        <v>-199661025</v>
      </c>
      <c r="O30" s="15">
        <f t="shared" si="10"/>
        <v>-181336395</v>
      </c>
      <c r="P30" s="15">
        <f t="shared" si="10"/>
        <v>-136358926</v>
      </c>
      <c r="Q30" s="15">
        <f t="shared" si="10"/>
        <v>-51750648</v>
      </c>
      <c r="R30" s="15">
        <f t="shared" si="10"/>
        <v>-36084422</v>
      </c>
      <c r="S30" s="15">
        <f t="shared" si="10"/>
        <v>-1008638873</v>
      </c>
      <c r="T30" s="15">
        <f t="shared" si="10"/>
        <v>-578715585</v>
      </c>
      <c r="U30" s="8">
        <f t="shared" si="10"/>
        <v>-39066032</v>
      </c>
    </row>
    <row r="31" spans="1:21" x14ac:dyDescent="0.25">
      <c r="A31" s="20" t="s">
        <v>123</v>
      </c>
      <c r="B31" s="17">
        <f>IF(B24=0,0,B26*100/B24)</f>
        <v>105.82261662649822</v>
      </c>
      <c r="C31" s="17">
        <f t="shared" ref="C31:U31" si="11">IF(C24=0,0,C26*100/C24)</f>
        <v>82.266832014889573</v>
      </c>
      <c r="D31" s="17">
        <f t="shared" si="11"/>
        <v>95.471644745818125</v>
      </c>
      <c r="E31" s="17">
        <f t="shared" si="11"/>
        <v>73.752796473460805</v>
      </c>
      <c r="F31" s="17">
        <f t="shared" si="11"/>
        <v>92.233546540699166</v>
      </c>
      <c r="G31" s="17">
        <f t="shared" si="11"/>
        <v>67.567274960401164</v>
      </c>
      <c r="H31" s="17">
        <f t="shared" si="11"/>
        <v>97.3798266465502</v>
      </c>
      <c r="I31" s="17">
        <f t="shared" si="11"/>
        <v>91.046212348347979</v>
      </c>
      <c r="J31" s="17">
        <f t="shared" si="11"/>
        <v>75.13344662259793</v>
      </c>
      <c r="K31" s="17">
        <f t="shared" si="11"/>
        <v>97.130151316132029</v>
      </c>
      <c r="L31" s="17">
        <f t="shared" si="11"/>
        <v>83.472342132467062</v>
      </c>
      <c r="M31" s="17">
        <f t="shared" si="11"/>
        <v>77.738415269079994</v>
      </c>
      <c r="N31" s="17">
        <f t="shared" si="11"/>
        <v>84.81062726741132</v>
      </c>
      <c r="O31" s="17">
        <f t="shared" si="11"/>
        <v>86.430501259354529</v>
      </c>
      <c r="P31" s="17">
        <f t="shared" si="11"/>
        <v>72.661670529338878</v>
      </c>
      <c r="Q31" s="17">
        <f t="shared" si="11"/>
        <v>102.86741140422795</v>
      </c>
      <c r="R31" s="17">
        <f t="shared" si="11"/>
        <v>87.735793116035708</v>
      </c>
      <c r="S31" s="17">
        <f t="shared" si="11"/>
        <v>51.876282536321732</v>
      </c>
      <c r="T31" s="17">
        <f t="shared" si="11"/>
        <v>97.614085865697319</v>
      </c>
      <c r="U31" s="10">
        <f t="shared" si="11"/>
        <v>94.373324754480137</v>
      </c>
    </row>
    <row r="32" spans="1:21" x14ac:dyDescent="0.25">
      <c r="A32" s="20" t="s">
        <v>124</v>
      </c>
      <c r="B32" s="17">
        <f>IF(B25=0,0,B26*100/B25)</f>
        <v>76.136783976069722</v>
      </c>
      <c r="C32" s="17">
        <f t="shared" ref="C32:U32" si="12">IF(C25=0,0,C26*100/C25)</f>
        <v>95.943938937712105</v>
      </c>
      <c r="D32" s="17">
        <f t="shared" si="12"/>
        <v>98.562909719842409</v>
      </c>
      <c r="E32" s="17">
        <f t="shared" si="12"/>
        <v>73.183515443937125</v>
      </c>
      <c r="F32" s="17">
        <f t="shared" si="12"/>
        <v>80.586107599936739</v>
      </c>
      <c r="G32" s="17">
        <f t="shared" si="12"/>
        <v>77.840687336786118</v>
      </c>
      <c r="H32" s="17">
        <f t="shared" si="12"/>
        <v>95.6745848365819</v>
      </c>
      <c r="I32" s="17">
        <f t="shared" si="12"/>
        <v>91.187455211178388</v>
      </c>
      <c r="J32" s="17">
        <f t="shared" si="12"/>
        <v>74.775154705334259</v>
      </c>
      <c r="K32" s="17">
        <f t="shared" si="12"/>
        <v>95.932369395937997</v>
      </c>
      <c r="L32" s="17">
        <f t="shared" si="12"/>
        <v>83.647021549309088</v>
      </c>
      <c r="M32" s="17">
        <f t="shared" si="12"/>
        <v>77.529739013596767</v>
      </c>
      <c r="N32" s="17">
        <f t="shared" si="12"/>
        <v>82.484824089445368</v>
      </c>
      <c r="O32" s="17">
        <f t="shared" si="12"/>
        <v>78.102085606967165</v>
      </c>
      <c r="P32" s="17">
        <f t="shared" si="12"/>
        <v>77.057713014095114</v>
      </c>
      <c r="Q32" s="17">
        <f t="shared" si="12"/>
        <v>94.304312738221611</v>
      </c>
      <c r="R32" s="17">
        <f t="shared" si="12"/>
        <v>97.542818115224449</v>
      </c>
      <c r="S32" s="17">
        <f t="shared" si="12"/>
        <v>51.054067299067228</v>
      </c>
      <c r="T32" s="17">
        <f t="shared" si="12"/>
        <v>87.009903435212649</v>
      </c>
      <c r="U32" s="10">
        <f t="shared" si="12"/>
        <v>87.853007947358776</v>
      </c>
    </row>
    <row r="33" spans="1:21" x14ac:dyDescent="0.25">
      <c r="A33" s="20" t="s">
        <v>109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6"/>
    </row>
    <row r="34" spans="1:21" x14ac:dyDescent="0.25">
      <c r="A34" s="2" t="s">
        <v>125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6"/>
    </row>
    <row r="35" spans="1:21" x14ac:dyDescent="0.25">
      <c r="A35" s="20" t="s">
        <v>126</v>
      </c>
      <c r="B35" s="16">
        <v>606951522</v>
      </c>
      <c r="C35" s="16">
        <v>1143510505</v>
      </c>
      <c r="D35" s="16">
        <v>753671567</v>
      </c>
      <c r="E35" s="16">
        <v>409866076</v>
      </c>
      <c r="F35" s="16">
        <v>1097777158</v>
      </c>
      <c r="G35" s="16">
        <v>315450036</v>
      </c>
      <c r="H35" s="16">
        <v>2492628783</v>
      </c>
      <c r="I35" s="16">
        <v>379391562</v>
      </c>
      <c r="J35" s="16">
        <v>707325660</v>
      </c>
      <c r="K35" s="16">
        <v>4088203051</v>
      </c>
      <c r="L35" s="16">
        <v>2164828253</v>
      </c>
      <c r="M35" s="16">
        <v>399276624</v>
      </c>
      <c r="N35" s="16">
        <v>923157600</v>
      </c>
      <c r="O35" s="16">
        <v>618946680</v>
      </c>
      <c r="P35" s="16">
        <v>594904940</v>
      </c>
      <c r="Q35" s="16">
        <v>748385669</v>
      </c>
      <c r="R35" s="16">
        <v>1174143350</v>
      </c>
      <c r="S35" s="16">
        <v>1285738719</v>
      </c>
      <c r="T35" s="16">
        <v>3353878269</v>
      </c>
      <c r="U35" s="9">
        <v>278787444</v>
      </c>
    </row>
    <row r="36" spans="1:21" x14ac:dyDescent="0.25">
      <c r="A36" s="20" t="s">
        <v>127</v>
      </c>
      <c r="B36" s="16">
        <v>592892509</v>
      </c>
      <c r="C36" s="16">
        <v>952265333</v>
      </c>
      <c r="D36" s="16">
        <v>742201122</v>
      </c>
      <c r="E36" s="16">
        <v>408866076</v>
      </c>
      <c r="F36" s="16">
        <v>1252787491</v>
      </c>
      <c r="G36" s="16">
        <v>309594148</v>
      </c>
      <c r="H36" s="16">
        <v>2515423529</v>
      </c>
      <c r="I36" s="16">
        <v>378901562</v>
      </c>
      <c r="J36" s="16">
        <v>711091592</v>
      </c>
      <c r="K36" s="16">
        <v>4085957205</v>
      </c>
      <c r="L36" s="16">
        <v>2200509463</v>
      </c>
      <c r="M36" s="16">
        <v>411751554</v>
      </c>
      <c r="N36" s="16">
        <v>945104932</v>
      </c>
      <c r="O36" s="16">
        <v>634451084</v>
      </c>
      <c r="P36" s="16">
        <v>560736891</v>
      </c>
      <c r="Q36" s="16">
        <v>814020668</v>
      </c>
      <c r="R36" s="16">
        <v>1039744587</v>
      </c>
      <c r="S36" s="16">
        <v>1308027323</v>
      </c>
      <c r="T36" s="16">
        <v>3780027252</v>
      </c>
      <c r="U36" s="9">
        <v>283440692</v>
      </c>
    </row>
    <row r="37" spans="1:21" x14ac:dyDescent="0.25">
      <c r="A37" s="20" t="s">
        <v>128</v>
      </c>
      <c r="B37" s="16">
        <v>627943899</v>
      </c>
      <c r="C37" s="16">
        <v>835371409</v>
      </c>
      <c r="D37" s="16">
        <v>734886437</v>
      </c>
      <c r="E37" s="16">
        <v>352038885</v>
      </c>
      <c r="F37" s="16">
        <v>1032850698</v>
      </c>
      <c r="G37" s="16">
        <v>223972607</v>
      </c>
      <c r="H37" s="16">
        <v>2589615643</v>
      </c>
      <c r="I37" s="16">
        <v>347615779</v>
      </c>
      <c r="J37" s="16">
        <v>538403842</v>
      </c>
      <c r="K37" s="16">
        <v>3974360787</v>
      </c>
      <c r="L37" s="16">
        <v>1848900557</v>
      </c>
      <c r="M37" s="16">
        <v>293316820</v>
      </c>
      <c r="N37" s="16">
        <v>766503808</v>
      </c>
      <c r="O37" s="16">
        <v>496578292</v>
      </c>
      <c r="P37" s="16">
        <v>451078641</v>
      </c>
      <c r="Q37" s="16">
        <v>785749341</v>
      </c>
      <c r="R37" s="16">
        <v>1123615006</v>
      </c>
      <c r="S37" s="16">
        <v>828457258</v>
      </c>
      <c r="T37" s="16">
        <v>3471006666</v>
      </c>
      <c r="U37" s="9">
        <v>260905080</v>
      </c>
    </row>
    <row r="38" spans="1:21" x14ac:dyDescent="0.25">
      <c r="A38" s="20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6"/>
    </row>
    <row r="39" spans="1:21" x14ac:dyDescent="0.25">
      <c r="A39" s="20" t="s">
        <v>129</v>
      </c>
      <c r="B39" s="15">
        <f>+B36-B35</f>
        <v>-14059013</v>
      </c>
      <c r="C39" s="15">
        <f t="shared" ref="C39:U39" si="13">+C36-C35</f>
        <v>-191245172</v>
      </c>
      <c r="D39" s="15">
        <f t="shared" si="13"/>
        <v>-11470445</v>
      </c>
      <c r="E39" s="15">
        <f t="shared" si="13"/>
        <v>-1000000</v>
      </c>
      <c r="F39" s="15">
        <f t="shared" si="13"/>
        <v>155010333</v>
      </c>
      <c r="G39" s="15">
        <f t="shared" si="13"/>
        <v>-5855888</v>
      </c>
      <c r="H39" s="15">
        <f t="shared" si="13"/>
        <v>22794746</v>
      </c>
      <c r="I39" s="15">
        <f t="shared" si="13"/>
        <v>-490000</v>
      </c>
      <c r="J39" s="15">
        <f t="shared" si="13"/>
        <v>3765932</v>
      </c>
      <c r="K39" s="15">
        <f t="shared" si="13"/>
        <v>-2245846</v>
      </c>
      <c r="L39" s="15">
        <f t="shared" si="13"/>
        <v>35681210</v>
      </c>
      <c r="M39" s="15">
        <f t="shared" si="13"/>
        <v>12474930</v>
      </c>
      <c r="N39" s="15">
        <f t="shared" si="13"/>
        <v>21947332</v>
      </c>
      <c r="O39" s="15">
        <f t="shared" si="13"/>
        <v>15504404</v>
      </c>
      <c r="P39" s="15">
        <f t="shared" si="13"/>
        <v>-34168049</v>
      </c>
      <c r="Q39" s="15">
        <f t="shared" si="13"/>
        <v>65634999</v>
      </c>
      <c r="R39" s="15">
        <f t="shared" si="13"/>
        <v>-134398763</v>
      </c>
      <c r="S39" s="15">
        <f t="shared" si="13"/>
        <v>22288604</v>
      </c>
      <c r="T39" s="15">
        <f t="shared" si="13"/>
        <v>426148983</v>
      </c>
      <c r="U39" s="8">
        <f t="shared" si="13"/>
        <v>4653248</v>
      </c>
    </row>
    <row r="40" spans="1:21" x14ac:dyDescent="0.25">
      <c r="A40" s="20" t="s">
        <v>121</v>
      </c>
      <c r="B40" s="15">
        <f>+B37-B35</f>
        <v>20992377</v>
      </c>
      <c r="C40" s="15">
        <f t="shared" ref="C40:U40" si="14">+C37-C35</f>
        <v>-308139096</v>
      </c>
      <c r="D40" s="15">
        <f t="shared" si="14"/>
        <v>-18785130</v>
      </c>
      <c r="E40" s="15">
        <f t="shared" si="14"/>
        <v>-57827191</v>
      </c>
      <c r="F40" s="15">
        <f t="shared" si="14"/>
        <v>-64926460</v>
      </c>
      <c r="G40" s="15">
        <f t="shared" si="14"/>
        <v>-91477429</v>
      </c>
      <c r="H40" s="15">
        <f t="shared" si="14"/>
        <v>96986860</v>
      </c>
      <c r="I40" s="15">
        <f t="shared" si="14"/>
        <v>-31775783</v>
      </c>
      <c r="J40" s="15">
        <f t="shared" si="14"/>
        <v>-168921818</v>
      </c>
      <c r="K40" s="15">
        <f t="shared" si="14"/>
        <v>-113842264</v>
      </c>
      <c r="L40" s="15">
        <f t="shared" si="14"/>
        <v>-315927696</v>
      </c>
      <c r="M40" s="15">
        <f t="shared" si="14"/>
        <v>-105959804</v>
      </c>
      <c r="N40" s="15">
        <f t="shared" si="14"/>
        <v>-156653792</v>
      </c>
      <c r="O40" s="15">
        <f t="shared" si="14"/>
        <v>-122368388</v>
      </c>
      <c r="P40" s="15">
        <f t="shared" si="14"/>
        <v>-143826299</v>
      </c>
      <c r="Q40" s="15">
        <f t="shared" si="14"/>
        <v>37363672</v>
      </c>
      <c r="R40" s="15">
        <f t="shared" si="14"/>
        <v>-50528344</v>
      </c>
      <c r="S40" s="15">
        <f t="shared" si="14"/>
        <v>-457281461</v>
      </c>
      <c r="T40" s="15">
        <f t="shared" si="14"/>
        <v>117128397</v>
      </c>
      <c r="U40" s="8">
        <f t="shared" si="14"/>
        <v>-17882364</v>
      </c>
    </row>
    <row r="41" spans="1:21" x14ac:dyDescent="0.25">
      <c r="A41" s="20" t="s">
        <v>122</v>
      </c>
      <c r="B41" s="15">
        <f>+B37-B36</f>
        <v>35051390</v>
      </c>
      <c r="C41" s="15">
        <f t="shared" ref="C41:U41" si="15">+C37-C36</f>
        <v>-116893924</v>
      </c>
      <c r="D41" s="15">
        <f t="shared" si="15"/>
        <v>-7314685</v>
      </c>
      <c r="E41" s="15">
        <f t="shared" si="15"/>
        <v>-56827191</v>
      </c>
      <c r="F41" s="15">
        <f t="shared" si="15"/>
        <v>-219936793</v>
      </c>
      <c r="G41" s="15">
        <f t="shared" si="15"/>
        <v>-85621541</v>
      </c>
      <c r="H41" s="15">
        <f t="shared" si="15"/>
        <v>74192114</v>
      </c>
      <c r="I41" s="15">
        <f t="shared" si="15"/>
        <v>-31285783</v>
      </c>
      <c r="J41" s="15">
        <f t="shared" si="15"/>
        <v>-172687750</v>
      </c>
      <c r="K41" s="15">
        <f t="shared" si="15"/>
        <v>-111596418</v>
      </c>
      <c r="L41" s="15">
        <f t="shared" si="15"/>
        <v>-351608906</v>
      </c>
      <c r="M41" s="15">
        <f t="shared" si="15"/>
        <v>-118434734</v>
      </c>
      <c r="N41" s="15">
        <f t="shared" si="15"/>
        <v>-178601124</v>
      </c>
      <c r="O41" s="15">
        <f t="shared" si="15"/>
        <v>-137872792</v>
      </c>
      <c r="P41" s="15">
        <f t="shared" si="15"/>
        <v>-109658250</v>
      </c>
      <c r="Q41" s="15">
        <f t="shared" si="15"/>
        <v>-28271327</v>
      </c>
      <c r="R41" s="15">
        <f t="shared" si="15"/>
        <v>83870419</v>
      </c>
      <c r="S41" s="15">
        <f t="shared" si="15"/>
        <v>-479570065</v>
      </c>
      <c r="T41" s="15">
        <f t="shared" si="15"/>
        <v>-309020586</v>
      </c>
      <c r="U41" s="8">
        <f t="shared" si="15"/>
        <v>-22535612</v>
      </c>
    </row>
    <row r="42" spans="1:21" x14ac:dyDescent="0.25">
      <c r="A42" s="20" t="s">
        <v>123</v>
      </c>
      <c r="B42" s="17">
        <f>IF(B35=0,0,B37*100/B35)</f>
        <v>103.45865793874721</v>
      </c>
      <c r="C42" s="17">
        <f t="shared" ref="C42:U42" si="16">IF(C35=0,0,C37*100/C35)</f>
        <v>73.053234346981355</v>
      </c>
      <c r="D42" s="17">
        <f t="shared" si="16"/>
        <v>97.507517754082926</v>
      </c>
      <c r="E42" s="17">
        <f t="shared" si="16"/>
        <v>85.891198519196308</v>
      </c>
      <c r="F42" s="17">
        <f t="shared" si="16"/>
        <v>94.085643017177816</v>
      </c>
      <c r="G42" s="17">
        <f t="shared" si="16"/>
        <v>71.000976839324252</v>
      </c>
      <c r="H42" s="17">
        <f t="shared" si="16"/>
        <v>103.89094680529492</v>
      </c>
      <c r="I42" s="17">
        <f t="shared" si="16"/>
        <v>91.624541454614643</v>
      </c>
      <c r="J42" s="17">
        <f t="shared" si="16"/>
        <v>76.118239793534428</v>
      </c>
      <c r="K42" s="17">
        <f t="shared" si="16"/>
        <v>97.215347119998029</v>
      </c>
      <c r="L42" s="17">
        <f t="shared" si="16"/>
        <v>85.406339021943651</v>
      </c>
      <c r="M42" s="17">
        <f t="shared" si="16"/>
        <v>73.462056721858076</v>
      </c>
      <c r="N42" s="17">
        <f t="shared" si="16"/>
        <v>83.030655654029175</v>
      </c>
      <c r="O42" s="17">
        <f t="shared" si="16"/>
        <v>80.229575187316627</v>
      </c>
      <c r="P42" s="17">
        <f t="shared" si="16"/>
        <v>75.823650245701444</v>
      </c>
      <c r="Q42" s="17">
        <f t="shared" si="16"/>
        <v>104.99256914552168</v>
      </c>
      <c r="R42" s="17">
        <f t="shared" si="16"/>
        <v>95.696577934883337</v>
      </c>
      <c r="S42" s="17">
        <f t="shared" si="16"/>
        <v>64.434340022391439</v>
      </c>
      <c r="T42" s="17">
        <f t="shared" si="16"/>
        <v>103.49232701981528</v>
      </c>
      <c r="U42" s="10">
        <f t="shared" si="16"/>
        <v>93.585663779033027</v>
      </c>
    </row>
    <row r="43" spans="1:21" x14ac:dyDescent="0.25">
      <c r="A43" s="20" t="s">
        <v>124</v>
      </c>
      <c r="B43" s="17">
        <f>IF(B36=0,0,B37*100/B36)</f>
        <v>105.91192998189828</v>
      </c>
      <c r="C43" s="17">
        <f t="shared" ref="C43:U43" si="17">IF(C36=0,0,C37*100/C36)</f>
        <v>87.724647747940224</v>
      </c>
      <c r="D43" s="17">
        <f t="shared" si="17"/>
        <v>99.014460530551446</v>
      </c>
      <c r="E43" s="17">
        <f t="shared" si="17"/>
        <v>86.101270235978205</v>
      </c>
      <c r="F43" s="17">
        <f t="shared" si="17"/>
        <v>82.444205854542659</v>
      </c>
      <c r="G43" s="17">
        <f t="shared" si="17"/>
        <v>72.34394075174832</v>
      </c>
      <c r="H43" s="17">
        <f t="shared" si="17"/>
        <v>102.94948795479762</v>
      </c>
      <c r="I43" s="17">
        <f t="shared" si="17"/>
        <v>91.743031399801936</v>
      </c>
      <c r="J43" s="17">
        <f t="shared" si="17"/>
        <v>75.715118566610755</v>
      </c>
      <c r="K43" s="17">
        <f t="shared" si="17"/>
        <v>97.268781526555415</v>
      </c>
      <c r="L43" s="17">
        <f t="shared" si="17"/>
        <v>84.021477211888723</v>
      </c>
      <c r="M43" s="17">
        <f t="shared" si="17"/>
        <v>71.23636016683983</v>
      </c>
      <c r="N43" s="17">
        <f t="shared" si="17"/>
        <v>81.102508520186205</v>
      </c>
      <c r="O43" s="17">
        <f t="shared" si="17"/>
        <v>78.268964231133694</v>
      </c>
      <c r="P43" s="17">
        <f t="shared" si="17"/>
        <v>80.443903056843823</v>
      </c>
      <c r="Q43" s="17">
        <f t="shared" si="17"/>
        <v>96.526952187901941</v>
      </c>
      <c r="R43" s="17">
        <f t="shared" si="17"/>
        <v>108.0664443988108</v>
      </c>
      <c r="S43" s="17">
        <f t="shared" si="17"/>
        <v>63.336387813360687</v>
      </c>
      <c r="T43" s="17">
        <f t="shared" si="17"/>
        <v>91.82491116071985</v>
      </c>
      <c r="U43" s="10">
        <f t="shared" si="17"/>
        <v>92.049267223776042</v>
      </c>
    </row>
    <row r="44" spans="1:21" x14ac:dyDescent="0.25">
      <c r="A44" s="20" t="s">
        <v>109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6"/>
    </row>
    <row r="45" spans="1:21" x14ac:dyDescent="0.25">
      <c r="A45" s="2" t="s">
        <v>130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6"/>
    </row>
    <row r="46" spans="1:21" x14ac:dyDescent="0.25">
      <c r="A46" s="20" t="s">
        <v>126</v>
      </c>
      <c r="B46" s="16">
        <v>205152190</v>
      </c>
      <c r="C46" s="16">
        <v>288857188</v>
      </c>
      <c r="D46" s="16">
        <v>246492190</v>
      </c>
      <c r="E46" s="16">
        <v>105010299</v>
      </c>
      <c r="F46" s="16">
        <v>259680847</v>
      </c>
      <c r="G46" s="16">
        <v>77897460</v>
      </c>
      <c r="H46" s="16">
        <v>680142785</v>
      </c>
      <c r="I46" s="16">
        <v>225564762</v>
      </c>
      <c r="J46" s="16">
        <v>157178472</v>
      </c>
      <c r="K46" s="16">
        <v>941337482</v>
      </c>
      <c r="L46" s="16">
        <v>730503782</v>
      </c>
      <c r="M46" s="16">
        <v>122128320</v>
      </c>
      <c r="N46" s="16">
        <v>194603724</v>
      </c>
      <c r="O46" s="16">
        <v>241429542</v>
      </c>
      <c r="P46" s="16">
        <v>208828840</v>
      </c>
      <c r="Q46" s="16">
        <v>243938220</v>
      </c>
      <c r="R46" s="16">
        <v>580371115</v>
      </c>
      <c r="S46" s="16">
        <v>637818515</v>
      </c>
      <c r="T46" s="16">
        <v>1191341069</v>
      </c>
      <c r="U46" s="9">
        <v>191089436</v>
      </c>
    </row>
    <row r="47" spans="1:21" x14ac:dyDescent="0.25">
      <c r="A47" s="20" t="s">
        <v>127</v>
      </c>
      <c r="B47" s="16">
        <v>206496866</v>
      </c>
      <c r="C47" s="16">
        <v>300539091</v>
      </c>
      <c r="D47" s="16">
        <v>238886534</v>
      </c>
      <c r="E47" s="16">
        <v>105010299</v>
      </c>
      <c r="F47" s="16">
        <v>259535943</v>
      </c>
      <c r="G47" s="16">
        <v>76707456</v>
      </c>
      <c r="H47" s="16">
        <v>665349429</v>
      </c>
      <c r="I47" s="16">
        <v>220639712</v>
      </c>
      <c r="J47" s="16">
        <v>189478615</v>
      </c>
      <c r="K47" s="16">
        <v>994490370</v>
      </c>
      <c r="L47" s="16">
        <v>729838506</v>
      </c>
      <c r="M47" s="16">
        <v>122128320</v>
      </c>
      <c r="N47" s="16">
        <v>193947626</v>
      </c>
      <c r="O47" s="16">
        <v>235900342</v>
      </c>
      <c r="P47" s="16">
        <v>213551780</v>
      </c>
      <c r="Q47" s="16">
        <v>243938220</v>
      </c>
      <c r="R47" s="16">
        <v>561092697</v>
      </c>
      <c r="S47" s="16">
        <v>632552700</v>
      </c>
      <c r="T47" s="16">
        <v>1199344687</v>
      </c>
      <c r="U47" s="9">
        <v>182363034</v>
      </c>
    </row>
    <row r="48" spans="1:21" x14ac:dyDescent="0.25">
      <c r="A48" s="20" t="s">
        <v>128</v>
      </c>
      <c r="B48" s="16">
        <v>232707300</v>
      </c>
      <c r="C48" s="16">
        <v>265095537</v>
      </c>
      <c r="D48" s="16">
        <v>250280823</v>
      </c>
      <c r="E48" s="16">
        <v>112425226</v>
      </c>
      <c r="F48" s="16">
        <v>324995187</v>
      </c>
      <c r="G48" s="16">
        <v>40454316</v>
      </c>
      <c r="H48" s="16">
        <v>587376375</v>
      </c>
      <c r="I48" s="16">
        <v>201438854</v>
      </c>
      <c r="J48" s="16">
        <v>173358286</v>
      </c>
      <c r="K48" s="16">
        <v>1023071724</v>
      </c>
      <c r="L48" s="16">
        <v>620886343</v>
      </c>
      <c r="M48" s="16">
        <v>122658086</v>
      </c>
      <c r="N48" s="16">
        <v>182445666</v>
      </c>
      <c r="O48" s="16">
        <v>231459433</v>
      </c>
      <c r="P48" s="16">
        <v>188139876</v>
      </c>
      <c r="Q48" s="16">
        <v>230147066</v>
      </c>
      <c r="R48" s="16">
        <v>637346379</v>
      </c>
      <c r="S48" s="16">
        <v>459794640</v>
      </c>
      <c r="T48" s="16">
        <v>1207722227</v>
      </c>
      <c r="U48" s="9">
        <v>170208602</v>
      </c>
    </row>
    <row r="49" spans="1:21" x14ac:dyDescent="0.25">
      <c r="A49" s="20" t="s">
        <v>109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6"/>
    </row>
    <row r="50" spans="1:21" x14ac:dyDescent="0.25">
      <c r="A50" s="20" t="s">
        <v>131</v>
      </c>
      <c r="B50" s="15">
        <f>+B47-B46</f>
        <v>1344676</v>
      </c>
      <c r="C50" s="15">
        <f t="shared" ref="C50:U50" si="18">+C47-C46</f>
        <v>11681903</v>
      </c>
      <c r="D50" s="15">
        <f t="shared" si="18"/>
        <v>-7605656</v>
      </c>
      <c r="E50" s="15">
        <f t="shared" si="18"/>
        <v>0</v>
      </c>
      <c r="F50" s="15">
        <f t="shared" si="18"/>
        <v>-144904</v>
      </c>
      <c r="G50" s="15">
        <f t="shared" si="18"/>
        <v>-1190004</v>
      </c>
      <c r="H50" s="15">
        <f t="shared" si="18"/>
        <v>-14793356</v>
      </c>
      <c r="I50" s="15">
        <f t="shared" si="18"/>
        <v>-4925050</v>
      </c>
      <c r="J50" s="15">
        <f t="shared" si="18"/>
        <v>32300143</v>
      </c>
      <c r="K50" s="15">
        <f t="shared" si="18"/>
        <v>53152888</v>
      </c>
      <c r="L50" s="15">
        <f t="shared" si="18"/>
        <v>-665276</v>
      </c>
      <c r="M50" s="15">
        <f t="shared" si="18"/>
        <v>0</v>
      </c>
      <c r="N50" s="15">
        <f t="shared" si="18"/>
        <v>-656098</v>
      </c>
      <c r="O50" s="15">
        <f t="shared" si="18"/>
        <v>-5529200</v>
      </c>
      <c r="P50" s="15">
        <f t="shared" si="18"/>
        <v>4722940</v>
      </c>
      <c r="Q50" s="15">
        <f t="shared" si="18"/>
        <v>0</v>
      </c>
      <c r="R50" s="15">
        <f t="shared" si="18"/>
        <v>-19278418</v>
      </c>
      <c r="S50" s="15">
        <f t="shared" si="18"/>
        <v>-5265815</v>
      </c>
      <c r="T50" s="15">
        <f t="shared" si="18"/>
        <v>8003618</v>
      </c>
      <c r="U50" s="8">
        <f t="shared" si="18"/>
        <v>-8726402</v>
      </c>
    </row>
    <row r="51" spans="1:21" x14ac:dyDescent="0.25">
      <c r="A51" s="20" t="s">
        <v>121</v>
      </c>
      <c r="B51" s="15">
        <f>+B48-B46</f>
        <v>27555110</v>
      </c>
      <c r="C51" s="15">
        <f t="shared" ref="C51:U51" si="19">+C48-C46</f>
        <v>-23761651</v>
      </c>
      <c r="D51" s="15">
        <f t="shared" si="19"/>
        <v>3788633</v>
      </c>
      <c r="E51" s="15">
        <f t="shared" si="19"/>
        <v>7414927</v>
      </c>
      <c r="F51" s="15">
        <f t="shared" si="19"/>
        <v>65314340</v>
      </c>
      <c r="G51" s="15">
        <f t="shared" si="19"/>
        <v>-37443144</v>
      </c>
      <c r="H51" s="15">
        <f t="shared" si="19"/>
        <v>-92766410</v>
      </c>
      <c r="I51" s="15">
        <f t="shared" si="19"/>
        <v>-24125908</v>
      </c>
      <c r="J51" s="15">
        <f t="shared" si="19"/>
        <v>16179814</v>
      </c>
      <c r="K51" s="15">
        <f t="shared" si="19"/>
        <v>81734242</v>
      </c>
      <c r="L51" s="15">
        <f t="shared" si="19"/>
        <v>-109617439</v>
      </c>
      <c r="M51" s="15">
        <f t="shared" si="19"/>
        <v>529766</v>
      </c>
      <c r="N51" s="15">
        <f t="shared" si="19"/>
        <v>-12158058</v>
      </c>
      <c r="O51" s="15">
        <f t="shared" si="19"/>
        <v>-9970109</v>
      </c>
      <c r="P51" s="15">
        <f t="shared" si="19"/>
        <v>-20688964</v>
      </c>
      <c r="Q51" s="15">
        <f t="shared" si="19"/>
        <v>-13791154</v>
      </c>
      <c r="R51" s="15">
        <f t="shared" si="19"/>
        <v>56975264</v>
      </c>
      <c r="S51" s="15">
        <f t="shared" si="19"/>
        <v>-178023875</v>
      </c>
      <c r="T51" s="15">
        <f t="shared" si="19"/>
        <v>16381158</v>
      </c>
      <c r="U51" s="8">
        <f t="shared" si="19"/>
        <v>-20880834</v>
      </c>
    </row>
    <row r="52" spans="1:21" x14ac:dyDescent="0.25">
      <c r="A52" s="20" t="s">
        <v>122</v>
      </c>
      <c r="B52" s="15">
        <f>+B48-B47</f>
        <v>26210434</v>
      </c>
      <c r="C52" s="15">
        <f t="shared" ref="C52:U52" si="20">+C48-C47</f>
        <v>-35443554</v>
      </c>
      <c r="D52" s="15">
        <f t="shared" si="20"/>
        <v>11394289</v>
      </c>
      <c r="E52" s="15">
        <f t="shared" si="20"/>
        <v>7414927</v>
      </c>
      <c r="F52" s="15">
        <f t="shared" si="20"/>
        <v>65459244</v>
      </c>
      <c r="G52" s="15">
        <f t="shared" si="20"/>
        <v>-36253140</v>
      </c>
      <c r="H52" s="15">
        <f t="shared" si="20"/>
        <v>-77973054</v>
      </c>
      <c r="I52" s="15">
        <f t="shared" si="20"/>
        <v>-19200858</v>
      </c>
      <c r="J52" s="15">
        <f t="shared" si="20"/>
        <v>-16120329</v>
      </c>
      <c r="K52" s="15">
        <f t="shared" si="20"/>
        <v>28581354</v>
      </c>
      <c r="L52" s="15">
        <f t="shared" si="20"/>
        <v>-108952163</v>
      </c>
      <c r="M52" s="15">
        <f t="shared" si="20"/>
        <v>529766</v>
      </c>
      <c r="N52" s="15">
        <f t="shared" si="20"/>
        <v>-11501960</v>
      </c>
      <c r="O52" s="15">
        <f t="shared" si="20"/>
        <v>-4440909</v>
      </c>
      <c r="P52" s="15">
        <f t="shared" si="20"/>
        <v>-25411904</v>
      </c>
      <c r="Q52" s="15">
        <f t="shared" si="20"/>
        <v>-13791154</v>
      </c>
      <c r="R52" s="15">
        <f t="shared" si="20"/>
        <v>76253682</v>
      </c>
      <c r="S52" s="15">
        <f t="shared" si="20"/>
        <v>-172758060</v>
      </c>
      <c r="T52" s="15">
        <f t="shared" si="20"/>
        <v>8377540</v>
      </c>
      <c r="U52" s="8">
        <f t="shared" si="20"/>
        <v>-12154432</v>
      </c>
    </row>
    <row r="53" spans="1:21" x14ac:dyDescent="0.25">
      <c r="A53" s="20" t="s">
        <v>123</v>
      </c>
      <c r="B53" s="17">
        <f>IF(B46=0,0,B48*100/B46)</f>
        <v>113.43154562473839</v>
      </c>
      <c r="C53" s="17">
        <f t="shared" ref="C53:U53" si="21">IF(C46=0,0,C48*100/C46)</f>
        <v>91.773910434937832</v>
      </c>
      <c r="D53" s="17">
        <f t="shared" si="21"/>
        <v>101.5370194893396</v>
      </c>
      <c r="E53" s="17">
        <f t="shared" si="21"/>
        <v>107.06114264087563</v>
      </c>
      <c r="F53" s="17">
        <f t="shared" si="21"/>
        <v>125.15177409291182</v>
      </c>
      <c r="G53" s="17">
        <f t="shared" si="21"/>
        <v>51.932779322971506</v>
      </c>
      <c r="H53" s="17">
        <f t="shared" si="21"/>
        <v>86.360744825073752</v>
      </c>
      <c r="I53" s="17">
        <f t="shared" si="21"/>
        <v>89.304221197458133</v>
      </c>
      <c r="J53" s="17">
        <f t="shared" si="21"/>
        <v>110.29391226045256</v>
      </c>
      <c r="K53" s="17">
        <f t="shared" si="21"/>
        <v>108.68277780954227</v>
      </c>
      <c r="L53" s="17">
        <f t="shared" si="21"/>
        <v>84.994268106335412</v>
      </c>
      <c r="M53" s="17">
        <f t="shared" si="21"/>
        <v>100.4337781769208</v>
      </c>
      <c r="N53" s="17">
        <f t="shared" si="21"/>
        <v>93.752402189384625</v>
      </c>
      <c r="O53" s="17">
        <f t="shared" si="21"/>
        <v>95.870385654792813</v>
      </c>
      <c r="P53" s="17">
        <f t="shared" si="21"/>
        <v>90.092860737051453</v>
      </c>
      <c r="Q53" s="17">
        <f t="shared" si="21"/>
        <v>94.346456246175777</v>
      </c>
      <c r="R53" s="17">
        <f t="shared" si="21"/>
        <v>109.81703991247049</v>
      </c>
      <c r="S53" s="17">
        <f t="shared" si="21"/>
        <v>72.088631669778351</v>
      </c>
      <c r="T53" s="17">
        <f t="shared" si="21"/>
        <v>101.37501832399266</v>
      </c>
      <c r="U53" s="10">
        <f t="shared" si="21"/>
        <v>89.072742880459387</v>
      </c>
    </row>
    <row r="54" spans="1:21" x14ac:dyDescent="0.25">
      <c r="A54" s="20" t="s">
        <v>124</v>
      </c>
      <c r="B54" s="17">
        <f>IF(B47=0,0,B48*100/B47)</f>
        <v>112.69289675321271</v>
      </c>
      <c r="C54" s="17">
        <f t="shared" ref="C54:U54" si="22">IF(C47=0,0,C48*100/C47)</f>
        <v>88.206674252568362</v>
      </c>
      <c r="D54" s="17">
        <f t="shared" si="22"/>
        <v>104.76974939072957</v>
      </c>
      <c r="E54" s="17">
        <f t="shared" si="22"/>
        <v>107.06114264087563</v>
      </c>
      <c r="F54" s="17">
        <f t="shared" si="22"/>
        <v>125.22164877949102</v>
      </c>
      <c r="G54" s="17">
        <f t="shared" si="22"/>
        <v>52.738440445737112</v>
      </c>
      <c r="H54" s="17">
        <f t="shared" si="22"/>
        <v>88.280886613641329</v>
      </c>
      <c r="I54" s="17">
        <f t="shared" si="22"/>
        <v>91.297641831584698</v>
      </c>
      <c r="J54" s="17">
        <f t="shared" si="22"/>
        <v>91.492269985190674</v>
      </c>
      <c r="K54" s="17">
        <f t="shared" si="22"/>
        <v>102.87396991083986</v>
      </c>
      <c r="L54" s="17">
        <f t="shared" si="22"/>
        <v>85.071743665988492</v>
      </c>
      <c r="M54" s="17">
        <f t="shared" si="22"/>
        <v>100.4337781769208</v>
      </c>
      <c r="N54" s="17">
        <f t="shared" si="22"/>
        <v>94.069553602063678</v>
      </c>
      <c r="O54" s="17">
        <f t="shared" si="22"/>
        <v>98.117463941616492</v>
      </c>
      <c r="P54" s="17">
        <f t="shared" si="22"/>
        <v>88.100354864754578</v>
      </c>
      <c r="Q54" s="17">
        <f t="shared" si="22"/>
        <v>94.346456246175777</v>
      </c>
      <c r="R54" s="17">
        <f t="shared" si="22"/>
        <v>113.59021110196342</v>
      </c>
      <c r="S54" s="17">
        <f t="shared" si="22"/>
        <v>72.68874830508193</v>
      </c>
      <c r="T54" s="17">
        <f t="shared" si="22"/>
        <v>100.69850978545253</v>
      </c>
      <c r="U54" s="10">
        <f t="shared" si="22"/>
        <v>93.335035213331665</v>
      </c>
    </row>
    <row r="55" spans="1:21" x14ac:dyDescent="0.25">
      <c r="A55" s="20" t="s">
        <v>109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6"/>
    </row>
    <row r="56" spans="1:21" x14ac:dyDescent="0.25">
      <c r="A56" s="2" t="s">
        <v>132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6"/>
    </row>
    <row r="57" spans="1:21" x14ac:dyDescent="0.25">
      <c r="A57" s="20" t="s">
        <v>126</v>
      </c>
      <c r="B57" s="16">
        <v>346649025</v>
      </c>
      <c r="C57" s="16">
        <v>243924223</v>
      </c>
      <c r="D57" s="16">
        <v>185973704</v>
      </c>
      <c r="E57" s="16">
        <v>111351100</v>
      </c>
      <c r="F57" s="16">
        <v>60291650</v>
      </c>
      <c r="G57" s="16">
        <v>98332296</v>
      </c>
      <c r="H57" s="16">
        <v>264380325</v>
      </c>
      <c r="I57" s="16">
        <v>5100000</v>
      </c>
      <c r="J57" s="16">
        <v>36879012</v>
      </c>
      <c r="K57" s="16">
        <v>183780057</v>
      </c>
      <c r="L57" s="16">
        <v>611390608</v>
      </c>
      <c r="M57" s="16">
        <v>100157160</v>
      </c>
      <c r="N57" s="16">
        <v>185513100</v>
      </c>
      <c r="O57" s="16">
        <v>129356901</v>
      </c>
      <c r="P57" s="16">
        <v>35410000</v>
      </c>
      <c r="Q57" s="16">
        <v>84572900</v>
      </c>
      <c r="R57" s="16">
        <v>458536153</v>
      </c>
      <c r="S57" s="16">
        <v>742320316</v>
      </c>
      <c r="T57" s="16">
        <v>617205000</v>
      </c>
      <c r="U57" s="9">
        <v>20603000</v>
      </c>
    </row>
    <row r="58" spans="1:21" x14ac:dyDescent="0.25">
      <c r="A58" s="20" t="s">
        <v>127</v>
      </c>
      <c r="B58" s="16">
        <v>732518151</v>
      </c>
      <c r="C58" s="16">
        <v>237386259</v>
      </c>
      <c r="D58" s="16">
        <v>167973707</v>
      </c>
      <c r="E58" s="16">
        <v>116405552</v>
      </c>
      <c r="F58" s="16">
        <v>72661727</v>
      </c>
      <c r="G58" s="16">
        <v>49577200</v>
      </c>
      <c r="H58" s="16">
        <v>290724723</v>
      </c>
      <c r="I58" s="16">
        <v>4994450</v>
      </c>
      <c r="J58" s="16">
        <v>36679004</v>
      </c>
      <c r="K58" s="16">
        <v>239364564</v>
      </c>
      <c r="L58" s="16">
        <v>569911842</v>
      </c>
      <c r="M58" s="16">
        <v>89026488</v>
      </c>
      <c r="N58" s="16">
        <v>194826668</v>
      </c>
      <c r="O58" s="16">
        <v>193647847</v>
      </c>
      <c r="P58" s="16">
        <v>33619400</v>
      </c>
      <c r="Q58" s="16">
        <v>94572898</v>
      </c>
      <c r="R58" s="16">
        <v>428784146</v>
      </c>
      <c r="S58" s="16">
        <v>752693185</v>
      </c>
      <c r="T58" s="16">
        <v>675024965</v>
      </c>
      <c r="U58" s="9">
        <v>38170056</v>
      </c>
    </row>
    <row r="59" spans="1:21" x14ac:dyDescent="0.25">
      <c r="A59" s="20" t="s">
        <v>128</v>
      </c>
      <c r="B59" s="16">
        <v>381181152</v>
      </c>
      <c r="C59" s="16">
        <v>306027188</v>
      </c>
      <c r="D59" s="16">
        <v>162208358</v>
      </c>
      <c r="E59" s="16">
        <v>32373358</v>
      </c>
      <c r="F59" s="16">
        <v>35277235</v>
      </c>
      <c r="G59" s="16">
        <v>55608839</v>
      </c>
      <c r="H59" s="16">
        <v>95155047</v>
      </c>
      <c r="I59" s="16">
        <v>2449225</v>
      </c>
      <c r="J59" s="16">
        <v>20742778</v>
      </c>
      <c r="K59" s="16">
        <v>175022870</v>
      </c>
      <c r="L59" s="16">
        <v>468474349</v>
      </c>
      <c r="M59" s="16">
        <v>94935089</v>
      </c>
      <c r="N59" s="16">
        <v>173766767</v>
      </c>
      <c r="O59" s="16">
        <v>150184244</v>
      </c>
      <c r="P59" s="16">
        <v>6918724</v>
      </c>
      <c r="Q59" s="16">
        <v>71093577</v>
      </c>
      <c r="R59" s="16">
        <v>308829305</v>
      </c>
      <c r="S59" s="16">
        <v>223624377</v>
      </c>
      <c r="T59" s="16">
        <v>405329966</v>
      </c>
      <c r="U59" s="9">
        <v>21639636</v>
      </c>
    </row>
    <row r="60" spans="1:21" x14ac:dyDescent="0.25">
      <c r="A60" s="20" t="s">
        <v>109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6"/>
    </row>
    <row r="61" spans="1:21" x14ac:dyDescent="0.25">
      <c r="A61" s="20" t="s">
        <v>133</v>
      </c>
      <c r="B61" s="15">
        <f>+B58-B57</f>
        <v>385869126</v>
      </c>
      <c r="C61" s="15">
        <f t="shared" ref="C61:U61" si="23">+C58-C57</f>
        <v>-6537964</v>
      </c>
      <c r="D61" s="15">
        <f t="shared" si="23"/>
        <v>-17999997</v>
      </c>
      <c r="E61" s="15">
        <f t="shared" si="23"/>
        <v>5054452</v>
      </c>
      <c r="F61" s="15">
        <f t="shared" si="23"/>
        <v>12370077</v>
      </c>
      <c r="G61" s="15">
        <f t="shared" si="23"/>
        <v>-48755096</v>
      </c>
      <c r="H61" s="15">
        <f t="shared" si="23"/>
        <v>26344398</v>
      </c>
      <c r="I61" s="15">
        <f t="shared" si="23"/>
        <v>-105550</v>
      </c>
      <c r="J61" s="15">
        <f t="shared" si="23"/>
        <v>-200008</v>
      </c>
      <c r="K61" s="15">
        <f t="shared" si="23"/>
        <v>55584507</v>
      </c>
      <c r="L61" s="15">
        <f t="shared" si="23"/>
        <v>-41478766</v>
      </c>
      <c r="M61" s="15">
        <f t="shared" si="23"/>
        <v>-11130672</v>
      </c>
      <c r="N61" s="15">
        <f t="shared" si="23"/>
        <v>9313568</v>
      </c>
      <c r="O61" s="15">
        <f t="shared" si="23"/>
        <v>64290946</v>
      </c>
      <c r="P61" s="15">
        <f t="shared" si="23"/>
        <v>-1790600</v>
      </c>
      <c r="Q61" s="15">
        <f t="shared" si="23"/>
        <v>9999998</v>
      </c>
      <c r="R61" s="15">
        <f t="shared" si="23"/>
        <v>-29752007</v>
      </c>
      <c r="S61" s="15">
        <f t="shared" si="23"/>
        <v>10372869</v>
      </c>
      <c r="T61" s="15">
        <f t="shared" si="23"/>
        <v>57819965</v>
      </c>
      <c r="U61" s="8">
        <f t="shared" si="23"/>
        <v>17567056</v>
      </c>
    </row>
    <row r="62" spans="1:21" x14ac:dyDescent="0.25">
      <c r="A62" s="20" t="s">
        <v>121</v>
      </c>
      <c r="B62" s="15">
        <f>+B59-B57</f>
        <v>34532127</v>
      </c>
      <c r="C62" s="15">
        <f t="shared" ref="C62:U62" si="24">+C59-C57</f>
        <v>62102965</v>
      </c>
      <c r="D62" s="15">
        <f t="shared" si="24"/>
        <v>-23765346</v>
      </c>
      <c r="E62" s="15">
        <f t="shared" si="24"/>
        <v>-78977742</v>
      </c>
      <c r="F62" s="15">
        <f t="shared" si="24"/>
        <v>-25014415</v>
      </c>
      <c r="G62" s="15">
        <f t="shared" si="24"/>
        <v>-42723457</v>
      </c>
      <c r="H62" s="15">
        <f t="shared" si="24"/>
        <v>-169225278</v>
      </c>
      <c r="I62" s="15">
        <f t="shared" si="24"/>
        <v>-2650775</v>
      </c>
      <c r="J62" s="15">
        <f t="shared" si="24"/>
        <v>-16136234</v>
      </c>
      <c r="K62" s="15">
        <f t="shared" si="24"/>
        <v>-8757187</v>
      </c>
      <c r="L62" s="15">
        <f t="shared" si="24"/>
        <v>-142916259</v>
      </c>
      <c r="M62" s="15">
        <f t="shared" si="24"/>
        <v>-5222071</v>
      </c>
      <c r="N62" s="15">
        <f t="shared" si="24"/>
        <v>-11746333</v>
      </c>
      <c r="O62" s="15">
        <f t="shared" si="24"/>
        <v>20827343</v>
      </c>
      <c r="P62" s="15">
        <f t="shared" si="24"/>
        <v>-28491276</v>
      </c>
      <c r="Q62" s="15">
        <f t="shared" si="24"/>
        <v>-13479323</v>
      </c>
      <c r="R62" s="15">
        <f t="shared" si="24"/>
        <v>-149706848</v>
      </c>
      <c r="S62" s="15">
        <f t="shared" si="24"/>
        <v>-518695939</v>
      </c>
      <c r="T62" s="15">
        <f t="shared" si="24"/>
        <v>-211875034</v>
      </c>
      <c r="U62" s="8">
        <f t="shared" si="24"/>
        <v>1036636</v>
      </c>
    </row>
    <row r="63" spans="1:21" x14ac:dyDescent="0.25">
      <c r="A63" s="20" t="s">
        <v>122</v>
      </c>
      <c r="B63" s="15">
        <f>+B59-B58</f>
        <v>-351336999</v>
      </c>
      <c r="C63" s="15">
        <f t="shared" ref="C63:U63" si="25">+C59-C58</f>
        <v>68640929</v>
      </c>
      <c r="D63" s="15">
        <f t="shared" si="25"/>
        <v>-5765349</v>
      </c>
      <c r="E63" s="15">
        <f t="shared" si="25"/>
        <v>-84032194</v>
      </c>
      <c r="F63" s="15">
        <f t="shared" si="25"/>
        <v>-37384492</v>
      </c>
      <c r="G63" s="15">
        <f t="shared" si="25"/>
        <v>6031639</v>
      </c>
      <c r="H63" s="15">
        <f t="shared" si="25"/>
        <v>-195569676</v>
      </c>
      <c r="I63" s="15">
        <f t="shared" si="25"/>
        <v>-2545225</v>
      </c>
      <c r="J63" s="15">
        <f t="shared" si="25"/>
        <v>-15936226</v>
      </c>
      <c r="K63" s="15">
        <f t="shared" si="25"/>
        <v>-64341694</v>
      </c>
      <c r="L63" s="15">
        <f t="shared" si="25"/>
        <v>-101437493</v>
      </c>
      <c r="M63" s="15">
        <f t="shared" si="25"/>
        <v>5908601</v>
      </c>
      <c r="N63" s="15">
        <f t="shared" si="25"/>
        <v>-21059901</v>
      </c>
      <c r="O63" s="15">
        <f t="shared" si="25"/>
        <v>-43463603</v>
      </c>
      <c r="P63" s="15">
        <f t="shared" si="25"/>
        <v>-26700676</v>
      </c>
      <c r="Q63" s="15">
        <f t="shared" si="25"/>
        <v>-23479321</v>
      </c>
      <c r="R63" s="15">
        <f t="shared" si="25"/>
        <v>-119954841</v>
      </c>
      <c r="S63" s="15">
        <f t="shared" si="25"/>
        <v>-529068808</v>
      </c>
      <c r="T63" s="15">
        <f t="shared" si="25"/>
        <v>-269694999</v>
      </c>
      <c r="U63" s="8">
        <f t="shared" si="25"/>
        <v>-16530420</v>
      </c>
    </row>
    <row r="64" spans="1:21" x14ac:dyDescent="0.25">
      <c r="A64" s="20" t="s">
        <v>123</v>
      </c>
      <c r="B64" s="17">
        <f>IF(B57=0,0,B59*100/B57)</f>
        <v>109.96169742580409</v>
      </c>
      <c r="C64" s="17">
        <f t="shared" ref="C64:U64" si="26">IF(C57=0,0,C59*100/C57)</f>
        <v>125.45994171312785</v>
      </c>
      <c r="D64" s="17">
        <f t="shared" si="26"/>
        <v>87.221125627524202</v>
      </c>
      <c r="E64" s="17">
        <f t="shared" si="26"/>
        <v>29.073226937138475</v>
      </c>
      <c r="F64" s="17">
        <f t="shared" si="26"/>
        <v>58.510979546919017</v>
      </c>
      <c r="G64" s="17">
        <f t="shared" si="26"/>
        <v>56.551958270149619</v>
      </c>
      <c r="H64" s="17">
        <f t="shared" si="26"/>
        <v>35.991727826191301</v>
      </c>
      <c r="I64" s="17">
        <f t="shared" si="26"/>
        <v>48.024019607843137</v>
      </c>
      <c r="J64" s="17">
        <f t="shared" si="26"/>
        <v>56.245481847507193</v>
      </c>
      <c r="K64" s="17">
        <f t="shared" si="26"/>
        <v>95.234963388873041</v>
      </c>
      <c r="L64" s="17">
        <f t="shared" si="26"/>
        <v>76.624394105838149</v>
      </c>
      <c r="M64" s="17">
        <f t="shared" si="26"/>
        <v>94.786123128890637</v>
      </c>
      <c r="N64" s="17">
        <f t="shared" si="26"/>
        <v>93.668192165405031</v>
      </c>
      <c r="O64" s="17">
        <f t="shared" si="26"/>
        <v>116.10068178735976</v>
      </c>
      <c r="P64" s="17">
        <f t="shared" si="26"/>
        <v>19.538898616210108</v>
      </c>
      <c r="Q64" s="17">
        <f t="shared" si="26"/>
        <v>84.061888619167604</v>
      </c>
      <c r="R64" s="17">
        <f t="shared" si="26"/>
        <v>67.351135342211506</v>
      </c>
      <c r="S64" s="17">
        <f t="shared" si="26"/>
        <v>30.125051433995779</v>
      </c>
      <c r="T64" s="17">
        <f t="shared" si="26"/>
        <v>65.67185392211664</v>
      </c>
      <c r="U64" s="10">
        <f t="shared" si="26"/>
        <v>105.03148085230306</v>
      </c>
    </row>
    <row r="65" spans="1:21" x14ac:dyDescent="0.25">
      <c r="A65" s="20" t="s">
        <v>124</v>
      </c>
      <c r="B65" s="17">
        <f>IF(B58=0,0,B59*100/B58)</f>
        <v>52.037093071295104</v>
      </c>
      <c r="C65" s="17">
        <f t="shared" ref="C65:U65" si="27">IF(C58=0,0,C59*100/C58)</f>
        <v>128.9152915965536</v>
      </c>
      <c r="D65" s="17">
        <f t="shared" si="27"/>
        <v>96.567707468645679</v>
      </c>
      <c r="E65" s="17">
        <f t="shared" si="27"/>
        <v>27.810836720227915</v>
      </c>
      <c r="F65" s="17">
        <f t="shared" si="27"/>
        <v>48.549953953062527</v>
      </c>
      <c r="G65" s="17">
        <f t="shared" si="27"/>
        <v>112.16615500673697</v>
      </c>
      <c r="H65" s="17">
        <f t="shared" si="27"/>
        <v>32.730290708712793</v>
      </c>
      <c r="I65" s="17">
        <f t="shared" si="27"/>
        <v>49.038933215869612</v>
      </c>
      <c r="J65" s="17">
        <f t="shared" si="27"/>
        <v>56.552184459534395</v>
      </c>
      <c r="K65" s="17">
        <f t="shared" si="27"/>
        <v>73.119791449163714</v>
      </c>
      <c r="L65" s="17">
        <f t="shared" si="27"/>
        <v>82.20119577722339</v>
      </c>
      <c r="M65" s="17">
        <f t="shared" si="27"/>
        <v>106.63690226666023</v>
      </c>
      <c r="N65" s="17">
        <f t="shared" si="27"/>
        <v>89.190442347451125</v>
      </c>
      <c r="O65" s="17">
        <f t="shared" si="27"/>
        <v>77.555338893078428</v>
      </c>
      <c r="P65" s="17">
        <f t="shared" si="27"/>
        <v>20.579558231259334</v>
      </c>
      <c r="Q65" s="17">
        <f t="shared" si="27"/>
        <v>75.173309165169073</v>
      </c>
      <c r="R65" s="17">
        <f t="shared" si="27"/>
        <v>72.024422516778401</v>
      </c>
      <c r="S65" s="17">
        <f t="shared" si="27"/>
        <v>29.709897931386212</v>
      </c>
      <c r="T65" s="17">
        <f t="shared" si="27"/>
        <v>60.046663014900496</v>
      </c>
      <c r="U65" s="10">
        <f t="shared" si="27"/>
        <v>56.692701734574349</v>
      </c>
    </row>
    <row r="66" spans="1:21" x14ac:dyDescent="0.25">
      <c r="A66" s="20" t="s">
        <v>109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6"/>
    </row>
    <row r="67" spans="1:21" x14ac:dyDescent="0.25">
      <c r="A67" s="2" t="s">
        <v>134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6"/>
    </row>
    <row r="68" spans="1:21" x14ac:dyDescent="0.25">
      <c r="A68" s="20" t="s">
        <v>126</v>
      </c>
      <c r="B68" s="16">
        <v>323861000</v>
      </c>
      <c r="C68" s="16">
        <v>212841000</v>
      </c>
      <c r="D68" s="16">
        <v>234082000</v>
      </c>
      <c r="E68" s="16">
        <v>131592000</v>
      </c>
      <c r="F68" s="16">
        <v>171961000</v>
      </c>
      <c r="G68" s="16">
        <v>155189000</v>
      </c>
      <c r="H68" s="16">
        <v>126734000</v>
      </c>
      <c r="I68" s="16">
        <v>2365000</v>
      </c>
      <c r="J68" s="16">
        <v>69335000</v>
      </c>
      <c r="K68" s="16">
        <v>195287000</v>
      </c>
      <c r="L68" s="16">
        <v>184179000</v>
      </c>
      <c r="M68" s="16">
        <v>76113000</v>
      </c>
      <c r="N68" s="16">
        <v>304257000</v>
      </c>
      <c r="O68" s="16">
        <v>150488000</v>
      </c>
      <c r="P68" s="16">
        <v>2228000</v>
      </c>
      <c r="Q68" s="16">
        <v>76099000</v>
      </c>
      <c r="R68" s="16">
        <v>503745000</v>
      </c>
      <c r="S68" s="16">
        <v>530924000</v>
      </c>
      <c r="T68" s="16">
        <v>548943000</v>
      </c>
      <c r="U68" s="9">
        <v>2403000</v>
      </c>
    </row>
    <row r="69" spans="1:21" x14ac:dyDescent="0.25">
      <c r="A69" s="20" t="s">
        <v>127</v>
      </c>
      <c r="B69" s="16">
        <v>442861000</v>
      </c>
      <c r="C69" s="16">
        <v>317841000</v>
      </c>
      <c r="D69" s="16">
        <v>221082000</v>
      </c>
      <c r="E69" s="16">
        <v>79092000</v>
      </c>
      <c r="F69" s="16">
        <v>176961000</v>
      </c>
      <c r="G69" s="16">
        <v>167442000</v>
      </c>
      <c r="H69" s="16">
        <v>87310000</v>
      </c>
      <c r="I69" s="16">
        <v>5905000</v>
      </c>
      <c r="J69" s="16">
        <v>64335000</v>
      </c>
      <c r="K69" s="16">
        <v>185287000</v>
      </c>
      <c r="L69" s="16">
        <v>192925000</v>
      </c>
      <c r="M69" s="16">
        <v>76113000</v>
      </c>
      <c r="N69" s="16">
        <v>258257000</v>
      </c>
      <c r="O69" s="16">
        <v>150488000</v>
      </c>
      <c r="P69" s="16">
        <v>2228000</v>
      </c>
      <c r="Q69" s="16">
        <v>86099000</v>
      </c>
      <c r="R69" s="16">
        <v>533805000</v>
      </c>
      <c r="S69" s="16">
        <v>530924000</v>
      </c>
      <c r="T69" s="16">
        <v>705352000</v>
      </c>
      <c r="U69" s="9">
        <v>2403000</v>
      </c>
    </row>
    <row r="70" spans="1:21" x14ac:dyDescent="0.25">
      <c r="A70" s="20" t="s">
        <v>128</v>
      </c>
      <c r="B70" s="16">
        <v>340726649</v>
      </c>
      <c r="C70" s="16">
        <v>124056708</v>
      </c>
      <c r="D70" s="16">
        <v>220060788</v>
      </c>
      <c r="E70" s="16">
        <v>0</v>
      </c>
      <c r="F70" s="16">
        <v>0</v>
      </c>
      <c r="G70" s="16">
        <v>54792577</v>
      </c>
      <c r="H70" s="16">
        <v>67594405</v>
      </c>
      <c r="I70" s="16">
        <v>2362343</v>
      </c>
      <c r="J70" s="16">
        <v>26134000</v>
      </c>
      <c r="K70" s="16">
        <v>0</v>
      </c>
      <c r="L70" s="16">
        <v>0</v>
      </c>
      <c r="M70" s="16">
        <v>-5000000</v>
      </c>
      <c r="N70" s="16">
        <v>0</v>
      </c>
      <c r="O70" s="16">
        <v>0</v>
      </c>
      <c r="P70" s="16">
        <v>13113427</v>
      </c>
      <c r="Q70" s="16">
        <v>84885501</v>
      </c>
      <c r="R70" s="16">
        <v>276790415</v>
      </c>
      <c r="S70" s="16">
        <v>456689000</v>
      </c>
      <c r="T70" s="16">
        <v>363714208</v>
      </c>
      <c r="U70" s="9">
        <v>111830550</v>
      </c>
    </row>
    <row r="71" spans="1:21" x14ac:dyDescent="0.25">
      <c r="A71" s="20" t="s">
        <v>109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6"/>
    </row>
    <row r="72" spans="1:21" x14ac:dyDescent="0.25">
      <c r="A72" s="20" t="s">
        <v>135</v>
      </c>
      <c r="B72" s="15">
        <f>+B69-B68</f>
        <v>119000000</v>
      </c>
      <c r="C72" s="15">
        <f t="shared" ref="C72:U72" si="28">+C69-C68</f>
        <v>105000000</v>
      </c>
      <c r="D72" s="15">
        <f t="shared" si="28"/>
        <v>-13000000</v>
      </c>
      <c r="E72" s="15">
        <f t="shared" si="28"/>
        <v>-52500000</v>
      </c>
      <c r="F72" s="15">
        <f t="shared" si="28"/>
        <v>5000000</v>
      </c>
      <c r="G72" s="15">
        <f t="shared" si="28"/>
        <v>12253000</v>
      </c>
      <c r="H72" s="15">
        <f t="shared" si="28"/>
        <v>-39424000</v>
      </c>
      <c r="I72" s="15">
        <f t="shared" si="28"/>
        <v>3540000</v>
      </c>
      <c r="J72" s="15">
        <f t="shared" si="28"/>
        <v>-5000000</v>
      </c>
      <c r="K72" s="15">
        <f t="shared" si="28"/>
        <v>-10000000</v>
      </c>
      <c r="L72" s="15">
        <f t="shared" si="28"/>
        <v>8746000</v>
      </c>
      <c r="M72" s="15">
        <f t="shared" si="28"/>
        <v>0</v>
      </c>
      <c r="N72" s="15">
        <f t="shared" si="28"/>
        <v>-46000000</v>
      </c>
      <c r="O72" s="15">
        <f t="shared" si="28"/>
        <v>0</v>
      </c>
      <c r="P72" s="15">
        <f t="shared" si="28"/>
        <v>0</v>
      </c>
      <c r="Q72" s="15">
        <f t="shared" si="28"/>
        <v>10000000</v>
      </c>
      <c r="R72" s="15">
        <f t="shared" si="28"/>
        <v>30060000</v>
      </c>
      <c r="S72" s="15">
        <f t="shared" si="28"/>
        <v>0</v>
      </c>
      <c r="T72" s="15">
        <f t="shared" si="28"/>
        <v>156409000</v>
      </c>
      <c r="U72" s="8">
        <f t="shared" si="28"/>
        <v>0</v>
      </c>
    </row>
    <row r="73" spans="1:21" x14ac:dyDescent="0.25">
      <c r="A73" s="20" t="s">
        <v>121</v>
      </c>
      <c r="B73" s="15">
        <f>+B70-B68</f>
        <v>16865649</v>
      </c>
      <c r="C73" s="15">
        <f t="shared" ref="C73:U73" si="29">+C70-C68</f>
        <v>-88784292</v>
      </c>
      <c r="D73" s="15">
        <f t="shared" si="29"/>
        <v>-14021212</v>
      </c>
      <c r="E73" s="15">
        <f t="shared" si="29"/>
        <v>-131592000</v>
      </c>
      <c r="F73" s="15">
        <f t="shared" si="29"/>
        <v>-171961000</v>
      </c>
      <c r="G73" s="15">
        <f t="shared" si="29"/>
        <v>-100396423</v>
      </c>
      <c r="H73" s="15">
        <f t="shared" si="29"/>
        <v>-59139595</v>
      </c>
      <c r="I73" s="15">
        <f t="shared" si="29"/>
        <v>-2657</v>
      </c>
      <c r="J73" s="15">
        <f t="shared" si="29"/>
        <v>-43201000</v>
      </c>
      <c r="K73" s="15">
        <f t="shared" si="29"/>
        <v>-195287000</v>
      </c>
      <c r="L73" s="15">
        <f t="shared" si="29"/>
        <v>-184179000</v>
      </c>
      <c r="M73" s="15">
        <f t="shared" si="29"/>
        <v>-81113000</v>
      </c>
      <c r="N73" s="15">
        <f t="shared" si="29"/>
        <v>-304257000</v>
      </c>
      <c r="O73" s="15">
        <f t="shared" si="29"/>
        <v>-150488000</v>
      </c>
      <c r="P73" s="15">
        <f t="shared" si="29"/>
        <v>10885427</v>
      </c>
      <c r="Q73" s="15">
        <f t="shared" si="29"/>
        <v>8786501</v>
      </c>
      <c r="R73" s="15">
        <f t="shared" si="29"/>
        <v>-226954585</v>
      </c>
      <c r="S73" s="15">
        <f t="shared" si="29"/>
        <v>-74235000</v>
      </c>
      <c r="T73" s="15">
        <f t="shared" si="29"/>
        <v>-185228792</v>
      </c>
      <c r="U73" s="8">
        <f t="shared" si="29"/>
        <v>109427550</v>
      </c>
    </row>
    <row r="74" spans="1:21" x14ac:dyDescent="0.25">
      <c r="A74" s="20" t="s">
        <v>122</v>
      </c>
      <c r="B74" s="15">
        <f>+B70-B69</f>
        <v>-102134351</v>
      </c>
      <c r="C74" s="15">
        <f t="shared" ref="C74:U74" si="30">+C70-C69</f>
        <v>-193784292</v>
      </c>
      <c r="D74" s="15">
        <f t="shared" si="30"/>
        <v>-1021212</v>
      </c>
      <c r="E74" s="15">
        <f t="shared" si="30"/>
        <v>-79092000</v>
      </c>
      <c r="F74" s="15">
        <f t="shared" si="30"/>
        <v>-176961000</v>
      </c>
      <c r="G74" s="15">
        <f t="shared" si="30"/>
        <v>-112649423</v>
      </c>
      <c r="H74" s="15">
        <f t="shared" si="30"/>
        <v>-19715595</v>
      </c>
      <c r="I74" s="15">
        <f t="shared" si="30"/>
        <v>-3542657</v>
      </c>
      <c r="J74" s="15">
        <f t="shared" si="30"/>
        <v>-38201000</v>
      </c>
      <c r="K74" s="15">
        <f t="shared" si="30"/>
        <v>-185287000</v>
      </c>
      <c r="L74" s="15">
        <f t="shared" si="30"/>
        <v>-192925000</v>
      </c>
      <c r="M74" s="15">
        <f t="shared" si="30"/>
        <v>-81113000</v>
      </c>
      <c r="N74" s="15">
        <f t="shared" si="30"/>
        <v>-258257000</v>
      </c>
      <c r="O74" s="15">
        <f t="shared" si="30"/>
        <v>-150488000</v>
      </c>
      <c r="P74" s="15">
        <f t="shared" si="30"/>
        <v>10885427</v>
      </c>
      <c r="Q74" s="15">
        <f t="shared" si="30"/>
        <v>-1213499</v>
      </c>
      <c r="R74" s="15">
        <f t="shared" si="30"/>
        <v>-257014585</v>
      </c>
      <c r="S74" s="15">
        <f t="shared" si="30"/>
        <v>-74235000</v>
      </c>
      <c r="T74" s="15">
        <f t="shared" si="30"/>
        <v>-341637792</v>
      </c>
      <c r="U74" s="8">
        <f t="shared" si="30"/>
        <v>109427550</v>
      </c>
    </row>
    <row r="75" spans="1:21" x14ac:dyDescent="0.25">
      <c r="A75" s="20" t="s">
        <v>123</v>
      </c>
      <c r="B75" s="17">
        <f>IF(B68=0,0,B70*100/B68)</f>
        <v>105.20768138182738</v>
      </c>
      <c r="C75" s="17">
        <f t="shared" ref="C75:U75" si="31">IF(C68=0,0,C70*100/C68)</f>
        <v>58.286095254203843</v>
      </c>
      <c r="D75" s="17">
        <f t="shared" si="31"/>
        <v>94.010128074777214</v>
      </c>
      <c r="E75" s="17">
        <f t="shared" si="31"/>
        <v>0</v>
      </c>
      <c r="F75" s="17">
        <f t="shared" si="31"/>
        <v>0</v>
      </c>
      <c r="G75" s="17">
        <f t="shared" si="31"/>
        <v>35.306997918666916</v>
      </c>
      <c r="H75" s="17">
        <f t="shared" si="31"/>
        <v>53.335651837707324</v>
      </c>
      <c r="I75" s="17">
        <f t="shared" si="31"/>
        <v>99.887653276955604</v>
      </c>
      <c r="J75" s="17">
        <f t="shared" si="31"/>
        <v>37.692363164347007</v>
      </c>
      <c r="K75" s="17">
        <f t="shared" si="31"/>
        <v>0</v>
      </c>
      <c r="L75" s="17">
        <f t="shared" si="31"/>
        <v>0</v>
      </c>
      <c r="M75" s="17">
        <f t="shared" si="31"/>
        <v>-6.5691800349480376</v>
      </c>
      <c r="N75" s="17">
        <f t="shared" si="31"/>
        <v>0</v>
      </c>
      <c r="O75" s="17">
        <f t="shared" si="31"/>
        <v>0</v>
      </c>
      <c r="P75" s="17">
        <f t="shared" si="31"/>
        <v>588.57392280071815</v>
      </c>
      <c r="Q75" s="17">
        <f t="shared" si="31"/>
        <v>111.54614515302436</v>
      </c>
      <c r="R75" s="17">
        <f t="shared" si="31"/>
        <v>54.946533464352001</v>
      </c>
      <c r="S75" s="17">
        <f t="shared" si="31"/>
        <v>86.017772788572373</v>
      </c>
      <c r="T75" s="17">
        <f t="shared" si="31"/>
        <v>66.257190272942722</v>
      </c>
      <c r="U75" s="10">
        <f t="shared" si="31"/>
        <v>4653.7890137328341</v>
      </c>
    </row>
    <row r="76" spans="1:21" x14ac:dyDescent="0.25">
      <c r="A76" s="20" t="s">
        <v>124</v>
      </c>
      <c r="B76" s="17">
        <f>IF(B69=0,0,B70*100/B69)</f>
        <v>76.93760547892002</v>
      </c>
      <c r="C76" s="17">
        <f t="shared" ref="C76:U76" si="32">IF(C69=0,0,C70*100/C69)</f>
        <v>39.031058925689258</v>
      </c>
      <c r="D76" s="17">
        <f t="shared" si="32"/>
        <v>99.538084511629165</v>
      </c>
      <c r="E76" s="17">
        <f t="shared" si="32"/>
        <v>0</v>
      </c>
      <c r="F76" s="17">
        <f t="shared" si="32"/>
        <v>0</v>
      </c>
      <c r="G76" s="17">
        <f t="shared" si="32"/>
        <v>32.723317327791115</v>
      </c>
      <c r="H76" s="17">
        <f t="shared" si="32"/>
        <v>77.418858091856606</v>
      </c>
      <c r="I76" s="17">
        <f t="shared" si="32"/>
        <v>40.005808636748519</v>
      </c>
      <c r="J76" s="17">
        <f t="shared" si="32"/>
        <v>40.621745550633406</v>
      </c>
      <c r="K76" s="17">
        <f t="shared" si="32"/>
        <v>0</v>
      </c>
      <c r="L76" s="17">
        <f t="shared" si="32"/>
        <v>0</v>
      </c>
      <c r="M76" s="17">
        <f t="shared" si="32"/>
        <v>-6.5691800349480376</v>
      </c>
      <c r="N76" s="17">
        <f t="shared" si="32"/>
        <v>0</v>
      </c>
      <c r="O76" s="17">
        <f t="shared" si="32"/>
        <v>0</v>
      </c>
      <c r="P76" s="17">
        <f t="shared" si="32"/>
        <v>588.57392280071815</v>
      </c>
      <c r="Q76" s="17">
        <f t="shared" si="32"/>
        <v>98.590577126331311</v>
      </c>
      <c r="R76" s="17">
        <f t="shared" si="32"/>
        <v>51.852345894099905</v>
      </c>
      <c r="S76" s="17">
        <f t="shared" si="32"/>
        <v>86.017772788572373</v>
      </c>
      <c r="T76" s="17">
        <f t="shared" si="32"/>
        <v>51.564921911329378</v>
      </c>
      <c r="U76" s="10">
        <f t="shared" si="32"/>
        <v>4653.7890137328341</v>
      </c>
    </row>
    <row r="77" spans="1:21" x14ac:dyDescent="0.25">
      <c r="A77" s="20" t="s">
        <v>109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6"/>
    </row>
    <row r="78" spans="1:21" x14ac:dyDescent="0.25">
      <c r="A78" s="2" t="s">
        <v>136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6"/>
    </row>
    <row r="79" spans="1:21" x14ac:dyDescent="0.25">
      <c r="A79" s="20" t="s">
        <v>137</v>
      </c>
      <c r="B79" s="16">
        <v>533083714</v>
      </c>
      <c r="C79" s="16">
        <v>952599349</v>
      </c>
      <c r="D79" s="16">
        <v>685289993</v>
      </c>
      <c r="E79" s="16">
        <v>949629863</v>
      </c>
      <c r="F79" s="16">
        <v>0</v>
      </c>
      <c r="G79" s="16">
        <v>681883218</v>
      </c>
      <c r="H79" s="16">
        <v>2970344651</v>
      </c>
      <c r="I79" s="16">
        <v>0</v>
      </c>
      <c r="J79" s="16">
        <v>836287881</v>
      </c>
      <c r="K79" s="16">
        <v>6583123126</v>
      </c>
      <c r="L79" s="16">
        <v>310758392</v>
      </c>
      <c r="M79" s="16">
        <v>353652713</v>
      </c>
      <c r="N79" s="16">
        <v>1637764830</v>
      </c>
      <c r="O79" s="16">
        <v>0</v>
      </c>
      <c r="P79" s="16">
        <v>26008</v>
      </c>
      <c r="Q79" s="16">
        <v>599461021</v>
      </c>
      <c r="R79" s="16">
        <v>128070090</v>
      </c>
      <c r="S79" s="16">
        <v>2134297052</v>
      </c>
      <c r="T79" s="16">
        <v>476730117</v>
      </c>
      <c r="U79" s="9">
        <v>0</v>
      </c>
    </row>
    <row r="80" spans="1:21" x14ac:dyDescent="0.25">
      <c r="A80" s="20" t="s">
        <v>138</v>
      </c>
      <c r="B80" s="16">
        <v>548783440</v>
      </c>
      <c r="C80" s="16">
        <v>909957309</v>
      </c>
      <c r="D80" s="16">
        <v>662901941</v>
      </c>
      <c r="E80" s="16">
        <v>920987922</v>
      </c>
      <c r="F80" s="16">
        <v>1574262895</v>
      </c>
      <c r="G80" s="16">
        <v>652063465</v>
      </c>
      <c r="H80" s="16">
        <v>2941201167</v>
      </c>
      <c r="I80" s="16">
        <v>0</v>
      </c>
      <c r="J80" s="16">
        <v>815222495</v>
      </c>
      <c r="K80" s="16">
        <v>6480826322</v>
      </c>
      <c r="L80" s="16">
        <v>301939879</v>
      </c>
      <c r="M80" s="16">
        <v>0</v>
      </c>
      <c r="N80" s="16">
        <v>1583511623</v>
      </c>
      <c r="O80" s="16">
        <v>510776338</v>
      </c>
      <c r="P80" s="16">
        <v>32319</v>
      </c>
      <c r="Q80" s="16">
        <v>596172011</v>
      </c>
      <c r="R80" s="16">
        <v>135809706</v>
      </c>
      <c r="S80" s="16">
        <v>2101624831</v>
      </c>
      <c r="T80" s="16">
        <v>733246052</v>
      </c>
      <c r="U80" s="9">
        <v>0</v>
      </c>
    </row>
    <row r="81" spans="1:21" x14ac:dyDescent="0.25">
      <c r="A81" s="20" t="s">
        <v>139</v>
      </c>
      <c r="B81" s="16">
        <v>618763047</v>
      </c>
      <c r="C81" s="16">
        <v>870034189</v>
      </c>
      <c r="D81" s="16">
        <v>635568724</v>
      </c>
      <c r="E81" s="16">
        <v>910257048</v>
      </c>
      <c r="F81" s="16">
        <v>1509864345</v>
      </c>
      <c r="G81" s="16">
        <v>624220188</v>
      </c>
      <c r="H81" s="16">
        <v>2801053512</v>
      </c>
      <c r="I81" s="16">
        <v>0</v>
      </c>
      <c r="J81" s="16">
        <v>798742311</v>
      </c>
      <c r="K81" s="16">
        <v>6274226974</v>
      </c>
      <c r="L81" s="16">
        <v>309678705</v>
      </c>
      <c r="M81" s="16">
        <v>340725361</v>
      </c>
      <c r="N81" s="16">
        <v>1539782469</v>
      </c>
      <c r="O81" s="16">
        <v>465907223</v>
      </c>
      <c r="P81" s="16">
        <v>32920</v>
      </c>
      <c r="Q81" s="16">
        <v>0</v>
      </c>
      <c r="R81" s="16">
        <v>126952134</v>
      </c>
      <c r="S81" s="16">
        <v>2107086836</v>
      </c>
      <c r="T81" s="16">
        <v>683023037</v>
      </c>
      <c r="U81" s="9">
        <v>0</v>
      </c>
    </row>
    <row r="82" spans="1:21" x14ac:dyDescent="0.25">
      <c r="A82" s="20" t="s">
        <v>140</v>
      </c>
      <c r="B82" s="16">
        <v>947348726</v>
      </c>
      <c r="C82" s="16">
        <v>838183311</v>
      </c>
      <c r="D82" s="16">
        <v>610304359</v>
      </c>
      <c r="E82" s="16">
        <v>875175058</v>
      </c>
      <c r="F82" s="16">
        <v>1473455326</v>
      </c>
      <c r="G82" s="16">
        <v>597507207</v>
      </c>
      <c r="H82" s="16">
        <v>2718959857</v>
      </c>
      <c r="I82" s="16">
        <v>0</v>
      </c>
      <c r="J82" s="16">
        <v>763890680</v>
      </c>
      <c r="K82" s="16">
        <v>6048956132</v>
      </c>
      <c r="L82" s="16">
        <v>284137838</v>
      </c>
      <c r="M82" s="16">
        <v>0</v>
      </c>
      <c r="N82" s="16">
        <v>1480119875</v>
      </c>
      <c r="O82" s="16">
        <v>436858658</v>
      </c>
      <c r="P82" s="16">
        <v>34720</v>
      </c>
      <c r="Q82" s="16">
        <v>542056916</v>
      </c>
      <c r="R82" s="16">
        <v>149045635</v>
      </c>
      <c r="S82" s="16">
        <v>2046847073</v>
      </c>
      <c r="T82" s="16">
        <v>587441896</v>
      </c>
      <c r="U82" s="9">
        <v>0</v>
      </c>
    </row>
    <row r="83" spans="1:21" x14ac:dyDescent="0.25">
      <c r="A83" s="20" t="s">
        <v>109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6"/>
    </row>
    <row r="84" spans="1:21" x14ac:dyDescent="0.25">
      <c r="A84" s="2" t="s">
        <v>141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6"/>
    </row>
    <row r="85" spans="1:21" x14ac:dyDescent="0.25">
      <c r="A85" s="20" t="s">
        <v>137</v>
      </c>
      <c r="B85" s="16">
        <v>30227084</v>
      </c>
      <c r="C85" s="16">
        <v>1393561684</v>
      </c>
      <c r="D85" s="16">
        <v>585323517</v>
      </c>
      <c r="E85" s="16">
        <v>22883309</v>
      </c>
      <c r="F85" s="16">
        <v>2035419571</v>
      </c>
      <c r="G85" s="16">
        <v>210971001</v>
      </c>
      <c r="H85" s="16">
        <v>3805374001</v>
      </c>
      <c r="I85" s="16">
        <v>651540</v>
      </c>
      <c r="J85" s="16">
        <v>800064448</v>
      </c>
      <c r="K85" s="16">
        <v>5505199724</v>
      </c>
      <c r="L85" s="16">
        <v>10408050</v>
      </c>
      <c r="M85" s="16">
        <v>167373518</v>
      </c>
      <c r="N85" s="16">
        <v>441956</v>
      </c>
      <c r="O85" s="16">
        <v>9649837</v>
      </c>
      <c r="P85" s="16">
        <v>0</v>
      </c>
      <c r="Q85" s="16">
        <v>1223512366</v>
      </c>
      <c r="R85" s="16">
        <v>32707196</v>
      </c>
      <c r="S85" s="16">
        <v>326346552</v>
      </c>
      <c r="T85" s="16">
        <v>1763968111</v>
      </c>
      <c r="U85" s="9">
        <v>37699</v>
      </c>
    </row>
    <row r="86" spans="1:21" x14ac:dyDescent="0.25">
      <c r="A86" s="20" t="s">
        <v>138</v>
      </c>
      <c r="B86" s="16">
        <v>3914304</v>
      </c>
      <c r="C86" s="16">
        <v>1296700842</v>
      </c>
      <c r="D86" s="16">
        <v>496610815</v>
      </c>
      <c r="E86" s="16">
        <v>2470116</v>
      </c>
      <c r="F86" s="16">
        <v>2103132201</v>
      </c>
      <c r="G86" s="16">
        <v>200489272</v>
      </c>
      <c r="H86" s="16">
        <v>2907299922</v>
      </c>
      <c r="I86" s="16">
        <v>2091377</v>
      </c>
      <c r="J86" s="16">
        <v>697982568</v>
      </c>
      <c r="K86" s="16">
        <v>5033386359</v>
      </c>
      <c r="L86" s="16">
        <v>6022272</v>
      </c>
      <c r="M86" s="16">
        <v>119574248</v>
      </c>
      <c r="N86" s="16">
        <v>308289</v>
      </c>
      <c r="O86" s="16">
        <v>1454755</v>
      </c>
      <c r="P86" s="16">
        <v>0</v>
      </c>
      <c r="Q86" s="16">
        <v>1119852047</v>
      </c>
      <c r="R86" s="16">
        <v>10901125</v>
      </c>
      <c r="S86" s="16">
        <v>170374834</v>
      </c>
      <c r="T86" s="16">
        <v>1483942559</v>
      </c>
      <c r="U86" s="9">
        <v>5288690</v>
      </c>
    </row>
    <row r="87" spans="1:21" x14ac:dyDescent="0.25">
      <c r="A87" s="20" t="s">
        <v>139</v>
      </c>
      <c r="B87" s="16">
        <v>3922847</v>
      </c>
      <c r="C87" s="16">
        <v>1243714595</v>
      </c>
      <c r="D87" s="16">
        <v>500567045</v>
      </c>
      <c r="E87" s="16">
        <v>1579594</v>
      </c>
      <c r="F87" s="16">
        <v>2043549108</v>
      </c>
      <c r="G87" s="16">
        <v>197321099</v>
      </c>
      <c r="H87" s="16">
        <v>2768427298</v>
      </c>
      <c r="I87" s="16">
        <v>1600557</v>
      </c>
      <c r="J87" s="16">
        <v>676761093</v>
      </c>
      <c r="K87" s="16">
        <v>4645996037</v>
      </c>
      <c r="L87" s="16">
        <v>5030899</v>
      </c>
      <c r="M87" s="16">
        <v>94237633</v>
      </c>
      <c r="N87" s="16">
        <v>7097850</v>
      </c>
      <c r="O87" s="16">
        <v>7410042</v>
      </c>
      <c r="P87" s="16">
        <v>0</v>
      </c>
      <c r="Q87" s="16">
        <v>1072015870</v>
      </c>
      <c r="R87" s="16">
        <v>17504143</v>
      </c>
      <c r="S87" s="16">
        <v>11276956</v>
      </c>
      <c r="T87" s="16">
        <v>1502349010</v>
      </c>
      <c r="U87" s="9">
        <v>6301756</v>
      </c>
    </row>
    <row r="88" spans="1:21" x14ac:dyDescent="0.25">
      <c r="A88" s="20" t="s">
        <v>140</v>
      </c>
      <c r="B88" s="16">
        <v>2456620</v>
      </c>
      <c r="C88" s="16">
        <v>1328585559</v>
      </c>
      <c r="D88" s="16">
        <v>394979428</v>
      </c>
      <c r="E88" s="16">
        <v>1839837</v>
      </c>
      <c r="F88" s="16">
        <v>1902964445</v>
      </c>
      <c r="G88" s="16">
        <v>181825437</v>
      </c>
      <c r="H88" s="16">
        <v>2681268963</v>
      </c>
      <c r="I88" s="16">
        <v>1604557</v>
      </c>
      <c r="J88" s="16">
        <v>626151203</v>
      </c>
      <c r="K88" s="16">
        <v>4714951541</v>
      </c>
      <c r="L88" s="16">
        <v>26327908</v>
      </c>
      <c r="M88" s="16">
        <v>66583207</v>
      </c>
      <c r="N88" s="16">
        <v>12700</v>
      </c>
      <c r="O88" s="16">
        <v>1670069</v>
      </c>
      <c r="P88" s="16">
        <v>26426</v>
      </c>
      <c r="Q88" s="16">
        <v>1046392480</v>
      </c>
      <c r="R88" s="16">
        <v>19752767</v>
      </c>
      <c r="S88" s="16">
        <v>105265667</v>
      </c>
      <c r="T88" s="16">
        <v>1466349957</v>
      </c>
      <c r="U88" s="9">
        <v>7353768</v>
      </c>
    </row>
    <row r="89" spans="1:21" x14ac:dyDescent="0.25">
      <c r="A89" s="20" t="s">
        <v>109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6"/>
    </row>
    <row r="90" spans="1:21" x14ac:dyDescent="0.25">
      <c r="A90" s="2" t="s">
        <v>142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6"/>
    </row>
    <row r="91" spans="1:21" x14ac:dyDescent="0.25">
      <c r="A91" s="20" t="s">
        <v>143</v>
      </c>
      <c r="B91" s="16">
        <v>5143302</v>
      </c>
      <c r="C91" s="16">
        <v>7861421</v>
      </c>
      <c r="D91" s="16">
        <v>7783209</v>
      </c>
      <c r="E91" s="16">
        <v>-90365727</v>
      </c>
      <c r="F91" s="16">
        <v>0</v>
      </c>
      <c r="G91" s="16">
        <v>161469124</v>
      </c>
      <c r="H91" s="16">
        <v>225998776</v>
      </c>
      <c r="I91" s="16">
        <v>218476435</v>
      </c>
      <c r="J91" s="16">
        <v>18174268</v>
      </c>
      <c r="K91" s="16">
        <v>40175130</v>
      </c>
      <c r="L91" s="16">
        <v>654350348</v>
      </c>
      <c r="M91" s="16">
        <v>43491872</v>
      </c>
      <c r="N91" s="16">
        <v>138313760</v>
      </c>
      <c r="O91" s="16">
        <v>61230644</v>
      </c>
      <c r="P91" s="16">
        <v>387963092</v>
      </c>
      <c r="Q91" s="16">
        <v>2435067</v>
      </c>
      <c r="R91" s="16">
        <v>246618418</v>
      </c>
      <c r="S91" s="16">
        <v>328519769</v>
      </c>
      <c r="T91" s="16">
        <v>0</v>
      </c>
      <c r="U91" s="9">
        <v>85483972</v>
      </c>
    </row>
    <row r="92" spans="1:21" x14ac:dyDescent="0.25">
      <c r="A92" s="20" t="s">
        <v>144</v>
      </c>
      <c r="B92" s="16">
        <v>-95039098</v>
      </c>
      <c r="C92" s="16">
        <v>573870980</v>
      </c>
      <c r="D92" s="16">
        <v>27917521</v>
      </c>
      <c r="E92" s="16">
        <v>164327636</v>
      </c>
      <c r="F92" s="16">
        <v>-105732731</v>
      </c>
      <c r="G92" s="16">
        <v>134488398</v>
      </c>
      <c r="H92" s="16">
        <v>1064939047</v>
      </c>
      <c r="I92" s="16">
        <v>597637464</v>
      </c>
      <c r="J92" s="16">
        <v>42271354</v>
      </c>
      <c r="K92" s="16">
        <v>434548086</v>
      </c>
      <c r="L92" s="16">
        <v>996184670</v>
      </c>
      <c r="M92" s="16">
        <v>79614936</v>
      </c>
      <c r="N92" s="16">
        <v>467202500</v>
      </c>
      <c r="O92" s="16">
        <v>408376006</v>
      </c>
      <c r="P92" s="16">
        <v>266703846</v>
      </c>
      <c r="Q92" s="16">
        <v>-2228798</v>
      </c>
      <c r="R92" s="16">
        <v>2099295640</v>
      </c>
      <c r="S92" s="16">
        <v>-7726676</v>
      </c>
      <c r="T92" s="16">
        <v>-3002997154</v>
      </c>
      <c r="U92" s="9">
        <v>1419526718</v>
      </c>
    </row>
    <row r="93" spans="1:21" x14ac:dyDescent="0.25">
      <c r="A93" s="20" t="s">
        <v>109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6"/>
    </row>
    <row r="94" spans="1:21" x14ac:dyDescent="0.25">
      <c r="A94" s="2" t="s">
        <v>145</v>
      </c>
      <c r="B94" s="16">
        <v>0</v>
      </c>
      <c r="C94" s="16">
        <v>0</v>
      </c>
      <c r="D94" s="16">
        <v>0</v>
      </c>
      <c r="E94" s="16">
        <v>0</v>
      </c>
      <c r="F94" s="16">
        <v>7426989</v>
      </c>
      <c r="G94" s="16">
        <v>0</v>
      </c>
      <c r="H94" s="16">
        <v>0</v>
      </c>
      <c r="I94" s="16">
        <v>0</v>
      </c>
      <c r="J94" s="16">
        <v>0</v>
      </c>
      <c r="K94" s="16">
        <v>1428974</v>
      </c>
      <c r="L94" s="16">
        <v>195921461</v>
      </c>
      <c r="M94" s="16">
        <v>0</v>
      </c>
      <c r="N94" s="16">
        <v>0</v>
      </c>
      <c r="O94" s="16">
        <v>0</v>
      </c>
      <c r="P94" s="16">
        <v>272150734</v>
      </c>
      <c r="Q94" s="16">
        <v>0</v>
      </c>
      <c r="R94" s="16">
        <v>0</v>
      </c>
      <c r="S94" s="16">
        <v>0</v>
      </c>
      <c r="T94" s="16">
        <v>0</v>
      </c>
      <c r="U94" s="9">
        <v>80291990</v>
      </c>
    </row>
    <row r="95" spans="1:21" x14ac:dyDescent="0.25">
      <c r="A95" s="22" t="s">
        <v>146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14607576</v>
      </c>
      <c r="L95" s="23">
        <v>945074806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275507968</v>
      </c>
      <c r="U95" s="24">
        <v>107420500</v>
      </c>
    </row>
  </sheetData>
  <mergeCells count="2">
    <mergeCell ref="A1:U1"/>
    <mergeCell ref="B2:U2"/>
  </mergeCells>
  <pageMargins left="0.7" right="0.7" top="0.75" bottom="0.75" header="0.3" footer="0.3"/>
  <rowBreaks count="1" manualBreakCount="1"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95"/>
  <sheetViews>
    <sheetView workbookViewId="0">
      <selection sqref="A1:AF1"/>
    </sheetView>
  </sheetViews>
  <sheetFormatPr defaultRowHeight="12.5" x14ac:dyDescent="0.25"/>
  <cols>
    <col min="1" max="1" width="44.453125" bestFit="1" customWidth="1"/>
    <col min="2" max="32" width="28.81640625" bestFit="1" customWidth="1"/>
  </cols>
  <sheetData>
    <row r="1" spans="1:32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30"/>
    </row>
    <row r="3" spans="1:32" x14ac:dyDescent="0.25">
      <c r="A3" s="18"/>
      <c r="B3" s="11" t="s">
        <v>442</v>
      </c>
      <c r="C3" s="11" t="s">
        <v>443</v>
      </c>
      <c r="D3" s="11" t="s">
        <v>444</v>
      </c>
      <c r="E3" s="11" t="s">
        <v>445</v>
      </c>
      <c r="F3" s="11" t="s">
        <v>446</v>
      </c>
      <c r="G3" s="11" t="s">
        <v>447</v>
      </c>
      <c r="H3" s="11" t="s">
        <v>448</v>
      </c>
      <c r="I3" s="11" t="s">
        <v>449</v>
      </c>
      <c r="J3" s="11" t="s">
        <v>450</v>
      </c>
      <c r="K3" s="11" t="s">
        <v>451</v>
      </c>
      <c r="L3" s="11" t="s">
        <v>452</v>
      </c>
      <c r="M3" s="11" t="s">
        <v>453</v>
      </c>
      <c r="N3" s="11" t="s">
        <v>454</v>
      </c>
      <c r="O3" s="11" t="s">
        <v>455</v>
      </c>
      <c r="P3" s="11" t="s">
        <v>456</v>
      </c>
      <c r="Q3" s="11" t="s">
        <v>457</v>
      </c>
      <c r="R3" s="11" t="s">
        <v>458</v>
      </c>
      <c r="S3" s="11" t="s">
        <v>459</v>
      </c>
      <c r="T3" s="11" t="s">
        <v>460</v>
      </c>
      <c r="U3" s="11" t="s">
        <v>461</v>
      </c>
      <c r="V3" s="11" t="s">
        <v>462</v>
      </c>
      <c r="W3" s="11" t="s">
        <v>463</v>
      </c>
      <c r="X3" s="11" t="s">
        <v>464</v>
      </c>
      <c r="Y3" s="11" t="s">
        <v>465</v>
      </c>
      <c r="Z3" s="11" t="s">
        <v>466</v>
      </c>
      <c r="AA3" s="11" t="s">
        <v>467</v>
      </c>
      <c r="AB3" s="11" t="s">
        <v>468</v>
      </c>
      <c r="AC3" s="11" t="s">
        <v>469</v>
      </c>
      <c r="AD3" s="11" t="s">
        <v>470</v>
      </c>
      <c r="AE3" s="11" t="s">
        <v>471</v>
      </c>
      <c r="AF3" s="4" t="s">
        <v>472</v>
      </c>
    </row>
    <row r="4" spans="1:32" x14ac:dyDescent="0.25">
      <c r="A4" s="19"/>
      <c r="B4" s="12" t="s">
        <v>68</v>
      </c>
      <c r="C4" s="12" t="s">
        <v>473</v>
      </c>
      <c r="D4" s="12" t="s">
        <v>474</v>
      </c>
      <c r="E4" s="12" t="s">
        <v>475</v>
      </c>
      <c r="F4" s="12" t="s">
        <v>476</v>
      </c>
      <c r="G4" s="12" t="s">
        <v>477</v>
      </c>
      <c r="H4" s="12" t="s">
        <v>478</v>
      </c>
      <c r="I4" s="12" t="s">
        <v>479</v>
      </c>
      <c r="J4" s="12" t="s">
        <v>480</v>
      </c>
      <c r="K4" s="12" t="s">
        <v>481</v>
      </c>
      <c r="L4" s="12" t="s">
        <v>482</v>
      </c>
      <c r="M4" s="12" t="s">
        <v>483</v>
      </c>
      <c r="N4" s="12" t="s">
        <v>484</v>
      </c>
      <c r="O4" s="12" t="s">
        <v>485</v>
      </c>
      <c r="P4" s="12" t="s">
        <v>486</v>
      </c>
      <c r="Q4" s="12" t="s">
        <v>487</v>
      </c>
      <c r="R4" s="12" t="s">
        <v>488</v>
      </c>
      <c r="S4" s="12" t="s">
        <v>489</v>
      </c>
      <c r="T4" s="12" t="s">
        <v>490</v>
      </c>
      <c r="U4" s="12" t="s">
        <v>416</v>
      </c>
      <c r="V4" s="12" t="s">
        <v>491</v>
      </c>
      <c r="W4" s="12" t="s">
        <v>492</v>
      </c>
      <c r="X4" s="12" t="s">
        <v>493</v>
      </c>
      <c r="Y4" s="12" t="s">
        <v>494</v>
      </c>
      <c r="Z4" s="12" t="s">
        <v>495</v>
      </c>
      <c r="AA4" s="12" t="s">
        <v>496</v>
      </c>
      <c r="AB4" s="12" t="s">
        <v>497</v>
      </c>
      <c r="AC4" s="12" t="s">
        <v>498</v>
      </c>
      <c r="AD4" s="12" t="s">
        <v>499</v>
      </c>
      <c r="AE4" s="12" t="s">
        <v>500</v>
      </c>
      <c r="AF4" s="5" t="s">
        <v>501</v>
      </c>
    </row>
    <row r="5" spans="1:32" x14ac:dyDescent="0.25">
      <c r="A5" s="19"/>
      <c r="B5" s="12" t="s">
        <v>502</v>
      </c>
      <c r="C5" s="12" t="s">
        <v>84</v>
      </c>
      <c r="D5" s="12" t="s">
        <v>84</v>
      </c>
      <c r="E5" s="12" t="s">
        <v>503</v>
      </c>
      <c r="F5" s="12" t="s">
        <v>84</v>
      </c>
      <c r="G5" s="12" t="s">
        <v>504</v>
      </c>
      <c r="H5" s="12" t="s">
        <v>85</v>
      </c>
      <c r="I5" s="12" t="s">
        <v>85</v>
      </c>
      <c r="J5" s="12" t="s">
        <v>505</v>
      </c>
      <c r="K5" s="12" t="s">
        <v>85</v>
      </c>
      <c r="L5" s="12" t="s">
        <v>84</v>
      </c>
      <c r="M5" s="12" t="s">
        <v>84</v>
      </c>
      <c r="N5" s="12" t="s">
        <v>85</v>
      </c>
      <c r="O5" s="12" t="s">
        <v>84</v>
      </c>
      <c r="P5" s="12" t="s">
        <v>84</v>
      </c>
      <c r="Q5" s="12" t="s">
        <v>84</v>
      </c>
      <c r="R5" s="12" t="s">
        <v>85</v>
      </c>
      <c r="S5" s="12" t="s">
        <v>84</v>
      </c>
      <c r="T5" s="12" t="s">
        <v>84</v>
      </c>
      <c r="U5" s="12" t="s">
        <v>506</v>
      </c>
      <c r="V5" s="12" t="s">
        <v>507</v>
      </c>
      <c r="W5" s="12" t="s">
        <v>85</v>
      </c>
      <c r="X5" s="12" t="s">
        <v>85</v>
      </c>
      <c r="Y5" s="12" t="s">
        <v>85</v>
      </c>
      <c r="Z5" s="12" t="s">
        <v>508</v>
      </c>
      <c r="AA5" s="12" t="s">
        <v>509</v>
      </c>
      <c r="AB5" s="12" t="s">
        <v>510</v>
      </c>
      <c r="AC5" s="12" t="s">
        <v>85</v>
      </c>
      <c r="AD5" s="12" t="s">
        <v>85</v>
      </c>
      <c r="AE5" s="12" t="s">
        <v>84</v>
      </c>
      <c r="AF5" s="5" t="s">
        <v>511</v>
      </c>
    </row>
    <row r="6" spans="1:32" x14ac:dyDescent="0.25">
      <c r="A6" s="2" t="s">
        <v>104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6"/>
    </row>
    <row r="7" spans="1:32" x14ac:dyDescent="0.25">
      <c r="A7" s="1" t="s">
        <v>105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/>
    </row>
    <row r="8" spans="1:32" x14ac:dyDescent="0.25">
      <c r="A8" s="20" t="s">
        <v>106</v>
      </c>
      <c r="B8" s="15">
        <f>+B15</f>
        <v>346627136</v>
      </c>
      <c r="C8" s="15">
        <f t="shared" ref="C8:AF8" si="0">+C15</f>
        <v>609207913</v>
      </c>
      <c r="D8" s="15">
        <f t="shared" si="0"/>
        <v>574842587</v>
      </c>
      <c r="E8" s="15">
        <f t="shared" si="0"/>
        <v>129255940</v>
      </c>
      <c r="F8" s="15">
        <f t="shared" si="0"/>
        <v>46932765</v>
      </c>
      <c r="G8" s="15">
        <f t="shared" si="0"/>
        <v>348903922</v>
      </c>
      <c r="H8" s="15">
        <f t="shared" si="0"/>
        <v>70082206</v>
      </c>
      <c r="I8" s="15">
        <f t="shared" si="0"/>
        <v>95390193</v>
      </c>
      <c r="J8" s="15">
        <f t="shared" si="0"/>
        <v>88799645</v>
      </c>
      <c r="K8" s="15">
        <f t="shared" si="0"/>
        <v>77408726</v>
      </c>
      <c r="L8" s="15">
        <f t="shared" si="0"/>
        <v>63808473</v>
      </c>
      <c r="M8" s="15">
        <f t="shared" si="0"/>
        <v>127735673</v>
      </c>
      <c r="N8" s="15">
        <f t="shared" si="0"/>
        <v>155834708</v>
      </c>
      <c r="O8" s="15">
        <f t="shared" si="0"/>
        <v>368775784</v>
      </c>
      <c r="P8" s="15">
        <f t="shared" si="0"/>
        <v>104786078</v>
      </c>
      <c r="Q8" s="15">
        <f t="shared" si="0"/>
        <v>41336920</v>
      </c>
      <c r="R8" s="15">
        <f t="shared" si="0"/>
        <v>81731686</v>
      </c>
      <c r="S8" s="15">
        <f t="shared" si="0"/>
        <v>159023088</v>
      </c>
      <c r="T8" s="15">
        <f t="shared" si="0"/>
        <v>150060759</v>
      </c>
      <c r="U8" s="15">
        <f t="shared" si="0"/>
        <v>68134391</v>
      </c>
      <c r="V8" s="15">
        <f t="shared" si="0"/>
        <v>151194752</v>
      </c>
      <c r="W8" s="15">
        <f t="shared" si="0"/>
        <v>36655391</v>
      </c>
      <c r="X8" s="15">
        <f t="shared" si="0"/>
        <v>221336650</v>
      </c>
      <c r="Y8" s="15">
        <f t="shared" si="0"/>
        <v>123982324</v>
      </c>
      <c r="Z8" s="15">
        <f t="shared" si="0"/>
        <v>883534027</v>
      </c>
      <c r="AA8" s="15">
        <f t="shared" si="0"/>
        <v>78172677</v>
      </c>
      <c r="AB8" s="15">
        <f t="shared" si="0"/>
        <v>2277489407</v>
      </c>
      <c r="AC8" s="15">
        <f t="shared" si="0"/>
        <v>149334001</v>
      </c>
      <c r="AD8" s="15">
        <f t="shared" si="0"/>
        <v>116095126</v>
      </c>
      <c r="AE8" s="15">
        <f t="shared" si="0"/>
        <v>279293213</v>
      </c>
      <c r="AF8" s="8">
        <f t="shared" si="0"/>
        <v>139478689</v>
      </c>
    </row>
    <row r="9" spans="1:32" x14ac:dyDescent="0.25">
      <c r="A9" s="20" t="s">
        <v>107</v>
      </c>
      <c r="B9" s="15">
        <f>+B26</f>
        <v>324442798</v>
      </c>
      <c r="C9" s="15">
        <f t="shared" ref="C9:AF9" si="1">+C26</f>
        <v>670172476</v>
      </c>
      <c r="D9" s="15">
        <f t="shared" si="1"/>
        <v>545273377</v>
      </c>
      <c r="E9" s="15">
        <f t="shared" si="1"/>
        <v>132869569</v>
      </c>
      <c r="F9" s="15">
        <f t="shared" si="1"/>
        <v>69631759</v>
      </c>
      <c r="G9" s="15">
        <f t="shared" si="1"/>
        <v>350203346</v>
      </c>
      <c r="H9" s="15">
        <f t="shared" si="1"/>
        <v>54891406</v>
      </c>
      <c r="I9" s="15">
        <f t="shared" si="1"/>
        <v>109095057</v>
      </c>
      <c r="J9" s="15">
        <f t="shared" si="1"/>
        <v>87043591</v>
      </c>
      <c r="K9" s="15">
        <f t="shared" si="1"/>
        <v>69276698</v>
      </c>
      <c r="L9" s="15">
        <f t="shared" si="1"/>
        <v>65349991</v>
      </c>
      <c r="M9" s="15">
        <f t="shared" si="1"/>
        <v>115241913</v>
      </c>
      <c r="N9" s="15">
        <f t="shared" si="1"/>
        <v>124990156</v>
      </c>
      <c r="O9" s="15">
        <f t="shared" si="1"/>
        <v>301440205</v>
      </c>
      <c r="P9" s="15">
        <f t="shared" si="1"/>
        <v>116810458</v>
      </c>
      <c r="Q9" s="15">
        <f t="shared" si="1"/>
        <v>57383969</v>
      </c>
      <c r="R9" s="15">
        <f t="shared" si="1"/>
        <v>78706176</v>
      </c>
      <c r="S9" s="15">
        <f t="shared" si="1"/>
        <v>112655614</v>
      </c>
      <c r="T9" s="15">
        <f t="shared" si="1"/>
        <v>152106649</v>
      </c>
      <c r="U9" s="15">
        <f t="shared" si="1"/>
        <v>70618604</v>
      </c>
      <c r="V9" s="15">
        <f t="shared" si="1"/>
        <v>231641401</v>
      </c>
      <c r="W9" s="15">
        <f t="shared" si="1"/>
        <v>50080322</v>
      </c>
      <c r="X9" s="15">
        <f t="shared" si="1"/>
        <v>214034909</v>
      </c>
      <c r="Y9" s="15">
        <f t="shared" si="1"/>
        <v>100638940</v>
      </c>
      <c r="Z9" s="15">
        <f t="shared" si="1"/>
        <v>752878146</v>
      </c>
      <c r="AA9" s="15">
        <f t="shared" si="1"/>
        <v>76712041</v>
      </c>
      <c r="AB9" s="15">
        <f t="shared" si="1"/>
        <v>2063429250</v>
      </c>
      <c r="AC9" s="15">
        <f t="shared" si="1"/>
        <v>131545483</v>
      </c>
      <c r="AD9" s="15">
        <f t="shared" si="1"/>
        <v>148909549</v>
      </c>
      <c r="AE9" s="15">
        <f t="shared" si="1"/>
        <v>266104720</v>
      </c>
      <c r="AF9" s="8">
        <f t="shared" si="1"/>
        <v>130710206</v>
      </c>
    </row>
    <row r="10" spans="1:32" x14ac:dyDescent="0.25">
      <c r="A10" s="20" t="s">
        <v>108</v>
      </c>
      <c r="B10" s="15">
        <f>+B8-B9</f>
        <v>22184338</v>
      </c>
      <c r="C10" s="15">
        <f t="shared" ref="C10:AF10" si="2">+C8-C9</f>
        <v>-60964563</v>
      </c>
      <c r="D10" s="15">
        <f t="shared" si="2"/>
        <v>29569210</v>
      </c>
      <c r="E10" s="15">
        <f t="shared" si="2"/>
        <v>-3613629</v>
      </c>
      <c r="F10" s="15">
        <f t="shared" si="2"/>
        <v>-22698994</v>
      </c>
      <c r="G10" s="15">
        <f t="shared" si="2"/>
        <v>-1299424</v>
      </c>
      <c r="H10" s="15">
        <f t="shared" si="2"/>
        <v>15190800</v>
      </c>
      <c r="I10" s="15">
        <f t="shared" si="2"/>
        <v>-13704864</v>
      </c>
      <c r="J10" s="15">
        <f t="shared" si="2"/>
        <v>1756054</v>
      </c>
      <c r="K10" s="15">
        <f t="shared" si="2"/>
        <v>8132028</v>
      </c>
      <c r="L10" s="15">
        <f t="shared" si="2"/>
        <v>-1541518</v>
      </c>
      <c r="M10" s="15">
        <f t="shared" si="2"/>
        <v>12493760</v>
      </c>
      <c r="N10" s="15">
        <f t="shared" si="2"/>
        <v>30844552</v>
      </c>
      <c r="O10" s="15">
        <f t="shared" si="2"/>
        <v>67335579</v>
      </c>
      <c r="P10" s="15">
        <f t="shared" si="2"/>
        <v>-12024380</v>
      </c>
      <c r="Q10" s="15">
        <f t="shared" si="2"/>
        <v>-16047049</v>
      </c>
      <c r="R10" s="15">
        <f t="shared" si="2"/>
        <v>3025510</v>
      </c>
      <c r="S10" s="15">
        <f t="shared" si="2"/>
        <v>46367474</v>
      </c>
      <c r="T10" s="15">
        <f t="shared" si="2"/>
        <v>-2045890</v>
      </c>
      <c r="U10" s="15">
        <f t="shared" si="2"/>
        <v>-2484213</v>
      </c>
      <c r="V10" s="15">
        <f t="shared" si="2"/>
        <v>-80446649</v>
      </c>
      <c r="W10" s="15">
        <f t="shared" si="2"/>
        <v>-13424931</v>
      </c>
      <c r="X10" s="15">
        <f t="shared" si="2"/>
        <v>7301741</v>
      </c>
      <c r="Y10" s="15">
        <f t="shared" si="2"/>
        <v>23343384</v>
      </c>
      <c r="Z10" s="15">
        <f t="shared" si="2"/>
        <v>130655881</v>
      </c>
      <c r="AA10" s="15">
        <f t="shared" si="2"/>
        <v>1460636</v>
      </c>
      <c r="AB10" s="15">
        <f t="shared" si="2"/>
        <v>214060157</v>
      </c>
      <c r="AC10" s="15">
        <f t="shared" si="2"/>
        <v>17788518</v>
      </c>
      <c r="AD10" s="15">
        <f t="shared" si="2"/>
        <v>-32814423</v>
      </c>
      <c r="AE10" s="15">
        <f t="shared" si="2"/>
        <v>13188493</v>
      </c>
      <c r="AF10" s="8">
        <f t="shared" si="2"/>
        <v>8768483</v>
      </c>
    </row>
    <row r="11" spans="1:32" x14ac:dyDescent="0.25">
      <c r="A11" s="20" t="s">
        <v>109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6"/>
    </row>
    <row r="12" spans="1:32" x14ac:dyDescent="0.25">
      <c r="A12" s="2" t="s">
        <v>110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6"/>
    </row>
    <row r="13" spans="1:32" x14ac:dyDescent="0.25">
      <c r="A13" s="20" t="s">
        <v>111</v>
      </c>
      <c r="B13" s="16">
        <v>392740392</v>
      </c>
      <c r="C13" s="16">
        <v>617236030</v>
      </c>
      <c r="D13" s="16">
        <v>627674142</v>
      </c>
      <c r="E13" s="16">
        <v>111548246</v>
      </c>
      <c r="F13" s="16">
        <v>159744965</v>
      </c>
      <c r="G13" s="16">
        <v>346056780</v>
      </c>
      <c r="H13" s="16">
        <v>85775899</v>
      </c>
      <c r="I13" s="16">
        <v>143758168</v>
      </c>
      <c r="J13" s="16">
        <v>83171014</v>
      </c>
      <c r="K13" s="16">
        <v>85659011</v>
      </c>
      <c r="L13" s="16">
        <v>73219347</v>
      </c>
      <c r="M13" s="16">
        <v>168634299</v>
      </c>
      <c r="N13" s="16">
        <v>224612076</v>
      </c>
      <c r="O13" s="16">
        <v>296520878</v>
      </c>
      <c r="P13" s="16">
        <v>177728212</v>
      </c>
      <c r="Q13" s="16">
        <v>76378361</v>
      </c>
      <c r="R13" s="16">
        <v>109945275</v>
      </c>
      <c r="S13" s="16">
        <v>173619071</v>
      </c>
      <c r="T13" s="16">
        <v>242363216</v>
      </c>
      <c r="U13" s="16">
        <v>69498650</v>
      </c>
      <c r="V13" s="16">
        <v>303557967</v>
      </c>
      <c r="W13" s="16">
        <v>86467144</v>
      </c>
      <c r="X13" s="16">
        <v>248236490</v>
      </c>
      <c r="Y13" s="16">
        <v>221982195</v>
      </c>
      <c r="Z13" s="16">
        <v>1057940020</v>
      </c>
      <c r="AA13" s="16">
        <v>85314000</v>
      </c>
      <c r="AB13" s="16">
        <v>2544977380</v>
      </c>
      <c r="AC13" s="16">
        <v>314157032</v>
      </c>
      <c r="AD13" s="16">
        <v>159583435</v>
      </c>
      <c r="AE13" s="16">
        <v>392357821</v>
      </c>
      <c r="AF13" s="9">
        <v>156727060</v>
      </c>
    </row>
    <row r="14" spans="1:32" x14ac:dyDescent="0.25">
      <c r="A14" s="20" t="s">
        <v>112</v>
      </c>
      <c r="B14" s="16">
        <v>484003934</v>
      </c>
      <c r="C14" s="16">
        <v>701056845</v>
      </c>
      <c r="D14" s="16">
        <v>641436151</v>
      </c>
      <c r="E14" s="16">
        <v>174241138</v>
      </c>
      <c r="F14" s="16">
        <v>125671809</v>
      </c>
      <c r="G14" s="16">
        <v>338991659</v>
      </c>
      <c r="H14" s="16">
        <v>87301663</v>
      </c>
      <c r="I14" s="16">
        <v>133809886</v>
      </c>
      <c r="J14" s="16">
        <v>83470023</v>
      </c>
      <c r="K14" s="16">
        <v>82054705</v>
      </c>
      <c r="L14" s="16">
        <v>75401047</v>
      </c>
      <c r="M14" s="16">
        <v>174874153</v>
      </c>
      <c r="N14" s="16">
        <v>225729700</v>
      </c>
      <c r="O14" s="16">
        <v>296650878</v>
      </c>
      <c r="P14" s="16">
        <v>234292499</v>
      </c>
      <c r="Q14" s="16">
        <v>76378361</v>
      </c>
      <c r="R14" s="16">
        <v>105445275</v>
      </c>
      <c r="S14" s="16">
        <v>169460273</v>
      </c>
      <c r="T14" s="16">
        <v>241713223</v>
      </c>
      <c r="U14" s="16">
        <v>69745850</v>
      </c>
      <c r="V14" s="16">
        <v>301694451</v>
      </c>
      <c r="W14" s="16">
        <v>90630433</v>
      </c>
      <c r="X14" s="16">
        <v>275451256</v>
      </c>
      <c r="Y14" s="16">
        <v>263042409</v>
      </c>
      <c r="Z14" s="16">
        <v>1057940020</v>
      </c>
      <c r="AA14" s="16">
        <v>86867000</v>
      </c>
      <c r="AB14" s="16">
        <v>2538883587</v>
      </c>
      <c r="AC14" s="16">
        <v>351609377</v>
      </c>
      <c r="AD14" s="16">
        <v>176968435</v>
      </c>
      <c r="AE14" s="16">
        <v>431736926</v>
      </c>
      <c r="AF14" s="9">
        <v>152451680</v>
      </c>
    </row>
    <row r="15" spans="1:32" x14ac:dyDescent="0.25">
      <c r="A15" s="20" t="s">
        <v>113</v>
      </c>
      <c r="B15" s="16">
        <v>346627136</v>
      </c>
      <c r="C15" s="16">
        <v>609207913</v>
      </c>
      <c r="D15" s="16">
        <v>574842587</v>
      </c>
      <c r="E15" s="16">
        <v>129255940</v>
      </c>
      <c r="F15" s="16">
        <v>46932765</v>
      </c>
      <c r="G15" s="16">
        <v>348903922</v>
      </c>
      <c r="H15" s="16">
        <v>70082206</v>
      </c>
      <c r="I15" s="16">
        <v>95390193</v>
      </c>
      <c r="J15" s="16">
        <v>88799645</v>
      </c>
      <c r="K15" s="16">
        <v>77408726</v>
      </c>
      <c r="L15" s="16">
        <v>63808473</v>
      </c>
      <c r="M15" s="16">
        <v>127735673</v>
      </c>
      <c r="N15" s="16">
        <v>155834708</v>
      </c>
      <c r="O15" s="16">
        <v>368775784</v>
      </c>
      <c r="P15" s="16">
        <v>104786078</v>
      </c>
      <c r="Q15" s="16">
        <v>41336920</v>
      </c>
      <c r="R15" s="16">
        <v>81731686</v>
      </c>
      <c r="S15" s="16">
        <v>159023088</v>
      </c>
      <c r="T15" s="16">
        <v>150060759</v>
      </c>
      <c r="U15" s="16">
        <v>68134391</v>
      </c>
      <c r="V15" s="16">
        <v>151194752</v>
      </c>
      <c r="W15" s="16">
        <v>36655391</v>
      </c>
      <c r="X15" s="16">
        <v>221336650</v>
      </c>
      <c r="Y15" s="16">
        <v>123982324</v>
      </c>
      <c r="Z15" s="16">
        <v>883534027</v>
      </c>
      <c r="AA15" s="16">
        <v>78172677</v>
      </c>
      <c r="AB15" s="16">
        <v>2277489407</v>
      </c>
      <c r="AC15" s="16">
        <v>149334001</v>
      </c>
      <c r="AD15" s="16">
        <v>116095126</v>
      </c>
      <c r="AE15" s="16">
        <v>279293213</v>
      </c>
      <c r="AF15" s="9">
        <v>139478689</v>
      </c>
    </row>
    <row r="16" spans="1:32" x14ac:dyDescent="0.25">
      <c r="A16" s="20" t="s">
        <v>109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6"/>
    </row>
    <row r="17" spans="1:32" x14ac:dyDescent="0.25">
      <c r="A17" s="20" t="s">
        <v>114</v>
      </c>
      <c r="B17" s="15">
        <f>+B14-B13</f>
        <v>91263542</v>
      </c>
      <c r="C17" s="15">
        <f t="shared" ref="C17:AF17" si="3">+C14-C13</f>
        <v>83820815</v>
      </c>
      <c r="D17" s="15">
        <f t="shared" si="3"/>
        <v>13762009</v>
      </c>
      <c r="E17" s="15">
        <f t="shared" si="3"/>
        <v>62692892</v>
      </c>
      <c r="F17" s="15">
        <f t="shared" si="3"/>
        <v>-34073156</v>
      </c>
      <c r="G17" s="15">
        <f t="shared" si="3"/>
        <v>-7065121</v>
      </c>
      <c r="H17" s="15">
        <f t="shared" si="3"/>
        <v>1525764</v>
      </c>
      <c r="I17" s="15">
        <f t="shared" si="3"/>
        <v>-9948282</v>
      </c>
      <c r="J17" s="15">
        <f t="shared" si="3"/>
        <v>299009</v>
      </c>
      <c r="K17" s="15">
        <f t="shared" si="3"/>
        <v>-3604306</v>
      </c>
      <c r="L17" s="15">
        <f t="shared" si="3"/>
        <v>2181700</v>
      </c>
      <c r="M17" s="15">
        <f t="shared" si="3"/>
        <v>6239854</v>
      </c>
      <c r="N17" s="15">
        <f t="shared" si="3"/>
        <v>1117624</v>
      </c>
      <c r="O17" s="15">
        <f t="shared" si="3"/>
        <v>130000</v>
      </c>
      <c r="P17" s="15">
        <f t="shared" si="3"/>
        <v>56564287</v>
      </c>
      <c r="Q17" s="15">
        <f t="shared" si="3"/>
        <v>0</v>
      </c>
      <c r="R17" s="15">
        <f t="shared" si="3"/>
        <v>-4500000</v>
      </c>
      <c r="S17" s="15">
        <f t="shared" si="3"/>
        <v>-4158798</v>
      </c>
      <c r="T17" s="15">
        <f t="shared" si="3"/>
        <v>-649993</v>
      </c>
      <c r="U17" s="15">
        <f t="shared" si="3"/>
        <v>247200</v>
      </c>
      <c r="V17" s="15">
        <f t="shared" si="3"/>
        <v>-1863516</v>
      </c>
      <c r="W17" s="15">
        <f t="shared" si="3"/>
        <v>4163289</v>
      </c>
      <c r="X17" s="15">
        <f t="shared" si="3"/>
        <v>27214766</v>
      </c>
      <c r="Y17" s="15">
        <f t="shared" si="3"/>
        <v>41060214</v>
      </c>
      <c r="Z17" s="15">
        <f t="shared" si="3"/>
        <v>0</v>
      </c>
      <c r="AA17" s="15">
        <f t="shared" si="3"/>
        <v>1553000</v>
      </c>
      <c r="AB17" s="15">
        <f t="shared" si="3"/>
        <v>-6093793</v>
      </c>
      <c r="AC17" s="15">
        <f t="shared" si="3"/>
        <v>37452345</v>
      </c>
      <c r="AD17" s="15">
        <f t="shared" si="3"/>
        <v>17385000</v>
      </c>
      <c r="AE17" s="15">
        <f t="shared" si="3"/>
        <v>39379105</v>
      </c>
      <c r="AF17" s="8">
        <f t="shared" si="3"/>
        <v>-4275380</v>
      </c>
    </row>
    <row r="18" spans="1:32" x14ac:dyDescent="0.25">
      <c r="A18" s="20" t="s">
        <v>115</v>
      </c>
      <c r="B18" s="15">
        <f>+B15-B13</f>
        <v>-46113256</v>
      </c>
      <c r="C18" s="15">
        <f t="shared" ref="C18:AF18" si="4">+C15-C13</f>
        <v>-8028117</v>
      </c>
      <c r="D18" s="15">
        <f t="shared" si="4"/>
        <v>-52831555</v>
      </c>
      <c r="E18" s="15">
        <f t="shared" si="4"/>
        <v>17707694</v>
      </c>
      <c r="F18" s="15">
        <f t="shared" si="4"/>
        <v>-112812200</v>
      </c>
      <c r="G18" s="15">
        <f t="shared" si="4"/>
        <v>2847142</v>
      </c>
      <c r="H18" s="15">
        <f t="shared" si="4"/>
        <v>-15693693</v>
      </c>
      <c r="I18" s="15">
        <f t="shared" si="4"/>
        <v>-48367975</v>
      </c>
      <c r="J18" s="15">
        <f t="shared" si="4"/>
        <v>5628631</v>
      </c>
      <c r="K18" s="15">
        <f t="shared" si="4"/>
        <v>-8250285</v>
      </c>
      <c r="L18" s="15">
        <f t="shared" si="4"/>
        <v>-9410874</v>
      </c>
      <c r="M18" s="15">
        <f t="shared" si="4"/>
        <v>-40898626</v>
      </c>
      <c r="N18" s="15">
        <f t="shared" si="4"/>
        <v>-68777368</v>
      </c>
      <c r="O18" s="15">
        <f t="shared" si="4"/>
        <v>72254906</v>
      </c>
      <c r="P18" s="15">
        <f t="shared" si="4"/>
        <v>-72942134</v>
      </c>
      <c r="Q18" s="15">
        <f t="shared" si="4"/>
        <v>-35041441</v>
      </c>
      <c r="R18" s="15">
        <f t="shared" si="4"/>
        <v>-28213589</v>
      </c>
      <c r="S18" s="15">
        <f t="shared" si="4"/>
        <v>-14595983</v>
      </c>
      <c r="T18" s="15">
        <f t="shared" si="4"/>
        <v>-92302457</v>
      </c>
      <c r="U18" s="15">
        <f t="shared" si="4"/>
        <v>-1364259</v>
      </c>
      <c r="V18" s="15">
        <f t="shared" si="4"/>
        <v>-152363215</v>
      </c>
      <c r="W18" s="15">
        <f t="shared" si="4"/>
        <v>-49811753</v>
      </c>
      <c r="X18" s="15">
        <f t="shared" si="4"/>
        <v>-26899840</v>
      </c>
      <c r="Y18" s="15">
        <f t="shared" si="4"/>
        <v>-97999871</v>
      </c>
      <c r="Z18" s="15">
        <f t="shared" si="4"/>
        <v>-174405993</v>
      </c>
      <c r="AA18" s="15">
        <f t="shared" si="4"/>
        <v>-7141323</v>
      </c>
      <c r="AB18" s="15">
        <f t="shared" si="4"/>
        <v>-267487973</v>
      </c>
      <c r="AC18" s="15">
        <f t="shared" si="4"/>
        <v>-164823031</v>
      </c>
      <c r="AD18" s="15">
        <f t="shared" si="4"/>
        <v>-43488309</v>
      </c>
      <c r="AE18" s="15">
        <f t="shared" si="4"/>
        <v>-113064608</v>
      </c>
      <c r="AF18" s="8">
        <f t="shared" si="4"/>
        <v>-17248371</v>
      </c>
    </row>
    <row r="19" spans="1:32" x14ac:dyDescent="0.25">
      <c r="A19" s="20" t="s">
        <v>116</v>
      </c>
      <c r="B19" s="15">
        <f>+B15-B14</f>
        <v>-137376798</v>
      </c>
      <c r="C19" s="15">
        <f t="shared" ref="C19:AF19" si="5">+C15-C14</f>
        <v>-91848932</v>
      </c>
      <c r="D19" s="15">
        <f t="shared" si="5"/>
        <v>-66593564</v>
      </c>
      <c r="E19" s="15">
        <f t="shared" si="5"/>
        <v>-44985198</v>
      </c>
      <c r="F19" s="15">
        <f t="shared" si="5"/>
        <v>-78739044</v>
      </c>
      <c r="G19" s="15">
        <f t="shared" si="5"/>
        <v>9912263</v>
      </c>
      <c r="H19" s="15">
        <f t="shared" si="5"/>
        <v>-17219457</v>
      </c>
      <c r="I19" s="15">
        <f t="shared" si="5"/>
        <v>-38419693</v>
      </c>
      <c r="J19" s="15">
        <f t="shared" si="5"/>
        <v>5329622</v>
      </c>
      <c r="K19" s="15">
        <f t="shared" si="5"/>
        <v>-4645979</v>
      </c>
      <c r="L19" s="15">
        <f t="shared" si="5"/>
        <v>-11592574</v>
      </c>
      <c r="M19" s="15">
        <f t="shared" si="5"/>
        <v>-47138480</v>
      </c>
      <c r="N19" s="15">
        <f t="shared" si="5"/>
        <v>-69894992</v>
      </c>
      <c r="O19" s="15">
        <f t="shared" si="5"/>
        <v>72124906</v>
      </c>
      <c r="P19" s="15">
        <f t="shared" si="5"/>
        <v>-129506421</v>
      </c>
      <c r="Q19" s="15">
        <f t="shared" si="5"/>
        <v>-35041441</v>
      </c>
      <c r="R19" s="15">
        <f t="shared" si="5"/>
        <v>-23713589</v>
      </c>
      <c r="S19" s="15">
        <f t="shared" si="5"/>
        <v>-10437185</v>
      </c>
      <c r="T19" s="15">
        <f t="shared" si="5"/>
        <v>-91652464</v>
      </c>
      <c r="U19" s="15">
        <f t="shared" si="5"/>
        <v>-1611459</v>
      </c>
      <c r="V19" s="15">
        <f t="shared" si="5"/>
        <v>-150499699</v>
      </c>
      <c r="W19" s="15">
        <f t="shared" si="5"/>
        <v>-53975042</v>
      </c>
      <c r="X19" s="15">
        <f t="shared" si="5"/>
        <v>-54114606</v>
      </c>
      <c r="Y19" s="15">
        <f t="shared" si="5"/>
        <v>-139060085</v>
      </c>
      <c r="Z19" s="15">
        <f t="shared" si="5"/>
        <v>-174405993</v>
      </c>
      <c r="AA19" s="15">
        <f t="shared" si="5"/>
        <v>-8694323</v>
      </c>
      <c r="AB19" s="15">
        <f t="shared" si="5"/>
        <v>-261394180</v>
      </c>
      <c r="AC19" s="15">
        <f t="shared" si="5"/>
        <v>-202275376</v>
      </c>
      <c r="AD19" s="15">
        <f t="shared" si="5"/>
        <v>-60873309</v>
      </c>
      <c r="AE19" s="15">
        <f t="shared" si="5"/>
        <v>-152443713</v>
      </c>
      <c r="AF19" s="8">
        <f t="shared" si="5"/>
        <v>-12972991</v>
      </c>
    </row>
    <row r="20" spans="1:32" x14ac:dyDescent="0.25">
      <c r="A20" s="20" t="s">
        <v>117</v>
      </c>
      <c r="B20" s="17">
        <f>IF(B13=0,0,B15*100/B13)</f>
        <v>88.258590931996622</v>
      </c>
      <c r="C20" s="17">
        <f t="shared" ref="C20:AF20" si="6">IF(C13=0,0,C15*100/C13)</f>
        <v>98.699344074259571</v>
      </c>
      <c r="D20" s="17">
        <f t="shared" si="6"/>
        <v>91.582964556790685</v>
      </c>
      <c r="E20" s="17">
        <f t="shared" si="6"/>
        <v>115.87447103381616</v>
      </c>
      <c r="F20" s="17">
        <f t="shared" si="6"/>
        <v>29.379808621824168</v>
      </c>
      <c r="G20" s="17">
        <f t="shared" si="6"/>
        <v>100.82273839570489</v>
      </c>
      <c r="H20" s="17">
        <f t="shared" si="6"/>
        <v>81.703843173943298</v>
      </c>
      <c r="I20" s="17">
        <f t="shared" si="6"/>
        <v>66.354624802953808</v>
      </c>
      <c r="J20" s="17">
        <f t="shared" si="6"/>
        <v>106.76753922947242</v>
      </c>
      <c r="K20" s="17">
        <f t="shared" si="6"/>
        <v>90.368456390419922</v>
      </c>
      <c r="L20" s="17">
        <f t="shared" si="6"/>
        <v>87.147011841009729</v>
      </c>
      <c r="M20" s="17">
        <f t="shared" si="6"/>
        <v>75.747148567919751</v>
      </c>
      <c r="N20" s="17">
        <f t="shared" si="6"/>
        <v>69.379487859771174</v>
      </c>
      <c r="O20" s="17">
        <f t="shared" si="6"/>
        <v>124.36756105922498</v>
      </c>
      <c r="P20" s="17">
        <f t="shared" si="6"/>
        <v>58.958606976814686</v>
      </c>
      <c r="Q20" s="17">
        <f t="shared" si="6"/>
        <v>54.121245152144596</v>
      </c>
      <c r="R20" s="17">
        <f t="shared" si="6"/>
        <v>74.338516139051904</v>
      </c>
      <c r="S20" s="17">
        <f t="shared" si="6"/>
        <v>91.593099239656681</v>
      </c>
      <c r="T20" s="17">
        <f t="shared" si="6"/>
        <v>61.915649361576385</v>
      </c>
      <c r="U20" s="17">
        <f t="shared" si="6"/>
        <v>98.036999279842121</v>
      </c>
      <c r="V20" s="17">
        <f t="shared" si="6"/>
        <v>49.807538736085945</v>
      </c>
      <c r="W20" s="17">
        <f t="shared" si="6"/>
        <v>42.392276770469024</v>
      </c>
      <c r="X20" s="17">
        <f t="shared" si="6"/>
        <v>89.163623768608716</v>
      </c>
      <c r="Y20" s="17">
        <f t="shared" si="6"/>
        <v>55.852373204977091</v>
      </c>
      <c r="Z20" s="17">
        <f t="shared" si="6"/>
        <v>83.514567016757724</v>
      </c>
      <c r="AA20" s="17">
        <f t="shared" si="6"/>
        <v>91.629365637527258</v>
      </c>
      <c r="AB20" s="17">
        <f t="shared" si="6"/>
        <v>89.489573655857015</v>
      </c>
      <c r="AC20" s="17">
        <f t="shared" si="6"/>
        <v>47.534826786878988</v>
      </c>
      <c r="AD20" s="17">
        <f t="shared" si="6"/>
        <v>72.748857674356984</v>
      </c>
      <c r="AE20" s="17">
        <f t="shared" si="6"/>
        <v>71.183291896200032</v>
      </c>
      <c r="AF20" s="10">
        <f t="shared" si="6"/>
        <v>88.994643937045709</v>
      </c>
    </row>
    <row r="21" spans="1:32" x14ac:dyDescent="0.25">
      <c r="A21" s="20" t="s">
        <v>118</v>
      </c>
      <c r="B21" s="17">
        <f>IF(B14=0,0,B15*100/B14)</f>
        <v>71.616594752719507</v>
      </c>
      <c r="C21" s="17">
        <f t="shared" ref="C21:AF21" si="7">IF(C14=0,0,C15*100/C14)</f>
        <v>86.898504357374904</v>
      </c>
      <c r="D21" s="17">
        <f t="shared" si="7"/>
        <v>89.618052569038937</v>
      </c>
      <c r="E21" s="17">
        <f t="shared" si="7"/>
        <v>74.182217519722585</v>
      </c>
      <c r="F21" s="17">
        <f t="shared" si="7"/>
        <v>37.345499657763341</v>
      </c>
      <c r="G21" s="17">
        <f t="shared" si="7"/>
        <v>102.92404333169743</v>
      </c>
      <c r="H21" s="17">
        <f t="shared" si="7"/>
        <v>80.275911811668465</v>
      </c>
      <c r="I21" s="17">
        <f t="shared" si="7"/>
        <v>71.28785163153043</v>
      </c>
      <c r="J21" s="17">
        <f t="shared" si="7"/>
        <v>106.38507311780661</v>
      </c>
      <c r="K21" s="17">
        <f t="shared" si="7"/>
        <v>94.337949298580739</v>
      </c>
      <c r="L21" s="17">
        <f t="shared" si="7"/>
        <v>84.625446911897654</v>
      </c>
      <c r="M21" s="17">
        <f t="shared" si="7"/>
        <v>73.044341206902089</v>
      </c>
      <c r="N21" s="17">
        <f t="shared" si="7"/>
        <v>69.035978872075759</v>
      </c>
      <c r="O21" s="17">
        <f t="shared" si="7"/>
        <v>124.31306001393328</v>
      </c>
      <c r="P21" s="17">
        <f t="shared" si="7"/>
        <v>44.72446981753351</v>
      </c>
      <c r="Q21" s="17">
        <f t="shared" si="7"/>
        <v>54.121245152144596</v>
      </c>
      <c r="R21" s="17">
        <f t="shared" si="7"/>
        <v>77.510998951825954</v>
      </c>
      <c r="S21" s="17">
        <f t="shared" si="7"/>
        <v>93.840925182505757</v>
      </c>
      <c r="T21" s="17">
        <f t="shared" si="7"/>
        <v>62.082147239416855</v>
      </c>
      <c r="U21" s="17">
        <f t="shared" si="7"/>
        <v>97.689527047128962</v>
      </c>
      <c r="V21" s="17">
        <f t="shared" si="7"/>
        <v>50.115191545236605</v>
      </c>
      <c r="W21" s="17">
        <f t="shared" si="7"/>
        <v>40.444903314099804</v>
      </c>
      <c r="X21" s="17">
        <f t="shared" si="7"/>
        <v>80.354198856875058</v>
      </c>
      <c r="Y21" s="17">
        <f t="shared" si="7"/>
        <v>47.133967663746574</v>
      </c>
      <c r="Z21" s="17">
        <f t="shared" si="7"/>
        <v>83.514567016757724</v>
      </c>
      <c r="AA21" s="17">
        <f t="shared" si="7"/>
        <v>89.991224515638848</v>
      </c>
      <c r="AB21" s="17">
        <f t="shared" si="7"/>
        <v>89.704365283290954</v>
      </c>
      <c r="AC21" s="17">
        <f t="shared" si="7"/>
        <v>42.471563834317195</v>
      </c>
      <c r="AD21" s="17">
        <f t="shared" si="7"/>
        <v>65.602165719553327</v>
      </c>
      <c r="AE21" s="17">
        <f t="shared" si="7"/>
        <v>64.690601192634603</v>
      </c>
      <c r="AF21" s="10">
        <f t="shared" si="7"/>
        <v>91.490424375775987</v>
      </c>
    </row>
    <row r="22" spans="1:32" x14ac:dyDescent="0.25">
      <c r="A22" s="20" t="s">
        <v>109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6"/>
    </row>
    <row r="23" spans="1:32" x14ac:dyDescent="0.25">
      <c r="A23" s="2" t="s">
        <v>119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6"/>
    </row>
    <row r="24" spans="1:32" x14ac:dyDescent="0.25">
      <c r="A24" s="20" t="s">
        <v>111</v>
      </c>
      <c r="B24" s="16">
        <v>489924311</v>
      </c>
      <c r="C24" s="16">
        <v>617985958</v>
      </c>
      <c r="D24" s="16">
        <v>605766563</v>
      </c>
      <c r="E24" s="16">
        <v>110851782</v>
      </c>
      <c r="F24" s="16">
        <v>112411307</v>
      </c>
      <c r="G24" s="16">
        <v>423325627</v>
      </c>
      <c r="H24" s="16">
        <v>97212296</v>
      </c>
      <c r="I24" s="16">
        <v>143386993</v>
      </c>
      <c r="J24" s="16">
        <v>91162203</v>
      </c>
      <c r="K24" s="16">
        <v>96583654</v>
      </c>
      <c r="L24" s="16">
        <v>74187595</v>
      </c>
      <c r="M24" s="16">
        <v>171469136</v>
      </c>
      <c r="N24" s="16">
        <v>225442723</v>
      </c>
      <c r="O24" s="16">
        <v>296111258</v>
      </c>
      <c r="P24" s="16">
        <v>177728212</v>
      </c>
      <c r="Q24" s="16">
        <v>87939299</v>
      </c>
      <c r="R24" s="16">
        <v>102787794</v>
      </c>
      <c r="S24" s="16">
        <v>198679792</v>
      </c>
      <c r="T24" s="16">
        <v>242343622</v>
      </c>
      <c r="U24" s="16">
        <v>70309059</v>
      </c>
      <c r="V24" s="16">
        <v>302297083</v>
      </c>
      <c r="W24" s="16">
        <v>76655079</v>
      </c>
      <c r="X24" s="16">
        <v>246533794</v>
      </c>
      <c r="Y24" s="16">
        <v>219873323</v>
      </c>
      <c r="Z24" s="16">
        <v>1023646077</v>
      </c>
      <c r="AA24" s="16">
        <v>82944103</v>
      </c>
      <c r="AB24" s="16">
        <v>2524249923</v>
      </c>
      <c r="AC24" s="16">
        <v>274741936</v>
      </c>
      <c r="AD24" s="16">
        <v>167394458</v>
      </c>
      <c r="AE24" s="16">
        <v>535019241</v>
      </c>
      <c r="AF24" s="9">
        <v>173884997</v>
      </c>
    </row>
    <row r="25" spans="1:32" x14ac:dyDescent="0.25">
      <c r="A25" s="20" t="s">
        <v>112</v>
      </c>
      <c r="B25" s="16">
        <v>523019891</v>
      </c>
      <c r="C25" s="16">
        <v>708942532</v>
      </c>
      <c r="D25" s="16">
        <v>607183421</v>
      </c>
      <c r="E25" s="16">
        <v>178496841</v>
      </c>
      <c r="F25" s="16">
        <v>119384131</v>
      </c>
      <c r="G25" s="16">
        <v>443514027</v>
      </c>
      <c r="H25" s="16">
        <v>102859805</v>
      </c>
      <c r="I25" s="16">
        <v>147773785</v>
      </c>
      <c r="J25" s="16">
        <v>91425923</v>
      </c>
      <c r="K25" s="16">
        <v>103019045</v>
      </c>
      <c r="L25" s="16">
        <v>76639349</v>
      </c>
      <c r="M25" s="16">
        <v>177149821</v>
      </c>
      <c r="N25" s="16">
        <v>231957090</v>
      </c>
      <c r="O25" s="16">
        <v>296319663</v>
      </c>
      <c r="P25" s="16">
        <v>234693924</v>
      </c>
      <c r="Q25" s="16">
        <v>87939299</v>
      </c>
      <c r="R25" s="16">
        <v>101174991</v>
      </c>
      <c r="S25" s="16">
        <v>206123877</v>
      </c>
      <c r="T25" s="16">
        <v>221659165</v>
      </c>
      <c r="U25" s="16">
        <v>68283746</v>
      </c>
      <c r="V25" s="16">
        <v>348423328</v>
      </c>
      <c r="W25" s="16">
        <v>86479096</v>
      </c>
      <c r="X25" s="16">
        <v>271917928</v>
      </c>
      <c r="Y25" s="16">
        <v>262445027</v>
      </c>
      <c r="Z25" s="16">
        <v>1023646077</v>
      </c>
      <c r="AA25" s="16">
        <v>85744810</v>
      </c>
      <c r="AB25" s="16">
        <v>2588256130</v>
      </c>
      <c r="AC25" s="16">
        <v>317314096</v>
      </c>
      <c r="AD25" s="16">
        <v>220135165</v>
      </c>
      <c r="AE25" s="16">
        <v>573545782</v>
      </c>
      <c r="AF25" s="9">
        <v>173344193</v>
      </c>
    </row>
    <row r="26" spans="1:32" x14ac:dyDescent="0.25">
      <c r="A26" s="20" t="s">
        <v>113</v>
      </c>
      <c r="B26" s="16">
        <v>324442798</v>
      </c>
      <c r="C26" s="16">
        <v>670172476</v>
      </c>
      <c r="D26" s="16">
        <v>545273377</v>
      </c>
      <c r="E26" s="16">
        <v>132869569</v>
      </c>
      <c r="F26" s="16">
        <v>69631759</v>
      </c>
      <c r="G26" s="16">
        <v>350203346</v>
      </c>
      <c r="H26" s="16">
        <v>54891406</v>
      </c>
      <c r="I26" s="16">
        <v>109095057</v>
      </c>
      <c r="J26" s="16">
        <v>87043591</v>
      </c>
      <c r="K26" s="16">
        <v>69276698</v>
      </c>
      <c r="L26" s="16">
        <v>65349991</v>
      </c>
      <c r="M26" s="16">
        <v>115241913</v>
      </c>
      <c r="N26" s="16">
        <v>124990156</v>
      </c>
      <c r="O26" s="16">
        <v>301440205</v>
      </c>
      <c r="P26" s="16">
        <v>116810458</v>
      </c>
      <c r="Q26" s="16">
        <v>57383969</v>
      </c>
      <c r="R26" s="16">
        <v>78706176</v>
      </c>
      <c r="S26" s="16">
        <v>112655614</v>
      </c>
      <c r="T26" s="16">
        <v>152106649</v>
      </c>
      <c r="U26" s="16">
        <v>70618604</v>
      </c>
      <c r="V26" s="16">
        <v>231641401</v>
      </c>
      <c r="W26" s="16">
        <v>50080322</v>
      </c>
      <c r="X26" s="16">
        <v>214034909</v>
      </c>
      <c r="Y26" s="16">
        <v>100638940</v>
      </c>
      <c r="Z26" s="16">
        <v>752878146</v>
      </c>
      <c r="AA26" s="16">
        <v>76712041</v>
      </c>
      <c r="AB26" s="16">
        <v>2063429250</v>
      </c>
      <c r="AC26" s="16">
        <v>131545483</v>
      </c>
      <c r="AD26" s="16">
        <v>148909549</v>
      </c>
      <c r="AE26" s="16">
        <v>266104720</v>
      </c>
      <c r="AF26" s="9">
        <v>130710206</v>
      </c>
    </row>
    <row r="27" spans="1:32" x14ac:dyDescent="0.25">
      <c r="A27" s="20" t="s">
        <v>109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6"/>
    </row>
    <row r="28" spans="1:32" x14ac:dyDescent="0.25">
      <c r="A28" s="20" t="s">
        <v>120</v>
      </c>
      <c r="B28" s="15">
        <f>+B25-B24</f>
        <v>33095580</v>
      </c>
      <c r="C28" s="15">
        <f t="shared" ref="C28:AF28" si="8">+C25-C24</f>
        <v>90956574</v>
      </c>
      <c r="D28" s="15">
        <f t="shared" si="8"/>
        <v>1416858</v>
      </c>
      <c r="E28" s="15">
        <f t="shared" si="8"/>
        <v>67645059</v>
      </c>
      <c r="F28" s="15">
        <f t="shared" si="8"/>
        <v>6972824</v>
      </c>
      <c r="G28" s="15">
        <f t="shared" si="8"/>
        <v>20188400</v>
      </c>
      <c r="H28" s="15">
        <f t="shared" si="8"/>
        <v>5647509</v>
      </c>
      <c r="I28" s="15">
        <f t="shared" si="8"/>
        <v>4386792</v>
      </c>
      <c r="J28" s="15">
        <f t="shared" si="8"/>
        <v>263720</v>
      </c>
      <c r="K28" s="15">
        <f t="shared" si="8"/>
        <v>6435391</v>
      </c>
      <c r="L28" s="15">
        <f t="shared" si="8"/>
        <v>2451754</v>
      </c>
      <c r="M28" s="15">
        <f t="shared" si="8"/>
        <v>5680685</v>
      </c>
      <c r="N28" s="15">
        <f t="shared" si="8"/>
        <v>6514367</v>
      </c>
      <c r="O28" s="15">
        <f t="shared" si="8"/>
        <v>208405</v>
      </c>
      <c r="P28" s="15">
        <f t="shared" si="8"/>
        <v>56965712</v>
      </c>
      <c r="Q28" s="15">
        <f t="shared" si="8"/>
        <v>0</v>
      </c>
      <c r="R28" s="15">
        <f t="shared" si="8"/>
        <v>-1612803</v>
      </c>
      <c r="S28" s="15">
        <f t="shared" si="8"/>
        <v>7444085</v>
      </c>
      <c r="T28" s="15">
        <f t="shared" si="8"/>
        <v>-20684457</v>
      </c>
      <c r="U28" s="15">
        <f t="shared" si="8"/>
        <v>-2025313</v>
      </c>
      <c r="V28" s="15">
        <f t="shared" si="8"/>
        <v>46126245</v>
      </c>
      <c r="W28" s="15">
        <f t="shared" si="8"/>
        <v>9824017</v>
      </c>
      <c r="X28" s="15">
        <f t="shared" si="8"/>
        <v>25384134</v>
      </c>
      <c r="Y28" s="15">
        <f t="shared" si="8"/>
        <v>42571704</v>
      </c>
      <c r="Z28" s="15">
        <f t="shared" si="8"/>
        <v>0</v>
      </c>
      <c r="AA28" s="15">
        <f t="shared" si="8"/>
        <v>2800707</v>
      </c>
      <c r="AB28" s="15">
        <f t="shared" si="8"/>
        <v>64006207</v>
      </c>
      <c r="AC28" s="15">
        <f t="shared" si="8"/>
        <v>42572160</v>
      </c>
      <c r="AD28" s="15">
        <f t="shared" si="8"/>
        <v>52740707</v>
      </c>
      <c r="AE28" s="15">
        <f t="shared" si="8"/>
        <v>38526541</v>
      </c>
      <c r="AF28" s="8">
        <f t="shared" si="8"/>
        <v>-540804</v>
      </c>
    </row>
    <row r="29" spans="1:32" x14ac:dyDescent="0.25">
      <c r="A29" s="20" t="s">
        <v>121</v>
      </c>
      <c r="B29" s="15">
        <f>+B26-B24</f>
        <v>-165481513</v>
      </c>
      <c r="C29" s="15">
        <f t="shared" ref="C29:AF29" si="9">+C26-C24</f>
        <v>52186518</v>
      </c>
      <c r="D29" s="15">
        <f t="shared" si="9"/>
        <v>-60493186</v>
      </c>
      <c r="E29" s="15">
        <f t="shared" si="9"/>
        <v>22017787</v>
      </c>
      <c r="F29" s="15">
        <f t="shared" si="9"/>
        <v>-42779548</v>
      </c>
      <c r="G29" s="15">
        <f t="shared" si="9"/>
        <v>-73122281</v>
      </c>
      <c r="H29" s="15">
        <f t="shared" si="9"/>
        <v>-42320890</v>
      </c>
      <c r="I29" s="15">
        <f t="shared" si="9"/>
        <v>-34291936</v>
      </c>
      <c r="J29" s="15">
        <f t="shared" si="9"/>
        <v>-4118612</v>
      </c>
      <c r="K29" s="15">
        <f t="shared" si="9"/>
        <v>-27306956</v>
      </c>
      <c r="L29" s="15">
        <f t="shared" si="9"/>
        <v>-8837604</v>
      </c>
      <c r="M29" s="15">
        <f t="shared" si="9"/>
        <v>-56227223</v>
      </c>
      <c r="N29" s="15">
        <f t="shared" si="9"/>
        <v>-100452567</v>
      </c>
      <c r="O29" s="15">
        <f t="shared" si="9"/>
        <v>5328947</v>
      </c>
      <c r="P29" s="15">
        <f t="shared" si="9"/>
        <v>-60917754</v>
      </c>
      <c r="Q29" s="15">
        <f t="shared" si="9"/>
        <v>-30555330</v>
      </c>
      <c r="R29" s="15">
        <f t="shared" si="9"/>
        <v>-24081618</v>
      </c>
      <c r="S29" s="15">
        <f t="shared" si="9"/>
        <v>-86024178</v>
      </c>
      <c r="T29" s="15">
        <f t="shared" si="9"/>
        <v>-90236973</v>
      </c>
      <c r="U29" s="15">
        <f t="shared" si="9"/>
        <v>309545</v>
      </c>
      <c r="V29" s="15">
        <f t="shared" si="9"/>
        <v>-70655682</v>
      </c>
      <c r="W29" s="15">
        <f t="shared" si="9"/>
        <v>-26574757</v>
      </c>
      <c r="X29" s="15">
        <f t="shared" si="9"/>
        <v>-32498885</v>
      </c>
      <c r="Y29" s="15">
        <f t="shared" si="9"/>
        <v>-119234383</v>
      </c>
      <c r="Z29" s="15">
        <f t="shared" si="9"/>
        <v>-270767931</v>
      </c>
      <c r="AA29" s="15">
        <f t="shared" si="9"/>
        <v>-6232062</v>
      </c>
      <c r="AB29" s="15">
        <f t="shared" si="9"/>
        <v>-460820673</v>
      </c>
      <c r="AC29" s="15">
        <f t="shared" si="9"/>
        <v>-143196453</v>
      </c>
      <c r="AD29" s="15">
        <f t="shared" si="9"/>
        <v>-18484909</v>
      </c>
      <c r="AE29" s="15">
        <f t="shared" si="9"/>
        <v>-268914521</v>
      </c>
      <c r="AF29" s="8">
        <f t="shared" si="9"/>
        <v>-43174791</v>
      </c>
    </row>
    <row r="30" spans="1:32" x14ac:dyDescent="0.25">
      <c r="A30" s="20" t="s">
        <v>122</v>
      </c>
      <c r="B30" s="15">
        <f>+B26-B25</f>
        <v>-198577093</v>
      </c>
      <c r="C30" s="15">
        <f t="shared" ref="C30:AF30" si="10">+C26-C25</f>
        <v>-38770056</v>
      </c>
      <c r="D30" s="15">
        <f t="shared" si="10"/>
        <v>-61910044</v>
      </c>
      <c r="E30" s="15">
        <f t="shared" si="10"/>
        <v>-45627272</v>
      </c>
      <c r="F30" s="15">
        <f t="shared" si="10"/>
        <v>-49752372</v>
      </c>
      <c r="G30" s="15">
        <f t="shared" si="10"/>
        <v>-93310681</v>
      </c>
      <c r="H30" s="15">
        <f t="shared" si="10"/>
        <v>-47968399</v>
      </c>
      <c r="I30" s="15">
        <f t="shared" si="10"/>
        <v>-38678728</v>
      </c>
      <c r="J30" s="15">
        <f t="shared" si="10"/>
        <v>-4382332</v>
      </c>
      <c r="K30" s="15">
        <f t="shared" si="10"/>
        <v>-33742347</v>
      </c>
      <c r="L30" s="15">
        <f t="shared" si="10"/>
        <v>-11289358</v>
      </c>
      <c r="M30" s="15">
        <f t="shared" si="10"/>
        <v>-61907908</v>
      </c>
      <c r="N30" s="15">
        <f t="shared" si="10"/>
        <v>-106966934</v>
      </c>
      <c r="O30" s="15">
        <f t="shared" si="10"/>
        <v>5120542</v>
      </c>
      <c r="P30" s="15">
        <f t="shared" si="10"/>
        <v>-117883466</v>
      </c>
      <c r="Q30" s="15">
        <f t="shared" si="10"/>
        <v>-30555330</v>
      </c>
      <c r="R30" s="15">
        <f t="shared" si="10"/>
        <v>-22468815</v>
      </c>
      <c r="S30" s="15">
        <f t="shared" si="10"/>
        <v>-93468263</v>
      </c>
      <c r="T30" s="15">
        <f t="shared" si="10"/>
        <v>-69552516</v>
      </c>
      <c r="U30" s="15">
        <f t="shared" si="10"/>
        <v>2334858</v>
      </c>
      <c r="V30" s="15">
        <f t="shared" si="10"/>
        <v>-116781927</v>
      </c>
      <c r="W30" s="15">
        <f t="shared" si="10"/>
        <v>-36398774</v>
      </c>
      <c r="X30" s="15">
        <f t="shared" si="10"/>
        <v>-57883019</v>
      </c>
      <c r="Y30" s="15">
        <f t="shared" si="10"/>
        <v>-161806087</v>
      </c>
      <c r="Z30" s="15">
        <f t="shared" si="10"/>
        <v>-270767931</v>
      </c>
      <c r="AA30" s="15">
        <f t="shared" si="10"/>
        <v>-9032769</v>
      </c>
      <c r="AB30" s="15">
        <f t="shared" si="10"/>
        <v>-524826880</v>
      </c>
      <c r="AC30" s="15">
        <f t="shared" si="10"/>
        <v>-185768613</v>
      </c>
      <c r="AD30" s="15">
        <f t="shared" si="10"/>
        <v>-71225616</v>
      </c>
      <c r="AE30" s="15">
        <f t="shared" si="10"/>
        <v>-307441062</v>
      </c>
      <c r="AF30" s="8">
        <f t="shared" si="10"/>
        <v>-42633987</v>
      </c>
    </row>
    <row r="31" spans="1:32" x14ac:dyDescent="0.25">
      <c r="A31" s="20" t="s">
        <v>123</v>
      </c>
      <c r="B31" s="17">
        <f>IF(B24=0,0,B26*100/B24)</f>
        <v>66.223045216468137</v>
      </c>
      <c r="C31" s="17">
        <f t="shared" ref="C31:AF31" si="11">IF(C24=0,0,C26*100/C24)</f>
        <v>108.44461226415116</v>
      </c>
      <c r="D31" s="17">
        <f t="shared" si="11"/>
        <v>90.013779284810084</v>
      </c>
      <c r="E31" s="17">
        <f t="shared" si="11"/>
        <v>119.8623663081934</v>
      </c>
      <c r="F31" s="17">
        <f t="shared" si="11"/>
        <v>61.943732226154083</v>
      </c>
      <c r="G31" s="17">
        <f t="shared" si="11"/>
        <v>82.726705794260837</v>
      </c>
      <c r="H31" s="17">
        <f t="shared" si="11"/>
        <v>56.46549691615143</v>
      </c>
      <c r="I31" s="17">
        <f t="shared" si="11"/>
        <v>76.084346785904074</v>
      </c>
      <c r="J31" s="17">
        <f t="shared" si="11"/>
        <v>95.482105670482753</v>
      </c>
      <c r="K31" s="17">
        <f t="shared" si="11"/>
        <v>71.727145465007979</v>
      </c>
      <c r="L31" s="17">
        <f t="shared" si="11"/>
        <v>88.087490907341049</v>
      </c>
      <c r="M31" s="17">
        <f t="shared" si="11"/>
        <v>67.208545915808429</v>
      </c>
      <c r="N31" s="17">
        <f t="shared" si="11"/>
        <v>55.442089386047734</v>
      </c>
      <c r="O31" s="17">
        <f t="shared" si="11"/>
        <v>101.79964349751268</v>
      </c>
      <c r="P31" s="17">
        <f t="shared" si="11"/>
        <v>65.724207026850635</v>
      </c>
      <c r="Q31" s="17">
        <f t="shared" si="11"/>
        <v>65.254066899032253</v>
      </c>
      <c r="R31" s="17">
        <f t="shared" si="11"/>
        <v>76.571519766247732</v>
      </c>
      <c r="S31" s="17">
        <f t="shared" si="11"/>
        <v>56.702099829055591</v>
      </c>
      <c r="T31" s="17">
        <f t="shared" si="11"/>
        <v>62.764865749179897</v>
      </c>
      <c r="U31" s="17">
        <f t="shared" si="11"/>
        <v>100.44026332367783</v>
      </c>
      <c r="V31" s="17">
        <f t="shared" si="11"/>
        <v>76.627071191421322</v>
      </c>
      <c r="W31" s="17">
        <f t="shared" si="11"/>
        <v>65.332033641241182</v>
      </c>
      <c r="X31" s="17">
        <f t="shared" si="11"/>
        <v>86.817675389362648</v>
      </c>
      <c r="Y31" s="17">
        <f t="shared" si="11"/>
        <v>45.771328066024637</v>
      </c>
      <c r="Z31" s="17">
        <f t="shared" si="11"/>
        <v>73.54867692224839</v>
      </c>
      <c r="AA31" s="17">
        <f t="shared" si="11"/>
        <v>92.486431494713983</v>
      </c>
      <c r="AB31" s="17">
        <f t="shared" si="11"/>
        <v>81.744253261090421</v>
      </c>
      <c r="AC31" s="17">
        <f t="shared" si="11"/>
        <v>47.879652052826764</v>
      </c>
      <c r="AD31" s="17">
        <f t="shared" si="11"/>
        <v>88.957275395580893</v>
      </c>
      <c r="AE31" s="17">
        <f t="shared" si="11"/>
        <v>49.737411219571449</v>
      </c>
      <c r="AF31" s="10">
        <f t="shared" si="11"/>
        <v>75.170490988362843</v>
      </c>
    </row>
    <row r="32" spans="1:32" x14ac:dyDescent="0.25">
      <c r="A32" s="20" t="s">
        <v>124</v>
      </c>
      <c r="B32" s="17">
        <f>IF(B25=0,0,B26*100/B25)</f>
        <v>62.032592561570475</v>
      </c>
      <c r="C32" s="17">
        <f t="shared" ref="C32:AF32" si="12">IF(C25=0,0,C26*100/C25)</f>
        <v>94.53128367251071</v>
      </c>
      <c r="D32" s="17">
        <f t="shared" si="12"/>
        <v>89.803732799878276</v>
      </c>
      <c r="E32" s="17">
        <f t="shared" si="12"/>
        <v>74.438050699171754</v>
      </c>
      <c r="F32" s="17">
        <f t="shared" si="12"/>
        <v>58.325807975265995</v>
      </c>
      <c r="G32" s="17">
        <f t="shared" si="12"/>
        <v>78.961053017608393</v>
      </c>
      <c r="H32" s="17">
        <f t="shared" si="12"/>
        <v>53.365263525436397</v>
      </c>
      <c r="I32" s="17">
        <f t="shared" si="12"/>
        <v>73.825717464027875</v>
      </c>
      <c r="J32" s="17">
        <f t="shared" si="12"/>
        <v>95.206685526160896</v>
      </c>
      <c r="K32" s="17">
        <f t="shared" si="12"/>
        <v>67.246496024108936</v>
      </c>
      <c r="L32" s="17">
        <f t="shared" si="12"/>
        <v>85.269501702056473</v>
      </c>
      <c r="M32" s="17">
        <f t="shared" si="12"/>
        <v>65.053361244999508</v>
      </c>
      <c r="N32" s="17">
        <f t="shared" si="12"/>
        <v>53.885033649973792</v>
      </c>
      <c r="O32" s="17">
        <f t="shared" si="12"/>
        <v>101.72804664670532</v>
      </c>
      <c r="P32" s="17">
        <f t="shared" si="12"/>
        <v>49.771402688720649</v>
      </c>
      <c r="Q32" s="17">
        <f t="shared" si="12"/>
        <v>65.254066899032253</v>
      </c>
      <c r="R32" s="17">
        <f t="shared" si="12"/>
        <v>77.792125526356614</v>
      </c>
      <c r="S32" s="17">
        <f t="shared" si="12"/>
        <v>54.654325175535099</v>
      </c>
      <c r="T32" s="17">
        <f t="shared" si="12"/>
        <v>68.621863210573764</v>
      </c>
      <c r="U32" s="17">
        <f t="shared" si="12"/>
        <v>103.41934667731908</v>
      </c>
      <c r="V32" s="17">
        <f t="shared" si="12"/>
        <v>66.482747389405574</v>
      </c>
      <c r="W32" s="17">
        <f t="shared" si="12"/>
        <v>57.910320894196211</v>
      </c>
      <c r="X32" s="17">
        <f t="shared" si="12"/>
        <v>78.713055286299479</v>
      </c>
      <c r="Y32" s="17">
        <f t="shared" si="12"/>
        <v>38.34667440659868</v>
      </c>
      <c r="Z32" s="17">
        <f t="shared" si="12"/>
        <v>73.54867692224839</v>
      </c>
      <c r="AA32" s="17">
        <f t="shared" si="12"/>
        <v>89.465521003545291</v>
      </c>
      <c r="AB32" s="17">
        <f t="shared" si="12"/>
        <v>79.72276105456379</v>
      </c>
      <c r="AC32" s="17">
        <f t="shared" si="12"/>
        <v>41.455921643014563</v>
      </c>
      <c r="AD32" s="17">
        <f t="shared" si="12"/>
        <v>67.644598717338056</v>
      </c>
      <c r="AE32" s="17">
        <f t="shared" si="12"/>
        <v>46.396421759405428</v>
      </c>
      <c r="AF32" s="10">
        <f t="shared" si="12"/>
        <v>75.405009961885483</v>
      </c>
    </row>
    <row r="33" spans="1:32" x14ac:dyDescent="0.25">
      <c r="A33" s="20" t="s">
        <v>109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6"/>
    </row>
    <row r="34" spans="1:32" x14ac:dyDescent="0.25">
      <c r="A34" s="2" t="s">
        <v>125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6"/>
    </row>
    <row r="35" spans="1:32" x14ac:dyDescent="0.25">
      <c r="A35" s="20" t="s">
        <v>126</v>
      </c>
      <c r="B35" s="16">
        <v>375943361</v>
      </c>
      <c r="C35" s="16">
        <v>505724001</v>
      </c>
      <c r="D35" s="16">
        <v>538479576</v>
      </c>
      <c r="E35" s="16">
        <v>110155318</v>
      </c>
      <c r="F35" s="16">
        <v>87931307</v>
      </c>
      <c r="G35" s="16">
        <v>391163627</v>
      </c>
      <c r="H35" s="16">
        <v>83728871</v>
      </c>
      <c r="I35" s="16">
        <v>118185993</v>
      </c>
      <c r="J35" s="16">
        <v>72816202</v>
      </c>
      <c r="K35" s="16">
        <v>77477467</v>
      </c>
      <c r="L35" s="16">
        <v>73758895</v>
      </c>
      <c r="M35" s="16">
        <v>147195136</v>
      </c>
      <c r="N35" s="16">
        <v>203965073</v>
      </c>
      <c r="O35" s="16">
        <v>267655638</v>
      </c>
      <c r="P35" s="16">
        <v>82312212</v>
      </c>
      <c r="Q35" s="16">
        <v>75308299</v>
      </c>
      <c r="R35" s="16">
        <v>84051793</v>
      </c>
      <c r="S35" s="16">
        <v>171435793</v>
      </c>
      <c r="T35" s="16">
        <v>200523612</v>
      </c>
      <c r="U35" s="16">
        <v>69309059</v>
      </c>
      <c r="V35" s="16">
        <v>267701077</v>
      </c>
      <c r="W35" s="16">
        <v>60015079</v>
      </c>
      <c r="X35" s="16">
        <v>210178544</v>
      </c>
      <c r="Y35" s="16">
        <v>126308884</v>
      </c>
      <c r="Z35" s="16">
        <v>879484930</v>
      </c>
      <c r="AA35" s="16">
        <v>80734103</v>
      </c>
      <c r="AB35" s="16">
        <v>2344983923</v>
      </c>
      <c r="AC35" s="16">
        <v>219580436</v>
      </c>
      <c r="AD35" s="16">
        <v>137653458</v>
      </c>
      <c r="AE35" s="16">
        <v>471056520</v>
      </c>
      <c r="AF35" s="9">
        <v>161705937</v>
      </c>
    </row>
    <row r="36" spans="1:32" x14ac:dyDescent="0.25">
      <c r="A36" s="20" t="s">
        <v>127</v>
      </c>
      <c r="B36" s="16">
        <v>346597573</v>
      </c>
      <c r="C36" s="16">
        <v>527483480</v>
      </c>
      <c r="D36" s="16">
        <v>568213748</v>
      </c>
      <c r="E36" s="16">
        <v>170147135</v>
      </c>
      <c r="F36" s="16">
        <v>93224131</v>
      </c>
      <c r="G36" s="16">
        <v>417717167</v>
      </c>
      <c r="H36" s="16">
        <v>89376380</v>
      </c>
      <c r="I36" s="16">
        <v>122722785</v>
      </c>
      <c r="J36" s="16">
        <v>73079922</v>
      </c>
      <c r="K36" s="16">
        <v>80112858</v>
      </c>
      <c r="L36" s="16">
        <v>75501809</v>
      </c>
      <c r="M36" s="16">
        <v>152875821</v>
      </c>
      <c r="N36" s="16">
        <v>209048440</v>
      </c>
      <c r="O36" s="16">
        <v>267734043</v>
      </c>
      <c r="P36" s="16">
        <v>85814562</v>
      </c>
      <c r="Q36" s="16">
        <v>75308299</v>
      </c>
      <c r="R36" s="16">
        <v>84938990</v>
      </c>
      <c r="S36" s="16">
        <v>170013877</v>
      </c>
      <c r="T36" s="16">
        <v>177814155</v>
      </c>
      <c r="U36" s="16">
        <v>66683746</v>
      </c>
      <c r="V36" s="16">
        <v>311762606</v>
      </c>
      <c r="W36" s="16">
        <v>72339096</v>
      </c>
      <c r="X36" s="16">
        <v>233647277</v>
      </c>
      <c r="Y36" s="16">
        <v>124638898</v>
      </c>
      <c r="Z36" s="16">
        <v>879484930</v>
      </c>
      <c r="AA36" s="16">
        <v>85223760</v>
      </c>
      <c r="AB36" s="16">
        <v>2421590130</v>
      </c>
      <c r="AC36" s="16">
        <v>262337272</v>
      </c>
      <c r="AD36" s="16">
        <v>179449165</v>
      </c>
      <c r="AE36" s="16">
        <v>488173956</v>
      </c>
      <c r="AF36" s="9">
        <v>165752003</v>
      </c>
    </row>
    <row r="37" spans="1:32" x14ac:dyDescent="0.25">
      <c r="A37" s="20" t="s">
        <v>128</v>
      </c>
      <c r="B37" s="16">
        <v>189933026</v>
      </c>
      <c r="C37" s="16">
        <v>512838258</v>
      </c>
      <c r="D37" s="16">
        <v>517545914</v>
      </c>
      <c r="E37" s="16">
        <v>127474565</v>
      </c>
      <c r="F37" s="16">
        <v>53243471</v>
      </c>
      <c r="G37" s="16">
        <v>304029616</v>
      </c>
      <c r="H37" s="16">
        <v>45574402</v>
      </c>
      <c r="I37" s="16">
        <v>90774232</v>
      </c>
      <c r="J37" s="16">
        <v>59539403</v>
      </c>
      <c r="K37" s="16">
        <v>54650653</v>
      </c>
      <c r="L37" s="16">
        <v>64740936</v>
      </c>
      <c r="M37" s="16">
        <v>94258608</v>
      </c>
      <c r="N37" s="16">
        <v>109595013</v>
      </c>
      <c r="O37" s="16">
        <v>300387834</v>
      </c>
      <c r="P37" s="16">
        <v>65790340</v>
      </c>
      <c r="Q37" s="16">
        <v>39517696</v>
      </c>
      <c r="R37" s="16">
        <v>72990939</v>
      </c>
      <c r="S37" s="16">
        <v>96848172</v>
      </c>
      <c r="T37" s="16">
        <v>137701359</v>
      </c>
      <c r="U37" s="16">
        <v>69132503</v>
      </c>
      <c r="V37" s="16">
        <v>222533148</v>
      </c>
      <c r="W37" s="16">
        <v>42286529</v>
      </c>
      <c r="X37" s="16">
        <v>185703730</v>
      </c>
      <c r="Y37" s="16">
        <v>49360564</v>
      </c>
      <c r="Z37" s="16">
        <v>630056647</v>
      </c>
      <c r="AA37" s="16">
        <v>76180815</v>
      </c>
      <c r="AB37" s="16">
        <v>1970355309</v>
      </c>
      <c r="AC37" s="16">
        <v>118715045</v>
      </c>
      <c r="AD37" s="16">
        <v>119489022</v>
      </c>
      <c r="AE37" s="16">
        <v>245317952</v>
      </c>
      <c r="AF37" s="9">
        <v>126716554</v>
      </c>
    </row>
    <row r="38" spans="1:32" x14ac:dyDescent="0.25">
      <c r="A38" s="20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6"/>
    </row>
    <row r="39" spans="1:32" x14ac:dyDescent="0.25">
      <c r="A39" s="20" t="s">
        <v>129</v>
      </c>
      <c r="B39" s="15">
        <f>+B36-B35</f>
        <v>-29345788</v>
      </c>
      <c r="C39" s="15">
        <f t="shared" ref="C39:AF39" si="13">+C36-C35</f>
        <v>21759479</v>
      </c>
      <c r="D39" s="15">
        <f t="shared" si="13"/>
        <v>29734172</v>
      </c>
      <c r="E39" s="15">
        <f t="shared" si="13"/>
        <v>59991817</v>
      </c>
      <c r="F39" s="15">
        <f t="shared" si="13"/>
        <v>5292824</v>
      </c>
      <c r="G39" s="15">
        <f t="shared" si="13"/>
        <v>26553540</v>
      </c>
      <c r="H39" s="15">
        <f t="shared" si="13"/>
        <v>5647509</v>
      </c>
      <c r="I39" s="15">
        <f t="shared" si="13"/>
        <v>4536792</v>
      </c>
      <c r="J39" s="15">
        <f t="shared" si="13"/>
        <v>263720</v>
      </c>
      <c r="K39" s="15">
        <f t="shared" si="13"/>
        <v>2635391</v>
      </c>
      <c r="L39" s="15">
        <f t="shared" si="13"/>
        <v>1742914</v>
      </c>
      <c r="M39" s="15">
        <f t="shared" si="13"/>
        <v>5680685</v>
      </c>
      <c r="N39" s="15">
        <f t="shared" si="13"/>
        <v>5083367</v>
      </c>
      <c r="O39" s="15">
        <f t="shared" si="13"/>
        <v>78405</v>
      </c>
      <c r="P39" s="15">
        <f t="shared" si="13"/>
        <v>3502350</v>
      </c>
      <c r="Q39" s="15">
        <f t="shared" si="13"/>
        <v>0</v>
      </c>
      <c r="R39" s="15">
        <f t="shared" si="13"/>
        <v>887197</v>
      </c>
      <c r="S39" s="15">
        <f t="shared" si="13"/>
        <v>-1421916</v>
      </c>
      <c r="T39" s="15">
        <f t="shared" si="13"/>
        <v>-22709457</v>
      </c>
      <c r="U39" s="15">
        <f t="shared" si="13"/>
        <v>-2625313</v>
      </c>
      <c r="V39" s="15">
        <f t="shared" si="13"/>
        <v>44061529</v>
      </c>
      <c r="W39" s="15">
        <f t="shared" si="13"/>
        <v>12324017</v>
      </c>
      <c r="X39" s="15">
        <f t="shared" si="13"/>
        <v>23468733</v>
      </c>
      <c r="Y39" s="15">
        <f t="shared" si="13"/>
        <v>-1669986</v>
      </c>
      <c r="Z39" s="15">
        <f t="shared" si="13"/>
        <v>0</v>
      </c>
      <c r="AA39" s="15">
        <f t="shared" si="13"/>
        <v>4489657</v>
      </c>
      <c r="AB39" s="15">
        <f t="shared" si="13"/>
        <v>76606207</v>
      </c>
      <c r="AC39" s="15">
        <f t="shared" si="13"/>
        <v>42756836</v>
      </c>
      <c r="AD39" s="15">
        <f t="shared" si="13"/>
        <v>41795707</v>
      </c>
      <c r="AE39" s="15">
        <f t="shared" si="13"/>
        <v>17117436</v>
      </c>
      <c r="AF39" s="8">
        <f t="shared" si="13"/>
        <v>4046066</v>
      </c>
    </row>
    <row r="40" spans="1:32" x14ac:dyDescent="0.25">
      <c r="A40" s="20" t="s">
        <v>121</v>
      </c>
      <c r="B40" s="15">
        <f>+B37-B35</f>
        <v>-186010335</v>
      </c>
      <c r="C40" s="15">
        <f t="shared" ref="C40:AF40" si="14">+C37-C35</f>
        <v>7114257</v>
      </c>
      <c r="D40" s="15">
        <f t="shared" si="14"/>
        <v>-20933662</v>
      </c>
      <c r="E40" s="15">
        <f t="shared" si="14"/>
        <v>17319247</v>
      </c>
      <c r="F40" s="15">
        <f t="shared" si="14"/>
        <v>-34687836</v>
      </c>
      <c r="G40" s="15">
        <f t="shared" si="14"/>
        <v>-87134011</v>
      </c>
      <c r="H40" s="15">
        <f t="shared" si="14"/>
        <v>-38154469</v>
      </c>
      <c r="I40" s="15">
        <f t="shared" si="14"/>
        <v>-27411761</v>
      </c>
      <c r="J40" s="15">
        <f t="shared" si="14"/>
        <v>-13276799</v>
      </c>
      <c r="K40" s="15">
        <f t="shared" si="14"/>
        <v>-22826814</v>
      </c>
      <c r="L40" s="15">
        <f t="shared" si="14"/>
        <v>-9017959</v>
      </c>
      <c r="M40" s="15">
        <f t="shared" si="14"/>
        <v>-52936528</v>
      </c>
      <c r="N40" s="15">
        <f t="shared" si="14"/>
        <v>-94370060</v>
      </c>
      <c r="O40" s="15">
        <f t="shared" si="14"/>
        <v>32732196</v>
      </c>
      <c r="P40" s="15">
        <f t="shared" si="14"/>
        <v>-16521872</v>
      </c>
      <c r="Q40" s="15">
        <f t="shared" si="14"/>
        <v>-35790603</v>
      </c>
      <c r="R40" s="15">
        <f t="shared" si="14"/>
        <v>-11060854</v>
      </c>
      <c r="S40" s="15">
        <f t="shared" si="14"/>
        <v>-74587621</v>
      </c>
      <c r="T40" s="15">
        <f t="shared" si="14"/>
        <v>-62822253</v>
      </c>
      <c r="U40" s="15">
        <f t="shared" si="14"/>
        <v>-176556</v>
      </c>
      <c r="V40" s="15">
        <f t="shared" si="14"/>
        <v>-45167929</v>
      </c>
      <c r="W40" s="15">
        <f t="shared" si="14"/>
        <v>-17728550</v>
      </c>
      <c r="X40" s="15">
        <f t="shared" si="14"/>
        <v>-24474814</v>
      </c>
      <c r="Y40" s="15">
        <f t="shared" si="14"/>
        <v>-76948320</v>
      </c>
      <c r="Z40" s="15">
        <f t="shared" si="14"/>
        <v>-249428283</v>
      </c>
      <c r="AA40" s="15">
        <f t="shared" si="14"/>
        <v>-4553288</v>
      </c>
      <c r="AB40" s="15">
        <f t="shared" si="14"/>
        <v>-374628614</v>
      </c>
      <c r="AC40" s="15">
        <f t="shared" si="14"/>
        <v>-100865391</v>
      </c>
      <c r="AD40" s="15">
        <f t="shared" si="14"/>
        <v>-18164436</v>
      </c>
      <c r="AE40" s="15">
        <f t="shared" si="14"/>
        <v>-225738568</v>
      </c>
      <c r="AF40" s="8">
        <f t="shared" si="14"/>
        <v>-34989383</v>
      </c>
    </row>
    <row r="41" spans="1:32" x14ac:dyDescent="0.25">
      <c r="A41" s="20" t="s">
        <v>122</v>
      </c>
      <c r="B41" s="15">
        <f>+B37-B36</f>
        <v>-156664547</v>
      </c>
      <c r="C41" s="15">
        <f t="shared" ref="C41:AF41" si="15">+C37-C36</f>
        <v>-14645222</v>
      </c>
      <c r="D41" s="15">
        <f t="shared" si="15"/>
        <v>-50667834</v>
      </c>
      <c r="E41" s="15">
        <f t="shared" si="15"/>
        <v>-42672570</v>
      </c>
      <c r="F41" s="15">
        <f t="shared" si="15"/>
        <v>-39980660</v>
      </c>
      <c r="G41" s="15">
        <f t="shared" si="15"/>
        <v>-113687551</v>
      </c>
      <c r="H41" s="15">
        <f t="shared" si="15"/>
        <v>-43801978</v>
      </c>
      <c r="I41" s="15">
        <f t="shared" si="15"/>
        <v>-31948553</v>
      </c>
      <c r="J41" s="15">
        <f t="shared" si="15"/>
        <v>-13540519</v>
      </c>
      <c r="K41" s="15">
        <f t="shared" si="15"/>
        <v>-25462205</v>
      </c>
      <c r="L41" s="15">
        <f t="shared" si="15"/>
        <v>-10760873</v>
      </c>
      <c r="M41" s="15">
        <f t="shared" si="15"/>
        <v>-58617213</v>
      </c>
      <c r="N41" s="15">
        <f t="shared" si="15"/>
        <v>-99453427</v>
      </c>
      <c r="O41" s="15">
        <f t="shared" si="15"/>
        <v>32653791</v>
      </c>
      <c r="P41" s="15">
        <f t="shared" si="15"/>
        <v>-20024222</v>
      </c>
      <c r="Q41" s="15">
        <f t="shared" si="15"/>
        <v>-35790603</v>
      </c>
      <c r="R41" s="15">
        <f t="shared" si="15"/>
        <v>-11948051</v>
      </c>
      <c r="S41" s="15">
        <f t="shared" si="15"/>
        <v>-73165705</v>
      </c>
      <c r="T41" s="15">
        <f t="shared" si="15"/>
        <v>-40112796</v>
      </c>
      <c r="U41" s="15">
        <f t="shared" si="15"/>
        <v>2448757</v>
      </c>
      <c r="V41" s="15">
        <f t="shared" si="15"/>
        <v>-89229458</v>
      </c>
      <c r="W41" s="15">
        <f t="shared" si="15"/>
        <v>-30052567</v>
      </c>
      <c r="X41" s="15">
        <f t="shared" si="15"/>
        <v>-47943547</v>
      </c>
      <c r="Y41" s="15">
        <f t="shared" si="15"/>
        <v>-75278334</v>
      </c>
      <c r="Z41" s="15">
        <f t="shared" si="15"/>
        <v>-249428283</v>
      </c>
      <c r="AA41" s="15">
        <f t="shared" si="15"/>
        <v>-9042945</v>
      </c>
      <c r="AB41" s="15">
        <f t="shared" si="15"/>
        <v>-451234821</v>
      </c>
      <c r="AC41" s="15">
        <f t="shared" si="15"/>
        <v>-143622227</v>
      </c>
      <c r="AD41" s="15">
        <f t="shared" si="15"/>
        <v>-59960143</v>
      </c>
      <c r="AE41" s="15">
        <f t="shared" si="15"/>
        <v>-242856004</v>
      </c>
      <c r="AF41" s="8">
        <f t="shared" si="15"/>
        <v>-39035449</v>
      </c>
    </row>
    <row r="42" spans="1:32" x14ac:dyDescent="0.25">
      <c r="A42" s="20" t="s">
        <v>123</v>
      </c>
      <c r="B42" s="17">
        <f>IF(B35=0,0,B37*100/B35)</f>
        <v>50.521713030064653</v>
      </c>
      <c r="C42" s="17">
        <f t="shared" ref="C42:AF42" si="16">IF(C35=0,0,C37*100/C35)</f>
        <v>101.4067469580112</v>
      </c>
      <c r="D42" s="17">
        <f t="shared" si="16"/>
        <v>96.11245014054164</v>
      </c>
      <c r="E42" s="17">
        <f t="shared" si="16"/>
        <v>115.7225700170009</v>
      </c>
      <c r="F42" s="17">
        <f t="shared" si="16"/>
        <v>60.551210730894745</v>
      </c>
      <c r="G42" s="17">
        <f t="shared" si="16"/>
        <v>77.724408665430445</v>
      </c>
      <c r="H42" s="17">
        <f t="shared" si="16"/>
        <v>54.430928610037036</v>
      </c>
      <c r="I42" s="17">
        <f t="shared" si="16"/>
        <v>76.806252328057184</v>
      </c>
      <c r="J42" s="17">
        <f t="shared" si="16"/>
        <v>81.766696648089393</v>
      </c>
      <c r="K42" s="17">
        <f t="shared" si="16"/>
        <v>70.537480271522043</v>
      </c>
      <c r="L42" s="17">
        <f t="shared" si="16"/>
        <v>87.773733595114194</v>
      </c>
      <c r="M42" s="17">
        <f t="shared" si="16"/>
        <v>64.036496423360077</v>
      </c>
      <c r="N42" s="17">
        <f t="shared" si="16"/>
        <v>53.732245128066609</v>
      </c>
      <c r="O42" s="17">
        <f t="shared" si="16"/>
        <v>112.22921969609322</v>
      </c>
      <c r="P42" s="17">
        <f t="shared" si="16"/>
        <v>79.927799777753506</v>
      </c>
      <c r="Q42" s="17">
        <f t="shared" si="16"/>
        <v>52.474556622238936</v>
      </c>
      <c r="R42" s="17">
        <f t="shared" si="16"/>
        <v>86.840430637809234</v>
      </c>
      <c r="S42" s="17">
        <f t="shared" si="16"/>
        <v>56.49238721111174</v>
      </c>
      <c r="T42" s="17">
        <f t="shared" si="16"/>
        <v>68.670894976697312</v>
      </c>
      <c r="U42" s="17">
        <f t="shared" si="16"/>
        <v>99.745262736866763</v>
      </c>
      <c r="V42" s="17">
        <f t="shared" si="16"/>
        <v>83.127475800181415</v>
      </c>
      <c r="W42" s="17">
        <f t="shared" si="16"/>
        <v>70.459840601059611</v>
      </c>
      <c r="X42" s="17">
        <f t="shared" si="16"/>
        <v>88.355227163434918</v>
      </c>
      <c r="Y42" s="17">
        <f t="shared" si="16"/>
        <v>39.079249564108252</v>
      </c>
      <c r="Z42" s="17">
        <f t="shared" si="16"/>
        <v>71.639277207399104</v>
      </c>
      <c r="AA42" s="17">
        <f t="shared" si="16"/>
        <v>94.360142949751975</v>
      </c>
      <c r="AB42" s="17">
        <f t="shared" si="16"/>
        <v>84.024256613208351</v>
      </c>
      <c r="AC42" s="17">
        <f t="shared" si="16"/>
        <v>54.064490973139335</v>
      </c>
      <c r="AD42" s="17">
        <f t="shared" si="16"/>
        <v>86.804228339835817</v>
      </c>
      <c r="AE42" s="17">
        <f t="shared" si="16"/>
        <v>52.078241481510538</v>
      </c>
      <c r="AF42" s="10">
        <f t="shared" si="16"/>
        <v>78.362338669111452</v>
      </c>
    </row>
    <row r="43" spans="1:32" x14ac:dyDescent="0.25">
      <c r="A43" s="20" t="s">
        <v>124</v>
      </c>
      <c r="B43" s="17">
        <f>IF(B36=0,0,B37*100/B36)</f>
        <v>54.799294858305309</v>
      </c>
      <c r="C43" s="17">
        <f t="shared" ref="C43:AF43" si="17">IF(C36=0,0,C37*100/C36)</f>
        <v>97.223567646137468</v>
      </c>
      <c r="D43" s="17">
        <f t="shared" si="17"/>
        <v>91.082962322129518</v>
      </c>
      <c r="E43" s="17">
        <f t="shared" si="17"/>
        <v>74.920194806688926</v>
      </c>
      <c r="F43" s="17">
        <f t="shared" si="17"/>
        <v>57.11340017747122</v>
      </c>
      <c r="G43" s="17">
        <f t="shared" si="17"/>
        <v>72.78360575494375</v>
      </c>
      <c r="H43" s="17">
        <f t="shared" si="17"/>
        <v>50.991550564030454</v>
      </c>
      <c r="I43" s="17">
        <f t="shared" si="17"/>
        <v>73.966893759785521</v>
      </c>
      <c r="J43" s="17">
        <f t="shared" si="17"/>
        <v>81.471629102176649</v>
      </c>
      <c r="K43" s="17">
        <f t="shared" si="17"/>
        <v>68.217080708817051</v>
      </c>
      <c r="L43" s="17">
        <f t="shared" si="17"/>
        <v>85.747529572437131</v>
      </c>
      <c r="M43" s="17">
        <f t="shared" si="17"/>
        <v>61.656975827459334</v>
      </c>
      <c r="N43" s="17">
        <f t="shared" si="17"/>
        <v>52.425654551643632</v>
      </c>
      <c r="O43" s="17">
        <f t="shared" si="17"/>
        <v>112.1963537524438</v>
      </c>
      <c r="P43" s="17">
        <f t="shared" si="17"/>
        <v>76.66570622361273</v>
      </c>
      <c r="Q43" s="17">
        <f t="shared" si="17"/>
        <v>52.474556622238936</v>
      </c>
      <c r="R43" s="17">
        <f t="shared" si="17"/>
        <v>85.933372883289522</v>
      </c>
      <c r="S43" s="17">
        <f t="shared" si="17"/>
        <v>56.964862932923999</v>
      </c>
      <c r="T43" s="17">
        <f t="shared" si="17"/>
        <v>77.441168280444259</v>
      </c>
      <c r="U43" s="17">
        <f t="shared" si="17"/>
        <v>103.67219472043458</v>
      </c>
      <c r="V43" s="17">
        <f t="shared" si="17"/>
        <v>71.379037677148489</v>
      </c>
      <c r="W43" s="17">
        <f t="shared" si="17"/>
        <v>58.455982087473139</v>
      </c>
      <c r="X43" s="17">
        <f t="shared" si="17"/>
        <v>79.480374171020188</v>
      </c>
      <c r="Y43" s="17">
        <f t="shared" si="17"/>
        <v>39.602856565692676</v>
      </c>
      <c r="Z43" s="17">
        <f t="shared" si="17"/>
        <v>71.639277207399104</v>
      </c>
      <c r="AA43" s="17">
        <f t="shared" si="17"/>
        <v>89.389173864189985</v>
      </c>
      <c r="AB43" s="17">
        <f t="shared" si="17"/>
        <v>81.366176901290885</v>
      </c>
      <c r="AC43" s="17">
        <f t="shared" si="17"/>
        <v>45.25283201084747</v>
      </c>
      <c r="AD43" s="17">
        <f t="shared" si="17"/>
        <v>66.58655781429799</v>
      </c>
      <c r="AE43" s="17">
        <f t="shared" si="17"/>
        <v>50.252158884117122</v>
      </c>
      <c r="AF43" s="10">
        <f t="shared" si="17"/>
        <v>76.449485801990576</v>
      </c>
    </row>
    <row r="44" spans="1:32" x14ac:dyDescent="0.25">
      <c r="A44" s="20" t="s">
        <v>109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6"/>
    </row>
    <row r="45" spans="1:32" x14ac:dyDescent="0.25">
      <c r="A45" s="2" t="s">
        <v>130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6"/>
    </row>
    <row r="46" spans="1:32" x14ac:dyDescent="0.25">
      <c r="A46" s="20" t="s">
        <v>126</v>
      </c>
      <c r="B46" s="16">
        <v>99459040</v>
      </c>
      <c r="C46" s="16">
        <v>178570079</v>
      </c>
      <c r="D46" s="16">
        <v>187296557</v>
      </c>
      <c r="E46" s="16">
        <v>78091858</v>
      </c>
      <c r="F46" s="16">
        <v>34178213</v>
      </c>
      <c r="G46" s="16">
        <v>113148633</v>
      </c>
      <c r="H46" s="16">
        <v>31285960</v>
      </c>
      <c r="I46" s="16">
        <v>48499248</v>
      </c>
      <c r="J46" s="16">
        <v>32494167</v>
      </c>
      <c r="K46" s="16">
        <v>35499082</v>
      </c>
      <c r="L46" s="16">
        <v>48109102</v>
      </c>
      <c r="M46" s="16">
        <v>47485155</v>
      </c>
      <c r="N46" s="16">
        <v>63680252</v>
      </c>
      <c r="O46" s="16">
        <v>101475702</v>
      </c>
      <c r="P46" s="16">
        <v>30484153</v>
      </c>
      <c r="Q46" s="16">
        <v>29289477</v>
      </c>
      <c r="R46" s="16">
        <v>40031304</v>
      </c>
      <c r="S46" s="16">
        <v>52030302</v>
      </c>
      <c r="T46" s="16">
        <v>78573542</v>
      </c>
      <c r="U46" s="16">
        <v>48768673</v>
      </c>
      <c r="V46" s="16">
        <v>141239509</v>
      </c>
      <c r="W46" s="16">
        <v>34579742</v>
      </c>
      <c r="X46" s="16">
        <v>76767889</v>
      </c>
      <c r="Y46" s="16">
        <v>46072117</v>
      </c>
      <c r="Z46" s="16">
        <v>370920917</v>
      </c>
      <c r="AA46" s="16">
        <v>60743251</v>
      </c>
      <c r="AB46" s="16">
        <v>870935292</v>
      </c>
      <c r="AC46" s="16">
        <v>74866421</v>
      </c>
      <c r="AD46" s="16">
        <v>51978453</v>
      </c>
      <c r="AE46" s="16">
        <v>99586195</v>
      </c>
      <c r="AF46" s="9">
        <v>91152730</v>
      </c>
    </row>
    <row r="47" spans="1:32" x14ac:dyDescent="0.25">
      <c r="A47" s="20" t="s">
        <v>127</v>
      </c>
      <c r="B47" s="16">
        <v>94631601</v>
      </c>
      <c r="C47" s="16">
        <v>178570079</v>
      </c>
      <c r="D47" s="16">
        <v>200381854</v>
      </c>
      <c r="E47" s="16">
        <v>76081877</v>
      </c>
      <c r="F47" s="16">
        <v>34178213</v>
      </c>
      <c r="G47" s="16">
        <v>113148633</v>
      </c>
      <c r="H47" s="16">
        <v>35068607</v>
      </c>
      <c r="I47" s="16">
        <v>46456907</v>
      </c>
      <c r="J47" s="16">
        <v>31927753</v>
      </c>
      <c r="K47" s="16">
        <v>35393541</v>
      </c>
      <c r="L47" s="16">
        <v>48577535</v>
      </c>
      <c r="M47" s="16">
        <v>47449155</v>
      </c>
      <c r="N47" s="16">
        <v>68439500</v>
      </c>
      <c r="O47" s="16">
        <v>101554102</v>
      </c>
      <c r="P47" s="16">
        <v>29057016</v>
      </c>
      <c r="Q47" s="16">
        <v>29289477</v>
      </c>
      <c r="R47" s="16">
        <v>40031304</v>
      </c>
      <c r="S47" s="16">
        <v>57643484</v>
      </c>
      <c r="T47" s="16">
        <v>69373985</v>
      </c>
      <c r="U47" s="16">
        <v>49246094</v>
      </c>
      <c r="V47" s="16">
        <v>140813759</v>
      </c>
      <c r="W47" s="16">
        <v>35308443</v>
      </c>
      <c r="X47" s="16">
        <v>76767889</v>
      </c>
      <c r="Y47" s="16">
        <v>45340485</v>
      </c>
      <c r="Z47" s="16">
        <v>370920917</v>
      </c>
      <c r="AA47" s="16">
        <v>62902320</v>
      </c>
      <c r="AB47" s="16">
        <v>876135292</v>
      </c>
      <c r="AC47" s="16">
        <v>80254604</v>
      </c>
      <c r="AD47" s="16">
        <v>53888364</v>
      </c>
      <c r="AE47" s="16">
        <v>101154510</v>
      </c>
      <c r="AF47" s="9">
        <v>85161000</v>
      </c>
    </row>
    <row r="48" spans="1:32" x14ac:dyDescent="0.25">
      <c r="A48" s="20" t="s">
        <v>128</v>
      </c>
      <c r="B48" s="16">
        <v>75544903</v>
      </c>
      <c r="C48" s="16">
        <v>177672109</v>
      </c>
      <c r="D48" s="16">
        <v>202854492</v>
      </c>
      <c r="E48" s="16">
        <v>75586231</v>
      </c>
      <c r="F48" s="16">
        <v>29409280</v>
      </c>
      <c r="G48" s="16">
        <v>105657553</v>
      </c>
      <c r="H48" s="16">
        <v>33970799</v>
      </c>
      <c r="I48" s="16">
        <v>43845617</v>
      </c>
      <c r="J48" s="16">
        <v>31271449</v>
      </c>
      <c r="K48" s="16">
        <v>31107551</v>
      </c>
      <c r="L48" s="16">
        <v>44869743</v>
      </c>
      <c r="M48" s="16">
        <v>42191170</v>
      </c>
      <c r="N48" s="16">
        <v>54574459</v>
      </c>
      <c r="O48" s="16">
        <v>128283915</v>
      </c>
      <c r="P48" s="16">
        <v>30781105</v>
      </c>
      <c r="Q48" s="16">
        <v>24687783</v>
      </c>
      <c r="R48" s="16">
        <v>59397025</v>
      </c>
      <c r="S48" s="16">
        <v>64043022</v>
      </c>
      <c r="T48" s="16">
        <v>40880268</v>
      </c>
      <c r="U48" s="16">
        <v>46667116</v>
      </c>
      <c r="V48" s="16">
        <v>171700714</v>
      </c>
      <c r="W48" s="16">
        <v>33581378</v>
      </c>
      <c r="X48" s="16">
        <v>76319627</v>
      </c>
      <c r="Y48" s="16">
        <v>18708455</v>
      </c>
      <c r="Z48" s="16">
        <v>317235571</v>
      </c>
      <c r="AA48" s="16">
        <v>56665442</v>
      </c>
      <c r="AB48" s="16">
        <v>777484344</v>
      </c>
      <c r="AC48" s="16">
        <v>37225774</v>
      </c>
      <c r="AD48" s="16">
        <v>47047296</v>
      </c>
      <c r="AE48" s="16">
        <v>81767289</v>
      </c>
      <c r="AF48" s="9">
        <v>77372125</v>
      </c>
    </row>
    <row r="49" spans="1:32" x14ac:dyDescent="0.25">
      <c r="A49" s="20" t="s">
        <v>109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6"/>
    </row>
    <row r="50" spans="1:32" x14ac:dyDescent="0.25">
      <c r="A50" s="20" t="s">
        <v>131</v>
      </c>
      <c r="B50" s="15">
        <f>+B47-B46</f>
        <v>-4827439</v>
      </c>
      <c r="C50" s="15">
        <f t="shared" ref="C50:AF50" si="18">+C47-C46</f>
        <v>0</v>
      </c>
      <c r="D50" s="15">
        <f t="shared" si="18"/>
        <v>13085297</v>
      </c>
      <c r="E50" s="15">
        <f t="shared" si="18"/>
        <v>-2009981</v>
      </c>
      <c r="F50" s="15">
        <f t="shared" si="18"/>
        <v>0</v>
      </c>
      <c r="G50" s="15">
        <f t="shared" si="18"/>
        <v>0</v>
      </c>
      <c r="H50" s="15">
        <f t="shared" si="18"/>
        <v>3782647</v>
      </c>
      <c r="I50" s="15">
        <f t="shared" si="18"/>
        <v>-2042341</v>
      </c>
      <c r="J50" s="15">
        <f t="shared" si="18"/>
        <v>-566414</v>
      </c>
      <c r="K50" s="15">
        <f t="shared" si="18"/>
        <v>-105541</v>
      </c>
      <c r="L50" s="15">
        <f t="shared" si="18"/>
        <v>468433</v>
      </c>
      <c r="M50" s="15">
        <f t="shared" si="18"/>
        <v>-36000</v>
      </c>
      <c r="N50" s="15">
        <f t="shared" si="18"/>
        <v>4759248</v>
      </c>
      <c r="O50" s="15">
        <f t="shared" si="18"/>
        <v>78400</v>
      </c>
      <c r="P50" s="15">
        <f t="shared" si="18"/>
        <v>-1427137</v>
      </c>
      <c r="Q50" s="15">
        <f t="shared" si="18"/>
        <v>0</v>
      </c>
      <c r="R50" s="15">
        <f t="shared" si="18"/>
        <v>0</v>
      </c>
      <c r="S50" s="15">
        <f t="shared" si="18"/>
        <v>5613182</v>
      </c>
      <c r="T50" s="15">
        <f t="shared" si="18"/>
        <v>-9199557</v>
      </c>
      <c r="U50" s="15">
        <f t="shared" si="18"/>
        <v>477421</v>
      </c>
      <c r="V50" s="15">
        <f t="shared" si="18"/>
        <v>-425750</v>
      </c>
      <c r="W50" s="15">
        <f t="shared" si="18"/>
        <v>728701</v>
      </c>
      <c r="X50" s="15">
        <f t="shared" si="18"/>
        <v>0</v>
      </c>
      <c r="Y50" s="15">
        <f t="shared" si="18"/>
        <v>-731632</v>
      </c>
      <c r="Z50" s="15">
        <f t="shared" si="18"/>
        <v>0</v>
      </c>
      <c r="AA50" s="15">
        <f t="shared" si="18"/>
        <v>2159069</v>
      </c>
      <c r="AB50" s="15">
        <f t="shared" si="18"/>
        <v>5200000</v>
      </c>
      <c r="AC50" s="15">
        <f t="shared" si="18"/>
        <v>5388183</v>
      </c>
      <c r="AD50" s="15">
        <f t="shared" si="18"/>
        <v>1909911</v>
      </c>
      <c r="AE50" s="15">
        <f t="shared" si="18"/>
        <v>1568315</v>
      </c>
      <c r="AF50" s="8">
        <f t="shared" si="18"/>
        <v>-5991730</v>
      </c>
    </row>
    <row r="51" spans="1:32" x14ac:dyDescent="0.25">
      <c r="A51" s="20" t="s">
        <v>121</v>
      </c>
      <c r="B51" s="15">
        <f>+B48-B46</f>
        <v>-23914137</v>
      </c>
      <c r="C51" s="15">
        <f t="shared" ref="C51:AF51" si="19">+C48-C46</f>
        <v>-897970</v>
      </c>
      <c r="D51" s="15">
        <f t="shared" si="19"/>
        <v>15557935</v>
      </c>
      <c r="E51" s="15">
        <f t="shared" si="19"/>
        <v>-2505627</v>
      </c>
      <c r="F51" s="15">
        <f t="shared" si="19"/>
        <v>-4768933</v>
      </c>
      <c r="G51" s="15">
        <f t="shared" si="19"/>
        <v>-7491080</v>
      </c>
      <c r="H51" s="15">
        <f t="shared" si="19"/>
        <v>2684839</v>
      </c>
      <c r="I51" s="15">
        <f t="shared" si="19"/>
        <v>-4653631</v>
      </c>
      <c r="J51" s="15">
        <f t="shared" si="19"/>
        <v>-1222718</v>
      </c>
      <c r="K51" s="15">
        <f t="shared" si="19"/>
        <v>-4391531</v>
      </c>
      <c r="L51" s="15">
        <f t="shared" si="19"/>
        <v>-3239359</v>
      </c>
      <c r="M51" s="15">
        <f t="shared" si="19"/>
        <v>-5293985</v>
      </c>
      <c r="N51" s="15">
        <f t="shared" si="19"/>
        <v>-9105793</v>
      </c>
      <c r="O51" s="15">
        <f t="shared" si="19"/>
        <v>26808213</v>
      </c>
      <c r="P51" s="15">
        <f t="shared" si="19"/>
        <v>296952</v>
      </c>
      <c r="Q51" s="15">
        <f t="shared" si="19"/>
        <v>-4601694</v>
      </c>
      <c r="R51" s="15">
        <f t="shared" si="19"/>
        <v>19365721</v>
      </c>
      <c r="S51" s="15">
        <f t="shared" si="19"/>
        <v>12012720</v>
      </c>
      <c r="T51" s="15">
        <f t="shared" si="19"/>
        <v>-37693274</v>
      </c>
      <c r="U51" s="15">
        <f t="shared" si="19"/>
        <v>-2101557</v>
      </c>
      <c r="V51" s="15">
        <f t="shared" si="19"/>
        <v>30461205</v>
      </c>
      <c r="W51" s="15">
        <f t="shared" si="19"/>
        <v>-998364</v>
      </c>
      <c r="X51" s="15">
        <f t="shared" si="19"/>
        <v>-448262</v>
      </c>
      <c r="Y51" s="15">
        <f t="shared" si="19"/>
        <v>-27363662</v>
      </c>
      <c r="Z51" s="15">
        <f t="shared" si="19"/>
        <v>-53685346</v>
      </c>
      <c r="AA51" s="15">
        <f t="shared" si="19"/>
        <v>-4077809</v>
      </c>
      <c r="AB51" s="15">
        <f t="shared" si="19"/>
        <v>-93450948</v>
      </c>
      <c r="AC51" s="15">
        <f t="shared" si="19"/>
        <v>-37640647</v>
      </c>
      <c r="AD51" s="15">
        <f t="shared" si="19"/>
        <v>-4931157</v>
      </c>
      <c r="AE51" s="15">
        <f t="shared" si="19"/>
        <v>-17818906</v>
      </c>
      <c r="AF51" s="8">
        <f t="shared" si="19"/>
        <v>-13780605</v>
      </c>
    </row>
    <row r="52" spans="1:32" x14ac:dyDescent="0.25">
      <c r="A52" s="20" t="s">
        <v>122</v>
      </c>
      <c r="B52" s="15">
        <f>+B48-B47</f>
        <v>-19086698</v>
      </c>
      <c r="C52" s="15">
        <f t="shared" ref="C52:AF52" si="20">+C48-C47</f>
        <v>-897970</v>
      </c>
      <c r="D52" s="15">
        <f t="shared" si="20"/>
        <v>2472638</v>
      </c>
      <c r="E52" s="15">
        <f t="shared" si="20"/>
        <v>-495646</v>
      </c>
      <c r="F52" s="15">
        <f t="shared" si="20"/>
        <v>-4768933</v>
      </c>
      <c r="G52" s="15">
        <f t="shared" si="20"/>
        <v>-7491080</v>
      </c>
      <c r="H52" s="15">
        <f t="shared" si="20"/>
        <v>-1097808</v>
      </c>
      <c r="I52" s="15">
        <f t="shared" si="20"/>
        <v>-2611290</v>
      </c>
      <c r="J52" s="15">
        <f t="shared" si="20"/>
        <v>-656304</v>
      </c>
      <c r="K52" s="15">
        <f t="shared" si="20"/>
        <v>-4285990</v>
      </c>
      <c r="L52" s="15">
        <f t="shared" si="20"/>
        <v>-3707792</v>
      </c>
      <c r="M52" s="15">
        <f t="shared" si="20"/>
        <v>-5257985</v>
      </c>
      <c r="N52" s="15">
        <f t="shared" si="20"/>
        <v>-13865041</v>
      </c>
      <c r="O52" s="15">
        <f t="shared" si="20"/>
        <v>26729813</v>
      </c>
      <c r="P52" s="15">
        <f t="shared" si="20"/>
        <v>1724089</v>
      </c>
      <c r="Q52" s="15">
        <f t="shared" si="20"/>
        <v>-4601694</v>
      </c>
      <c r="R52" s="15">
        <f t="shared" si="20"/>
        <v>19365721</v>
      </c>
      <c r="S52" s="15">
        <f t="shared" si="20"/>
        <v>6399538</v>
      </c>
      <c r="T52" s="15">
        <f t="shared" si="20"/>
        <v>-28493717</v>
      </c>
      <c r="U52" s="15">
        <f t="shared" si="20"/>
        <v>-2578978</v>
      </c>
      <c r="V52" s="15">
        <f t="shared" si="20"/>
        <v>30886955</v>
      </c>
      <c r="W52" s="15">
        <f t="shared" si="20"/>
        <v>-1727065</v>
      </c>
      <c r="X52" s="15">
        <f t="shared" si="20"/>
        <v>-448262</v>
      </c>
      <c r="Y52" s="15">
        <f t="shared" si="20"/>
        <v>-26632030</v>
      </c>
      <c r="Z52" s="15">
        <f t="shared" si="20"/>
        <v>-53685346</v>
      </c>
      <c r="AA52" s="15">
        <f t="shared" si="20"/>
        <v>-6236878</v>
      </c>
      <c r="AB52" s="15">
        <f t="shared" si="20"/>
        <v>-98650948</v>
      </c>
      <c r="AC52" s="15">
        <f t="shared" si="20"/>
        <v>-43028830</v>
      </c>
      <c r="AD52" s="15">
        <f t="shared" si="20"/>
        <v>-6841068</v>
      </c>
      <c r="AE52" s="15">
        <f t="shared" si="20"/>
        <v>-19387221</v>
      </c>
      <c r="AF52" s="8">
        <f t="shared" si="20"/>
        <v>-7788875</v>
      </c>
    </row>
    <row r="53" spans="1:32" x14ac:dyDescent="0.25">
      <c r="A53" s="20" t="s">
        <v>123</v>
      </c>
      <c r="B53" s="17">
        <f>IF(B46=0,0,B48*100/B46)</f>
        <v>75.955793460302857</v>
      </c>
      <c r="C53" s="17">
        <f t="shared" ref="C53:AF53" si="21">IF(C46=0,0,C48*100/C46)</f>
        <v>99.497132999532354</v>
      </c>
      <c r="D53" s="17">
        <f t="shared" si="21"/>
        <v>108.30657821435554</v>
      </c>
      <c r="E53" s="17">
        <f t="shared" si="21"/>
        <v>96.79143631081233</v>
      </c>
      <c r="F53" s="17">
        <f t="shared" si="21"/>
        <v>86.046862660724827</v>
      </c>
      <c r="G53" s="17">
        <f t="shared" si="21"/>
        <v>93.37943393447803</v>
      </c>
      <c r="H53" s="17">
        <f t="shared" si="21"/>
        <v>108.58160977000546</v>
      </c>
      <c r="I53" s="17">
        <f t="shared" si="21"/>
        <v>90.404735760026625</v>
      </c>
      <c r="J53" s="17">
        <f t="shared" si="21"/>
        <v>96.237115418284148</v>
      </c>
      <c r="K53" s="17">
        <f t="shared" si="21"/>
        <v>87.629170241641745</v>
      </c>
      <c r="L53" s="17">
        <f t="shared" si="21"/>
        <v>93.266640063246243</v>
      </c>
      <c r="M53" s="17">
        <f t="shared" si="21"/>
        <v>88.851284153963491</v>
      </c>
      <c r="N53" s="17">
        <f t="shared" si="21"/>
        <v>85.700758533430431</v>
      </c>
      <c r="O53" s="17">
        <f t="shared" si="21"/>
        <v>126.41835678062124</v>
      </c>
      <c r="P53" s="17">
        <f t="shared" si="21"/>
        <v>100.97411924156134</v>
      </c>
      <c r="Q53" s="17">
        <f t="shared" si="21"/>
        <v>84.288917142494554</v>
      </c>
      <c r="R53" s="17">
        <f t="shared" si="21"/>
        <v>148.37644309563336</v>
      </c>
      <c r="S53" s="17">
        <f t="shared" si="21"/>
        <v>123.08793056784486</v>
      </c>
      <c r="T53" s="17">
        <f t="shared" si="21"/>
        <v>52.028032540521082</v>
      </c>
      <c r="U53" s="17">
        <f t="shared" si="21"/>
        <v>95.690764438064576</v>
      </c>
      <c r="V53" s="17">
        <f t="shared" si="21"/>
        <v>121.56705670790741</v>
      </c>
      <c r="W53" s="17">
        <f t="shared" si="21"/>
        <v>97.112864520504516</v>
      </c>
      <c r="X53" s="17">
        <f t="shared" si="21"/>
        <v>99.41608137746239</v>
      </c>
      <c r="Y53" s="17">
        <f t="shared" si="21"/>
        <v>40.606892450807067</v>
      </c>
      <c r="Z53" s="17">
        <f t="shared" si="21"/>
        <v>85.526471131850457</v>
      </c>
      <c r="AA53" s="17">
        <f t="shared" si="21"/>
        <v>93.286811402307066</v>
      </c>
      <c r="AB53" s="17">
        <f t="shared" si="21"/>
        <v>89.270046941673371</v>
      </c>
      <c r="AC53" s="17">
        <f t="shared" si="21"/>
        <v>49.722924513781685</v>
      </c>
      <c r="AD53" s="17">
        <f t="shared" si="21"/>
        <v>90.513074715786558</v>
      </c>
      <c r="AE53" s="17">
        <f t="shared" si="21"/>
        <v>82.107052086888146</v>
      </c>
      <c r="AF53" s="10">
        <f t="shared" si="21"/>
        <v>84.881851591279826</v>
      </c>
    </row>
    <row r="54" spans="1:32" x14ac:dyDescent="0.25">
      <c r="A54" s="20" t="s">
        <v>124</v>
      </c>
      <c r="B54" s="17">
        <f>IF(B47=0,0,B48*100/B47)</f>
        <v>79.830524055066974</v>
      </c>
      <c r="C54" s="17">
        <f t="shared" ref="C54:AF54" si="22">IF(C47=0,0,C48*100/C47)</f>
        <v>99.497132999532354</v>
      </c>
      <c r="D54" s="17">
        <f t="shared" si="22"/>
        <v>101.23396303140304</v>
      </c>
      <c r="E54" s="17">
        <f t="shared" si="22"/>
        <v>99.348536051496211</v>
      </c>
      <c r="F54" s="17">
        <f t="shared" si="22"/>
        <v>86.046862660724827</v>
      </c>
      <c r="G54" s="17">
        <f t="shared" si="22"/>
        <v>93.37943393447803</v>
      </c>
      <c r="H54" s="17">
        <f t="shared" si="22"/>
        <v>96.869542037982853</v>
      </c>
      <c r="I54" s="17">
        <f t="shared" si="22"/>
        <v>94.379113529878339</v>
      </c>
      <c r="J54" s="17">
        <f t="shared" si="22"/>
        <v>97.944409053778386</v>
      </c>
      <c r="K54" s="17">
        <f t="shared" si="22"/>
        <v>87.890474140465344</v>
      </c>
      <c r="L54" s="17">
        <f t="shared" si="22"/>
        <v>92.367270179518172</v>
      </c>
      <c r="M54" s="17">
        <f t="shared" si="22"/>
        <v>88.918696233894991</v>
      </c>
      <c r="N54" s="17">
        <f t="shared" si="22"/>
        <v>79.741171399557274</v>
      </c>
      <c r="O54" s="17">
        <f t="shared" si="22"/>
        <v>126.32076151882077</v>
      </c>
      <c r="P54" s="17">
        <f t="shared" si="22"/>
        <v>105.93346887374808</v>
      </c>
      <c r="Q54" s="17">
        <f t="shared" si="22"/>
        <v>84.288917142494554</v>
      </c>
      <c r="R54" s="17">
        <f t="shared" si="22"/>
        <v>148.37644309563336</v>
      </c>
      <c r="S54" s="17">
        <f t="shared" si="22"/>
        <v>111.10192784322335</v>
      </c>
      <c r="T54" s="17">
        <f t="shared" si="22"/>
        <v>58.927374577083903</v>
      </c>
      <c r="U54" s="17">
        <f t="shared" si="22"/>
        <v>94.763081108524062</v>
      </c>
      <c r="V54" s="17">
        <f t="shared" si="22"/>
        <v>121.93461435824605</v>
      </c>
      <c r="W54" s="17">
        <f t="shared" si="22"/>
        <v>95.108634498553215</v>
      </c>
      <c r="X54" s="17">
        <f t="shared" si="22"/>
        <v>99.41608137746239</v>
      </c>
      <c r="Y54" s="17">
        <f t="shared" si="22"/>
        <v>41.262141329101354</v>
      </c>
      <c r="Z54" s="17">
        <f t="shared" si="22"/>
        <v>85.526471131850457</v>
      </c>
      <c r="AA54" s="17">
        <f t="shared" si="22"/>
        <v>90.084820400900952</v>
      </c>
      <c r="AB54" s="17">
        <f t="shared" si="22"/>
        <v>88.740215249769889</v>
      </c>
      <c r="AC54" s="17">
        <f t="shared" si="22"/>
        <v>46.38459620335302</v>
      </c>
      <c r="AD54" s="17">
        <f t="shared" si="22"/>
        <v>87.305110988338782</v>
      </c>
      <c r="AE54" s="17">
        <f t="shared" si="22"/>
        <v>80.834051788694339</v>
      </c>
      <c r="AF54" s="10">
        <f t="shared" si="22"/>
        <v>90.853941358133412</v>
      </c>
    </row>
    <row r="55" spans="1:32" x14ac:dyDescent="0.25">
      <c r="A55" s="20" t="s">
        <v>109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6"/>
    </row>
    <row r="56" spans="1:32" x14ac:dyDescent="0.25">
      <c r="A56" s="2" t="s">
        <v>132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6"/>
    </row>
    <row r="57" spans="1:32" x14ac:dyDescent="0.25">
      <c r="A57" s="20" t="s">
        <v>126</v>
      </c>
      <c r="B57" s="16">
        <v>113980950</v>
      </c>
      <c r="C57" s="16">
        <v>112261957</v>
      </c>
      <c r="D57" s="16">
        <v>67286987</v>
      </c>
      <c r="E57" s="16">
        <v>696464</v>
      </c>
      <c r="F57" s="16">
        <v>24480000</v>
      </c>
      <c r="G57" s="16">
        <v>32162000</v>
      </c>
      <c r="H57" s="16">
        <v>13483425</v>
      </c>
      <c r="I57" s="16">
        <v>25201000</v>
      </c>
      <c r="J57" s="16">
        <v>18346001</v>
      </c>
      <c r="K57" s="16">
        <v>19106187</v>
      </c>
      <c r="L57" s="16">
        <v>428700</v>
      </c>
      <c r="M57" s="16">
        <v>24274000</v>
      </c>
      <c r="N57" s="16">
        <v>21477650</v>
      </c>
      <c r="O57" s="16">
        <v>28455620</v>
      </c>
      <c r="P57" s="16">
        <v>95416000</v>
      </c>
      <c r="Q57" s="16">
        <v>12631000</v>
      </c>
      <c r="R57" s="16">
        <v>18736001</v>
      </c>
      <c r="S57" s="16">
        <v>27243999</v>
      </c>
      <c r="T57" s="16">
        <v>41820010</v>
      </c>
      <c r="U57" s="16">
        <v>1000000</v>
      </c>
      <c r="V57" s="16">
        <v>34596006</v>
      </c>
      <c r="W57" s="16">
        <v>16640000</v>
      </c>
      <c r="X57" s="16">
        <v>36355250</v>
      </c>
      <c r="Y57" s="16">
        <v>93564439</v>
      </c>
      <c r="Z57" s="16">
        <v>144161147</v>
      </c>
      <c r="AA57" s="16">
        <v>2210000</v>
      </c>
      <c r="AB57" s="16">
        <v>179266000</v>
      </c>
      <c r="AC57" s="16">
        <v>55161500</v>
      </c>
      <c r="AD57" s="16">
        <v>29741000</v>
      </c>
      <c r="AE57" s="16">
        <v>63962721</v>
      </c>
      <c r="AF57" s="9">
        <v>12179060</v>
      </c>
    </row>
    <row r="58" spans="1:32" x14ac:dyDescent="0.25">
      <c r="A58" s="20" t="s">
        <v>127</v>
      </c>
      <c r="B58" s="16">
        <v>176422318</v>
      </c>
      <c r="C58" s="16">
        <v>181459052</v>
      </c>
      <c r="D58" s="16">
        <v>38969673</v>
      </c>
      <c r="E58" s="16">
        <v>8349706</v>
      </c>
      <c r="F58" s="16">
        <v>26160000</v>
      </c>
      <c r="G58" s="16">
        <v>25796860</v>
      </c>
      <c r="H58" s="16">
        <v>13483425</v>
      </c>
      <c r="I58" s="16">
        <v>25051000</v>
      </c>
      <c r="J58" s="16">
        <v>18346001</v>
      </c>
      <c r="K58" s="16">
        <v>22906187</v>
      </c>
      <c r="L58" s="16">
        <v>1137540</v>
      </c>
      <c r="M58" s="16">
        <v>24274000</v>
      </c>
      <c r="N58" s="16">
        <v>22908650</v>
      </c>
      <c r="O58" s="16">
        <v>28585620</v>
      </c>
      <c r="P58" s="16">
        <v>148879362</v>
      </c>
      <c r="Q58" s="16">
        <v>12631000</v>
      </c>
      <c r="R58" s="16">
        <v>16236001</v>
      </c>
      <c r="S58" s="16">
        <v>36110000</v>
      </c>
      <c r="T58" s="16">
        <v>43845010</v>
      </c>
      <c r="U58" s="16">
        <v>1600000</v>
      </c>
      <c r="V58" s="16">
        <v>36660722</v>
      </c>
      <c r="W58" s="16">
        <v>14140000</v>
      </c>
      <c r="X58" s="16">
        <v>38270651</v>
      </c>
      <c r="Y58" s="16">
        <v>137806129</v>
      </c>
      <c r="Z58" s="16">
        <v>144161147</v>
      </c>
      <c r="AA58" s="16">
        <v>521050</v>
      </c>
      <c r="AB58" s="16">
        <v>166666000</v>
      </c>
      <c r="AC58" s="16">
        <v>54976824</v>
      </c>
      <c r="AD58" s="16">
        <v>40686000</v>
      </c>
      <c r="AE58" s="16">
        <v>85371826</v>
      </c>
      <c r="AF58" s="9">
        <v>7592190</v>
      </c>
    </row>
    <row r="59" spans="1:32" x14ac:dyDescent="0.25">
      <c r="A59" s="20" t="s">
        <v>128</v>
      </c>
      <c r="B59" s="16">
        <v>134509772</v>
      </c>
      <c r="C59" s="16">
        <v>157334218</v>
      </c>
      <c r="D59" s="16">
        <v>27727463</v>
      </c>
      <c r="E59" s="16">
        <v>5395004</v>
      </c>
      <c r="F59" s="16">
        <v>16388288</v>
      </c>
      <c r="G59" s="16">
        <v>46173730</v>
      </c>
      <c r="H59" s="16">
        <v>9317004</v>
      </c>
      <c r="I59" s="16">
        <v>18320825</v>
      </c>
      <c r="J59" s="16">
        <v>27504188</v>
      </c>
      <c r="K59" s="16">
        <v>14626045</v>
      </c>
      <c r="L59" s="16">
        <v>609055</v>
      </c>
      <c r="M59" s="16">
        <v>20983305</v>
      </c>
      <c r="N59" s="16">
        <v>15395143</v>
      </c>
      <c r="O59" s="16">
        <v>1052371</v>
      </c>
      <c r="P59" s="16">
        <v>51020118</v>
      </c>
      <c r="Q59" s="16">
        <v>17866273</v>
      </c>
      <c r="R59" s="16">
        <v>5715237</v>
      </c>
      <c r="S59" s="16">
        <v>15807442</v>
      </c>
      <c r="T59" s="16">
        <v>14405290</v>
      </c>
      <c r="U59" s="16">
        <v>1486101</v>
      </c>
      <c r="V59" s="16">
        <v>9108253</v>
      </c>
      <c r="W59" s="16">
        <v>7793793</v>
      </c>
      <c r="X59" s="16">
        <v>28331179</v>
      </c>
      <c r="Y59" s="16">
        <v>51278376</v>
      </c>
      <c r="Z59" s="16">
        <v>122821499</v>
      </c>
      <c r="AA59" s="16">
        <v>531226</v>
      </c>
      <c r="AB59" s="16">
        <v>93073941</v>
      </c>
      <c r="AC59" s="16">
        <v>12830438</v>
      </c>
      <c r="AD59" s="16">
        <v>29420527</v>
      </c>
      <c r="AE59" s="16">
        <v>20786768</v>
      </c>
      <c r="AF59" s="9">
        <v>3993652</v>
      </c>
    </row>
    <row r="60" spans="1:32" x14ac:dyDescent="0.25">
      <c r="A60" s="20" t="s">
        <v>109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6"/>
    </row>
    <row r="61" spans="1:32" x14ac:dyDescent="0.25">
      <c r="A61" s="20" t="s">
        <v>133</v>
      </c>
      <c r="B61" s="15">
        <f>+B58-B57</f>
        <v>62441368</v>
      </c>
      <c r="C61" s="15">
        <f t="shared" ref="C61:AF61" si="23">+C58-C57</f>
        <v>69197095</v>
      </c>
      <c r="D61" s="15">
        <f t="shared" si="23"/>
        <v>-28317314</v>
      </c>
      <c r="E61" s="15">
        <f t="shared" si="23"/>
        <v>7653242</v>
      </c>
      <c r="F61" s="15">
        <f t="shared" si="23"/>
        <v>1680000</v>
      </c>
      <c r="G61" s="15">
        <f t="shared" si="23"/>
        <v>-6365140</v>
      </c>
      <c r="H61" s="15">
        <f t="shared" si="23"/>
        <v>0</v>
      </c>
      <c r="I61" s="15">
        <f t="shared" si="23"/>
        <v>-150000</v>
      </c>
      <c r="J61" s="15">
        <f t="shared" si="23"/>
        <v>0</v>
      </c>
      <c r="K61" s="15">
        <f t="shared" si="23"/>
        <v>3800000</v>
      </c>
      <c r="L61" s="15">
        <f t="shared" si="23"/>
        <v>708840</v>
      </c>
      <c r="M61" s="15">
        <f t="shared" si="23"/>
        <v>0</v>
      </c>
      <c r="N61" s="15">
        <f t="shared" si="23"/>
        <v>1431000</v>
      </c>
      <c r="O61" s="15">
        <f t="shared" si="23"/>
        <v>130000</v>
      </c>
      <c r="P61" s="15">
        <f t="shared" si="23"/>
        <v>53463362</v>
      </c>
      <c r="Q61" s="15">
        <f t="shared" si="23"/>
        <v>0</v>
      </c>
      <c r="R61" s="15">
        <f t="shared" si="23"/>
        <v>-2500000</v>
      </c>
      <c r="S61" s="15">
        <f t="shared" si="23"/>
        <v>8866001</v>
      </c>
      <c r="T61" s="15">
        <f t="shared" si="23"/>
        <v>2025000</v>
      </c>
      <c r="U61" s="15">
        <f t="shared" si="23"/>
        <v>600000</v>
      </c>
      <c r="V61" s="15">
        <f t="shared" si="23"/>
        <v>2064716</v>
      </c>
      <c r="W61" s="15">
        <f t="shared" si="23"/>
        <v>-2500000</v>
      </c>
      <c r="X61" s="15">
        <f t="shared" si="23"/>
        <v>1915401</v>
      </c>
      <c r="Y61" s="15">
        <f t="shared" si="23"/>
        <v>44241690</v>
      </c>
      <c r="Z61" s="15">
        <f t="shared" si="23"/>
        <v>0</v>
      </c>
      <c r="AA61" s="15">
        <f t="shared" si="23"/>
        <v>-1688950</v>
      </c>
      <c r="AB61" s="15">
        <f t="shared" si="23"/>
        <v>-12600000</v>
      </c>
      <c r="AC61" s="15">
        <f t="shared" si="23"/>
        <v>-184676</v>
      </c>
      <c r="AD61" s="15">
        <f t="shared" si="23"/>
        <v>10945000</v>
      </c>
      <c r="AE61" s="15">
        <f t="shared" si="23"/>
        <v>21409105</v>
      </c>
      <c r="AF61" s="8">
        <f t="shared" si="23"/>
        <v>-4586870</v>
      </c>
    </row>
    <row r="62" spans="1:32" x14ac:dyDescent="0.25">
      <c r="A62" s="20" t="s">
        <v>121</v>
      </c>
      <c r="B62" s="15">
        <f>+B59-B57</f>
        <v>20528822</v>
      </c>
      <c r="C62" s="15">
        <f t="shared" ref="C62:AF62" si="24">+C59-C57</f>
        <v>45072261</v>
      </c>
      <c r="D62" s="15">
        <f t="shared" si="24"/>
        <v>-39559524</v>
      </c>
      <c r="E62" s="15">
        <f t="shared" si="24"/>
        <v>4698540</v>
      </c>
      <c r="F62" s="15">
        <f t="shared" si="24"/>
        <v>-8091712</v>
      </c>
      <c r="G62" s="15">
        <f t="shared" si="24"/>
        <v>14011730</v>
      </c>
      <c r="H62" s="15">
        <f t="shared" si="24"/>
        <v>-4166421</v>
      </c>
      <c r="I62" s="15">
        <f t="shared" si="24"/>
        <v>-6880175</v>
      </c>
      <c r="J62" s="15">
        <f t="shared" si="24"/>
        <v>9158187</v>
      </c>
      <c r="K62" s="15">
        <f t="shared" si="24"/>
        <v>-4480142</v>
      </c>
      <c r="L62" s="15">
        <f t="shared" si="24"/>
        <v>180355</v>
      </c>
      <c r="M62" s="15">
        <f t="shared" si="24"/>
        <v>-3290695</v>
      </c>
      <c r="N62" s="15">
        <f t="shared" si="24"/>
        <v>-6082507</v>
      </c>
      <c r="O62" s="15">
        <f t="shared" si="24"/>
        <v>-27403249</v>
      </c>
      <c r="P62" s="15">
        <f t="shared" si="24"/>
        <v>-44395882</v>
      </c>
      <c r="Q62" s="15">
        <f t="shared" si="24"/>
        <v>5235273</v>
      </c>
      <c r="R62" s="15">
        <f t="shared" si="24"/>
        <v>-13020764</v>
      </c>
      <c r="S62" s="15">
        <f t="shared" si="24"/>
        <v>-11436557</v>
      </c>
      <c r="T62" s="15">
        <f t="shared" si="24"/>
        <v>-27414720</v>
      </c>
      <c r="U62" s="15">
        <f t="shared" si="24"/>
        <v>486101</v>
      </c>
      <c r="V62" s="15">
        <f t="shared" si="24"/>
        <v>-25487753</v>
      </c>
      <c r="W62" s="15">
        <f t="shared" si="24"/>
        <v>-8846207</v>
      </c>
      <c r="X62" s="15">
        <f t="shared" si="24"/>
        <v>-8024071</v>
      </c>
      <c r="Y62" s="15">
        <f t="shared" si="24"/>
        <v>-42286063</v>
      </c>
      <c r="Z62" s="15">
        <f t="shared" si="24"/>
        <v>-21339648</v>
      </c>
      <c r="AA62" s="15">
        <f t="shared" si="24"/>
        <v>-1678774</v>
      </c>
      <c r="AB62" s="15">
        <f t="shared" si="24"/>
        <v>-86192059</v>
      </c>
      <c r="AC62" s="15">
        <f t="shared" si="24"/>
        <v>-42331062</v>
      </c>
      <c r="AD62" s="15">
        <f t="shared" si="24"/>
        <v>-320473</v>
      </c>
      <c r="AE62" s="15">
        <f t="shared" si="24"/>
        <v>-43175953</v>
      </c>
      <c r="AF62" s="8">
        <f t="shared" si="24"/>
        <v>-8185408</v>
      </c>
    </row>
    <row r="63" spans="1:32" x14ac:dyDescent="0.25">
      <c r="A63" s="20" t="s">
        <v>122</v>
      </c>
      <c r="B63" s="15">
        <f>+B59-B58</f>
        <v>-41912546</v>
      </c>
      <c r="C63" s="15">
        <f t="shared" ref="C63:AF63" si="25">+C59-C58</f>
        <v>-24124834</v>
      </c>
      <c r="D63" s="15">
        <f t="shared" si="25"/>
        <v>-11242210</v>
      </c>
      <c r="E63" s="15">
        <f t="shared" si="25"/>
        <v>-2954702</v>
      </c>
      <c r="F63" s="15">
        <f t="shared" si="25"/>
        <v>-9771712</v>
      </c>
      <c r="G63" s="15">
        <f t="shared" si="25"/>
        <v>20376870</v>
      </c>
      <c r="H63" s="15">
        <f t="shared" si="25"/>
        <v>-4166421</v>
      </c>
      <c r="I63" s="15">
        <f t="shared" si="25"/>
        <v>-6730175</v>
      </c>
      <c r="J63" s="15">
        <f t="shared" si="25"/>
        <v>9158187</v>
      </c>
      <c r="K63" s="15">
        <f t="shared" si="25"/>
        <v>-8280142</v>
      </c>
      <c r="L63" s="15">
        <f t="shared" si="25"/>
        <v>-528485</v>
      </c>
      <c r="M63" s="15">
        <f t="shared" si="25"/>
        <v>-3290695</v>
      </c>
      <c r="N63" s="15">
        <f t="shared" si="25"/>
        <v>-7513507</v>
      </c>
      <c r="O63" s="15">
        <f t="shared" si="25"/>
        <v>-27533249</v>
      </c>
      <c r="P63" s="15">
        <f t="shared" si="25"/>
        <v>-97859244</v>
      </c>
      <c r="Q63" s="15">
        <f t="shared" si="25"/>
        <v>5235273</v>
      </c>
      <c r="R63" s="15">
        <f t="shared" si="25"/>
        <v>-10520764</v>
      </c>
      <c r="S63" s="15">
        <f t="shared" si="25"/>
        <v>-20302558</v>
      </c>
      <c r="T63" s="15">
        <f t="shared" si="25"/>
        <v>-29439720</v>
      </c>
      <c r="U63" s="15">
        <f t="shared" si="25"/>
        <v>-113899</v>
      </c>
      <c r="V63" s="15">
        <f t="shared" si="25"/>
        <v>-27552469</v>
      </c>
      <c r="W63" s="15">
        <f t="shared" si="25"/>
        <v>-6346207</v>
      </c>
      <c r="X63" s="15">
        <f t="shared" si="25"/>
        <v>-9939472</v>
      </c>
      <c r="Y63" s="15">
        <f t="shared" si="25"/>
        <v>-86527753</v>
      </c>
      <c r="Z63" s="15">
        <f t="shared" si="25"/>
        <v>-21339648</v>
      </c>
      <c r="AA63" s="15">
        <f t="shared" si="25"/>
        <v>10176</v>
      </c>
      <c r="AB63" s="15">
        <f t="shared" si="25"/>
        <v>-73592059</v>
      </c>
      <c r="AC63" s="15">
        <f t="shared" si="25"/>
        <v>-42146386</v>
      </c>
      <c r="AD63" s="15">
        <f t="shared" si="25"/>
        <v>-11265473</v>
      </c>
      <c r="AE63" s="15">
        <f t="shared" si="25"/>
        <v>-64585058</v>
      </c>
      <c r="AF63" s="8">
        <f t="shared" si="25"/>
        <v>-3598538</v>
      </c>
    </row>
    <row r="64" spans="1:32" x14ac:dyDescent="0.25">
      <c r="A64" s="20" t="s">
        <v>123</v>
      </c>
      <c r="B64" s="17">
        <f>IF(B57=0,0,B59*100/B57)</f>
        <v>118.01074828732345</v>
      </c>
      <c r="C64" s="17">
        <f t="shared" ref="C64:AF64" si="26">IF(C57=0,0,C59*100/C57)</f>
        <v>140.14918517766441</v>
      </c>
      <c r="D64" s="17">
        <f t="shared" si="26"/>
        <v>41.207764288806693</v>
      </c>
      <c r="E64" s="17">
        <f t="shared" si="26"/>
        <v>774.6278343173517</v>
      </c>
      <c r="F64" s="17">
        <f t="shared" si="26"/>
        <v>66.945620915032677</v>
      </c>
      <c r="G64" s="17">
        <f t="shared" si="26"/>
        <v>143.56610285430011</v>
      </c>
      <c r="H64" s="17">
        <f t="shared" si="26"/>
        <v>69.099683500297587</v>
      </c>
      <c r="I64" s="17">
        <f t="shared" si="26"/>
        <v>72.698801634855755</v>
      </c>
      <c r="J64" s="17">
        <f t="shared" si="26"/>
        <v>149.91925488284886</v>
      </c>
      <c r="K64" s="17">
        <f t="shared" si="26"/>
        <v>76.55135480459812</v>
      </c>
      <c r="L64" s="17">
        <f t="shared" si="26"/>
        <v>142.07021226965244</v>
      </c>
      <c r="M64" s="17">
        <f t="shared" si="26"/>
        <v>86.443540413611274</v>
      </c>
      <c r="N64" s="17">
        <f t="shared" si="26"/>
        <v>71.679829962775258</v>
      </c>
      <c r="O64" s="17">
        <f t="shared" si="26"/>
        <v>3.6982887738871968</v>
      </c>
      <c r="P64" s="17">
        <f t="shared" si="26"/>
        <v>53.471239624381653</v>
      </c>
      <c r="Q64" s="17">
        <f t="shared" si="26"/>
        <v>141.44781094133481</v>
      </c>
      <c r="R64" s="17">
        <f t="shared" si="26"/>
        <v>30.504038722030383</v>
      </c>
      <c r="S64" s="17">
        <f t="shared" si="26"/>
        <v>58.021739025904381</v>
      </c>
      <c r="T64" s="17">
        <f t="shared" si="26"/>
        <v>34.445926722638276</v>
      </c>
      <c r="U64" s="17">
        <f t="shared" si="26"/>
        <v>148.61009999999999</v>
      </c>
      <c r="V64" s="17">
        <f t="shared" si="26"/>
        <v>26.327469708497564</v>
      </c>
      <c r="W64" s="17">
        <f t="shared" si="26"/>
        <v>46.837698317307691</v>
      </c>
      <c r="X64" s="17">
        <f t="shared" si="26"/>
        <v>77.928714559795353</v>
      </c>
      <c r="Y64" s="17">
        <f t="shared" si="26"/>
        <v>54.805411701340937</v>
      </c>
      <c r="Z64" s="17">
        <f t="shared" si="26"/>
        <v>85.197365279009603</v>
      </c>
      <c r="AA64" s="17">
        <f t="shared" si="26"/>
        <v>24.037375565610859</v>
      </c>
      <c r="AB64" s="17">
        <f t="shared" si="26"/>
        <v>51.919461024399496</v>
      </c>
      <c r="AC64" s="17">
        <f t="shared" si="26"/>
        <v>23.259769948242887</v>
      </c>
      <c r="AD64" s="17">
        <f t="shared" si="26"/>
        <v>98.92245385158536</v>
      </c>
      <c r="AE64" s="17">
        <f t="shared" si="26"/>
        <v>32.498254725592425</v>
      </c>
      <c r="AF64" s="10">
        <f t="shared" si="26"/>
        <v>32.791134948017337</v>
      </c>
    </row>
    <row r="65" spans="1:32" x14ac:dyDescent="0.25">
      <c r="A65" s="20" t="s">
        <v>124</v>
      </c>
      <c r="B65" s="17">
        <f>IF(B58=0,0,B59*100/B58)</f>
        <v>76.243058998918713</v>
      </c>
      <c r="C65" s="17">
        <f t="shared" ref="C65:AF65" si="27">IF(C58=0,0,C59*100/C58)</f>
        <v>86.705080989842273</v>
      </c>
      <c r="D65" s="17">
        <f t="shared" si="27"/>
        <v>71.151387387828478</v>
      </c>
      <c r="E65" s="17">
        <f t="shared" si="27"/>
        <v>64.613101347520498</v>
      </c>
      <c r="F65" s="17">
        <f t="shared" si="27"/>
        <v>62.646360856269112</v>
      </c>
      <c r="G65" s="17">
        <f t="shared" si="27"/>
        <v>178.98972975780774</v>
      </c>
      <c r="H65" s="17">
        <f t="shared" si="27"/>
        <v>69.099683500297587</v>
      </c>
      <c r="I65" s="17">
        <f t="shared" si="27"/>
        <v>73.13410642289729</v>
      </c>
      <c r="J65" s="17">
        <f t="shared" si="27"/>
        <v>149.91925488284886</v>
      </c>
      <c r="K65" s="17">
        <f t="shared" si="27"/>
        <v>63.851940962500656</v>
      </c>
      <c r="L65" s="17">
        <f t="shared" si="27"/>
        <v>53.541413928301424</v>
      </c>
      <c r="M65" s="17">
        <f t="shared" si="27"/>
        <v>86.443540413611274</v>
      </c>
      <c r="N65" s="17">
        <f t="shared" si="27"/>
        <v>67.202314409622559</v>
      </c>
      <c r="O65" s="17">
        <f t="shared" si="27"/>
        <v>3.681469913893769</v>
      </c>
      <c r="P65" s="17">
        <f t="shared" si="27"/>
        <v>34.269436216417958</v>
      </c>
      <c r="Q65" s="17">
        <f t="shared" si="27"/>
        <v>141.44781094133481</v>
      </c>
      <c r="R65" s="17">
        <f t="shared" si="27"/>
        <v>35.201014092078459</v>
      </c>
      <c r="S65" s="17">
        <f t="shared" si="27"/>
        <v>43.775801716975906</v>
      </c>
      <c r="T65" s="17">
        <f t="shared" si="27"/>
        <v>32.855027288168024</v>
      </c>
      <c r="U65" s="17">
        <f t="shared" si="27"/>
        <v>92.881312500000007</v>
      </c>
      <c r="V65" s="17">
        <f t="shared" si="27"/>
        <v>24.844718006372052</v>
      </c>
      <c r="W65" s="17">
        <f t="shared" si="27"/>
        <v>55.118762376237626</v>
      </c>
      <c r="X65" s="17">
        <f t="shared" si="27"/>
        <v>74.028474195539559</v>
      </c>
      <c r="Y65" s="17">
        <f t="shared" si="27"/>
        <v>37.210519134457364</v>
      </c>
      <c r="Z65" s="17">
        <f t="shared" si="27"/>
        <v>85.197365279009603</v>
      </c>
      <c r="AA65" s="17">
        <f t="shared" si="27"/>
        <v>101.95297956050283</v>
      </c>
      <c r="AB65" s="17">
        <f t="shared" si="27"/>
        <v>55.84458797835191</v>
      </c>
      <c r="AC65" s="17">
        <f t="shared" si="27"/>
        <v>23.337903259016926</v>
      </c>
      <c r="AD65" s="17">
        <f t="shared" si="27"/>
        <v>72.311180750135179</v>
      </c>
      <c r="AE65" s="17">
        <f t="shared" si="27"/>
        <v>24.348510479323707</v>
      </c>
      <c r="AF65" s="10">
        <f t="shared" si="27"/>
        <v>52.602108219104103</v>
      </c>
    </row>
    <row r="66" spans="1:32" x14ac:dyDescent="0.25">
      <c r="A66" s="20" t="s">
        <v>109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6"/>
    </row>
    <row r="67" spans="1:32" x14ac:dyDescent="0.25">
      <c r="A67" s="2" t="s">
        <v>134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6"/>
    </row>
    <row r="68" spans="1:32" x14ac:dyDescent="0.25">
      <c r="A68" s="20" t="s">
        <v>126</v>
      </c>
      <c r="B68" s="16">
        <v>112618000</v>
      </c>
      <c r="C68" s="16">
        <v>266917000</v>
      </c>
      <c r="D68" s="16">
        <v>40711000</v>
      </c>
      <c r="E68" s="16">
        <v>2027000</v>
      </c>
      <c r="F68" s="16">
        <v>24480000</v>
      </c>
      <c r="G68" s="16">
        <v>22457000</v>
      </c>
      <c r="H68" s="16">
        <v>12708000</v>
      </c>
      <c r="I68" s="16">
        <v>20178000</v>
      </c>
      <c r="J68" s="16">
        <v>18276000</v>
      </c>
      <c r="K68" s="16">
        <v>18148000</v>
      </c>
      <c r="L68" s="16">
        <v>2967000</v>
      </c>
      <c r="M68" s="16">
        <v>24274000</v>
      </c>
      <c r="N68" s="16">
        <v>20094000</v>
      </c>
      <c r="O68" s="16">
        <v>31246000</v>
      </c>
      <c r="P68" s="16">
        <v>62146000</v>
      </c>
      <c r="Q68" s="16">
        <v>12631000</v>
      </c>
      <c r="R68" s="16">
        <v>16722000</v>
      </c>
      <c r="S68" s="16">
        <v>24173000</v>
      </c>
      <c r="T68" s="16">
        <v>47506000</v>
      </c>
      <c r="U68" s="16">
        <v>3076000</v>
      </c>
      <c r="V68" s="16">
        <v>33186000</v>
      </c>
      <c r="W68" s="16">
        <v>16040000</v>
      </c>
      <c r="X68" s="16">
        <v>36934000</v>
      </c>
      <c r="Y68" s="16">
        <v>87594000</v>
      </c>
      <c r="Z68" s="16">
        <v>86924000</v>
      </c>
      <c r="AA68" s="16">
        <v>2930000</v>
      </c>
      <c r="AB68" s="16">
        <v>168066000</v>
      </c>
      <c r="AC68" s="16">
        <v>49592000</v>
      </c>
      <c r="AD68" s="16">
        <v>23541000</v>
      </c>
      <c r="AE68" s="16">
        <v>52569000</v>
      </c>
      <c r="AF68" s="9">
        <v>2576000</v>
      </c>
    </row>
    <row r="69" spans="1:32" x14ac:dyDescent="0.25">
      <c r="A69" s="20" t="s">
        <v>127</v>
      </c>
      <c r="B69" s="16">
        <v>188476000</v>
      </c>
      <c r="C69" s="16">
        <v>329645000</v>
      </c>
      <c r="D69" s="16">
        <v>12719000</v>
      </c>
      <c r="E69" s="16">
        <v>53000000</v>
      </c>
      <c r="F69" s="16">
        <v>26161000</v>
      </c>
      <c r="G69" s="16">
        <v>24292000</v>
      </c>
      <c r="H69" s="16">
        <v>18708000</v>
      </c>
      <c r="I69" s="16">
        <v>20178000</v>
      </c>
      <c r="J69" s="16">
        <v>24276000</v>
      </c>
      <c r="K69" s="16">
        <v>20148000</v>
      </c>
      <c r="L69" s="16">
        <v>2967000</v>
      </c>
      <c r="M69" s="16">
        <v>20274000</v>
      </c>
      <c r="N69" s="16">
        <v>25094000</v>
      </c>
      <c r="O69" s="16">
        <v>22346000</v>
      </c>
      <c r="P69" s="16">
        <v>108146000</v>
      </c>
      <c r="Q69" s="16">
        <v>5500000</v>
      </c>
      <c r="R69" s="16">
        <v>14222000</v>
      </c>
      <c r="S69" s="16">
        <v>40158000</v>
      </c>
      <c r="T69" s="16">
        <v>85976000</v>
      </c>
      <c r="U69" s="16">
        <v>3076000</v>
      </c>
      <c r="V69" s="16">
        <v>26186000</v>
      </c>
      <c r="W69" s="16">
        <v>13540000</v>
      </c>
      <c r="X69" s="16">
        <v>53434000</v>
      </c>
      <c r="Y69" s="16">
        <v>110594000</v>
      </c>
      <c r="Z69" s="16">
        <v>109826000</v>
      </c>
      <c r="AA69" s="16">
        <v>2930000</v>
      </c>
      <c r="AB69" s="16">
        <v>130664000</v>
      </c>
      <c r="AC69" s="16">
        <v>27600000</v>
      </c>
      <c r="AD69" s="16">
        <v>29986000</v>
      </c>
      <c r="AE69" s="16">
        <v>34069000</v>
      </c>
      <c r="AF69" s="9">
        <v>2576000</v>
      </c>
    </row>
    <row r="70" spans="1:32" x14ac:dyDescent="0.25">
      <c r="A70" s="20" t="s">
        <v>128</v>
      </c>
      <c r="B70" s="16">
        <v>70259291</v>
      </c>
      <c r="C70" s="16">
        <v>173160668</v>
      </c>
      <c r="D70" s="16">
        <v>9207356</v>
      </c>
      <c r="E70" s="16">
        <v>13616717</v>
      </c>
      <c r="F70" s="16">
        <v>0</v>
      </c>
      <c r="G70" s="16">
        <v>64928486</v>
      </c>
      <c r="H70" s="16">
        <v>-3500000</v>
      </c>
      <c r="I70" s="16">
        <v>0</v>
      </c>
      <c r="J70" s="16">
        <v>24275999</v>
      </c>
      <c r="K70" s="16">
        <v>11626618</v>
      </c>
      <c r="L70" s="16">
        <v>2967574</v>
      </c>
      <c r="M70" s="16">
        <v>0</v>
      </c>
      <c r="N70" s="16">
        <v>0</v>
      </c>
      <c r="O70" s="16">
        <v>0</v>
      </c>
      <c r="P70" s="16">
        <v>47851247</v>
      </c>
      <c r="Q70" s="16">
        <v>0</v>
      </c>
      <c r="R70" s="16">
        <v>8074238</v>
      </c>
      <c r="S70" s="16">
        <v>0</v>
      </c>
      <c r="T70" s="16">
        <v>7743896</v>
      </c>
      <c r="U70" s="16">
        <v>0</v>
      </c>
      <c r="V70" s="16">
        <v>929829</v>
      </c>
      <c r="W70" s="16">
        <v>0</v>
      </c>
      <c r="X70" s="16">
        <v>28227287</v>
      </c>
      <c r="Y70" s="16">
        <v>40816461</v>
      </c>
      <c r="Z70" s="16">
        <v>38408970</v>
      </c>
      <c r="AA70" s="16">
        <v>0</v>
      </c>
      <c r="AB70" s="16">
        <v>67796721</v>
      </c>
      <c r="AC70" s="16">
        <v>3540406</v>
      </c>
      <c r="AD70" s="16">
        <v>19222188</v>
      </c>
      <c r="AE70" s="16">
        <v>0</v>
      </c>
      <c r="AF70" s="9">
        <v>1288650</v>
      </c>
    </row>
    <row r="71" spans="1:32" x14ac:dyDescent="0.25">
      <c r="A71" s="20" t="s">
        <v>109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6"/>
    </row>
    <row r="72" spans="1:32" x14ac:dyDescent="0.25">
      <c r="A72" s="20" t="s">
        <v>135</v>
      </c>
      <c r="B72" s="15">
        <f>+B69-B68</f>
        <v>75858000</v>
      </c>
      <c r="C72" s="15">
        <f t="shared" ref="C72:AF72" si="28">+C69-C68</f>
        <v>62728000</v>
      </c>
      <c r="D72" s="15">
        <f t="shared" si="28"/>
        <v>-27992000</v>
      </c>
      <c r="E72" s="15">
        <f t="shared" si="28"/>
        <v>50973000</v>
      </c>
      <c r="F72" s="15">
        <f t="shared" si="28"/>
        <v>1681000</v>
      </c>
      <c r="G72" s="15">
        <f t="shared" si="28"/>
        <v>1835000</v>
      </c>
      <c r="H72" s="15">
        <f t="shared" si="28"/>
        <v>6000000</v>
      </c>
      <c r="I72" s="15">
        <f t="shared" si="28"/>
        <v>0</v>
      </c>
      <c r="J72" s="15">
        <f t="shared" si="28"/>
        <v>6000000</v>
      </c>
      <c r="K72" s="15">
        <f t="shared" si="28"/>
        <v>2000000</v>
      </c>
      <c r="L72" s="15">
        <f t="shared" si="28"/>
        <v>0</v>
      </c>
      <c r="M72" s="15">
        <f t="shared" si="28"/>
        <v>-4000000</v>
      </c>
      <c r="N72" s="15">
        <f t="shared" si="28"/>
        <v>5000000</v>
      </c>
      <c r="O72" s="15">
        <f t="shared" si="28"/>
        <v>-8900000</v>
      </c>
      <c r="P72" s="15">
        <f t="shared" si="28"/>
        <v>46000000</v>
      </c>
      <c r="Q72" s="15">
        <f t="shared" si="28"/>
        <v>-7131000</v>
      </c>
      <c r="R72" s="15">
        <f t="shared" si="28"/>
        <v>-2500000</v>
      </c>
      <c r="S72" s="15">
        <f t="shared" si="28"/>
        <v>15985000</v>
      </c>
      <c r="T72" s="15">
        <f t="shared" si="28"/>
        <v>38470000</v>
      </c>
      <c r="U72" s="15">
        <f t="shared" si="28"/>
        <v>0</v>
      </c>
      <c r="V72" s="15">
        <f t="shared" si="28"/>
        <v>-7000000</v>
      </c>
      <c r="W72" s="15">
        <f t="shared" si="28"/>
        <v>-2500000</v>
      </c>
      <c r="X72" s="15">
        <f t="shared" si="28"/>
        <v>16500000</v>
      </c>
      <c r="Y72" s="15">
        <f t="shared" si="28"/>
        <v>23000000</v>
      </c>
      <c r="Z72" s="15">
        <f t="shared" si="28"/>
        <v>22902000</v>
      </c>
      <c r="AA72" s="15">
        <f t="shared" si="28"/>
        <v>0</v>
      </c>
      <c r="AB72" s="15">
        <f t="shared" si="28"/>
        <v>-37402000</v>
      </c>
      <c r="AC72" s="15">
        <f t="shared" si="28"/>
        <v>-21992000</v>
      </c>
      <c r="AD72" s="15">
        <f t="shared" si="28"/>
        <v>6445000</v>
      </c>
      <c r="AE72" s="15">
        <f t="shared" si="28"/>
        <v>-18500000</v>
      </c>
      <c r="AF72" s="8">
        <f t="shared" si="28"/>
        <v>0</v>
      </c>
    </row>
    <row r="73" spans="1:32" x14ac:dyDescent="0.25">
      <c r="A73" s="20" t="s">
        <v>121</v>
      </c>
      <c r="B73" s="15">
        <f>+B70-B68</f>
        <v>-42358709</v>
      </c>
      <c r="C73" s="15">
        <f t="shared" ref="C73:AF73" si="29">+C70-C68</f>
        <v>-93756332</v>
      </c>
      <c r="D73" s="15">
        <f t="shared" si="29"/>
        <v>-31503644</v>
      </c>
      <c r="E73" s="15">
        <f t="shared" si="29"/>
        <v>11589717</v>
      </c>
      <c r="F73" s="15">
        <f t="shared" si="29"/>
        <v>-24480000</v>
      </c>
      <c r="G73" s="15">
        <f t="shared" si="29"/>
        <v>42471486</v>
      </c>
      <c r="H73" s="15">
        <f t="shared" si="29"/>
        <v>-16208000</v>
      </c>
      <c r="I73" s="15">
        <f t="shared" si="29"/>
        <v>-20178000</v>
      </c>
      <c r="J73" s="15">
        <f t="shared" si="29"/>
        <v>5999999</v>
      </c>
      <c r="K73" s="15">
        <f t="shared" si="29"/>
        <v>-6521382</v>
      </c>
      <c r="L73" s="15">
        <f t="shared" si="29"/>
        <v>574</v>
      </c>
      <c r="M73" s="15">
        <f t="shared" si="29"/>
        <v>-24274000</v>
      </c>
      <c r="N73" s="15">
        <f t="shared" si="29"/>
        <v>-20094000</v>
      </c>
      <c r="O73" s="15">
        <f t="shared" si="29"/>
        <v>-31246000</v>
      </c>
      <c r="P73" s="15">
        <f t="shared" si="29"/>
        <v>-14294753</v>
      </c>
      <c r="Q73" s="15">
        <f t="shared" si="29"/>
        <v>-12631000</v>
      </c>
      <c r="R73" s="15">
        <f t="shared" si="29"/>
        <v>-8647762</v>
      </c>
      <c r="S73" s="15">
        <f t="shared" si="29"/>
        <v>-24173000</v>
      </c>
      <c r="T73" s="15">
        <f t="shared" si="29"/>
        <v>-39762104</v>
      </c>
      <c r="U73" s="15">
        <f t="shared" si="29"/>
        <v>-3076000</v>
      </c>
      <c r="V73" s="15">
        <f t="shared" si="29"/>
        <v>-32256171</v>
      </c>
      <c r="W73" s="15">
        <f t="shared" si="29"/>
        <v>-16040000</v>
      </c>
      <c r="X73" s="15">
        <f t="shared" si="29"/>
        <v>-8706713</v>
      </c>
      <c r="Y73" s="15">
        <f t="shared" si="29"/>
        <v>-46777539</v>
      </c>
      <c r="Z73" s="15">
        <f t="shared" si="29"/>
        <v>-48515030</v>
      </c>
      <c r="AA73" s="15">
        <f t="shared" si="29"/>
        <v>-2930000</v>
      </c>
      <c r="AB73" s="15">
        <f t="shared" si="29"/>
        <v>-100269279</v>
      </c>
      <c r="AC73" s="15">
        <f t="shared" si="29"/>
        <v>-46051594</v>
      </c>
      <c r="AD73" s="15">
        <f t="shared" si="29"/>
        <v>-4318812</v>
      </c>
      <c r="AE73" s="15">
        <f t="shared" si="29"/>
        <v>-52569000</v>
      </c>
      <c r="AF73" s="8">
        <f t="shared" si="29"/>
        <v>-1287350</v>
      </c>
    </row>
    <row r="74" spans="1:32" x14ac:dyDescent="0.25">
      <c r="A74" s="20" t="s">
        <v>122</v>
      </c>
      <c r="B74" s="15">
        <f>+B70-B69</f>
        <v>-118216709</v>
      </c>
      <c r="C74" s="15">
        <f t="shared" ref="C74:AF74" si="30">+C70-C69</f>
        <v>-156484332</v>
      </c>
      <c r="D74" s="15">
        <f t="shared" si="30"/>
        <v>-3511644</v>
      </c>
      <c r="E74" s="15">
        <f t="shared" si="30"/>
        <v>-39383283</v>
      </c>
      <c r="F74" s="15">
        <f t="shared" si="30"/>
        <v>-26161000</v>
      </c>
      <c r="G74" s="15">
        <f t="shared" si="30"/>
        <v>40636486</v>
      </c>
      <c r="H74" s="15">
        <f t="shared" si="30"/>
        <v>-22208000</v>
      </c>
      <c r="I74" s="15">
        <f t="shared" si="30"/>
        <v>-20178000</v>
      </c>
      <c r="J74" s="15">
        <f t="shared" si="30"/>
        <v>-1</v>
      </c>
      <c r="K74" s="15">
        <f t="shared" si="30"/>
        <v>-8521382</v>
      </c>
      <c r="L74" s="15">
        <f t="shared" si="30"/>
        <v>574</v>
      </c>
      <c r="M74" s="15">
        <f t="shared" si="30"/>
        <v>-20274000</v>
      </c>
      <c r="N74" s="15">
        <f t="shared" si="30"/>
        <v>-25094000</v>
      </c>
      <c r="O74" s="15">
        <f t="shared" si="30"/>
        <v>-22346000</v>
      </c>
      <c r="P74" s="15">
        <f t="shared" si="30"/>
        <v>-60294753</v>
      </c>
      <c r="Q74" s="15">
        <f t="shared" si="30"/>
        <v>-5500000</v>
      </c>
      <c r="R74" s="15">
        <f t="shared" si="30"/>
        <v>-6147762</v>
      </c>
      <c r="S74" s="15">
        <f t="shared" si="30"/>
        <v>-40158000</v>
      </c>
      <c r="T74" s="15">
        <f t="shared" si="30"/>
        <v>-78232104</v>
      </c>
      <c r="U74" s="15">
        <f t="shared" si="30"/>
        <v>-3076000</v>
      </c>
      <c r="V74" s="15">
        <f t="shared" si="30"/>
        <v>-25256171</v>
      </c>
      <c r="W74" s="15">
        <f t="shared" si="30"/>
        <v>-13540000</v>
      </c>
      <c r="X74" s="15">
        <f t="shared" si="30"/>
        <v>-25206713</v>
      </c>
      <c r="Y74" s="15">
        <f t="shared" si="30"/>
        <v>-69777539</v>
      </c>
      <c r="Z74" s="15">
        <f t="shared" si="30"/>
        <v>-71417030</v>
      </c>
      <c r="AA74" s="15">
        <f t="shared" si="30"/>
        <v>-2930000</v>
      </c>
      <c r="AB74" s="15">
        <f t="shared" si="30"/>
        <v>-62867279</v>
      </c>
      <c r="AC74" s="15">
        <f t="shared" si="30"/>
        <v>-24059594</v>
      </c>
      <c r="AD74" s="15">
        <f t="shared" si="30"/>
        <v>-10763812</v>
      </c>
      <c r="AE74" s="15">
        <f t="shared" si="30"/>
        <v>-34069000</v>
      </c>
      <c r="AF74" s="8">
        <f t="shared" si="30"/>
        <v>-1287350</v>
      </c>
    </row>
    <row r="75" spans="1:32" x14ac:dyDescent="0.25">
      <c r="A75" s="20" t="s">
        <v>123</v>
      </c>
      <c r="B75" s="17">
        <f>IF(B68=0,0,B70*100/B68)</f>
        <v>62.387265801204073</v>
      </c>
      <c r="C75" s="17">
        <f t="shared" ref="C75:AF75" si="31">IF(C68=0,0,C70*100/C68)</f>
        <v>64.874349704215163</v>
      </c>
      <c r="D75" s="17">
        <f t="shared" si="31"/>
        <v>22.616383778340005</v>
      </c>
      <c r="E75" s="17">
        <f t="shared" si="31"/>
        <v>671.76699555994082</v>
      </c>
      <c r="F75" s="17">
        <f t="shared" si="31"/>
        <v>0</v>
      </c>
      <c r="G75" s="17">
        <f t="shared" si="31"/>
        <v>289.12359620608271</v>
      </c>
      <c r="H75" s="17">
        <f t="shared" si="31"/>
        <v>-27.541706011960969</v>
      </c>
      <c r="I75" s="17">
        <f t="shared" si="31"/>
        <v>0</v>
      </c>
      <c r="J75" s="17">
        <f t="shared" si="31"/>
        <v>132.82993543444954</v>
      </c>
      <c r="K75" s="17">
        <f t="shared" si="31"/>
        <v>64.06556094335464</v>
      </c>
      <c r="L75" s="17">
        <f t="shared" si="31"/>
        <v>100.01934614088304</v>
      </c>
      <c r="M75" s="17">
        <f t="shared" si="31"/>
        <v>0</v>
      </c>
      <c r="N75" s="17">
        <f t="shared" si="31"/>
        <v>0</v>
      </c>
      <c r="O75" s="17">
        <f t="shared" si="31"/>
        <v>0</v>
      </c>
      <c r="P75" s="17">
        <f t="shared" si="31"/>
        <v>76.998112509252408</v>
      </c>
      <c r="Q75" s="17">
        <f t="shared" si="31"/>
        <v>0</v>
      </c>
      <c r="R75" s="17">
        <f t="shared" si="31"/>
        <v>48.285121396962083</v>
      </c>
      <c r="S75" s="17">
        <f t="shared" si="31"/>
        <v>0</v>
      </c>
      <c r="T75" s="17">
        <f t="shared" si="31"/>
        <v>16.300879888856144</v>
      </c>
      <c r="U75" s="17">
        <f t="shared" si="31"/>
        <v>0</v>
      </c>
      <c r="V75" s="17">
        <f t="shared" si="31"/>
        <v>2.801871271017899</v>
      </c>
      <c r="W75" s="17">
        <f t="shared" si="31"/>
        <v>0</v>
      </c>
      <c r="X75" s="17">
        <f t="shared" si="31"/>
        <v>76.426292846699525</v>
      </c>
      <c r="Y75" s="17">
        <f t="shared" si="31"/>
        <v>46.597325159257487</v>
      </c>
      <c r="Z75" s="17">
        <f t="shared" si="31"/>
        <v>44.186841378675624</v>
      </c>
      <c r="AA75" s="17">
        <f t="shared" si="31"/>
        <v>0</v>
      </c>
      <c r="AB75" s="17">
        <f t="shared" si="31"/>
        <v>40.339343472207347</v>
      </c>
      <c r="AC75" s="17">
        <f t="shared" si="31"/>
        <v>7.1390667849653173</v>
      </c>
      <c r="AD75" s="17">
        <f t="shared" si="31"/>
        <v>81.654084363451005</v>
      </c>
      <c r="AE75" s="17">
        <f t="shared" si="31"/>
        <v>0</v>
      </c>
      <c r="AF75" s="10">
        <f t="shared" si="31"/>
        <v>50.025232919254655</v>
      </c>
    </row>
    <row r="76" spans="1:32" x14ac:dyDescent="0.25">
      <c r="A76" s="20" t="s">
        <v>124</v>
      </c>
      <c r="B76" s="17">
        <f>IF(B69=0,0,B70*100/B69)</f>
        <v>37.277579638786904</v>
      </c>
      <c r="C76" s="17">
        <f t="shared" ref="C76:AF76" si="32">IF(C69=0,0,C70*100/C69)</f>
        <v>52.529438638535396</v>
      </c>
      <c r="D76" s="17">
        <f t="shared" si="32"/>
        <v>72.390565296013833</v>
      </c>
      <c r="E76" s="17">
        <f t="shared" si="32"/>
        <v>25.691918867924528</v>
      </c>
      <c r="F76" s="17">
        <f t="shared" si="32"/>
        <v>0</v>
      </c>
      <c r="G76" s="17">
        <f t="shared" si="32"/>
        <v>267.2834101761897</v>
      </c>
      <c r="H76" s="17">
        <f t="shared" si="32"/>
        <v>-18.70857387214026</v>
      </c>
      <c r="I76" s="17">
        <f t="shared" si="32"/>
        <v>0</v>
      </c>
      <c r="J76" s="17">
        <f t="shared" si="32"/>
        <v>99.999995880705228</v>
      </c>
      <c r="K76" s="17">
        <f t="shared" si="32"/>
        <v>57.706065118125871</v>
      </c>
      <c r="L76" s="17">
        <f t="shared" si="32"/>
        <v>100.01934614088304</v>
      </c>
      <c r="M76" s="17">
        <f t="shared" si="32"/>
        <v>0</v>
      </c>
      <c r="N76" s="17">
        <f t="shared" si="32"/>
        <v>0</v>
      </c>
      <c r="O76" s="17">
        <f t="shared" si="32"/>
        <v>0</v>
      </c>
      <c r="P76" s="17">
        <f t="shared" si="32"/>
        <v>44.246894938324118</v>
      </c>
      <c r="Q76" s="17">
        <f t="shared" si="32"/>
        <v>0</v>
      </c>
      <c r="R76" s="17">
        <f t="shared" si="32"/>
        <v>56.77287301364084</v>
      </c>
      <c r="S76" s="17">
        <f t="shared" si="32"/>
        <v>0</v>
      </c>
      <c r="T76" s="17">
        <f t="shared" si="32"/>
        <v>9.0070438261840522</v>
      </c>
      <c r="U76" s="17">
        <f t="shared" si="32"/>
        <v>0</v>
      </c>
      <c r="V76" s="17">
        <f t="shared" si="32"/>
        <v>3.5508630565951274</v>
      </c>
      <c r="W76" s="17">
        <f t="shared" si="32"/>
        <v>0</v>
      </c>
      <c r="X76" s="17">
        <f t="shared" si="32"/>
        <v>52.826453194595203</v>
      </c>
      <c r="Y76" s="17">
        <f t="shared" si="32"/>
        <v>36.906578114545091</v>
      </c>
      <c r="Z76" s="17">
        <f t="shared" si="32"/>
        <v>34.972565694826365</v>
      </c>
      <c r="AA76" s="17">
        <f t="shared" si="32"/>
        <v>0</v>
      </c>
      <c r="AB76" s="17">
        <f t="shared" si="32"/>
        <v>51.886304567440149</v>
      </c>
      <c r="AC76" s="17">
        <f t="shared" si="32"/>
        <v>12.827557971014492</v>
      </c>
      <c r="AD76" s="17">
        <f t="shared" si="32"/>
        <v>64.103875141732814</v>
      </c>
      <c r="AE76" s="17">
        <f t="shared" si="32"/>
        <v>0</v>
      </c>
      <c r="AF76" s="10">
        <f t="shared" si="32"/>
        <v>50.025232919254655</v>
      </c>
    </row>
    <row r="77" spans="1:32" x14ac:dyDescent="0.25">
      <c r="A77" s="20" t="s">
        <v>109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6"/>
    </row>
    <row r="78" spans="1:32" x14ac:dyDescent="0.25">
      <c r="A78" s="2" t="s">
        <v>136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6"/>
    </row>
    <row r="79" spans="1:32" x14ac:dyDescent="0.25">
      <c r="A79" s="20" t="s">
        <v>137</v>
      </c>
      <c r="B79" s="16">
        <v>248257414</v>
      </c>
      <c r="C79" s="16">
        <v>130268616</v>
      </c>
      <c r="D79" s="16">
        <v>365485827</v>
      </c>
      <c r="E79" s="16">
        <v>6722140</v>
      </c>
      <c r="F79" s="16">
        <v>123984832</v>
      </c>
      <c r="G79" s="16">
        <v>312116487</v>
      </c>
      <c r="H79" s="16">
        <v>131506595</v>
      </c>
      <c r="I79" s="16">
        <v>83557290</v>
      </c>
      <c r="J79" s="16">
        <v>58324622</v>
      </c>
      <c r="K79" s="16">
        <v>92871445</v>
      </c>
      <c r="L79" s="16">
        <v>1169456</v>
      </c>
      <c r="M79" s="16">
        <v>126295660</v>
      </c>
      <c r="N79" s="16">
        <v>288730835</v>
      </c>
      <c r="O79" s="16">
        <v>0</v>
      </c>
      <c r="P79" s="16">
        <v>23943196</v>
      </c>
      <c r="Q79" s="16">
        <v>88946423</v>
      </c>
      <c r="R79" s="16">
        <v>99588153</v>
      </c>
      <c r="S79" s="16">
        <v>163173236</v>
      </c>
      <c r="T79" s="16">
        <v>177057150</v>
      </c>
      <c r="U79" s="16">
        <v>22555</v>
      </c>
      <c r="V79" s="16">
        <v>269060654</v>
      </c>
      <c r="W79" s="16">
        <v>109024882</v>
      </c>
      <c r="X79" s="16">
        <v>382274137</v>
      </c>
      <c r="Y79" s="16">
        <v>76398601</v>
      </c>
      <c r="Z79" s="16">
        <v>246946301</v>
      </c>
      <c r="AA79" s="16">
        <v>320686</v>
      </c>
      <c r="AB79" s="16">
        <v>2975782003</v>
      </c>
      <c r="AC79" s="16">
        <v>764215054</v>
      </c>
      <c r="AD79" s="16">
        <v>342951308</v>
      </c>
      <c r="AE79" s="16">
        <v>909929902</v>
      </c>
      <c r="AF79" s="9">
        <v>4132670</v>
      </c>
    </row>
    <row r="80" spans="1:32" x14ac:dyDescent="0.25">
      <c r="A80" s="20" t="s">
        <v>138</v>
      </c>
      <c r="B80" s="16">
        <v>335122474</v>
      </c>
      <c r="C80" s="16">
        <v>128699564</v>
      </c>
      <c r="D80" s="16">
        <v>379983801</v>
      </c>
      <c r="E80" s="16">
        <v>6680806</v>
      </c>
      <c r="F80" s="16">
        <v>131412183</v>
      </c>
      <c r="G80" s="16">
        <v>290756616</v>
      </c>
      <c r="H80" s="16">
        <v>128536737</v>
      </c>
      <c r="I80" s="16">
        <v>86010976</v>
      </c>
      <c r="J80" s="16">
        <v>59278336</v>
      </c>
      <c r="K80" s="16">
        <v>90278401</v>
      </c>
      <c r="L80" s="16">
        <v>1277920</v>
      </c>
      <c r="M80" s="16">
        <v>151535717</v>
      </c>
      <c r="N80" s="16">
        <v>285091228</v>
      </c>
      <c r="O80" s="16">
        <v>282261213</v>
      </c>
      <c r="P80" s="16">
        <v>28790490</v>
      </c>
      <c r="Q80" s="16">
        <v>88946423</v>
      </c>
      <c r="R80" s="16">
        <v>95684018</v>
      </c>
      <c r="S80" s="16">
        <v>162659210</v>
      </c>
      <c r="T80" s="16">
        <v>214262302</v>
      </c>
      <c r="U80" s="16">
        <v>22483</v>
      </c>
      <c r="V80" s="16">
        <v>273928906</v>
      </c>
      <c r="W80" s="16">
        <v>106923992</v>
      </c>
      <c r="X80" s="16">
        <v>349652220</v>
      </c>
      <c r="Y80" s="16">
        <v>75031397</v>
      </c>
      <c r="Z80" s="16">
        <v>230447615</v>
      </c>
      <c r="AA80" s="16">
        <v>280359</v>
      </c>
      <c r="AB80" s="16">
        <v>2893340755</v>
      </c>
      <c r="AC80" s="16">
        <v>734330028</v>
      </c>
      <c r="AD80" s="16">
        <v>351803786</v>
      </c>
      <c r="AE80" s="16">
        <v>879090425</v>
      </c>
      <c r="AF80" s="9">
        <v>4497580</v>
      </c>
    </row>
    <row r="81" spans="1:32" x14ac:dyDescent="0.25">
      <c r="A81" s="20" t="s">
        <v>139</v>
      </c>
      <c r="B81" s="16">
        <v>327528595</v>
      </c>
      <c r="C81" s="16">
        <v>127038337</v>
      </c>
      <c r="D81" s="16">
        <v>355943244</v>
      </c>
      <c r="E81" s="16">
        <v>6848367</v>
      </c>
      <c r="F81" s="16">
        <v>131581031</v>
      </c>
      <c r="G81" s="16">
        <v>284339843</v>
      </c>
      <c r="H81" s="16">
        <v>127885305</v>
      </c>
      <c r="I81" s="16">
        <v>84721285</v>
      </c>
      <c r="J81" s="16">
        <v>58866383</v>
      </c>
      <c r="K81" s="16">
        <v>87697416</v>
      </c>
      <c r="L81" s="16">
        <v>1264383</v>
      </c>
      <c r="M81" s="16">
        <v>142183728</v>
      </c>
      <c r="N81" s="16">
        <v>274815067</v>
      </c>
      <c r="O81" s="16">
        <v>234502569</v>
      </c>
      <c r="P81" s="16">
        <v>29574537</v>
      </c>
      <c r="Q81" s="16">
        <v>88946423</v>
      </c>
      <c r="R81" s="16">
        <v>85265233</v>
      </c>
      <c r="S81" s="16">
        <v>142078418</v>
      </c>
      <c r="T81" s="16">
        <v>202615194</v>
      </c>
      <c r="U81" s="16">
        <v>804962</v>
      </c>
      <c r="V81" s="16">
        <v>271085481</v>
      </c>
      <c r="W81" s="16">
        <v>103573584</v>
      </c>
      <c r="X81" s="16">
        <v>338678611</v>
      </c>
      <c r="Y81" s="16">
        <v>73055280</v>
      </c>
      <c r="Z81" s="16">
        <v>221305628</v>
      </c>
      <c r="AA81" s="16">
        <v>383245</v>
      </c>
      <c r="AB81" s="16">
        <v>2778735982</v>
      </c>
      <c r="AC81" s="16">
        <v>703970481</v>
      </c>
      <c r="AD81" s="16">
        <v>348338810</v>
      </c>
      <c r="AE81" s="16">
        <v>834234614</v>
      </c>
      <c r="AF81" s="9">
        <v>5075475</v>
      </c>
    </row>
    <row r="82" spans="1:32" x14ac:dyDescent="0.25">
      <c r="A82" s="20" t="s">
        <v>140</v>
      </c>
      <c r="B82" s="16">
        <v>316549051</v>
      </c>
      <c r="C82" s="16">
        <v>126508581</v>
      </c>
      <c r="D82" s="16">
        <v>325535236</v>
      </c>
      <c r="E82" s="16">
        <v>6787747</v>
      </c>
      <c r="F82" s="16">
        <v>130891195</v>
      </c>
      <c r="G82" s="16">
        <v>277605939</v>
      </c>
      <c r="H82" s="16">
        <v>124196062</v>
      </c>
      <c r="I82" s="16">
        <v>169205335</v>
      </c>
      <c r="J82" s="16">
        <v>55999105</v>
      </c>
      <c r="K82" s="16">
        <v>85771645</v>
      </c>
      <c r="L82" s="16">
        <v>1325707</v>
      </c>
      <c r="M82" s="16">
        <v>135474489</v>
      </c>
      <c r="N82" s="16">
        <v>261653384</v>
      </c>
      <c r="O82" s="16">
        <v>1946445142</v>
      </c>
      <c r="P82" s="16">
        <v>31610058</v>
      </c>
      <c r="Q82" s="16">
        <v>88946423</v>
      </c>
      <c r="R82" s="16">
        <v>3163887536</v>
      </c>
      <c r="S82" s="16">
        <v>136894947</v>
      </c>
      <c r="T82" s="16">
        <v>181929276</v>
      </c>
      <c r="U82" s="16">
        <v>1326873</v>
      </c>
      <c r="V82" s="16">
        <v>255318497</v>
      </c>
      <c r="W82" s="16">
        <v>95696359</v>
      </c>
      <c r="X82" s="16">
        <v>317771342</v>
      </c>
      <c r="Y82" s="16">
        <v>71125087</v>
      </c>
      <c r="Z82" s="16">
        <v>217947735</v>
      </c>
      <c r="AA82" s="16">
        <v>338435</v>
      </c>
      <c r="AB82" s="16">
        <v>2679178859</v>
      </c>
      <c r="AC82" s="16">
        <v>675730480</v>
      </c>
      <c r="AD82" s="16">
        <v>335992774</v>
      </c>
      <c r="AE82" s="16">
        <v>814080616</v>
      </c>
      <c r="AF82" s="9">
        <v>4866517</v>
      </c>
    </row>
    <row r="83" spans="1:32" x14ac:dyDescent="0.25">
      <c r="A83" s="20" t="s">
        <v>109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6"/>
    </row>
    <row r="84" spans="1:32" x14ac:dyDescent="0.25">
      <c r="A84" s="2" t="s">
        <v>141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6"/>
    </row>
    <row r="85" spans="1:32" x14ac:dyDescent="0.25">
      <c r="A85" s="20" t="s">
        <v>137</v>
      </c>
      <c r="B85" s="16">
        <v>22945924</v>
      </c>
      <c r="C85" s="16">
        <v>737812</v>
      </c>
      <c r="D85" s="16">
        <v>333791477</v>
      </c>
      <c r="E85" s="16">
        <v>845546</v>
      </c>
      <c r="F85" s="16">
        <v>55530923</v>
      </c>
      <c r="G85" s="16">
        <v>396153905</v>
      </c>
      <c r="H85" s="16">
        <v>71097272</v>
      </c>
      <c r="I85" s="16">
        <v>7282771</v>
      </c>
      <c r="J85" s="16">
        <v>2842067</v>
      </c>
      <c r="K85" s="16">
        <v>63659300</v>
      </c>
      <c r="L85" s="16">
        <v>148145</v>
      </c>
      <c r="M85" s="16">
        <v>93863180</v>
      </c>
      <c r="N85" s="16">
        <v>23683225</v>
      </c>
      <c r="O85" s="16">
        <v>0</v>
      </c>
      <c r="P85" s="16">
        <v>1421606</v>
      </c>
      <c r="Q85" s="16">
        <v>117197783</v>
      </c>
      <c r="R85" s="16">
        <v>133436764</v>
      </c>
      <c r="S85" s="16">
        <v>75842443</v>
      </c>
      <c r="T85" s="16">
        <v>207418299</v>
      </c>
      <c r="U85" s="16">
        <v>0</v>
      </c>
      <c r="V85" s="16">
        <v>519362237</v>
      </c>
      <c r="W85" s="16">
        <v>55882204</v>
      </c>
      <c r="X85" s="16">
        <v>302760268</v>
      </c>
      <c r="Y85" s="16">
        <v>26359964</v>
      </c>
      <c r="Z85" s="16">
        <v>38820601</v>
      </c>
      <c r="AA85" s="16">
        <v>15491765</v>
      </c>
      <c r="AB85" s="16">
        <v>863238690</v>
      </c>
      <c r="AC85" s="16">
        <v>52191622</v>
      </c>
      <c r="AD85" s="16">
        <v>221479356</v>
      </c>
      <c r="AE85" s="16">
        <v>378970894</v>
      </c>
      <c r="AF85" s="9">
        <v>2240989</v>
      </c>
    </row>
    <row r="86" spans="1:32" x14ac:dyDescent="0.25">
      <c r="A86" s="20" t="s">
        <v>138</v>
      </c>
      <c r="B86" s="16">
        <v>6417482</v>
      </c>
      <c r="C86" s="16">
        <v>3588617</v>
      </c>
      <c r="D86" s="16">
        <v>289173710</v>
      </c>
      <c r="E86" s="16">
        <v>748334</v>
      </c>
      <c r="F86" s="16">
        <v>52413251</v>
      </c>
      <c r="G86" s="16">
        <v>385000650</v>
      </c>
      <c r="H86" s="16">
        <v>63991064</v>
      </c>
      <c r="I86" s="16">
        <v>5028228</v>
      </c>
      <c r="J86" s="16">
        <v>4797818</v>
      </c>
      <c r="K86" s="16">
        <v>58740470</v>
      </c>
      <c r="L86" s="16">
        <v>86062</v>
      </c>
      <c r="M86" s="16">
        <v>95779567</v>
      </c>
      <c r="N86" s="16">
        <v>0</v>
      </c>
      <c r="O86" s="16">
        <v>114434543</v>
      </c>
      <c r="P86" s="16">
        <v>1421606</v>
      </c>
      <c r="Q86" s="16">
        <v>117197783</v>
      </c>
      <c r="R86" s="16">
        <v>112433906</v>
      </c>
      <c r="S86" s="16">
        <v>71314419</v>
      </c>
      <c r="T86" s="16">
        <v>185654583</v>
      </c>
      <c r="U86" s="16">
        <v>0</v>
      </c>
      <c r="V86" s="16">
        <v>515132054</v>
      </c>
      <c r="W86" s="16">
        <v>53364032</v>
      </c>
      <c r="X86" s="16">
        <v>296794619</v>
      </c>
      <c r="Y86" s="16">
        <v>22104673</v>
      </c>
      <c r="Z86" s="16">
        <v>30482869</v>
      </c>
      <c r="AA86" s="16">
        <v>14299112</v>
      </c>
      <c r="AB86" s="16">
        <v>690378436</v>
      </c>
      <c r="AC86" s="16">
        <v>35302656</v>
      </c>
      <c r="AD86" s="16">
        <v>221187492</v>
      </c>
      <c r="AE86" s="16">
        <v>314751441</v>
      </c>
      <c r="AF86" s="9">
        <v>2190582</v>
      </c>
    </row>
    <row r="87" spans="1:32" x14ac:dyDescent="0.25">
      <c r="A87" s="20" t="s">
        <v>139</v>
      </c>
      <c r="B87" s="16">
        <v>6423378</v>
      </c>
      <c r="C87" s="16">
        <v>1027921</v>
      </c>
      <c r="D87" s="16">
        <v>282766170</v>
      </c>
      <c r="E87" s="16">
        <v>-86120</v>
      </c>
      <c r="F87" s="16">
        <v>52115771</v>
      </c>
      <c r="G87" s="16">
        <v>378845513</v>
      </c>
      <c r="H87" s="16">
        <v>62455334</v>
      </c>
      <c r="I87" s="16">
        <v>24124508</v>
      </c>
      <c r="J87" s="16">
        <v>4279024</v>
      </c>
      <c r="K87" s="16">
        <v>55426751</v>
      </c>
      <c r="L87" s="16">
        <v>2341</v>
      </c>
      <c r="M87" s="16">
        <v>97459414</v>
      </c>
      <c r="N87" s="16">
        <v>0</v>
      </c>
      <c r="O87" s="16">
        <v>119644761</v>
      </c>
      <c r="P87" s="16">
        <v>1421606</v>
      </c>
      <c r="Q87" s="16">
        <v>117197783</v>
      </c>
      <c r="R87" s="16">
        <v>113334862</v>
      </c>
      <c r="S87" s="16">
        <v>68766973</v>
      </c>
      <c r="T87" s="16">
        <v>178347781</v>
      </c>
      <c r="U87" s="16">
        <v>0</v>
      </c>
      <c r="V87" s="16">
        <v>515176481</v>
      </c>
      <c r="W87" s="16">
        <v>48263204</v>
      </c>
      <c r="X87" s="16">
        <v>265428494</v>
      </c>
      <c r="Y87" s="16">
        <v>18437622</v>
      </c>
      <c r="Z87" s="16">
        <v>33666402</v>
      </c>
      <c r="AA87" s="16">
        <v>13942012</v>
      </c>
      <c r="AB87" s="16">
        <v>569388792</v>
      </c>
      <c r="AC87" s="16">
        <v>32438300</v>
      </c>
      <c r="AD87" s="16">
        <v>199219713</v>
      </c>
      <c r="AE87" s="16">
        <v>315453682</v>
      </c>
      <c r="AF87" s="9">
        <v>2318</v>
      </c>
    </row>
    <row r="88" spans="1:32" x14ac:dyDescent="0.25">
      <c r="A88" s="20" t="s">
        <v>140</v>
      </c>
      <c r="B88" s="16">
        <v>6556882</v>
      </c>
      <c r="C88" s="16">
        <v>1027920</v>
      </c>
      <c r="D88" s="16">
        <v>272724479</v>
      </c>
      <c r="E88" s="16">
        <v>2836857</v>
      </c>
      <c r="F88" s="16">
        <v>41123179</v>
      </c>
      <c r="G88" s="16">
        <v>378895447</v>
      </c>
      <c r="H88" s="16">
        <v>49197302</v>
      </c>
      <c r="I88" s="16">
        <v>22570119</v>
      </c>
      <c r="J88" s="16">
        <v>3333097</v>
      </c>
      <c r="K88" s="16">
        <v>55171410</v>
      </c>
      <c r="L88" s="16">
        <v>6920</v>
      </c>
      <c r="M88" s="16">
        <v>95729929</v>
      </c>
      <c r="N88" s="16">
        <v>0</v>
      </c>
      <c r="O88" s="16">
        <v>107742535</v>
      </c>
      <c r="P88" s="16">
        <v>1421606</v>
      </c>
      <c r="Q88" s="16">
        <v>117145003</v>
      </c>
      <c r="R88" s="16">
        <v>116013620</v>
      </c>
      <c r="S88" s="16">
        <v>67396849</v>
      </c>
      <c r="T88" s="16">
        <v>169124669</v>
      </c>
      <c r="U88" s="16">
        <v>0</v>
      </c>
      <c r="V88" s="16">
        <v>109654464</v>
      </c>
      <c r="W88" s="16">
        <v>44640697</v>
      </c>
      <c r="X88" s="16">
        <v>257671421</v>
      </c>
      <c r="Y88" s="16">
        <v>19906807</v>
      </c>
      <c r="Z88" s="16">
        <v>37900438</v>
      </c>
      <c r="AA88" s="16">
        <v>13604953</v>
      </c>
      <c r="AB88" s="16">
        <v>462275569</v>
      </c>
      <c r="AC88" s="16">
        <v>32578823</v>
      </c>
      <c r="AD88" s="16">
        <v>194049200</v>
      </c>
      <c r="AE88" s="16">
        <v>305535051</v>
      </c>
      <c r="AF88" s="9">
        <v>138638</v>
      </c>
    </row>
    <row r="89" spans="1:32" x14ac:dyDescent="0.25">
      <c r="A89" s="20" t="s">
        <v>109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6"/>
    </row>
    <row r="90" spans="1:32" x14ac:dyDescent="0.25">
      <c r="A90" s="2" t="s">
        <v>142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6"/>
    </row>
    <row r="91" spans="1:32" x14ac:dyDescent="0.25">
      <c r="A91" s="20" t="s">
        <v>143</v>
      </c>
      <c r="B91" s="16">
        <v>2870454</v>
      </c>
      <c r="C91" s="16">
        <v>59270087</v>
      </c>
      <c r="D91" s="16">
        <v>29598132</v>
      </c>
      <c r="E91" s="16">
        <v>12091027</v>
      </c>
      <c r="F91" s="16">
        <v>-321763</v>
      </c>
      <c r="G91" s="16">
        <v>23735700</v>
      </c>
      <c r="H91" s="16">
        <v>10730586</v>
      </c>
      <c r="I91" s="16">
        <v>9232514</v>
      </c>
      <c r="J91" s="16">
        <v>8588341</v>
      </c>
      <c r="K91" s="16">
        <v>5694018</v>
      </c>
      <c r="L91" s="16">
        <v>1622480</v>
      </c>
      <c r="M91" s="16">
        <v>1888355</v>
      </c>
      <c r="N91" s="16">
        <v>2784143</v>
      </c>
      <c r="O91" s="16">
        <v>48829795</v>
      </c>
      <c r="P91" s="16">
        <v>28122071</v>
      </c>
      <c r="Q91" s="16">
        <v>0</v>
      </c>
      <c r="R91" s="16">
        <v>4028694</v>
      </c>
      <c r="S91" s="16">
        <v>29</v>
      </c>
      <c r="T91" s="16">
        <v>1000168</v>
      </c>
      <c r="U91" s="16">
        <v>12058333</v>
      </c>
      <c r="V91" s="16">
        <v>311038</v>
      </c>
      <c r="W91" s="16">
        <v>65755</v>
      </c>
      <c r="X91" s="16">
        <v>2002500</v>
      </c>
      <c r="Y91" s="16">
        <v>20058136</v>
      </c>
      <c r="Z91" s="16">
        <v>0</v>
      </c>
      <c r="AA91" s="16">
        <v>2281203</v>
      </c>
      <c r="AB91" s="16">
        <v>93891000</v>
      </c>
      <c r="AC91" s="16">
        <v>9876329</v>
      </c>
      <c r="AD91" s="16">
        <v>576949</v>
      </c>
      <c r="AE91" s="16">
        <v>36179106</v>
      </c>
      <c r="AF91" s="9">
        <v>86369682</v>
      </c>
    </row>
    <row r="92" spans="1:32" x14ac:dyDescent="0.25">
      <c r="A92" s="20" t="s">
        <v>144</v>
      </c>
      <c r="B92" s="16">
        <v>-97479293</v>
      </c>
      <c r="C92" s="16">
        <v>101093922</v>
      </c>
      <c r="D92" s="16">
        <v>-17995046</v>
      </c>
      <c r="E92" s="16">
        <v>97347005</v>
      </c>
      <c r="F92" s="16">
        <v>17046444</v>
      </c>
      <c r="G92" s="16">
        <v>874905136</v>
      </c>
      <c r="H92" s="16">
        <v>21326365</v>
      </c>
      <c r="I92" s="16">
        <v>1797934</v>
      </c>
      <c r="J92" s="16">
        <v>31225271</v>
      </c>
      <c r="K92" s="16">
        <v>7237361</v>
      </c>
      <c r="L92" s="16">
        <v>57278250</v>
      </c>
      <c r="M92" s="16">
        <v>67836966</v>
      </c>
      <c r="N92" s="16">
        <v>-60302562</v>
      </c>
      <c r="O92" s="16">
        <v>-45018211</v>
      </c>
      <c r="P92" s="16">
        <v>207865406</v>
      </c>
      <c r="Q92" s="16">
        <v>0</v>
      </c>
      <c r="R92" s="16">
        <v>26317985</v>
      </c>
      <c r="S92" s="16">
        <v>28748707</v>
      </c>
      <c r="T92" s="16">
        <v>150551266</v>
      </c>
      <c r="U92" s="16">
        <v>40909825</v>
      </c>
      <c r="V92" s="16">
        <v>153882888</v>
      </c>
      <c r="W92" s="16">
        <v>52826938</v>
      </c>
      <c r="X92" s="16">
        <v>92225706</v>
      </c>
      <c r="Y92" s="16">
        <v>6727112</v>
      </c>
      <c r="Z92" s="16">
        <v>0</v>
      </c>
      <c r="AA92" s="16">
        <v>39980772</v>
      </c>
      <c r="AB92" s="16">
        <v>-633123955</v>
      </c>
      <c r="AC92" s="16">
        <v>-19881421</v>
      </c>
      <c r="AD92" s="16">
        <v>-2855986</v>
      </c>
      <c r="AE92" s="16">
        <v>147438657</v>
      </c>
      <c r="AF92" s="9">
        <v>188358200</v>
      </c>
    </row>
    <row r="93" spans="1:32" x14ac:dyDescent="0.25">
      <c r="A93" s="20" t="s">
        <v>109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6"/>
    </row>
    <row r="94" spans="1:32" x14ac:dyDescent="0.25">
      <c r="A94" s="2" t="s">
        <v>145</v>
      </c>
      <c r="B94" s="16">
        <v>105572913</v>
      </c>
      <c r="C94" s="16">
        <v>0</v>
      </c>
      <c r="D94" s="16">
        <v>2764888</v>
      </c>
      <c r="E94" s="16">
        <v>42645711</v>
      </c>
      <c r="F94" s="16">
        <v>0</v>
      </c>
      <c r="G94" s="16">
        <v>0</v>
      </c>
      <c r="H94" s="16">
        <v>0</v>
      </c>
      <c r="I94" s="16">
        <v>0</v>
      </c>
      <c r="J94" s="16">
        <v>611801</v>
      </c>
      <c r="K94" s="16">
        <v>0</v>
      </c>
      <c r="L94" s="16">
        <v>0</v>
      </c>
      <c r="M94" s="16">
        <v>0</v>
      </c>
      <c r="N94" s="16">
        <v>607000</v>
      </c>
      <c r="O94" s="16">
        <v>0</v>
      </c>
      <c r="P94" s="16">
        <v>122332824</v>
      </c>
      <c r="Q94" s="16">
        <v>5218476</v>
      </c>
      <c r="R94" s="16">
        <v>537121</v>
      </c>
      <c r="S94" s="16">
        <v>5451258</v>
      </c>
      <c r="T94" s="16">
        <v>0</v>
      </c>
      <c r="U94" s="16">
        <v>1885430</v>
      </c>
      <c r="V94" s="16">
        <v>468925</v>
      </c>
      <c r="W94" s="16">
        <v>553642</v>
      </c>
      <c r="X94" s="16">
        <v>17311337</v>
      </c>
      <c r="Y94" s="16">
        <v>0</v>
      </c>
      <c r="Z94" s="16">
        <v>0</v>
      </c>
      <c r="AA94" s="16">
        <v>512048</v>
      </c>
      <c r="AB94" s="16">
        <v>28374365</v>
      </c>
      <c r="AC94" s="16">
        <v>415499</v>
      </c>
      <c r="AD94" s="16">
        <v>172297</v>
      </c>
      <c r="AE94" s="16">
        <v>0</v>
      </c>
      <c r="AF94" s="9">
        <v>91181904</v>
      </c>
    </row>
    <row r="95" spans="1:32" x14ac:dyDescent="0.25">
      <c r="A95" s="22" t="s">
        <v>146</v>
      </c>
      <c r="B95" s="23">
        <v>940307</v>
      </c>
      <c r="C95" s="23">
        <v>0</v>
      </c>
      <c r="D95" s="23">
        <v>47785935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1208889</v>
      </c>
      <c r="K95" s="23">
        <v>0</v>
      </c>
      <c r="L95" s="23">
        <v>45344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2937115</v>
      </c>
      <c r="S95" s="23">
        <v>0</v>
      </c>
      <c r="T95" s="23">
        <v>0</v>
      </c>
      <c r="U95" s="23">
        <v>0</v>
      </c>
      <c r="V95" s="23">
        <v>13498193</v>
      </c>
      <c r="W95" s="23">
        <v>0</v>
      </c>
      <c r="X95" s="23">
        <v>0</v>
      </c>
      <c r="Y95" s="23">
        <v>0</v>
      </c>
      <c r="Z95" s="23">
        <v>88395420</v>
      </c>
      <c r="AA95" s="23">
        <v>0</v>
      </c>
      <c r="AB95" s="23">
        <v>171517302</v>
      </c>
      <c r="AC95" s="23">
        <v>0</v>
      </c>
      <c r="AD95" s="23">
        <v>0</v>
      </c>
      <c r="AE95" s="23">
        <v>0</v>
      </c>
      <c r="AF95" s="24">
        <v>0</v>
      </c>
    </row>
  </sheetData>
  <mergeCells count="2">
    <mergeCell ref="A1:AF1"/>
    <mergeCell ref="B2:AF2"/>
  </mergeCells>
  <pageMargins left="0.7" right="0.7" top="0.75" bottom="0.75" header="0.3" footer="0.3"/>
  <rowBreaks count="1" manualBreakCount="1"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95"/>
  <sheetViews>
    <sheetView workbookViewId="0">
      <selection sqref="A1:W1"/>
    </sheetView>
  </sheetViews>
  <sheetFormatPr defaultRowHeight="12.5" x14ac:dyDescent="0.25"/>
  <cols>
    <col min="1" max="1" width="44.453125" bestFit="1" customWidth="1"/>
    <col min="2" max="23" width="30" bestFit="1" customWidth="1"/>
  </cols>
  <sheetData>
    <row r="1" spans="1:23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30"/>
    </row>
    <row r="3" spans="1:23" x14ac:dyDescent="0.25">
      <c r="A3" s="18"/>
      <c r="B3" s="11" t="s">
        <v>512</v>
      </c>
      <c r="C3" s="11" t="s">
        <v>513</v>
      </c>
      <c r="D3" s="11" t="s">
        <v>514</v>
      </c>
      <c r="E3" s="11" t="s">
        <v>515</v>
      </c>
      <c r="F3" s="11" t="s">
        <v>516</v>
      </c>
      <c r="G3" s="11" t="s">
        <v>517</v>
      </c>
      <c r="H3" s="11" t="s">
        <v>518</v>
      </c>
      <c r="I3" s="11" t="s">
        <v>519</v>
      </c>
      <c r="J3" s="11" t="s">
        <v>520</v>
      </c>
      <c r="K3" s="11" t="s">
        <v>521</v>
      </c>
      <c r="L3" s="11" t="s">
        <v>522</v>
      </c>
      <c r="M3" s="11" t="s">
        <v>523</v>
      </c>
      <c r="N3" s="11" t="s">
        <v>524</v>
      </c>
      <c r="O3" s="11" t="s">
        <v>525</v>
      </c>
      <c r="P3" s="11" t="s">
        <v>526</v>
      </c>
      <c r="Q3" s="11" t="s">
        <v>527</v>
      </c>
      <c r="R3" s="11" t="s">
        <v>528</v>
      </c>
      <c r="S3" s="11" t="s">
        <v>529</v>
      </c>
      <c r="T3" s="11" t="s">
        <v>530</v>
      </c>
      <c r="U3" s="11" t="s">
        <v>531</v>
      </c>
      <c r="V3" s="11" t="s">
        <v>532</v>
      </c>
      <c r="W3" s="4" t="s">
        <v>533</v>
      </c>
    </row>
    <row r="4" spans="1:23" x14ac:dyDescent="0.25">
      <c r="A4" s="19"/>
      <c r="B4" s="12" t="s">
        <v>534</v>
      </c>
      <c r="C4" s="12" t="s">
        <v>535</v>
      </c>
      <c r="D4" s="12" t="s">
        <v>536</v>
      </c>
      <c r="E4" s="12" t="s">
        <v>537</v>
      </c>
      <c r="F4" s="12" t="s">
        <v>538</v>
      </c>
      <c r="G4" s="12" t="s">
        <v>539</v>
      </c>
      <c r="H4" s="12" t="s">
        <v>540</v>
      </c>
      <c r="I4" s="12" t="s">
        <v>541</v>
      </c>
      <c r="J4" s="12" t="s">
        <v>542</v>
      </c>
      <c r="K4" s="12" t="s">
        <v>543</v>
      </c>
      <c r="L4" s="12" t="s">
        <v>544</v>
      </c>
      <c r="M4" s="12" t="s">
        <v>545</v>
      </c>
      <c r="N4" s="12" t="s">
        <v>546</v>
      </c>
      <c r="O4" s="12" t="s">
        <v>547</v>
      </c>
      <c r="P4" s="12" t="s">
        <v>321</v>
      </c>
      <c r="Q4" s="12" t="s">
        <v>548</v>
      </c>
      <c r="R4" s="12" t="s">
        <v>549</v>
      </c>
      <c r="S4" s="12" t="s">
        <v>550</v>
      </c>
      <c r="T4" s="12" t="s">
        <v>206</v>
      </c>
      <c r="U4" s="12" t="s">
        <v>551</v>
      </c>
      <c r="V4" s="12" t="s">
        <v>552</v>
      </c>
      <c r="W4" s="5" t="s">
        <v>553</v>
      </c>
    </row>
    <row r="5" spans="1:23" x14ac:dyDescent="0.25">
      <c r="A5" s="19"/>
      <c r="B5" s="12" t="s">
        <v>85</v>
      </c>
      <c r="C5" s="12" t="s">
        <v>90</v>
      </c>
      <c r="D5" s="12" t="s">
        <v>90</v>
      </c>
      <c r="E5" s="12" t="s">
        <v>85</v>
      </c>
      <c r="F5" s="12" t="s">
        <v>554</v>
      </c>
      <c r="G5" s="12" t="s">
        <v>555</v>
      </c>
      <c r="H5" s="12" t="s">
        <v>85</v>
      </c>
      <c r="I5" s="12" t="s">
        <v>85</v>
      </c>
      <c r="J5" s="12" t="s">
        <v>85</v>
      </c>
      <c r="K5" s="12" t="s">
        <v>85</v>
      </c>
      <c r="L5" s="12" t="s">
        <v>556</v>
      </c>
      <c r="M5" s="12" t="s">
        <v>557</v>
      </c>
      <c r="N5" s="12" t="s">
        <v>558</v>
      </c>
      <c r="O5" s="12" t="s">
        <v>84</v>
      </c>
      <c r="P5" s="12" t="s">
        <v>559</v>
      </c>
      <c r="Q5" s="12" t="s">
        <v>85</v>
      </c>
      <c r="R5" s="12" t="s">
        <v>85</v>
      </c>
      <c r="S5" s="12" t="s">
        <v>560</v>
      </c>
      <c r="T5" s="12" t="s">
        <v>561</v>
      </c>
      <c r="U5" s="12" t="s">
        <v>562</v>
      </c>
      <c r="V5" s="12" t="s">
        <v>563</v>
      </c>
      <c r="W5" s="5" t="s">
        <v>564</v>
      </c>
    </row>
    <row r="6" spans="1:23" x14ac:dyDescent="0.25">
      <c r="A6" s="2" t="s">
        <v>104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6"/>
    </row>
    <row r="7" spans="1:23" x14ac:dyDescent="0.25">
      <c r="A7" s="1" t="s">
        <v>105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7"/>
    </row>
    <row r="8" spans="1:23" x14ac:dyDescent="0.25">
      <c r="A8" s="20" t="s">
        <v>106</v>
      </c>
      <c r="B8" s="15">
        <f>+B15</f>
        <v>682030624</v>
      </c>
      <c r="C8" s="15">
        <f t="shared" ref="C8:W8" si="0">+C15</f>
        <v>2340134451</v>
      </c>
      <c r="D8" s="15">
        <f t="shared" si="0"/>
        <v>6381834514</v>
      </c>
      <c r="E8" s="15">
        <f t="shared" si="0"/>
        <v>200471208</v>
      </c>
      <c r="F8" s="15">
        <f t="shared" si="0"/>
        <v>1103900607</v>
      </c>
      <c r="G8" s="15">
        <f t="shared" si="0"/>
        <v>378765508</v>
      </c>
      <c r="H8" s="15">
        <f t="shared" si="0"/>
        <v>189229218</v>
      </c>
      <c r="I8" s="15">
        <f t="shared" si="0"/>
        <v>221548160</v>
      </c>
      <c r="J8" s="15">
        <f t="shared" si="0"/>
        <v>1119254480</v>
      </c>
      <c r="K8" s="15">
        <f t="shared" si="0"/>
        <v>126666219</v>
      </c>
      <c r="L8" s="15">
        <f t="shared" si="0"/>
        <v>325043047</v>
      </c>
      <c r="M8" s="15">
        <f t="shared" si="0"/>
        <v>1224994069</v>
      </c>
      <c r="N8" s="15">
        <f t="shared" si="0"/>
        <v>327751182</v>
      </c>
      <c r="O8" s="15">
        <f t="shared" si="0"/>
        <v>190024360</v>
      </c>
      <c r="P8" s="15">
        <f t="shared" si="0"/>
        <v>326300734</v>
      </c>
      <c r="Q8" s="15">
        <f t="shared" si="0"/>
        <v>316086182</v>
      </c>
      <c r="R8" s="15">
        <f t="shared" si="0"/>
        <v>189623996</v>
      </c>
      <c r="S8" s="15">
        <f t="shared" si="0"/>
        <v>476748250</v>
      </c>
      <c r="T8" s="15">
        <f t="shared" si="0"/>
        <v>3595657162</v>
      </c>
      <c r="U8" s="15">
        <f t="shared" si="0"/>
        <v>529987113</v>
      </c>
      <c r="V8" s="15">
        <f t="shared" si="0"/>
        <v>1780833957</v>
      </c>
      <c r="W8" s="8">
        <f t="shared" si="0"/>
        <v>220870529</v>
      </c>
    </row>
    <row r="9" spans="1:23" x14ac:dyDescent="0.25">
      <c r="A9" s="20" t="s">
        <v>107</v>
      </c>
      <c r="B9" s="15">
        <f>+B26</f>
        <v>566558746</v>
      </c>
      <c r="C9" s="15">
        <f t="shared" ref="C9:W9" si="1">+C26</f>
        <v>2218818613</v>
      </c>
      <c r="D9" s="15">
        <f t="shared" si="1"/>
        <v>5665858296</v>
      </c>
      <c r="E9" s="15">
        <f t="shared" si="1"/>
        <v>117810236</v>
      </c>
      <c r="F9" s="15">
        <f t="shared" si="1"/>
        <v>1206700207</v>
      </c>
      <c r="G9" s="15">
        <f t="shared" si="1"/>
        <v>264251636</v>
      </c>
      <c r="H9" s="15">
        <f t="shared" si="1"/>
        <v>182120771</v>
      </c>
      <c r="I9" s="15">
        <f t="shared" si="1"/>
        <v>155636572</v>
      </c>
      <c r="J9" s="15">
        <f t="shared" si="1"/>
        <v>890244600</v>
      </c>
      <c r="K9" s="15">
        <f t="shared" si="1"/>
        <v>252027041</v>
      </c>
      <c r="L9" s="15">
        <f t="shared" si="1"/>
        <v>277679746</v>
      </c>
      <c r="M9" s="15">
        <f t="shared" si="1"/>
        <v>1449965568</v>
      </c>
      <c r="N9" s="15">
        <f t="shared" si="1"/>
        <v>327673392</v>
      </c>
      <c r="O9" s="15">
        <f t="shared" si="1"/>
        <v>198990045</v>
      </c>
      <c r="P9" s="15">
        <f t="shared" si="1"/>
        <v>331256211</v>
      </c>
      <c r="Q9" s="15">
        <f t="shared" si="1"/>
        <v>248389218</v>
      </c>
      <c r="R9" s="15">
        <f t="shared" si="1"/>
        <v>152315513</v>
      </c>
      <c r="S9" s="15">
        <f t="shared" si="1"/>
        <v>583054536</v>
      </c>
      <c r="T9" s="15">
        <f t="shared" si="1"/>
        <v>2771326867</v>
      </c>
      <c r="U9" s="15">
        <f t="shared" si="1"/>
        <v>371103057</v>
      </c>
      <c r="V9" s="15">
        <f t="shared" si="1"/>
        <v>1903764901</v>
      </c>
      <c r="W9" s="8">
        <f t="shared" si="1"/>
        <v>204176949</v>
      </c>
    </row>
    <row r="10" spans="1:23" x14ac:dyDescent="0.25">
      <c r="A10" s="20" t="s">
        <v>108</v>
      </c>
      <c r="B10" s="15">
        <f>+B8-B9</f>
        <v>115471878</v>
      </c>
      <c r="C10" s="15">
        <f t="shared" ref="C10:W10" si="2">+C8-C9</f>
        <v>121315838</v>
      </c>
      <c r="D10" s="15">
        <f t="shared" si="2"/>
        <v>715976218</v>
      </c>
      <c r="E10" s="15">
        <f t="shared" si="2"/>
        <v>82660972</v>
      </c>
      <c r="F10" s="15">
        <f t="shared" si="2"/>
        <v>-102799600</v>
      </c>
      <c r="G10" s="15">
        <f t="shared" si="2"/>
        <v>114513872</v>
      </c>
      <c r="H10" s="15">
        <f t="shared" si="2"/>
        <v>7108447</v>
      </c>
      <c r="I10" s="15">
        <f t="shared" si="2"/>
        <v>65911588</v>
      </c>
      <c r="J10" s="15">
        <f t="shared" si="2"/>
        <v>229009880</v>
      </c>
      <c r="K10" s="15">
        <f t="shared" si="2"/>
        <v>-125360822</v>
      </c>
      <c r="L10" s="15">
        <f t="shared" si="2"/>
        <v>47363301</v>
      </c>
      <c r="M10" s="15">
        <f t="shared" si="2"/>
        <v>-224971499</v>
      </c>
      <c r="N10" s="15">
        <f t="shared" si="2"/>
        <v>77790</v>
      </c>
      <c r="O10" s="15">
        <f t="shared" si="2"/>
        <v>-8965685</v>
      </c>
      <c r="P10" s="15">
        <f t="shared" si="2"/>
        <v>-4955477</v>
      </c>
      <c r="Q10" s="15">
        <f t="shared" si="2"/>
        <v>67696964</v>
      </c>
      <c r="R10" s="15">
        <f t="shared" si="2"/>
        <v>37308483</v>
      </c>
      <c r="S10" s="15">
        <f t="shared" si="2"/>
        <v>-106306286</v>
      </c>
      <c r="T10" s="15">
        <f t="shared" si="2"/>
        <v>824330295</v>
      </c>
      <c r="U10" s="15">
        <f t="shared" si="2"/>
        <v>158884056</v>
      </c>
      <c r="V10" s="15">
        <f t="shared" si="2"/>
        <v>-122930944</v>
      </c>
      <c r="W10" s="8">
        <f t="shared" si="2"/>
        <v>16693580</v>
      </c>
    </row>
    <row r="11" spans="1:23" x14ac:dyDescent="0.25">
      <c r="A11" s="20" t="s">
        <v>109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6"/>
    </row>
    <row r="12" spans="1:23" x14ac:dyDescent="0.25">
      <c r="A12" s="2" t="s">
        <v>110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6"/>
    </row>
    <row r="13" spans="1:23" x14ac:dyDescent="0.25">
      <c r="A13" s="20" t="s">
        <v>111</v>
      </c>
      <c r="B13" s="16">
        <v>711246863</v>
      </c>
      <c r="C13" s="16">
        <v>2466045063</v>
      </c>
      <c r="D13" s="16">
        <v>6296608241</v>
      </c>
      <c r="E13" s="16">
        <v>288508470</v>
      </c>
      <c r="F13" s="16">
        <v>1137648674</v>
      </c>
      <c r="G13" s="16">
        <v>388266500</v>
      </c>
      <c r="H13" s="16">
        <v>192869919</v>
      </c>
      <c r="I13" s="16">
        <v>315613132</v>
      </c>
      <c r="J13" s="16">
        <v>1212047992</v>
      </c>
      <c r="K13" s="16">
        <v>674313726</v>
      </c>
      <c r="L13" s="16">
        <v>445860633</v>
      </c>
      <c r="M13" s="16">
        <v>1233412052</v>
      </c>
      <c r="N13" s="16">
        <v>442971960</v>
      </c>
      <c r="O13" s="16">
        <v>244126490</v>
      </c>
      <c r="P13" s="16">
        <v>404858956</v>
      </c>
      <c r="Q13" s="16">
        <v>367704603</v>
      </c>
      <c r="R13" s="16">
        <v>210748556</v>
      </c>
      <c r="S13" s="16">
        <v>1101163207</v>
      </c>
      <c r="T13" s="16">
        <v>3698988417</v>
      </c>
      <c r="U13" s="16">
        <v>597198160</v>
      </c>
      <c r="V13" s="16">
        <v>2100964148</v>
      </c>
      <c r="W13" s="9">
        <v>328911000</v>
      </c>
    </row>
    <row r="14" spans="1:23" x14ac:dyDescent="0.25">
      <c r="A14" s="20" t="s">
        <v>112</v>
      </c>
      <c r="B14" s="16">
        <v>719967860</v>
      </c>
      <c r="C14" s="16">
        <v>2629994032</v>
      </c>
      <c r="D14" s="16">
        <v>7083104472</v>
      </c>
      <c r="E14" s="16">
        <v>415846688</v>
      </c>
      <c r="F14" s="16">
        <v>1128838228</v>
      </c>
      <c r="G14" s="16">
        <v>416004707</v>
      </c>
      <c r="H14" s="16">
        <v>209042162</v>
      </c>
      <c r="I14" s="16">
        <v>307797532</v>
      </c>
      <c r="J14" s="16">
        <v>1224106692</v>
      </c>
      <c r="K14" s="16">
        <v>674313726</v>
      </c>
      <c r="L14" s="16">
        <v>425825193</v>
      </c>
      <c r="M14" s="16">
        <v>1254707390</v>
      </c>
      <c r="N14" s="16">
        <v>466074697</v>
      </c>
      <c r="O14" s="16">
        <v>244126490</v>
      </c>
      <c r="P14" s="16">
        <v>402379332</v>
      </c>
      <c r="Q14" s="16">
        <v>359674441</v>
      </c>
      <c r="R14" s="16">
        <v>227114995</v>
      </c>
      <c r="S14" s="16">
        <v>1553621367</v>
      </c>
      <c r="T14" s="16">
        <v>3811989446</v>
      </c>
      <c r="U14" s="16">
        <v>628192094</v>
      </c>
      <c r="V14" s="16">
        <v>1889025031</v>
      </c>
      <c r="W14" s="9">
        <v>253739263</v>
      </c>
    </row>
    <row r="15" spans="1:23" x14ac:dyDescent="0.25">
      <c r="A15" s="20" t="s">
        <v>113</v>
      </c>
      <c r="B15" s="16">
        <v>682030624</v>
      </c>
      <c r="C15" s="16">
        <v>2340134451</v>
      </c>
      <c r="D15" s="16">
        <v>6381834514</v>
      </c>
      <c r="E15" s="16">
        <v>200471208</v>
      </c>
      <c r="F15" s="16">
        <v>1103900607</v>
      </c>
      <c r="G15" s="16">
        <v>378765508</v>
      </c>
      <c r="H15" s="16">
        <v>189229218</v>
      </c>
      <c r="I15" s="16">
        <v>221548160</v>
      </c>
      <c r="J15" s="16">
        <v>1119254480</v>
      </c>
      <c r="K15" s="16">
        <v>126666219</v>
      </c>
      <c r="L15" s="16">
        <v>325043047</v>
      </c>
      <c r="M15" s="16">
        <v>1224994069</v>
      </c>
      <c r="N15" s="16">
        <v>327751182</v>
      </c>
      <c r="O15" s="16">
        <v>190024360</v>
      </c>
      <c r="P15" s="16">
        <v>326300734</v>
      </c>
      <c r="Q15" s="16">
        <v>316086182</v>
      </c>
      <c r="R15" s="16">
        <v>189623996</v>
      </c>
      <c r="S15" s="16">
        <v>476748250</v>
      </c>
      <c r="T15" s="16">
        <v>3595657162</v>
      </c>
      <c r="U15" s="16">
        <v>529987113</v>
      </c>
      <c r="V15" s="16">
        <v>1780833957</v>
      </c>
      <c r="W15" s="9">
        <v>220870529</v>
      </c>
    </row>
    <row r="16" spans="1:23" x14ac:dyDescent="0.25">
      <c r="A16" s="20" t="s">
        <v>109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6"/>
    </row>
    <row r="17" spans="1:23" x14ac:dyDescent="0.25">
      <c r="A17" s="20" t="s">
        <v>114</v>
      </c>
      <c r="B17" s="15">
        <f>+B14-B13</f>
        <v>8720997</v>
      </c>
      <c r="C17" s="15">
        <f t="shared" ref="C17:W17" si="3">+C14-C13</f>
        <v>163948969</v>
      </c>
      <c r="D17" s="15">
        <f t="shared" si="3"/>
        <v>786496231</v>
      </c>
      <c r="E17" s="15">
        <f t="shared" si="3"/>
        <v>127338218</v>
      </c>
      <c r="F17" s="15">
        <f t="shared" si="3"/>
        <v>-8810446</v>
      </c>
      <c r="G17" s="15">
        <f t="shared" si="3"/>
        <v>27738207</v>
      </c>
      <c r="H17" s="15">
        <f t="shared" si="3"/>
        <v>16172243</v>
      </c>
      <c r="I17" s="15">
        <f t="shared" si="3"/>
        <v>-7815600</v>
      </c>
      <c r="J17" s="15">
        <f t="shared" si="3"/>
        <v>12058700</v>
      </c>
      <c r="K17" s="15">
        <f t="shared" si="3"/>
        <v>0</v>
      </c>
      <c r="L17" s="15">
        <f t="shared" si="3"/>
        <v>-20035440</v>
      </c>
      <c r="M17" s="15">
        <f t="shared" si="3"/>
        <v>21295338</v>
      </c>
      <c r="N17" s="15">
        <f t="shared" si="3"/>
        <v>23102737</v>
      </c>
      <c r="O17" s="15">
        <f t="shared" si="3"/>
        <v>0</v>
      </c>
      <c r="P17" s="15">
        <f t="shared" si="3"/>
        <v>-2479624</v>
      </c>
      <c r="Q17" s="15">
        <f t="shared" si="3"/>
        <v>-8030162</v>
      </c>
      <c r="R17" s="15">
        <f t="shared" si="3"/>
        <v>16366439</v>
      </c>
      <c r="S17" s="15">
        <f t="shared" si="3"/>
        <v>452458160</v>
      </c>
      <c r="T17" s="15">
        <f t="shared" si="3"/>
        <v>113001029</v>
      </c>
      <c r="U17" s="15">
        <f t="shared" si="3"/>
        <v>30993934</v>
      </c>
      <c r="V17" s="15">
        <f t="shared" si="3"/>
        <v>-211939117</v>
      </c>
      <c r="W17" s="8">
        <f t="shared" si="3"/>
        <v>-75171737</v>
      </c>
    </row>
    <row r="18" spans="1:23" x14ac:dyDescent="0.25">
      <c r="A18" s="20" t="s">
        <v>115</v>
      </c>
      <c r="B18" s="15">
        <f>+B15-B13</f>
        <v>-29216239</v>
      </c>
      <c r="C18" s="15">
        <f t="shared" ref="C18:W18" si="4">+C15-C13</f>
        <v>-125910612</v>
      </c>
      <c r="D18" s="15">
        <f t="shared" si="4"/>
        <v>85226273</v>
      </c>
      <c r="E18" s="15">
        <f t="shared" si="4"/>
        <v>-88037262</v>
      </c>
      <c r="F18" s="15">
        <f t="shared" si="4"/>
        <v>-33748067</v>
      </c>
      <c r="G18" s="15">
        <f t="shared" si="4"/>
        <v>-9500992</v>
      </c>
      <c r="H18" s="15">
        <f t="shared" si="4"/>
        <v>-3640701</v>
      </c>
      <c r="I18" s="15">
        <f t="shared" si="4"/>
        <v>-94064972</v>
      </c>
      <c r="J18" s="15">
        <f t="shared" si="4"/>
        <v>-92793512</v>
      </c>
      <c r="K18" s="15">
        <f t="shared" si="4"/>
        <v>-547647507</v>
      </c>
      <c r="L18" s="15">
        <f t="shared" si="4"/>
        <v>-120817586</v>
      </c>
      <c r="M18" s="15">
        <f t="shared" si="4"/>
        <v>-8417983</v>
      </c>
      <c r="N18" s="15">
        <f t="shared" si="4"/>
        <v>-115220778</v>
      </c>
      <c r="O18" s="15">
        <f t="shared" si="4"/>
        <v>-54102130</v>
      </c>
      <c r="P18" s="15">
        <f t="shared" si="4"/>
        <v>-78558222</v>
      </c>
      <c r="Q18" s="15">
        <f t="shared" si="4"/>
        <v>-51618421</v>
      </c>
      <c r="R18" s="15">
        <f t="shared" si="4"/>
        <v>-21124560</v>
      </c>
      <c r="S18" s="15">
        <f t="shared" si="4"/>
        <v>-624414957</v>
      </c>
      <c r="T18" s="15">
        <f t="shared" si="4"/>
        <v>-103331255</v>
      </c>
      <c r="U18" s="15">
        <f t="shared" si="4"/>
        <v>-67211047</v>
      </c>
      <c r="V18" s="15">
        <f t="shared" si="4"/>
        <v>-320130191</v>
      </c>
      <c r="W18" s="8">
        <f t="shared" si="4"/>
        <v>-108040471</v>
      </c>
    </row>
    <row r="19" spans="1:23" x14ac:dyDescent="0.25">
      <c r="A19" s="20" t="s">
        <v>116</v>
      </c>
      <c r="B19" s="15">
        <f>+B15-B14</f>
        <v>-37937236</v>
      </c>
      <c r="C19" s="15">
        <f t="shared" ref="C19:W19" si="5">+C15-C14</f>
        <v>-289859581</v>
      </c>
      <c r="D19" s="15">
        <f t="shared" si="5"/>
        <v>-701269958</v>
      </c>
      <c r="E19" s="15">
        <f t="shared" si="5"/>
        <v>-215375480</v>
      </c>
      <c r="F19" s="15">
        <f t="shared" si="5"/>
        <v>-24937621</v>
      </c>
      <c r="G19" s="15">
        <f t="shared" si="5"/>
        <v>-37239199</v>
      </c>
      <c r="H19" s="15">
        <f t="shared" si="5"/>
        <v>-19812944</v>
      </c>
      <c r="I19" s="15">
        <f t="shared" si="5"/>
        <v>-86249372</v>
      </c>
      <c r="J19" s="15">
        <f t="shared" si="5"/>
        <v>-104852212</v>
      </c>
      <c r="K19" s="15">
        <f t="shared" si="5"/>
        <v>-547647507</v>
      </c>
      <c r="L19" s="15">
        <f t="shared" si="5"/>
        <v>-100782146</v>
      </c>
      <c r="M19" s="15">
        <f t="shared" si="5"/>
        <v>-29713321</v>
      </c>
      <c r="N19" s="15">
        <f t="shared" si="5"/>
        <v>-138323515</v>
      </c>
      <c r="O19" s="15">
        <f t="shared" si="5"/>
        <v>-54102130</v>
      </c>
      <c r="P19" s="15">
        <f t="shared" si="5"/>
        <v>-76078598</v>
      </c>
      <c r="Q19" s="15">
        <f t="shared" si="5"/>
        <v>-43588259</v>
      </c>
      <c r="R19" s="15">
        <f t="shared" si="5"/>
        <v>-37490999</v>
      </c>
      <c r="S19" s="15">
        <f t="shared" si="5"/>
        <v>-1076873117</v>
      </c>
      <c r="T19" s="15">
        <f t="shared" si="5"/>
        <v>-216332284</v>
      </c>
      <c r="U19" s="15">
        <f t="shared" si="5"/>
        <v>-98204981</v>
      </c>
      <c r="V19" s="15">
        <f t="shared" si="5"/>
        <v>-108191074</v>
      </c>
      <c r="W19" s="8">
        <f t="shared" si="5"/>
        <v>-32868734</v>
      </c>
    </row>
    <row r="20" spans="1:23" x14ac:dyDescent="0.25">
      <c r="A20" s="20" t="s">
        <v>117</v>
      </c>
      <c r="B20" s="17">
        <f>IF(B13=0,0,B15*100/B13)</f>
        <v>95.892250564485096</v>
      </c>
      <c r="C20" s="17">
        <f t="shared" ref="C20:W20" si="6">IF(C13=0,0,C15*100/C13)</f>
        <v>94.894229067865169</v>
      </c>
      <c r="D20" s="17">
        <f t="shared" si="6"/>
        <v>101.35352668830585</v>
      </c>
      <c r="E20" s="17">
        <f t="shared" si="6"/>
        <v>69.485380446542862</v>
      </c>
      <c r="F20" s="17">
        <f t="shared" si="6"/>
        <v>97.033524692527351</v>
      </c>
      <c r="G20" s="17">
        <f t="shared" si="6"/>
        <v>97.55297147706537</v>
      </c>
      <c r="H20" s="17">
        <f t="shared" si="6"/>
        <v>98.112354161355768</v>
      </c>
      <c r="I20" s="17">
        <f t="shared" si="6"/>
        <v>70.196115920803948</v>
      </c>
      <c r="J20" s="17">
        <f t="shared" si="6"/>
        <v>92.344072791467482</v>
      </c>
      <c r="K20" s="17">
        <f t="shared" si="6"/>
        <v>18.78446398405362</v>
      </c>
      <c r="L20" s="17">
        <f t="shared" si="6"/>
        <v>72.902387639143726</v>
      </c>
      <c r="M20" s="17">
        <f t="shared" si="6"/>
        <v>99.317504398765195</v>
      </c>
      <c r="N20" s="17">
        <f t="shared" si="6"/>
        <v>73.989148658529089</v>
      </c>
      <c r="O20" s="17">
        <f t="shared" si="6"/>
        <v>77.838484467621683</v>
      </c>
      <c r="P20" s="17">
        <f t="shared" si="6"/>
        <v>80.596150625849063</v>
      </c>
      <c r="Q20" s="17">
        <f t="shared" si="6"/>
        <v>85.961986720084653</v>
      </c>
      <c r="R20" s="17">
        <f t="shared" si="6"/>
        <v>89.976415306968931</v>
      </c>
      <c r="S20" s="17">
        <f t="shared" si="6"/>
        <v>43.294967264557357</v>
      </c>
      <c r="T20" s="17">
        <f t="shared" si="6"/>
        <v>97.206499633113069</v>
      </c>
      <c r="U20" s="17">
        <f t="shared" si="6"/>
        <v>88.745603804271596</v>
      </c>
      <c r="V20" s="17">
        <f t="shared" si="6"/>
        <v>84.762700910210867</v>
      </c>
      <c r="W20" s="10">
        <f t="shared" si="6"/>
        <v>67.152065148322805</v>
      </c>
    </row>
    <row r="21" spans="1:23" x14ac:dyDescent="0.25">
      <c r="A21" s="20" t="s">
        <v>118</v>
      </c>
      <c r="B21" s="17">
        <f>IF(B14=0,0,B15*100/B14)</f>
        <v>94.730704228935991</v>
      </c>
      <c r="C21" s="17">
        <f t="shared" ref="C21:W21" si="7">IF(C14=0,0,C15*100/C14)</f>
        <v>88.978698146338601</v>
      </c>
      <c r="D21" s="17">
        <f t="shared" si="7"/>
        <v>90.099398353191475</v>
      </c>
      <c r="E21" s="17">
        <f t="shared" si="7"/>
        <v>48.207960718446316</v>
      </c>
      <c r="F21" s="17">
        <f t="shared" si="7"/>
        <v>97.790859630597126</v>
      </c>
      <c r="G21" s="17">
        <f t="shared" si="7"/>
        <v>91.048370757977992</v>
      </c>
      <c r="H21" s="17">
        <f t="shared" si="7"/>
        <v>90.522034497519215</v>
      </c>
      <c r="I21" s="17">
        <f t="shared" si="7"/>
        <v>71.978536851945904</v>
      </c>
      <c r="J21" s="17">
        <f t="shared" si="7"/>
        <v>91.434389446177462</v>
      </c>
      <c r="K21" s="17">
        <f t="shared" si="7"/>
        <v>18.78446398405362</v>
      </c>
      <c r="L21" s="17">
        <f t="shared" si="7"/>
        <v>76.332507409912694</v>
      </c>
      <c r="M21" s="17">
        <f t="shared" si="7"/>
        <v>97.631852554881348</v>
      </c>
      <c r="N21" s="17">
        <f t="shared" si="7"/>
        <v>70.321599543946064</v>
      </c>
      <c r="O21" s="17">
        <f t="shared" si="7"/>
        <v>77.838484467621683</v>
      </c>
      <c r="P21" s="17">
        <f t="shared" si="7"/>
        <v>81.092816665842065</v>
      </c>
      <c r="Q21" s="17">
        <f t="shared" si="7"/>
        <v>87.881190868383115</v>
      </c>
      <c r="R21" s="17">
        <f t="shared" si="7"/>
        <v>83.492503874524004</v>
      </c>
      <c r="S21" s="17">
        <f t="shared" si="7"/>
        <v>30.686257290641393</v>
      </c>
      <c r="T21" s="17">
        <f t="shared" si="7"/>
        <v>94.324950604808151</v>
      </c>
      <c r="U21" s="17">
        <f t="shared" si="7"/>
        <v>84.367046013794621</v>
      </c>
      <c r="V21" s="17">
        <f t="shared" si="7"/>
        <v>94.272650058918146</v>
      </c>
      <c r="W21" s="10">
        <f t="shared" si="7"/>
        <v>87.046256219322274</v>
      </c>
    </row>
    <row r="22" spans="1:23" x14ac:dyDescent="0.25">
      <c r="A22" s="20" t="s">
        <v>109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6"/>
    </row>
    <row r="23" spans="1:23" x14ac:dyDescent="0.25">
      <c r="A23" s="2" t="s">
        <v>119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6"/>
    </row>
    <row r="24" spans="1:23" x14ac:dyDescent="0.25">
      <c r="A24" s="20" t="s">
        <v>111</v>
      </c>
      <c r="B24" s="16">
        <v>704250100</v>
      </c>
      <c r="C24" s="16">
        <v>2945375191</v>
      </c>
      <c r="D24" s="16">
        <v>5937058542</v>
      </c>
      <c r="E24" s="16">
        <v>276066028</v>
      </c>
      <c r="F24" s="16">
        <v>1091812703</v>
      </c>
      <c r="G24" s="16">
        <v>358642500</v>
      </c>
      <c r="H24" s="16">
        <v>230010267</v>
      </c>
      <c r="I24" s="16">
        <v>308096854</v>
      </c>
      <c r="J24" s="16">
        <v>1273402292</v>
      </c>
      <c r="K24" s="16">
        <v>657702201</v>
      </c>
      <c r="L24" s="16">
        <v>432114096</v>
      </c>
      <c r="M24" s="16">
        <v>1461125879</v>
      </c>
      <c r="N24" s="16">
        <v>535651618</v>
      </c>
      <c r="O24" s="16">
        <v>266577261</v>
      </c>
      <c r="P24" s="16">
        <v>431374651</v>
      </c>
      <c r="Q24" s="16">
        <v>280281485</v>
      </c>
      <c r="R24" s="16">
        <v>214759679</v>
      </c>
      <c r="S24" s="16">
        <v>1094624089</v>
      </c>
      <c r="T24" s="16">
        <v>3860185942</v>
      </c>
      <c r="U24" s="16">
        <v>657254406</v>
      </c>
      <c r="V24" s="16">
        <v>2404393048</v>
      </c>
      <c r="W24" s="9">
        <v>328907710</v>
      </c>
    </row>
    <row r="25" spans="1:23" x14ac:dyDescent="0.25">
      <c r="A25" s="20" t="s">
        <v>112</v>
      </c>
      <c r="B25" s="16">
        <v>716846559</v>
      </c>
      <c r="C25" s="16">
        <v>2958800507</v>
      </c>
      <c r="D25" s="16">
        <v>6719235277</v>
      </c>
      <c r="E25" s="16">
        <v>456835782</v>
      </c>
      <c r="F25" s="16">
        <v>1141038358</v>
      </c>
      <c r="G25" s="16">
        <v>391973124</v>
      </c>
      <c r="H25" s="16">
        <v>256404725</v>
      </c>
      <c r="I25" s="16">
        <v>336898697</v>
      </c>
      <c r="J25" s="16">
        <v>1276662052</v>
      </c>
      <c r="K25" s="16">
        <v>656981789</v>
      </c>
      <c r="L25" s="16">
        <v>458335355</v>
      </c>
      <c r="M25" s="16">
        <v>1684864663</v>
      </c>
      <c r="N25" s="16">
        <v>526241761</v>
      </c>
      <c r="O25" s="16">
        <v>266577261</v>
      </c>
      <c r="P25" s="16">
        <v>453593527</v>
      </c>
      <c r="Q25" s="16">
        <v>295669490</v>
      </c>
      <c r="R25" s="16">
        <v>255352847</v>
      </c>
      <c r="S25" s="16">
        <v>1797055441</v>
      </c>
      <c r="T25" s="16">
        <v>4173789391</v>
      </c>
      <c r="U25" s="16">
        <v>694966719</v>
      </c>
      <c r="V25" s="16">
        <v>2348993278</v>
      </c>
      <c r="W25" s="9">
        <v>253737710</v>
      </c>
    </row>
    <row r="26" spans="1:23" x14ac:dyDescent="0.25">
      <c r="A26" s="20" t="s">
        <v>113</v>
      </c>
      <c r="B26" s="16">
        <v>566558746</v>
      </c>
      <c r="C26" s="16">
        <v>2218818613</v>
      </c>
      <c r="D26" s="16">
        <v>5665858296</v>
      </c>
      <c r="E26" s="16">
        <v>117810236</v>
      </c>
      <c r="F26" s="16">
        <v>1206700207</v>
      </c>
      <c r="G26" s="16">
        <v>264251636</v>
      </c>
      <c r="H26" s="16">
        <v>182120771</v>
      </c>
      <c r="I26" s="16">
        <v>155636572</v>
      </c>
      <c r="J26" s="16">
        <v>890244600</v>
      </c>
      <c r="K26" s="16">
        <v>252027041</v>
      </c>
      <c r="L26" s="16">
        <v>277679746</v>
      </c>
      <c r="M26" s="16">
        <v>1449965568</v>
      </c>
      <c r="N26" s="16">
        <v>327673392</v>
      </c>
      <c r="O26" s="16">
        <v>198990045</v>
      </c>
      <c r="P26" s="16">
        <v>331256211</v>
      </c>
      <c r="Q26" s="16">
        <v>248389218</v>
      </c>
      <c r="R26" s="16">
        <v>152315513</v>
      </c>
      <c r="S26" s="16">
        <v>583054536</v>
      </c>
      <c r="T26" s="16">
        <v>2771326867</v>
      </c>
      <c r="U26" s="16">
        <v>371103057</v>
      </c>
      <c r="V26" s="16">
        <v>1903764901</v>
      </c>
      <c r="W26" s="9">
        <v>204176949</v>
      </c>
    </row>
    <row r="27" spans="1:23" x14ac:dyDescent="0.25">
      <c r="A27" s="20" t="s">
        <v>109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6"/>
    </row>
    <row r="28" spans="1:23" x14ac:dyDescent="0.25">
      <c r="A28" s="20" t="s">
        <v>120</v>
      </c>
      <c r="B28" s="15">
        <f>+B25-B24</f>
        <v>12596459</v>
      </c>
      <c r="C28" s="15">
        <f t="shared" ref="C28:W28" si="8">+C25-C24</f>
        <v>13425316</v>
      </c>
      <c r="D28" s="15">
        <f t="shared" si="8"/>
        <v>782176735</v>
      </c>
      <c r="E28" s="15">
        <f t="shared" si="8"/>
        <v>180769754</v>
      </c>
      <c r="F28" s="15">
        <f t="shared" si="8"/>
        <v>49225655</v>
      </c>
      <c r="G28" s="15">
        <f t="shared" si="8"/>
        <v>33330624</v>
      </c>
      <c r="H28" s="15">
        <f t="shared" si="8"/>
        <v>26394458</v>
      </c>
      <c r="I28" s="15">
        <f t="shared" si="8"/>
        <v>28801843</v>
      </c>
      <c r="J28" s="15">
        <f t="shared" si="8"/>
        <v>3259760</v>
      </c>
      <c r="K28" s="15">
        <f t="shared" si="8"/>
        <v>-720412</v>
      </c>
      <c r="L28" s="15">
        <f t="shared" si="8"/>
        <v>26221259</v>
      </c>
      <c r="M28" s="15">
        <f t="shared" si="8"/>
        <v>223738784</v>
      </c>
      <c r="N28" s="15">
        <f t="shared" si="8"/>
        <v>-9409857</v>
      </c>
      <c r="O28" s="15">
        <f t="shared" si="8"/>
        <v>0</v>
      </c>
      <c r="P28" s="15">
        <f t="shared" si="8"/>
        <v>22218876</v>
      </c>
      <c r="Q28" s="15">
        <f t="shared" si="8"/>
        <v>15388005</v>
      </c>
      <c r="R28" s="15">
        <f t="shared" si="8"/>
        <v>40593168</v>
      </c>
      <c r="S28" s="15">
        <f t="shared" si="8"/>
        <v>702431352</v>
      </c>
      <c r="T28" s="15">
        <f t="shared" si="8"/>
        <v>313603449</v>
      </c>
      <c r="U28" s="15">
        <f t="shared" si="8"/>
        <v>37712313</v>
      </c>
      <c r="V28" s="15">
        <f t="shared" si="8"/>
        <v>-55399770</v>
      </c>
      <c r="W28" s="8">
        <f t="shared" si="8"/>
        <v>-75170000</v>
      </c>
    </row>
    <row r="29" spans="1:23" x14ac:dyDescent="0.25">
      <c r="A29" s="20" t="s">
        <v>121</v>
      </c>
      <c r="B29" s="15">
        <f>+B26-B24</f>
        <v>-137691354</v>
      </c>
      <c r="C29" s="15">
        <f t="shared" ref="C29:W29" si="9">+C26-C24</f>
        <v>-726556578</v>
      </c>
      <c r="D29" s="15">
        <f t="shared" si="9"/>
        <v>-271200246</v>
      </c>
      <c r="E29" s="15">
        <f t="shared" si="9"/>
        <v>-158255792</v>
      </c>
      <c r="F29" s="15">
        <f t="shared" si="9"/>
        <v>114887504</v>
      </c>
      <c r="G29" s="15">
        <f t="shared" si="9"/>
        <v>-94390864</v>
      </c>
      <c r="H29" s="15">
        <f t="shared" si="9"/>
        <v>-47889496</v>
      </c>
      <c r="I29" s="15">
        <f t="shared" si="9"/>
        <v>-152460282</v>
      </c>
      <c r="J29" s="15">
        <f t="shared" si="9"/>
        <v>-383157692</v>
      </c>
      <c r="K29" s="15">
        <f t="shared" si="9"/>
        <v>-405675160</v>
      </c>
      <c r="L29" s="15">
        <f t="shared" si="9"/>
        <v>-154434350</v>
      </c>
      <c r="M29" s="15">
        <f t="shared" si="9"/>
        <v>-11160311</v>
      </c>
      <c r="N29" s="15">
        <f t="shared" si="9"/>
        <v>-207978226</v>
      </c>
      <c r="O29" s="15">
        <f t="shared" si="9"/>
        <v>-67587216</v>
      </c>
      <c r="P29" s="15">
        <f t="shared" si="9"/>
        <v>-100118440</v>
      </c>
      <c r="Q29" s="15">
        <f t="shared" si="9"/>
        <v>-31892267</v>
      </c>
      <c r="R29" s="15">
        <f t="shared" si="9"/>
        <v>-62444166</v>
      </c>
      <c r="S29" s="15">
        <f t="shared" si="9"/>
        <v>-511569553</v>
      </c>
      <c r="T29" s="15">
        <f t="shared" si="9"/>
        <v>-1088859075</v>
      </c>
      <c r="U29" s="15">
        <f t="shared" si="9"/>
        <v>-286151349</v>
      </c>
      <c r="V29" s="15">
        <f t="shared" si="9"/>
        <v>-500628147</v>
      </c>
      <c r="W29" s="8">
        <f t="shared" si="9"/>
        <v>-124730761</v>
      </c>
    </row>
    <row r="30" spans="1:23" x14ac:dyDescent="0.25">
      <c r="A30" s="20" t="s">
        <v>122</v>
      </c>
      <c r="B30" s="15">
        <f>+B26-B25</f>
        <v>-150287813</v>
      </c>
      <c r="C30" s="15">
        <f t="shared" ref="C30:W30" si="10">+C26-C25</f>
        <v>-739981894</v>
      </c>
      <c r="D30" s="15">
        <f t="shared" si="10"/>
        <v>-1053376981</v>
      </c>
      <c r="E30" s="15">
        <f t="shared" si="10"/>
        <v>-339025546</v>
      </c>
      <c r="F30" s="15">
        <f t="shared" si="10"/>
        <v>65661849</v>
      </c>
      <c r="G30" s="15">
        <f t="shared" si="10"/>
        <v>-127721488</v>
      </c>
      <c r="H30" s="15">
        <f t="shared" si="10"/>
        <v>-74283954</v>
      </c>
      <c r="I30" s="15">
        <f t="shared" si="10"/>
        <v>-181262125</v>
      </c>
      <c r="J30" s="15">
        <f t="shared" si="10"/>
        <v>-386417452</v>
      </c>
      <c r="K30" s="15">
        <f t="shared" si="10"/>
        <v>-404954748</v>
      </c>
      <c r="L30" s="15">
        <f t="shared" si="10"/>
        <v>-180655609</v>
      </c>
      <c r="M30" s="15">
        <f t="shared" si="10"/>
        <v>-234899095</v>
      </c>
      <c r="N30" s="15">
        <f t="shared" si="10"/>
        <v>-198568369</v>
      </c>
      <c r="O30" s="15">
        <f t="shared" si="10"/>
        <v>-67587216</v>
      </c>
      <c r="P30" s="15">
        <f t="shared" si="10"/>
        <v>-122337316</v>
      </c>
      <c r="Q30" s="15">
        <f t="shared" si="10"/>
        <v>-47280272</v>
      </c>
      <c r="R30" s="15">
        <f t="shared" si="10"/>
        <v>-103037334</v>
      </c>
      <c r="S30" s="15">
        <f t="shared" si="10"/>
        <v>-1214000905</v>
      </c>
      <c r="T30" s="15">
        <f t="shared" si="10"/>
        <v>-1402462524</v>
      </c>
      <c r="U30" s="15">
        <f t="shared" si="10"/>
        <v>-323863662</v>
      </c>
      <c r="V30" s="15">
        <f t="shared" si="10"/>
        <v>-445228377</v>
      </c>
      <c r="W30" s="8">
        <f t="shared" si="10"/>
        <v>-49560761</v>
      </c>
    </row>
    <row r="31" spans="1:23" x14ac:dyDescent="0.25">
      <c r="A31" s="20" t="s">
        <v>123</v>
      </c>
      <c r="B31" s="17">
        <f>IF(B24=0,0,B26*100/B24)</f>
        <v>80.448514810292536</v>
      </c>
      <c r="C31" s="17">
        <f t="shared" ref="C31:W31" si="11">IF(C24=0,0,C26*100/C24)</f>
        <v>75.332291104369531</v>
      </c>
      <c r="D31" s="17">
        <f t="shared" si="11"/>
        <v>95.432077280668992</v>
      </c>
      <c r="E31" s="17">
        <f t="shared" si="11"/>
        <v>42.674658976873459</v>
      </c>
      <c r="F31" s="17">
        <f t="shared" si="11"/>
        <v>110.52263851522527</v>
      </c>
      <c r="G31" s="17">
        <f t="shared" si="11"/>
        <v>73.68107126177182</v>
      </c>
      <c r="H31" s="17">
        <f t="shared" si="11"/>
        <v>79.179409413058934</v>
      </c>
      <c r="I31" s="17">
        <f t="shared" si="11"/>
        <v>50.5154693984639</v>
      </c>
      <c r="J31" s="17">
        <f t="shared" si="11"/>
        <v>69.910711296253893</v>
      </c>
      <c r="K31" s="17">
        <f t="shared" si="11"/>
        <v>38.319324554001305</v>
      </c>
      <c r="L31" s="17">
        <f t="shared" si="11"/>
        <v>64.260747004189369</v>
      </c>
      <c r="M31" s="17">
        <f t="shared" si="11"/>
        <v>99.236184153576275</v>
      </c>
      <c r="N31" s="17">
        <f t="shared" si="11"/>
        <v>61.172855824361569</v>
      </c>
      <c r="O31" s="17">
        <f t="shared" si="11"/>
        <v>74.646293631173592</v>
      </c>
      <c r="P31" s="17">
        <f t="shared" si="11"/>
        <v>76.790838365697113</v>
      </c>
      <c r="Q31" s="17">
        <f t="shared" si="11"/>
        <v>88.621343646727141</v>
      </c>
      <c r="R31" s="17">
        <f t="shared" si="11"/>
        <v>70.923701185081399</v>
      </c>
      <c r="S31" s="17">
        <f t="shared" si="11"/>
        <v>53.265275436488224</v>
      </c>
      <c r="T31" s="17">
        <f t="shared" si="11"/>
        <v>71.792574467647242</v>
      </c>
      <c r="U31" s="17">
        <f t="shared" si="11"/>
        <v>56.462619894555715</v>
      </c>
      <c r="V31" s="17">
        <f t="shared" si="11"/>
        <v>79.178606117813061</v>
      </c>
      <c r="W31" s="10">
        <f t="shared" si="11"/>
        <v>62.077276631794369</v>
      </c>
    </row>
    <row r="32" spans="1:23" x14ac:dyDescent="0.25">
      <c r="A32" s="20" t="s">
        <v>124</v>
      </c>
      <c r="B32" s="17">
        <f>IF(B25=0,0,B26*100/B25)</f>
        <v>79.034869999285306</v>
      </c>
      <c r="C32" s="17">
        <f t="shared" ref="C32:W32" si="12">IF(C25=0,0,C26*100/C25)</f>
        <v>74.990476977094829</v>
      </c>
      <c r="D32" s="17">
        <f t="shared" si="12"/>
        <v>84.322963290097633</v>
      </c>
      <c r="E32" s="17">
        <f t="shared" si="12"/>
        <v>25.788311827115155</v>
      </c>
      <c r="F32" s="17">
        <f t="shared" si="12"/>
        <v>105.75456982139421</v>
      </c>
      <c r="G32" s="17">
        <f t="shared" si="12"/>
        <v>67.415753739279324</v>
      </c>
      <c r="H32" s="17">
        <f t="shared" si="12"/>
        <v>71.02863295518442</v>
      </c>
      <c r="I32" s="17">
        <f t="shared" si="12"/>
        <v>46.196845931998368</v>
      </c>
      <c r="J32" s="17">
        <f t="shared" si="12"/>
        <v>69.732205058132337</v>
      </c>
      <c r="K32" s="17">
        <f t="shared" si="12"/>
        <v>38.361343528808227</v>
      </c>
      <c r="L32" s="17">
        <f t="shared" si="12"/>
        <v>60.584404622244342</v>
      </c>
      <c r="M32" s="17">
        <f t="shared" si="12"/>
        <v>86.05828110954927</v>
      </c>
      <c r="N32" s="17">
        <f t="shared" si="12"/>
        <v>62.266702547006716</v>
      </c>
      <c r="O32" s="17">
        <f t="shared" si="12"/>
        <v>74.646293631173592</v>
      </c>
      <c r="P32" s="17">
        <f t="shared" si="12"/>
        <v>73.029307360464159</v>
      </c>
      <c r="Q32" s="17">
        <f t="shared" si="12"/>
        <v>84.009079868200132</v>
      </c>
      <c r="R32" s="17">
        <f t="shared" si="12"/>
        <v>59.649036534924555</v>
      </c>
      <c r="S32" s="17">
        <f t="shared" si="12"/>
        <v>32.444994333371824</v>
      </c>
      <c r="T32" s="17">
        <f t="shared" si="12"/>
        <v>66.398339910869737</v>
      </c>
      <c r="U32" s="17">
        <f t="shared" si="12"/>
        <v>53.39868037623252</v>
      </c>
      <c r="V32" s="17">
        <f t="shared" si="12"/>
        <v>81.045991865115923</v>
      </c>
      <c r="W32" s="10">
        <f t="shared" si="12"/>
        <v>80.467719599108861</v>
      </c>
    </row>
    <row r="33" spans="1:23" x14ac:dyDescent="0.25">
      <c r="A33" s="20" t="s">
        <v>109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6"/>
    </row>
    <row r="34" spans="1:23" x14ac:dyDescent="0.25">
      <c r="A34" s="2" t="s">
        <v>125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6"/>
    </row>
    <row r="35" spans="1:23" x14ac:dyDescent="0.25">
      <c r="A35" s="20" t="s">
        <v>126</v>
      </c>
      <c r="B35" s="16">
        <v>508117900</v>
      </c>
      <c r="C35" s="16">
        <v>2635090191</v>
      </c>
      <c r="D35" s="16">
        <v>5310188755</v>
      </c>
      <c r="E35" s="16">
        <v>247810878</v>
      </c>
      <c r="F35" s="16">
        <v>856652831</v>
      </c>
      <c r="G35" s="16">
        <v>342833000</v>
      </c>
      <c r="H35" s="16">
        <v>195668117</v>
      </c>
      <c r="I35" s="16">
        <v>278621273</v>
      </c>
      <c r="J35" s="16">
        <v>1158438248</v>
      </c>
      <c r="K35" s="16">
        <v>612600401</v>
      </c>
      <c r="L35" s="16">
        <v>387968445</v>
      </c>
      <c r="M35" s="16">
        <v>1106971284</v>
      </c>
      <c r="N35" s="16">
        <v>513215318</v>
      </c>
      <c r="O35" s="16">
        <v>230603418</v>
      </c>
      <c r="P35" s="16">
        <v>331708620</v>
      </c>
      <c r="Q35" s="16">
        <v>265657185</v>
      </c>
      <c r="R35" s="16">
        <v>181479627</v>
      </c>
      <c r="S35" s="16">
        <v>427066038</v>
      </c>
      <c r="T35" s="16">
        <v>3692555494</v>
      </c>
      <c r="U35" s="16">
        <v>586472406</v>
      </c>
      <c r="V35" s="16">
        <v>2191275930</v>
      </c>
      <c r="W35" s="9">
        <v>211602710</v>
      </c>
    </row>
    <row r="36" spans="1:23" x14ac:dyDescent="0.25">
      <c r="A36" s="20" t="s">
        <v>127</v>
      </c>
      <c r="B36" s="16">
        <v>516858340</v>
      </c>
      <c r="C36" s="16">
        <v>2499764326</v>
      </c>
      <c r="D36" s="16">
        <v>6199788428</v>
      </c>
      <c r="E36" s="16">
        <v>247810878</v>
      </c>
      <c r="F36" s="16">
        <v>927518832</v>
      </c>
      <c r="G36" s="16">
        <v>353865417</v>
      </c>
      <c r="H36" s="16">
        <v>215010931</v>
      </c>
      <c r="I36" s="16">
        <v>307423116</v>
      </c>
      <c r="J36" s="16">
        <v>1161121343</v>
      </c>
      <c r="K36" s="16">
        <v>611879989</v>
      </c>
      <c r="L36" s="16">
        <v>399965627</v>
      </c>
      <c r="M36" s="16">
        <v>1339553024</v>
      </c>
      <c r="N36" s="16">
        <v>481040870</v>
      </c>
      <c r="O36" s="16">
        <v>230603418</v>
      </c>
      <c r="P36" s="16">
        <v>356407120</v>
      </c>
      <c r="Q36" s="16">
        <v>265657185</v>
      </c>
      <c r="R36" s="16">
        <v>210421717</v>
      </c>
      <c r="S36" s="16">
        <v>668505280</v>
      </c>
      <c r="T36" s="16">
        <v>3947701790</v>
      </c>
      <c r="U36" s="16">
        <v>613005354</v>
      </c>
      <c r="V36" s="16">
        <v>2191275930</v>
      </c>
      <c r="W36" s="9">
        <v>211687710</v>
      </c>
    </row>
    <row r="37" spans="1:23" x14ac:dyDescent="0.25">
      <c r="A37" s="20" t="s">
        <v>128</v>
      </c>
      <c r="B37" s="16">
        <v>386137368</v>
      </c>
      <c r="C37" s="16">
        <v>1930991530</v>
      </c>
      <c r="D37" s="16">
        <v>5469791795</v>
      </c>
      <c r="E37" s="16">
        <v>83978427</v>
      </c>
      <c r="F37" s="16">
        <v>1036538757</v>
      </c>
      <c r="G37" s="16">
        <v>260209597</v>
      </c>
      <c r="H37" s="16">
        <v>157189543</v>
      </c>
      <c r="I37" s="16">
        <v>150864180</v>
      </c>
      <c r="J37" s="16">
        <v>787027032</v>
      </c>
      <c r="K37" s="16">
        <v>228674758</v>
      </c>
      <c r="L37" s="16">
        <v>263918483</v>
      </c>
      <c r="M37" s="16">
        <v>1132247901</v>
      </c>
      <c r="N37" s="16">
        <v>287484755</v>
      </c>
      <c r="O37" s="16">
        <v>171912435</v>
      </c>
      <c r="P37" s="16">
        <v>266498349</v>
      </c>
      <c r="Q37" s="16">
        <v>214118111</v>
      </c>
      <c r="R37" s="16">
        <v>137863654</v>
      </c>
      <c r="S37" s="16">
        <v>428367614</v>
      </c>
      <c r="T37" s="16">
        <v>2598589217</v>
      </c>
      <c r="U37" s="16">
        <v>313395573</v>
      </c>
      <c r="V37" s="16">
        <v>1788127699</v>
      </c>
      <c r="W37" s="9">
        <v>191525724</v>
      </c>
    </row>
    <row r="38" spans="1:23" x14ac:dyDescent="0.25">
      <c r="A38" s="20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6"/>
    </row>
    <row r="39" spans="1:23" x14ac:dyDescent="0.25">
      <c r="A39" s="20" t="s">
        <v>129</v>
      </c>
      <c r="B39" s="15">
        <f>+B36-B35</f>
        <v>8740440</v>
      </c>
      <c r="C39" s="15">
        <f t="shared" ref="C39:W39" si="13">+C36-C35</f>
        <v>-135325865</v>
      </c>
      <c r="D39" s="15">
        <f t="shared" si="13"/>
        <v>889599673</v>
      </c>
      <c r="E39" s="15">
        <f t="shared" si="13"/>
        <v>0</v>
      </c>
      <c r="F39" s="15">
        <f t="shared" si="13"/>
        <v>70866001</v>
      </c>
      <c r="G39" s="15">
        <f t="shared" si="13"/>
        <v>11032417</v>
      </c>
      <c r="H39" s="15">
        <f t="shared" si="13"/>
        <v>19342814</v>
      </c>
      <c r="I39" s="15">
        <f t="shared" si="13"/>
        <v>28801843</v>
      </c>
      <c r="J39" s="15">
        <f t="shared" si="13"/>
        <v>2683095</v>
      </c>
      <c r="K39" s="15">
        <f t="shared" si="13"/>
        <v>-720412</v>
      </c>
      <c r="L39" s="15">
        <f t="shared" si="13"/>
        <v>11997182</v>
      </c>
      <c r="M39" s="15">
        <f t="shared" si="13"/>
        <v>232581740</v>
      </c>
      <c r="N39" s="15">
        <f t="shared" si="13"/>
        <v>-32174448</v>
      </c>
      <c r="O39" s="15">
        <f t="shared" si="13"/>
        <v>0</v>
      </c>
      <c r="P39" s="15">
        <f t="shared" si="13"/>
        <v>24698500</v>
      </c>
      <c r="Q39" s="15">
        <f t="shared" si="13"/>
        <v>0</v>
      </c>
      <c r="R39" s="15">
        <f t="shared" si="13"/>
        <v>28942090</v>
      </c>
      <c r="S39" s="15">
        <f t="shared" si="13"/>
        <v>241439242</v>
      </c>
      <c r="T39" s="15">
        <f t="shared" si="13"/>
        <v>255146296</v>
      </c>
      <c r="U39" s="15">
        <f t="shared" si="13"/>
        <v>26532948</v>
      </c>
      <c r="V39" s="15">
        <f t="shared" si="13"/>
        <v>0</v>
      </c>
      <c r="W39" s="8">
        <f t="shared" si="13"/>
        <v>85000</v>
      </c>
    </row>
    <row r="40" spans="1:23" x14ac:dyDescent="0.25">
      <c r="A40" s="20" t="s">
        <v>121</v>
      </c>
      <c r="B40" s="15">
        <f>+B37-B35</f>
        <v>-121980532</v>
      </c>
      <c r="C40" s="15">
        <f t="shared" ref="C40:W40" si="14">+C37-C35</f>
        <v>-704098661</v>
      </c>
      <c r="D40" s="15">
        <f t="shared" si="14"/>
        <v>159603040</v>
      </c>
      <c r="E40" s="15">
        <f t="shared" si="14"/>
        <v>-163832451</v>
      </c>
      <c r="F40" s="15">
        <f t="shared" si="14"/>
        <v>179885926</v>
      </c>
      <c r="G40" s="15">
        <f t="shared" si="14"/>
        <v>-82623403</v>
      </c>
      <c r="H40" s="15">
        <f t="shared" si="14"/>
        <v>-38478574</v>
      </c>
      <c r="I40" s="15">
        <f t="shared" si="14"/>
        <v>-127757093</v>
      </c>
      <c r="J40" s="15">
        <f t="shared" si="14"/>
        <v>-371411216</v>
      </c>
      <c r="K40" s="15">
        <f t="shared" si="14"/>
        <v>-383925643</v>
      </c>
      <c r="L40" s="15">
        <f t="shared" si="14"/>
        <v>-124049962</v>
      </c>
      <c r="M40" s="15">
        <f t="shared" si="14"/>
        <v>25276617</v>
      </c>
      <c r="N40" s="15">
        <f t="shared" si="14"/>
        <v>-225730563</v>
      </c>
      <c r="O40" s="15">
        <f t="shared" si="14"/>
        <v>-58690983</v>
      </c>
      <c r="P40" s="15">
        <f t="shared" si="14"/>
        <v>-65210271</v>
      </c>
      <c r="Q40" s="15">
        <f t="shared" si="14"/>
        <v>-51539074</v>
      </c>
      <c r="R40" s="15">
        <f t="shared" si="14"/>
        <v>-43615973</v>
      </c>
      <c r="S40" s="15">
        <f t="shared" si="14"/>
        <v>1301576</v>
      </c>
      <c r="T40" s="15">
        <f t="shared" si="14"/>
        <v>-1093966277</v>
      </c>
      <c r="U40" s="15">
        <f t="shared" si="14"/>
        <v>-273076833</v>
      </c>
      <c r="V40" s="15">
        <f t="shared" si="14"/>
        <v>-403148231</v>
      </c>
      <c r="W40" s="8">
        <f t="shared" si="14"/>
        <v>-20076986</v>
      </c>
    </row>
    <row r="41" spans="1:23" x14ac:dyDescent="0.25">
      <c r="A41" s="20" t="s">
        <v>122</v>
      </c>
      <c r="B41" s="15">
        <f>+B37-B36</f>
        <v>-130720972</v>
      </c>
      <c r="C41" s="15">
        <f t="shared" ref="C41:W41" si="15">+C37-C36</f>
        <v>-568772796</v>
      </c>
      <c r="D41" s="15">
        <f t="shared" si="15"/>
        <v>-729996633</v>
      </c>
      <c r="E41" s="15">
        <f t="shared" si="15"/>
        <v>-163832451</v>
      </c>
      <c r="F41" s="15">
        <f t="shared" si="15"/>
        <v>109019925</v>
      </c>
      <c r="G41" s="15">
        <f t="shared" si="15"/>
        <v>-93655820</v>
      </c>
      <c r="H41" s="15">
        <f t="shared" si="15"/>
        <v>-57821388</v>
      </c>
      <c r="I41" s="15">
        <f t="shared" si="15"/>
        <v>-156558936</v>
      </c>
      <c r="J41" s="15">
        <f t="shared" si="15"/>
        <v>-374094311</v>
      </c>
      <c r="K41" s="15">
        <f t="shared" si="15"/>
        <v>-383205231</v>
      </c>
      <c r="L41" s="15">
        <f t="shared" si="15"/>
        <v>-136047144</v>
      </c>
      <c r="M41" s="15">
        <f t="shared" si="15"/>
        <v>-207305123</v>
      </c>
      <c r="N41" s="15">
        <f t="shared" si="15"/>
        <v>-193556115</v>
      </c>
      <c r="O41" s="15">
        <f t="shared" si="15"/>
        <v>-58690983</v>
      </c>
      <c r="P41" s="15">
        <f t="shared" si="15"/>
        <v>-89908771</v>
      </c>
      <c r="Q41" s="15">
        <f t="shared" si="15"/>
        <v>-51539074</v>
      </c>
      <c r="R41" s="15">
        <f t="shared" si="15"/>
        <v>-72558063</v>
      </c>
      <c r="S41" s="15">
        <f t="shared" si="15"/>
        <v>-240137666</v>
      </c>
      <c r="T41" s="15">
        <f t="shared" si="15"/>
        <v>-1349112573</v>
      </c>
      <c r="U41" s="15">
        <f t="shared" si="15"/>
        <v>-299609781</v>
      </c>
      <c r="V41" s="15">
        <f t="shared" si="15"/>
        <v>-403148231</v>
      </c>
      <c r="W41" s="8">
        <f t="shared" si="15"/>
        <v>-20161986</v>
      </c>
    </row>
    <row r="42" spans="1:23" x14ac:dyDescent="0.25">
      <c r="A42" s="20" t="s">
        <v>123</v>
      </c>
      <c r="B42" s="17">
        <f>IF(B35=0,0,B37*100/B35)</f>
        <v>75.993655803111835</v>
      </c>
      <c r="C42" s="17">
        <f t="shared" ref="C42:W42" si="16">IF(C35=0,0,C37*100/C35)</f>
        <v>73.279902775062169</v>
      </c>
      <c r="D42" s="17">
        <f t="shared" si="16"/>
        <v>103.0056001276738</v>
      </c>
      <c r="E42" s="17">
        <f t="shared" si="16"/>
        <v>33.888111642944104</v>
      </c>
      <c r="F42" s="17">
        <f t="shared" si="16"/>
        <v>120.99869626182324</v>
      </c>
      <c r="G42" s="17">
        <f t="shared" si="16"/>
        <v>75.899810403315897</v>
      </c>
      <c r="H42" s="17">
        <f t="shared" si="16"/>
        <v>80.334775746832577</v>
      </c>
      <c r="I42" s="17">
        <f t="shared" si="16"/>
        <v>54.146683910958949</v>
      </c>
      <c r="J42" s="17">
        <f t="shared" si="16"/>
        <v>67.938626280578404</v>
      </c>
      <c r="K42" s="17">
        <f t="shared" si="16"/>
        <v>37.328535473812074</v>
      </c>
      <c r="L42" s="17">
        <f t="shared" si="16"/>
        <v>68.025759930037609</v>
      </c>
      <c r="M42" s="17">
        <f t="shared" si="16"/>
        <v>102.28340313478267</v>
      </c>
      <c r="N42" s="17">
        <f t="shared" si="16"/>
        <v>56.016401872089098</v>
      </c>
      <c r="O42" s="17">
        <f t="shared" si="16"/>
        <v>74.548953563212152</v>
      </c>
      <c r="P42" s="17">
        <f t="shared" si="16"/>
        <v>80.341098461655889</v>
      </c>
      <c r="Q42" s="17">
        <f t="shared" si="16"/>
        <v>80.599405207128129</v>
      </c>
      <c r="R42" s="17">
        <f t="shared" si="16"/>
        <v>75.966463166689223</v>
      </c>
      <c r="S42" s="17">
        <f t="shared" si="16"/>
        <v>100.30477160068627</v>
      </c>
      <c r="T42" s="17">
        <f t="shared" si="16"/>
        <v>70.373734970873812</v>
      </c>
      <c r="U42" s="17">
        <f t="shared" si="16"/>
        <v>53.437394461147079</v>
      </c>
      <c r="V42" s="17">
        <f t="shared" si="16"/>
        <v>81.60212388222601</v>
      </c>
      <c r="W42" s="10">
        <f t="shared" si="16"/>
        <v>90.511942876345955</v>
      </c>
    </row>
    <row r="43" spans="1:23" x14ac:dyDescent="0.25">
      <c r="A43" s="20" t="s">
        <v>124</v>
      </c>
      <c r="B43" s="17">
        <f>IF(B36=0,0,B37*100/B36)</f>
        <v>74.708549348357238</v>
      </c>
      <c r="C43" s="17">
        <f t="shared" ref="C43:W43" si="17">IF(C36=0,0,C37*100/C36)</f>
        <v>77.246943238440309</v>
      </c>
      <c r="D43" s="17">
        <f t="shared" si="17"/>
        <v>88.225458957548796</v>
      </c>
      <c r="E43" s="17">
        <f t="shared" si="17"/>
        <v>33.888111642944104</v>
      </c>
      <c r="F43" s="17">
        <f t="shared" si="17"/>
        <v>111.7539311589956</v>
      </c>
      <c r="G43" s="17">
        <f t="shared" si="17"/>
        <v>73.533491689016898</v>
      </c>
      <c r="H43" s="17">
        <f t="shared" si="17"/>
        <v>73.107698417435344</v>
      </c>
      <c r="I43" s="17">
        <f t="shared" si="17"/>
        <v>49.073791835484485</v>
      </c>
      <c r="J43" s="17">
        <f t="shared" si="17"/>
        <v>67.781635118905911</v>
      </c>
      <c r="K43" s="17">
        <f t="shared" si="17"/>
        <v>37.372485145939294</v>
      </c>
      <c r="L43" s="17">
        <f t="shared" si="17"/>
        <v>65.985291031021518</v>
      </c>
      <c r="M43" s="17">
        <f t="shared" si="17"/>
        <v>84.524306295769293</v>
      </c>
      <c r="N43" s="17">
        <f t="shared" si="17"/>
        <v>59.76306233605473</v>
      </c>
      <c r="O43" s="17">
        <f t="shared" si="17"/>
        <v>74.548953563212152</v>
      </c>
      <c r="P43" s="17">
        <f t="shared" si="17"/>
        <v>74.773576072217637</v>
      </c>
      <c r="Q43" s="17">
        <f t="shared" si="17"/>
        <v>80.599405207128129</v>
      </c>
      <c r="R43" s="17">
        <f t="shared" si="17"/>
        <v>65.517787786134264</v>
      </c>
      <c r="S43" s="17">
        <f t="shared" si="17"/>
        <v>64.078418946818189</v>
      </c>
      <c r="T43" s="17">
        <f t="shared" si="17"/>
        <v>65.825367650174002</v>
      </c>
      <c r="U43" s="17">
        <f t="shared" si="17"/>
        <v>51.124443033820548</v>
      </c>
      <c r="V43" s="17">
        <f t="shared" si="17"/>
        <v>81.60212388222601</v>
      </c>
      <c r="W43" s="10">
        <f t="shared" si="17"/>
        <v>90.475599173896299</v>
      </c>
    </row>
    <row r="44" spans="1:23" x14ac:dyDescent="0.25">
      <c r="A44" s="20" t="s">
        <v>109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6"/>
    </row>
    <row r="45" spans="1:23" x14ac:dyDescent="0.25">
      <c r="A45" s="2" t="s">
        <v>130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6"/>
    </row>
    <row r="46" spans="1:23" x14ac:dyDescent="0.25">
      <c r="A46" s="20" t="s">
        <v>126</v>
      </c>
      <c r="B46" s="16">
        <v>174622851</v>
      </c>
      <c r="C46" s="16">
        <v>638659529</v>
      </c>
      <c r="D46" s="16">
        <v>943892945</v>
      </c>
      <c r="E46" s="16">
        <v>82230290</v>
      </c>
      <c r="F46" s="16">
        <v>286310783</v>
      </c>
      <c r="G46" s="16">
        <v>245627806</v>
      </c>
      <c r="H46" s="16">
        <v>111249641</v>
      </c>
      <c r="I46" s="16">
        <v>110466672</v>
      </c>
      <c r="J46" s="16">
        <v>386491380</v>
      </c>
      <c r="K46" s="16">
        <v>206243963</v>
      </c>
      <c r="L46" s="16">
        <v>158285982</v>
      </c>
      <c r="M46" s="16">
        <v>417200065</v>
      </c>
      <c r="N46" s="16">
        <v>218300187</v>
      </c>
      <c r="O46" s="16">
        <v>94632356</v>
      </c>
      <c r="P46" s="16">
        <v>156118504</v>
      </c>
      <c r="Q46" s="16">
        <v>82525464</v>
      </c>
      <c r="R46" s="16">
        <v>61597608</v>
      </c>
      <c r="S46" s="16">
        <v>166936658</v>
      </c>
      <c r="T46" s="16">
        <v>729526663</v>
      </c>
      <c r="U46" s="16">
        <v>113816754</v>
      </c>
      <c r="V46" s="16">
        <v>624979509</v>
      </c>
      <c r="W46" s="9">
        <v>132090589</v>
      </c>
    </row>
    <row r="47" spans="1:23" x14ac:dyDescent="0.25">
      <c r="A47" s="20" t="s">
        <v>127</v>
      </c>
      <c r="B47" s="16">
        <v>166911108</v>
      </c>
      <c r="C47" s="16">
        <v>670052664</v>
      </c>
      <c r="D47" s="16">
        <v>908732060</v>
      </c>
      <c r="E47" s="16">
        <v>82230290</v>
      </c>
      <c r="F47" s="16">
        <v>286696776</v>
      </c>
      <c r="G47" s="16">
        <v>245627806</v>
      </c>
      <c r="H47" s="16">
        <v>111689514</v>
      </c>
      <c r="I47" s="16">
        <v>104242571</v>
      </c>
      <c r="J47" s="16">
        <v>382971995</v>
      </c>
      <c r="K47" s="16">
        <v>206243963</v>
      </c>
      <c r="L47" s="16">
        <v>175025284</v>
      </c>
      <c r="M47" s="16">
        <v>417000065</v>
      </c>
      <c r="N47" s="16">
        <v>202588837</v>
      </c>
      <c r="O47" s="16">
        <v>94632356</v>
      </c>
      <c r="P47" s="16">
        <v>156118504</v>
      </c>
      <c r="Q47" s="16">
        <v>82084246</v>
      </c>
      <c r="R47" s="16">
        <v>60239285</v>
      </c>
      <c r="S47" s="16">
        <v>188139082</v>
      </c>
      <c r="T47" s="16">
        <v>754724178</v>
      </c>
      <c r="U47" s="16">
        <v>110280898</v>
      </c>
      <c r="V47" s="16">
        <v>624979509</v>
      </c>
      <c r="W47" s="9">
        <v>126840589</v>
      </c>
    </row>
    <row r="48" spans="1:23" x14ac:dyDescent="0.25">
      <c r="A48" s="20" t="s">
        <v>128</v>
      </c>
      <c r="B48" s="16">
        <v>154879502</v>
      </c>
      <c r="C48" s="16">
        <v>653871389</v>
      </c>
      <c r="D48" s="16">
        <v>810978669</v>
      </c>
      <c r="E48" s="16">
        <v>15162114</v>
      </c>
      <c r="F48" s="16">
        <v>292986793</v>
      </c>
      <c r="G48" s="16">
        <v>211762602</v>
      </c>
      <c r="H48" s="16">
        <v>94729222</v>
      </c>
      <c r="I48" s="16">
        <v>83667987</v>
      </c>
      <c r="J48" s="16">
        <v>414694364</v>
      </c>
      <c r="K48" s="16">
        <v>200730069</v>
      </c>
      <c r="L48" s="16">
        <v>170380345</v>
      </c>
      <c r="M48" s="16">
        <v>275058853</v>
      </c>
      <c r="N48" s="16">
        <v>41791494</v>
      </c>
      <c r="O48" s="16">
        <v>79557533</v>
      </c>
      <c r="P48" s="16">
        <v>131343132</v>
      </c>
      <c r="Q48" s="16">
        <v>81746822</v>
      </c>
      <c r="R48" s="16">
        <v>60334027</v>
      </c>
      <c r="S48" s="16">
        <v>199824402</v>
      </c>
      <c r="T48" s="16">
        <v>719163781</v>
      </c>
      <c r="U48" s="16">
        <v>98095465</v>
      </c>
      <c r="V48" s="16">
        <v>573127976</v>
      </c>
      <c r="W48" s="9">
        <v>121313523</v>
      </c>
    </row>
    <row r="49" spans="1:23" x14ac:dyDescent="0.25">
      <c r="A49" s="20" t="s">
        <v>109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6"/>
    </row>
    <row r="50" spans="1:23" x14ac:dyDescent="0.25">
      <c r="A50" s="20" t="s">
        <v>131</v>
      </c>
      <c r="B50" s="15">
        <f>+B47-B46</f>
        <v>-7711743</v>
      </c>
      <c r="C50" s="15">
        <f t="shared" ref="C50:W50" si="18">+C47-C46</f>
        <v>31393135</v>
      </c>
      <c r="D50" s="15">
        <f t="shared" si="18"/>
        <v>-35160885</v>
      </c>
      <c r="E50" s="15">
        <f t="shared" si="18"/>
        <v>0</v>
      </c>
      <c r="F50" s="15">
        <f t="shared" si="18"/>
        <v>385993</v>
      </c>
      <c r="G50" s="15">
        <f t="shared" si="18"/>
        <v>0</v>
      </c>
      <c r="H50" s="15">
        <f t="shared" si="18"/>
        <v>439873</v>
      </c>
      <c r="I50" s="15">
        <f t="shared" si="18"/>
        <v>-6224101</v>
      </c>
      <c r="J50" s="15">
        <f t="shared" si="18"/>
        <v>-3519385</v>
      </c>
      <c r="K50" s="15">
        <f t="shared" si="18"/>
        <v>0</v>
      </c>
      <c r="L50" s="15">
        <f t="shared" si="18"/>
        <v>16739302</v>
      </c>
      <c r="M50" s="15">
        <f t="shared" si="18"/>
        <v>-200000</v>
      </c>
      <c r="N50" s="15">
        <f t="shared" si="18"/>
        <v>-15711350</v>
      </c>
      <c r="O50" s="15">
        <f t="shared" si="18"/>
        <v>0</v>
      </c>
      <c r="P50" s="15">
        <f t="shared" si="18"/>
        <v>0</v>
      </c>
      <c r="Q50" s="15">
        <f t="shared" si="18"/>
        <v>-441218</v>
      </c>
      <c r="R50" s="15">
        <f t="shared" si="18"/>
        <v>-1358323</v>
      </c>
      <c r="S50" s="15">
        <f t="shared" si="18"/>
        <v>21202424</v>
      </c>
      <c r="T50" s="15">
        <f t="shared" si="18"/>
        <v>25197515</v>
      </c>
      <c r="U50" s="15">
        <f t="shared" si="18"/>
        <v>-3535856</v>
      </c>
      <c r="V50" s="15">
        <f t="shared" si="18"/>
        <v>0</v>
      </c>
      <c r="W50" s="8">
        <f t="shared" si="18"/>
        <v>-5250000</v>
      </c>
    </row>
    <row r="51" spans="1:23" x14ac:dyDescent="0.25">
      <c r="A51" s="20" t="s">
        <v>121</v>
      </c>
      <c r="B51" s="15">
        <f>+B48-B46</f>
        <v>-19743349</v>
      </c>
      <c r="C51" s="15">
        <f t="shared" ref="C51:W51" si="19">+C48-C46</f>
        <v>15211860</v>
      </c>
      <c r="D51" s="15">
        <f t="shared" si="19"/>
        <v>-132914276</v>
      </c>
      <c r="E51" s="15">
        <f t="shared" si="19"/>
        <v>-67068176</v>
      </c>
      <c r="F51" s="15">
        <f t="shared" si="19"/>
        <v>6676010</v>
      </c>
      <c r="G51" s="15">
        <f t="shared" si="19"/>
        <v>-33865204</v>
      </c>
      <c r="H51" s="15">
        <f t="shared" si="19"/>
        <v>-16520419</v>
      </c>
      <c r="I51" s="15">
        <f t="shared" si="19"/>
        <v>-26798685</v>
      </c>
      <c r="J51" s="15">
        <f t="shared" si="19"/>
        <v>28202984</v>
      </c>
      <c r="K51" s="15">
        <f t="shared" si="19"/>
        <v>-5513894</v>
      </c>
      <c r="L51" s="15">
        <f t="shared" si="19"/>
        <v>12094363</v>
      </c>
      <c r="M51" s="15">
        <f t="shared" si="19"/>
        <v>-142141212</v>
      </c>
      <c r="N51" s="15">
        <f t="shared" si="19"/>
        <v>-176508693</v>
      </c>
      <c r="O51" s="15">
        <f t="shared" si="19"/>
        <v>-15074823</v>
      </c>
      <c r="P51" s="15">
        <f t="shared" si="19"/>
        <v>-24775372</v>
      </c>
      <c r="Q51" s="15">
        <f t="shared" si="19"/>
        <v>-778642</v>
      </c>
      <c r="R51" s="15">
        <f t="shared" si="19"/>
        <v>-1263581</v>
      </c>
      <c r="S51" s="15">
        <f t="shared" si="19"/>
        <v>32887744</v>
      </c>
      <c r="T51" s="15">
        <f t="shared" si="19"/>
        <v>-10362882</v>
      </c>
      <c r="U51" s="15">
        <f t="shared" si="19"/>
        <v>-15721289</v>
      </c>
      <c r="V51" s="15">
        <f t="shared" si="19"/>
        <v>-51851533</v>
      </c>
      <c r="W51" s="8">
        <f t="shared" si="19"/>
        <v>-10777066</v>
      </c>
    </row>
    <row r="52" spans="1:23" x14ac:dyDescent="0.25">
      <c r="A52" s="20" t="s">
        <v>122</v>
      </c>
      <c r="B52" s="15">
        <f>+B48-B47</f>
        <v>-12031606</v>
      </c>
      <c r="C52" s="15">
        <f t="shared" ref="C52:W52" si="20">+C48-C47</f>
        <v>-16181275</v>
      </c>
      <c r="D52" s="15">
        <f t="shared" si="20"/>
        <v>-97753391</v>
      </c>
      <c r="E52" s="15">
        <f t="shared" si="20"/>
        <v>-67068176</v>
      </c>
      <c r="F52" s="15">
        <f t="shared" si="20"/>
        <v>6290017</v>
      </c>
      <c r="G52" s="15">
        <f t="shared" si="20"/>
        <v>-33865204</v>
      </c>
      <c r="H52" s="15">
        <f t="shared" si="20"/>
        <v>-16960292</v>
      </c>
      <c r="I52" s="15">
        <f t="shared" si="20"/>
        <v>-20574584</v>
      </c>
      <c r="J52" s="15">
        <f t="shared" si="20"/>
        <v>31722369</v>
      </c>
      <c r="K52" s="15">
        <f t="shared" si="20"/>
        <v>-5513894</v>
      </c>
      <c r="L52" s="15">
        <f t="shared" si="20"/>
        <v>-4644939</v>
      </c>
      <c r="M52" s="15">
        <f t="shared" si="20"/>
        <v>-141941212</v>
      </c>
      <c r="N52" s="15">
        <f t="shared" si="20"/>
        <v>-160797343</v>
      </c>
      <c r="O52" s="15">
        <f t="shared" si="20"/>
        <v>-15074823</v>
      </c>
      <c r="P52" s="15">
        <f t="shared" si="20"/>
        <v>-24775372</v>
      </c>
      <c r="Q52" s="15">
        <f t="shared" si="20"/>
        <v>-337424</v>
      </c>
      <c r="R52" s="15">
        <f t="shared" si="20"/>
        <v>94742</v>
      </c>
      <c r="S52" s="15">
        <f t="shared" si="20"/>
        <v>11685320</v>
      </c>
      <c r="T52" s="15">
        <f t="shared" si="20"/>
        <v>-35560397</v>
      </c>
      <c r="U52" s="15">
        <f t="shared" si="20"/>
        <v>-12185433</v>
      </c>
      <c r="V52" s="15">
        <f t="shared" si="20"/>
        <v>-51851533</v>
      </c>
      <c r="W52" s="8">
        <f t="shared" si="20"/>
        <v>-5527066</v>
      </c>
    </row>
    <row r="53" spans="1:23" x14ac:dyDescent="0.25">
      <c r="A53" s="20" t="s">
        <v>123</v>
      </c>
      <c r="B53" s="17">
        <f>IF(B46=0,0,B48*100/B46)</f>
        <v>88.693719701094565</v>
      </c>
      <c r="C53" s="17">
        <f t="shared" ref="C53:W53" si="21">IF(C46=0,0,C48*100/C46)</f>
        <v>102.3818418592796</v>
      </c>
      <c r="D53" s="17">
        <f t="shared" si="21"/>
        <v>85.918500958813709</v>
      </c>
      <c r="E53" s="17">
        <f t="shared" si="21"/>
        <v>18.438599693616549</v>
      </c>
      <c r="F53" s="17">
        <f t="shared" si="21"/>
        <v>102.33173544148353</v>
      </c>
      <c r="G53" s="17">
        <f t="shared" si="21"/>
        <v>86.212797096758663</v>
      </c>
      <c r="H53" s="17">
        <f t="shared" si="21"/>
        <v>85.150137248532786</v>
      </c>
      <c r="I53" s="17">
        <f t="shared" si="21"/>
        <v>75.740479445239373</v>
      </c>
      <c r="J53" s="17">
        <f t="shared" si="21"/>
        <v>107.297183186854</v>
      </c>
      <c r="K53" s="17">
        <f t="shared" si="21"/>
        <v>97.326518594873974</v>
      </c>
      <c r="L53" s="17">
        <f t="shared" si="21"/>
        <v>107.64083012733244</v>
      </c>
      <c r="M53" s="17">
        <f t="shared" si="21"/>
        <v>65.929724387746674</v>
      </c>
      <c r="N53" s="17">
        <f t="shared" si="21"/>
        <v>19.144048648936796</v>
      </c>
      <c r="O53" s="17">
        <f t="shared" si="21"/>
        <v>84.070117624462398</v>
      </c>
      <c r="P53" s="17">
        <f t="shared" si="21"/>
        <v>84.130406476352093</v>
      </c>
      <c r="Q53" s="17">
        <f t="shared" si="21"/>
        <v>99.056482736043748</v>
      </c>
      <c r="R53" s="17">
        <f t="shared" si="21"/>
        <v>97.948652486635524</v>
      </c>
      <c r="S53" s="17">
        <f t="shared" si="21"/>
        <v>119.70073223821217</v>
      </c>
      <c r="T53" s="17">
        <f t="shared" si="21"/>
        <v>98.579506065291</v>
      </c>
      <c r="U53" s="17">
        <f t="shared" si="21"/>
        <v>86.187192616651146</v>
      </c>
      <c r="V53" s="17">
        <f t="shared" si="21"/>
        <v>91.703482713702854</v>
      </c>
      <c r="W53" s="10">
        <f t="shared" si="21"/>
        <v>91.841155315008848</v>
      </c>
    </row>
    <row r="54" spans="1:23" x14ac:dyDescent="0.25">
      <c r="A54" s="20" t="s">
        <v>124</v>
      </c>
      <c r="B54" s="17">
        <f>IF(B47=0,0,B48*100/B47)</f>
        <v>92.791608572869819</v>
      </c>
      <c r="C54" s="17">
        <f t="shared" ref="C54:W54" si="22">IF(C47=0,0,C48*100/C47)</f>
        <v>97.585074148738855</v>
      </c>
      <c r="D54" s="17">
        <f t="shared" si="22"/>
        <v>89.242880789305488</v>
      </c>
      <c r="E54" s="17">
        <f t="shared" si="22"/>
        <v>18.438599693616549</v>
      </c>
      <c r="F54" s="17">
        <f t="shared" si="22"/>
        <v>102.19396153935125</v>
      </c>
      <c r="G54" s="17">
        <f t="shared" si="22"/>
        <v>86.212797096758663</v>
      </c>
      <c r="H54" s="17">
        <f t="shared" si="22"/>
        <v>84.814785746135485</v>
      </c>
      <c r="I54" s="17">
        <f t="shared" si="22"/>
        <v>80.262781507950336</v>
      </c>
      <c r="J54" s="17">
        <f t="shared" si="22"/>
        <v>108.28320854113628</v>
      </c>
      <c r="K54" s="17">
        <f t="shared" si="22"/>
        <v>97.326518594873974</v>
      </c>
      <c r="L54" s="17">
        <f t="shared" si="22"/>
        <v>97.34613257362291</v>
      </c>
      <c r="M54" s="17">
        <f t="shared" si="22"/>
        <v>65.96134535374712</v>
      </c>
      <c r="N54" s="17">
        <f t="shared" si="22"/>
        <v>20.628724967703921</v>
      </c>
      <c r="O54" s="17">
        <f t="shared" si="22"/>
        <v>84.070117624462398</v>
      </c>
      <c r="P54" s="17">
        <f t="shared" si="22"/>
        <v>84.130406476352093</v>
      </c>
      <c r="Q54" s="17">
        <f t="shared" si="22"/>
        <v>99.588929646743665</v>
      </c>
      <c r="R54" s="17">
        <f t="shared" si="22"/>
        <v>100.15727610312771</v>
      </c>
      <c r="S54" s="17">
        <f t="shared" si="22"/>
        <v>106.21100085945992</v>
      </c>
      <c r="T54" s="17">
        <f t="shared" si="22"/>
        <v>95.288292327637606</v>
      </c>
      <c r="U54" s="17">
        <f t="shared" si="22"/>
        <v>88.950549713514306</v>
      </c>
      <c r="V54" s="17">
        <f t="shared" si="22"/>
        <v>91.703482713702854</v>
      </c>
      <c r="W54" s="10">
        <f t="shared" si="22"/>
        <v>95.642509985506294</v>
      </c>
    </row>
    <row r="55" spans="1:23" x14ac:dyDescent="0.25">
      <c r="A55" s="20" t="s">
        <v>109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6"/>
    </row>
    <row r="56" spans="1:23" x14ac:dyDescent="0.25">
      <c r="A56" s="2" t="s">
        <v>132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6"/>
    </row>
    <row r="57" spans="1:23" x14ac:dyDescent="0.25">
      <c r="A57" s="20" t="s">
        <v>126</v>
      </c>
      <c r="B57" s="16">
        <v>196132200</v>
      </c>
      <c r="C57" s="16">
        <v>310285000</v>
      </c>
      <c r="D57" s="16">
        <v>626869787</v>
      </c>
      <c r="E57" s="16">
        <v>28255150</v>
      </c>
      <c r="F57" s="16">
        <v>235159872</v>
      </c>
      <c r="G57" s="16">
        <v>15809500</v>
      </c>
      <c r="H57" s="16">
        <v>34342150</v>
      </c>
      <c r="I57" s="16">
        <v>29475581</v>
      </c>
      <c r="J57" s="16">
        <v>114964044</v>
      </c>
      <c r="K57" s="16">
        <v>45101800</v>
      </c>
      <c r="L57" s="16">
        <v>44145651</v>
      </c>
      <c r="M57" s="16">
        <v>354154595</v>
      </c>
      <c r="N57" s="16">
        <v>22436300</v>
      </c>
      <c r="O57" s="16">
        <v>35973843</v>
      </c>
      <c r="P57" s="16">
        <v>99666031</v>
      </c>
      <c r="Q57" s="16">
        <v>14624300</v>
      </c>
      <c r="R57" s="16">
        <v>33280052</v>
      </c>
      <c r="S57" s="16">
        <v>667558051</v>
      </c>
      <c r="T57" s="16">
        <v>167630448</v>
      </c>
      <c r="U57" s="16">
        <v>70782000</v>
      </c>
      <c r="V57" s="16">
        <v>213117118</v>
      </c>
      <c r="W57" s="9">
        <v>117305000</v>
      </c>
    </row>
    <row r="58" spans="1:23" x14ac:dyDescent="0.25">
      <c r="A58" s="20" t="s">
        <v>127</v>
      </c>
      <c r="B58" s="16">
        <v>199988219</v>
      </c>
      <c r="C58" s="16">
        <v>459036181</v>
      </c>
      <c r="D58" s="16">
        <v>519446849</v>
      </c>
      <c r="E58" s="16">
        <v>209024904</v>
      </c>
      <c r="F58" s="16">
        <v>213519526</v>
      </c>
      <c r="G58" s="16">
        <v>38107707</v>
      </c>
      <c r="H58" s="16">
        <v>41393794</v>
      </c>
      <c r="I58" s="16">
        <v>29475581</v>
      </c>
      <c r="J58" s="16">
        <v>115540709</v>
      </c>
      <c r="K58" s="16">
        <v>45101800</v>
      </c>
      <c r="L58" s="16">
        <v>58369728</v>
      </c>
      <c r="M58" s="16">
        <v>345311639</v>
      </c>
      <c r="N58" s="16">
        <v>45200891</v>
      </c>
      <c r="O58" s="16">
        <v>35973843</v>
      </c>
      <c r="P58" s="16">
        <v>97186407</v>
      </c>
      <c r="Q58" s="16">
        <v>30012305</v>
      </c>
      <c r="R58" s="16">
        <v>44931130</v>
      </c>
      <c r="S58" s="16">
        <v>1128550161</v>
      </c>
      <c r="T58" s="16">
        <v>226087601</v>
      </c>
      <c r="U58" s="16">
        <v>81961365</v>
      </c>
      <c r="V58" s="16">
        <v>157717348</v>
      </c>
      <c r="W58" s="9">
        <v>42050000</v>
      </c>
    </row>
    <row r="59" spans="1:23" x14ac:dyDescent="0.25">
      <c r="A59" s="20" t="s">
        <v>128</v>
      </c>
      <c r="B59" s="16">
        <v>180421378</v>
      </c>
      <c r="C59" s="16">
        <v>287827083</v>
      </c>
      <c r="D59" s="16">
        <v>196066501</v>
      </c>
      <c r="E59" s="16">
        <v>33831809</v>
      </c>
      <c r="F59" s="16">
        <v>170161450</v>
      </c>
      <c r="G59" s="16">
        <v>4042039</v>
      </c>
      <c r="H59" s="16">
        <v>24931228</v>
      </c>
      <c r="I59" s="16">
        <v>4772392</v>
      </c>
      <c r="J59" s="16">
        <v>103217568</v>
      </c>
      <c r="K59" s="16">
        <v>23352283</v>
      </c>
      <c r="L59" s="16">
        <v>13761263</v>
      </c>
      <c r="M59" s="16">
        <v>317717667</v>
      </c>
      <c r="N59" s="16">
        <v>40188637</v>
      </c>
      <c r="O59" s="16">
        <v>27077610</v>
      </c>
      <c r="P59" s="16">
        <v>64757862</v>
      </c>
      <c r="Q59" s="16">
        <v>34271107</v>
      </c>
      <c r="R59" s="16">
        <v>14451859</v>
      </c>
      <c r="S59" s="16">
        <v>154686922</v>
      </c>
      <c r="T59" s="16">
        <v>172737650</v>
      </c>
      <c r="U59" s="16">
        <v>57707484</v>
      </c>
      <c r="V59" s="16">
        <v>115637202</v>
      </c>
      <c r="W59" s="9">
        <v>12651225</v>
      </c>
    </row>
    <row r="60" spans="1:23" x14ac:dyDescent="0.25">
      <c r="A60" s="20" t="s">
        <v>109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6"/>
    </row>
    <row r="61" spans="1:23" x14ac:dyDescent="0.25">
      <c r="A61" s="20" t="s">
        <v>133</v>
      </c>
      <c r="B61" s="15">
        <f>+B58-B57</f>
        <v>3856019</v>
      </c>
      <c r="C61" s="15">
        <f t="shared" ref="C61:W61" si="23">+C58-C57</f>
        <v>148751181</v>
      </c>
      <c r="D61" s="15">
        <f t="shared" si="23"/>
        <v>-107422938</v>
      </c>
      <c r="E61" s="15">
        <f t="shared" si="23"/>
        <v>180769754</v>
      </c>
      <c r="F61" s="15">
        <f t="shared" si="23"/>
        <v>-21640346</v>
      </c>
      <c r="G61" s="15">
        <f t="shared" si="23"/>
        <v>22298207</v>
      </c>
      <c r="H61" s="15">
        <f t="shared" si="23"/>
        <v>7051644</v>
      </c>
      <c r="I61" s="15">
        <f t="shared" si="23"/>
        <v>0</v>
      </c>
      <c r="J61" s="15">
        <f t="shared" si="23"/>
        <v>576665</v>
      </c>
      <c r="K61" s="15">
        <f t="shared" si="23"/>
        <v>0</v>
      </c>
      <c r="L61" s="15">
        <f t="shared" si="23"/>
        <v>14224077</v>
      </c>
      <c r="M61" s="15">
        <f t="shared" si="23"/>
        <v>-8842956</v>
      </c>
      <c r="N61" s="15">
        <f t="shared" si="23"/>
        <v>22764591</v>
      </c>
      <c r="O61" s="15">
        <f t="shared" si="23"/>
        <v>0</v>
      </c>
      <c r="P61" s="15">
        <f t="shared" si="23"/>
        <v>-2479624</v>
      </c>
      <c r="Q61" s="15">
        <f t="shared" si="23"/>
        <v>15388005</v>
      </c>
      <c r="R61" s="15">
        <f t="shared" si="23"/>
        <v>11651078</v>
      </c>
      <c r="S61" s="15">
        <f t="shared" si="23"/>
        <v>460992110</v>
      </c>
      <c r="T61" s="15">
        <f t="shared" si="23"/>
        <v>58457153</v>
      </c>
      <c r="U61" s="15">
        <f t="shared" si="23"/>
        <v>11179365</v>
      </c>
      <c r="V61" s="15">
        <f t="shared" si="23"/>
        <v>-55399770</v>
      </c>
      <c r="W61" s="8">
        <f t="shared" si="23"/>
        <v>-75255000</v>
      </c>
    </row>
    <row r="62" spans="1:23" x14ac:dyDescent="0.25">
      <c r="A62" s="20" t="s">
        <v>121</v>
      </c>
      <c r="B62" s="15">
        <f>+B59-B57</f>
        <v>-15710822</v>
      </c>
      <c r="C62" s="15">
        <f t="shared" ref="C62:W62" si="24">+C59-C57</f>
        <v>-22457917</v>
      </c>
      <c r="D62" s="15">
        <f t="shared" si="24"/>
        <v>-430803286</v>
      </c>
      <c r="E62" s="15">
        <f t="shared" si="24"/>
        <v>5576659</v>
      </c>
      <c r="F62" s="15">
        <f t="shared" si="24"/>
        <v>-64998422</v>
      </c>
      <c r="G62" s="15">
        <f t="shared" si="24"/>
        <v>-11767461</v>
      </c>
      <c r="H62" s="15">
        <f t="shared" si="24"/>
        <v>-9410922</v>
      </c>
      <c r="I62" s="15">
        <f t="shared" si="24"/>
        <v>-24703189</v>
      </c>
      <c r="J62" s="15">
        <f t="shared" si="24"/>
        <v>-11746476</v>
      </c>
      <c r="K62" s="15">
        <f t="shared" si="24"/>
        <v>-21749517</v>
      </c>
      <c r="L62" s="15">
        <f t="shared" si="24"/>
        <v>-30384388</v>
      </c>
      <c r="M62" s="15">
        <f t="shared" si="24"/>
        <v>-36436928</v>
      </c>
      <c r="N62" s="15">
        <f t="shared" si="24"/>
        <v>17752337</v>
      </c>
      <c r="O62" s="15">
        <f t="shared" si="24"/>
        <v>-8896233</v>
      </c>
      <c r="P62" s="15">
        <f t="shared" si="24"/>
        <v>-34908169</v>
      </c>
      <c r="Q62" s="15">
        <f t="shared" si="24"/>
        <v>19646807</v>
      </c>
      <c r="R62" s="15">
        <f t="shared" si="24"/>
        <v>-18828193</v>
      </c>
      <c r="S62" s="15">
        <f t="shared" si="24"/>
        <v>-512871129</v>
      </c>
      <c r="T62" s="15">
        <f t="shared" si="24"/>
        <v>5107202</v>
      </c>
      <c r="U62" s="15">
        <f t="shared" si="24"/>
        <v>-13074516</v>
      </c>
      <c r="V62" s="15">
        <f t="shared" si="24"/>
        <v>-97479916</v>
      </c>
      <c r="W62" s="8">
        <f t="shared" si="24"/>
        <v>-104653775</v>
      </c>
    </row>
    <row r="63" spans="1:23" x14ac:dyDescent="0.25">
      <c r="A63" s="20" t="s">
        <v>122</v>
      </c>
      <c r="B63" s="15">
        <f>+B59-B58</f>
        <v>-19566841</v>
      </c>
      <c r="C63" s="15">
        <f t="shared" ref="C63:W63" si="25">+C59-C58</f>
        <v>-171209098</v>
      </c>
      <c r="D63" s="15">
        <f t="shared" si="25"/>
        <v>-323380348</v>
      </c>
      <c r="E63" s="15">
        <f t="shared" si="25"/>
        <v>-175193095</v>
      </c>
      <c r="F63" s="15">
        <f t="shared" si="25"/>
        <v>-43358076</v>
      </c>
      <c r="G63" s="15">
        <f t="shared" si="25"/>
        <v>-34065668</v>
      </c>
      <c r="H63" s="15">
        <f t="shared" si="25"/>
        <v>-16462566</v>
      </c>
      <c r="I63" s="15">
        <f t="shared" si="25"/>
        <v>-24703189</v>
      </c>
      <c r="J63" s="15">
        <f t="shared" si="25"/>
        <v>-12323141</v>
      </c>
      <c r="K63" s="15">
        <f t="shared" si="25"/>
        <v>-21749517</v>
      </c>
      <c r="L63" s="15">
        <f t="shared" si="25"/>
        <v>-44608465</v>
      </c>
      <c r="M63" s="15">
        <f t="shared" si="25"/>
        <v>-27593972</v>
      </c>
      <c r="N63" s="15">
        <f t="shared" si="25"/>
        <v>-5012254</v>
      </c>
      <c r="O63" s="15">
        <f t="shared" si="25"/>
        <v>-8896233</v>
      </c>
      <c r="P63" s="15">
        <f t="shared" si="25"/>
        <v>-32428545</v>
      </c>
      <c r="Q63" s="15">
        <f t="shared" si="25"/>
        <v>4258802</v>
      </c>
      <c r="R63" s="15">
        <f t="shared" si="25"/>
        <v>-30479271</v>
      </c>
      <c r="S63" s="15">
        <f t="shared" si="25"/>
        <v>-973863239</v>
      </c>
      <c r="T63" s="15">
        <f t="shared" si="25"/>
        <v>-53349951</v>
      </c>
      <c r="U63" s="15">
        <f t="shared" si="25"/>
        <v>-24253881</v>
      </c>
      <c r="V63" s="15">
        <f t="shared" si="25"/>
        <v>-42080146</v>
      </c>
      <c r="W63" s="8">
        <f t="shared" si="25"/>
        <v>-29398775</v>
      </c>
    </row>
    <row r="64" spans="1:23" x14ac:dyDescent="0.25">
      <c r="A64" s="20" t="s">
        <v>123</v>
      </c>
      <c r="B64" s="17">
        <f>IF(B57=0,0,B59*100/B57)</f>
        <v>91.989677370671416</v>
      </c>
      <c r="C64" s="17">
        <f t="shared" ref="C64:W64" si="26">IF(C57=0,0,C59*100/C57)</f>
        <v>92.762164783988908</v>
      </c>
      <c r="D64" s="17">
        <f t="shared" si="26"/>
        <v>31.277069826305091</v>
      </c>
      <c r="E64" s="17">
        <f t="shared" si="26"/>
        <v>119.73678780682459</v>
      </c>
      <c r="F64" s="17">
        <f t="shared" si="26"/>
        <v>72.35990075721763</v>
      </c>
      <c r="G64" s="17">
        <f t="shared" si="26"/>
        <v>25.567152661374489</v>
      </c>
      <c r="H64" s="17">
        <f t="shared" si="26"/>
        <v>72.59658466345293</v>
      </c>
      <c r="I64" s="17">
        <f t="shared" si="26"/>
        <v>16.191002307978255</v>
      </c>
      <c r="J64" s="17">
        <f t="shared" si="26"/>
        <v>89.782478424297594</v>
      </c>
      <c r="K64" s="17">
        <f t="shared" si="26"/>
        <v>51.776831523353835</v>
      </c>
      <c r="L64" s="17">
        <f t="shared" si="26"/>
        <v>31.172409259521398</v>
      </c>
      <c r="M64" s="17">
        <f t="shared" si="26"/>
        <v>89.71157553384279</v>
      </c>
      <c r="N64" s="17">
        <f t="shared" si="26"/>
        <v>179.1232823593908</v>
      </c>
      <c r="O64" s="17">
        <f t="shared" si="26"/>
        <v>75.270273459524461</v>
      </c>
      <c r="P64" s="17">
        <f t="shared" si="26"/>
        <v>64.97485788312369</v>
      </c>
      <c r="Q64" s="17">
        <f t="shared" si="26"/>
        <v>234.34357200002736</v>
      </c>
      <c r="R64" s="17">
        <f t="shared" si="26"/>
        <v>43.424989239800468</v>
      </c>
      <c r="S64" s="17">
        <f t="shared" si="26"/>
        <v>23.172055489148764</v>
      </c>
      <c r="T64" s="17">
        <f t="shared" si="26"/>
        <v>103.04670306673643</v>
      </c>
      <c r="U64" s="17">
        <f t="shared" si="26"/>
        <v>81.528473340679838</v>
      </c>
      <c r="V64" s="17">
        <f t="shared" si="26"/>
        <v>54.259931386647224</v>
      </c>
      <c r="W64" s="10">
        <f t="shared" si="26"/>
        <v>10.784898341929159</v>
      </c>
    </row>
    <row r="65" spans="1:23" x14ac:dyDescent="0.25">
      <c r="A65" s="20" t="s">
        <v>124</v>
      </c>
      <c r="B65" s="17">
        <f>IF(B58=0,0,B59*100/B58)</f>
        <v>90.216003173666948</v>
      </c>
      <c r="C65" s="17">
        <f t="shared" ref="C65:W65" si="27">IF(C58=0,0,C59*100/C58)</f>
        <v>62.702482922582526</v>
      </c>
      <c r="D65" s="17">
        <f t="shared" si="27"/>
        <v>37.745247926222383</v>
      </c>
      <c r="E65" s="17">
        <f t="shared" si="27"/>
        <v>16.18553978620653</v>
      </c>
      <c r="F65" s="17">
        <f t="shared" si="27"/>
        <v>79.693624835042016</v>
      </c>
      <c r="G65" s="17">
        <f t="shared" si="27"/>
        <v>10.606880650152998</v>
      </c>
      <c r="H65" s="17">
        <f t="shared" si="27"/>
        <v>60.229386076569838</v>
      </c>
      <c r="I65" s="17">
        <f t="shared" si="27"/>
        <v>16.191002307978255</v>
      </c>
      <c r="J65" s="17">
        <f t="shared" si="27"/>
        <v>89.334373047684863</v>
      </c>
      <c r="K65" s="17">
        <f t="shared" si="27"/>
        <v>51.776831523353835</v>
      </c>
      <c r="L65" s="17">
        <f t="shared" si="27"/>
        <v>23.576027285924649</v>
      </c>
      <c r="M65" s="17">
        <f t="shared" si="27"/>
        <v>92.008965559368249</v>
      </c>
      <c r="N65" s="17">
        <f t="shared" si="27"/>
        <v>88.911161065386963</v>
      </c>
      <c r="O65" s="17">
        <f t="shared" si="27"/>
        <v>75.270273459524461</v>
      </c>
      <c r="P65" s="17">
        <f t="shared" si="27"/>
        <v>66.632633100635147</v>
      </c>
      <c r="Q65" s="17">
        <f t="shared" si="27"/>
        <v>114.19018632524227</v>
      </c>
      <c r="R65" s="17">
        <f t="shared" si="27"/>
        <v>32.164468153816742</v>
      </c>
      <c r="S65" s="17">
        <f t="shared" si="27"/>
        <v>13.706694424901155</v>
      </c>
      <c r="T65" s="17">
        <f t="shared" si="27"/>
        <v>76.402973553600575</v>
      </c>
      <c r="U65" s="17">
        <f t="shared" si="27"/>
        <v>70.408153890555624</v>
      </c>
      <c r="V65" s="17">
        <f t="shared" si="27"/>
        <v>73.319266058163748</v>
      </c>
      <c r="W65" s="10">
        <f t="shared" si="27"/>
        <v>30.086147443519618</v>
      </c>
    </row>
    <row r="66" spans="1:23" x14ac:dyDescent="0.25">
      <c r="A66" s="20" t="s">
        <v>109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6"/>
    </row>
    <row r="67" spans="1:23" x14ac:dyDescent="0.25">
      <c r="A67" s="2" t="s">
        <v>134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6"/>
    </row>
    <row r="68" spans="1:23" x14ac:dyDescent="0.25">
      <c r="A68" s="20" t="s">
        <v>126</v>
      </c>
      <c r="B68" s="16">
        <v>268741000</v>
      </c>
      <c r="C68" s="16">
        <v>570382000</v>
      </c>
      <c r="D68" s="16">
        <v>588508000</v>
      </c>
      <c r="E68" s="16">
        <v>70570000</v>
      </c>
      <c r="F68" s="16">
        <v>266156000</v>
      </c>
      <c r="G68" s="16">
        <v>2416000</v>
      </c>
      <c r="H68" s="16">
        <v>41411000</v>
      </c>
      <c r="I68" s="16">
        <v>36088000</v>
      </c>
      <c r="J68" s="16">
        <v>106533000</v>
      </c>
      <c r="K68" s="16">
        <v>49498000</v>
      </c>
      <c r="L68" s="16">
        <v>70809000</v>
      </c>
      <c r="M68" s="16">
        <v>486698000</v>
      </c>
      <c r="N68" s="16">
        <v>22622000</v>
      </c>
      <c r="O68" s="16">
        <v>54385000</v>
      </c>
      <c r="P68" s="16">
        <v>74837000</v>
      </c>
      <c r="Q68" s="16">
        <v>16312000</v>
      </c>
      <c r="R68" s="16">
        <v>58891000</v>
      </c>
      <c r="S68" s="16">
        <v>674263000</v>
      </c>
      <c r="T68" s="16">
        <v>199235000</v>
      </c>
      <c r="U68" s="16">
        <v>90093000</v>
      </c>
      <c r="V68" s="16">
        <v>131560000</v>
      </c>
      <c r="W68" s="9">
        <v>2514000</v>
      </c>
    </row>
    <row r="69" spans="1:23" x14ac:dyDescent="0.25">
      <c r="A69" s="20" t="s">
        <v>127</v>
      </c>
      <c r="B69" s="16">
        <v>268741000</v>
      </c>
      <c r="C69" s="16">
        <v>519882000</v>
      </c>
      <c r="D69" s="16">
        <v>532745000</v>
      </c>
      <c r="E69" s="16">
        <v>68070000</v>
      </c>
      <c r="F69" s="16">
        <v>219940000</v>
      </c>
      <c r="G69" s="16">
        <v>2416000</v>
      </c>
      <c r="H69" s="16">
        <v>35711000</v>
      </c>
      <c r="I69" s="16">
        <v>28088000</v>
      </c>
      <c r="J69" s="16">
        <v>106533000</v>
      </c>
      <c r="K69" s="16">
        <v>49498000</v>
      </c>
      <c r="L69" s="16">
        <v>90809000</v>
      </c>
      <c r="M69" s="16">
        <v>395420000</v>
      </c>
      <c r="N69" s="16">
        <v>38822000</v>
      </c>
      <c r="O69" s="16">
        <v>54385000</v>
      </c>
      <c r="P69" s="16">
        <v>64837000</v>
      </c>
      <c r="Q69" s="16">
        <v>16312000</v>
      </c>
      <c r="R69" s="16">
        <v>68399000</v>
      </c>
      <c r="S69" s="16">
        <v>610080000</v>
      </c>
      <c r="T69" s="16">
        <v>197528000</v>
      </c>
      <c r="U69" s="16">
        <v>90093000</v>
      </c>
      <c r="V69" s="16">
        <v>137060000</v>
      </c>
      <c r="W69" s="9">
        <v>2514000</v>
      </c>
    </row>
    <row r="70" spans="1:23" x14ac:dyDescent="0.25">
      <c r="A70" s="20" t="s">
        <v>128</v>
      </c>
      <c r="B70" s="16">
        <v>166398704</v>
      </c>
      <c r="C70" s="16">
        <v>195899558</v>
      </c>
      <c r="D70" s="16">
        <v>267370870</v>
      </c>
      <c r="E70" s="16">
        <v>0</v>
      </c>
      <c r="F70" s="16">
        <v>82682941</v>
      </c>
      <c r="G70" s="16">
        <v>0</v>
      </c>
      <c r="H70" s="16">
        <v>10059402</v>
      </c>
      <c r="I70" s="16">
        <v>0</v>
      </c>
      <c r="J70" s="16">
        <v>51046011</v>
      </c>
      <c r="K70" s="16">
        <v>0</v>
      </c>
      <c r="L70" s="16">
        <v>0</v>
      </c>
      <c r="M70" s="16">
        <v>-180547374</v>
      </c>
      <c r="N70" s="16">
        <v>23724592</v>
      </c>
      <c r="O70" s="16">
        <v>0</v>
      </c>
      <c r="P70" s="16">
        <v>0</v>
      </c>
      <c r="Q70" s="16">
        <v>0</v>
      </c>
      <c r="R70" s="16">
        <v>22791599</v>
      </c>
      <c r="S70" s="16">
        <v>0</v>
      </c>
      <c r="T70" s="16">
        <v>152193118</v>
      </c>
      <c r="U70" s="16">
        <v>0</v>
      </c>
      <c r="V70" s="16">
        <v>81123480</v>
      </c>
      <c r="W70" s="9">
        <v>1432963</v>
      </c>
    </row>
    <row r="71" spans="1:23" x14ac:dyDescent="0.25">
      <c r="A71" s="20" t="s">
        <v>109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</row>
    <row r="72" spans="1:23" x14ac:dyDescent="0.25">
      <c r="A72" s="20" t="s">
        <v>135</v>
      </c>
      <c r="B72" s="15">
        <f>+B69-B68</f>
        <v>0</v>
      </c>
      <c r="C72" s="15">
        <f t="shared" ref="C72:W72" si="28">+C69-C68</f>
        <v>-50500000</v>
      </c>
      <c r="D72" s="15">
        <f t="shared" si="28"/>
        <v>-55763000</v>
      </c>
      <c r="E72" s="15">
        <f t="shared" si="28"/>
        <v>-2500000</v>
      </c>
      <c r="F72" s="15">
        <f t="shared" si="28"/>
        <v>-46216000</v>
      </c>
      <c r="G72" s="15">
        <f t="shared" si="28"/>
        <v>0</v>
      </c>
      <c r="H72" s="15">
        <f t="shared" si="28"/>
        <v>-5700000</v>
      </c>
      <c r="I72" s="15">
        <f t="shared" si="28"/>
        <v>-8000000</v>
      </c>
      <c r="J72" s="15">
        <f t="shared" si="28"/>
        <v>0</v>
      </c>
      <c r="K72" s="15">
        <f t="shared" si="28"/>
        <v>0</v>
      </c>
      <c r="L72" s="15">
        <f t="shared" si="28"/>
        <v>20000000</v>
      </c>
      <c r="M72" s="15">
        <f t="shared" si="28"/>
        <v>-91278000</v>
      </c>
      <c r="N72" s="15">
        <f t="shared" si="28"/>
        <v>16200000</v>
      </c>
      <c r="O72" s="15">
        <f t="shared" si="28"/>
        <v>0</v>
      </c>
      <c r="P72" s="15">
        <f t="shared" si="28"/>
        <v>-10000000</v>
      </c>
      <c r="Q72" s="15">
        <f t="shared" si="28"/>
        <v>0</v>
      </c>
      <c r="R72" s="15">
        <f t="shared" si="28"/>
        <v>9508000</v>
      </c>
      <c r="S72" s="15">
        <f t="shared" si="28"/>
        <v>-64183000</v>
      </c>
      <c r="T72" s="15">
        <f t="shared" si="28"/>
        <v>-1707000</v>
      </c>
      <c r="U72" s="15">
        <f t="shared" si="28"/>
        <v>0</v>
      </c>
      <c r="V72" s="15">
        <f t="shared" si="28"/>
        <v>5500000</v>
      </c>
      <c r="W72" s="8">
        <f t="shared" si="28"/>
        <v>0</v>
      </c>
    </row>
    <row r="73" spans="1:23" x14ac:dyDescent="0.25">
      <c r="A73" s="20" t="s">
        <v>121</v>
      </c>
      <c r="B73" s="15">
        <f>+B70-B68</f>
        <v>-102342296</v>
      </c>
      <c r="C73" s="15">
        <f t="shared" ref="C73:W73" si="29">+C70-C68</f>
        <v>-374482442</v>
      </c>
      <c r="D73" s="15">
        <f t="shared" si="29"/>
        <v>-321137130</v>
      </c>
      <c r="E73" s="15">
        <f t="shared" si="29"/>
        <v>-70570000</v>
      </c>
      <c r="F73" s="15">
        <f t="shared" si="29"/>
        <v>-183473059</v>
      </c>
      <c r="G73" s="15">
        <f t="shared" si="29"/>
        <v>-2416000</v>
      </c>
      <c r="H73" s="15">
        <f t="shared" si="29"/>
        <v>-31351598</v>
      </c>
      <c r="I73" s="15">
        <f t="shared" si="29"/>
        <v>-36088000</v>
      </c>
      <c r="J73" s="15">
        <f t="shared" si="29"/>
        <v>-55486989</v>
      </c>
      <c r="K73" s="15">
        <f t="shared" si="29"/>
        <v>-49498000</v>
      </c>
      <c r="L73" s="15">
        <f t="shared" si="29"/>
        <v>-70809000</v>
      </c>
      <c r="M73" s="15">
        <f t="shared" si="29"/>
        <v>-667245374</v>
      </c>
      <c r="N73" s="15">
        <f t="shared" si="29"/>
        <v>1102592</v>
      </c>
      <c r="O73" s="15">
        <f t="shared" si="29"/>
        <v>-54385000</v>
      </c>
      <c r="P73" s="15">
        <f t="shared" si="29"/>
        <v>-74837000</v>
      </c>
      <c r="Q73" s="15">
        <f t="shared" si="29"/>
        <v>-16312000</v>
      </c>
      <c r="R73" s="15">
        <f t="shared" si="29"/>
        <v>-36099401</v>
      </c>
      <c r="S73" s="15">
        <f t="shared" si="29"/>
        <v>-674263000</v>
      </c>
      <c r="T73" s="15">
        <f t="shared" si="29"/>
        <v>-47041882</v>
      </c>
      <c r="U73" s="15">
        <f t="shared" si="29"/>
        <v>-90093000</v>
      </c>
      <c r="V73" s="15">
        <f t="shared" si="29"/>
        <v>-50436520</v>
      </c>
      <c r="W73" s="8">
        <f t="shared" si="29"/>
        <v>-1081037</v>
      </c>
    </row>
    <row r="74" spans="1:23" x14ac:dyDescent="0.25">
      <c r="A74" s="20" t="s">
        <v>122</v>
      </c>
      <c r="B74" s="15">
        <f>+B70-B69</f>
        <v>-102342296</v>
      </c>
      <c r="C74" s="15">
        <f t="shared" ref="C74:W74" si="30">+C70-C69</f>
        <v>-323982442</v>
      </c>
      <c r="D74" s="15">
        <f t="shared" si="30"/>
        <v>-265374130</v>
      </c>
      <c r="E74" s="15">
        <f t="shared" si="30"/>
        <v>-68070000</v>
      </c>
      <c r="F74" s="15">
        <f t="shared" si="30"/>
        <v>-137257059</v>
      </c>
      <c r="G74" s="15">
        <f t="shared" si="30"/>
        <v>-2416000</v>
      </c>
      <c r="H74" s="15">
        <f t="shared" si="30"/>
        <v>-25651598</v>
      </c>
      <c r="I74" s="15">
        <f t="shared" si="30"/>
        <v>-28088000</v>
      </c>
      <c r="J74" s="15">
        <f t="shared" si="30"/>
        <v>-55486989</v>
      </c>
      <c r="K74" s="15">
        <f t="shared" si="30"/>
        <v>-49498000</v>
      </c>
      <c r="L74" s="15">
        <f t="shared" si="30"/>
        <v>-90809000</v>
      </c>
      <c r="M74" s="15">
        <f t="shared" si="30"/>
        <v>-575967374</v>
      </c>
      <c r="N74" s="15">
        <f t="shared" si="30"/>
        <v>-15097408</v>
      </c>
      <c r="O74" s="15">
        <f t="shared" si="30"/>
        <v>-54385000</v>
      </c>
      <c r="P74" s="15">
        <f t="shared" si="30"/>
        <v>-64837000</v>
      </c>
      <c r="Q74" s="15">
        <f t="shared" si="30"/>
        <v>-16312000</v>
      </c>
      <c r="R74" s="15">
        <f t="shared" si="30"/>
        <v>-45607401</v>
      </c>
      <c r="S74" s="15">
        <f t="shared" si="30"/>
        <v>-610080000</v>
      </c>
      <c r="T74" s="15">
        <f t="shared" si="30"/>
        <v>-45334882</v>
      </c>
      <c r="U74" s="15">
        <f t="shared" si="30"/>
        <v>-90093000</v>
      </c>
      <c r="V74" s="15">
        <f t="shared" si="30"/>
        <v>-55936520</v>
      </c>
      <c r="W74" s="8">
        <f t="shared" si="30"/>
        <v>-1081037</v>
      </c>
    </row>
    <row r="75" spans="1:23" x14ac:dyDescent="0.25">
      <c r="A75" s="20" t="s">
        <v>123</v>
      </c>
      <c r="B75" s="17">
        <f>IF(B68=0,0,B70*100/B68)</f>
        <v>61.917870365891325</v>
      </c>
      <c r="C75" s="17">
        <f t="shared" ref="C75:W75" si="31">IF(C68=0,0,C70*100/C68)</f>
        <v>34.345326114779219</v>
      </c>
      <c r="D75" s="17">
        <f t="shared" si="31"/>
        <v>45.431985631461252</v>
      </c>
      <c r="E75" s="17">
        <f t="shared" si="31"/>
        <v>0</v>
      </c>
      <c r="F75" s="17">
        <f t="shared" si="31"/>
        <v>31.065593486526698</v>
      </c>
      <c r="G75" s="17">
        <f t="shared" si="31"/>
        <v>0</v>
      </c>
      <c r="H75" s="17">
        <f t="shared" si="31"/>
        <v>24.29161816908551</v>
      </c>
      <c r="I75" s="17">
        <f t="shared" si="31"/>
        <v>0</v>
      </c>
      <c r="J75" s="17">
        <f t="shared" si="31"/>
        <v>47.915679648559603</v>
      </c>
      <c r="K75" s="17">
        <f t="shared" si="31"/>
        <v>0</v>
      </c>
      <c r="L75" s="17">
        <f t="shared" si="31"/>
        <v>0</v>
      </c>
      <c r="M75" s="17">
        <f t="shared" si="31"/>
        <v>-37.096387081927602</v>
      </c>
      <c r="N75" s="17">
        <f t="shared" si="31"/>
        <v>104.87398108036425</v>
      </c>
      <c r="O75" s="17">
        <f t="shared" si="31"/>
        <v>0</v>
      </c>
      <c r="P75" s="17">
        <f t="shared" si="31"/>
        <v>0</v>
      </c>
      <c r="Q75" s="17">
        <f t="shared" si="31"/>
        <v>0</v>
      </c>
      <c r="R75" s="17">
        <f t="shared" si="31"/>
        <v>38.70132787692517</v>
      </c>
      <c r="S75" s="17">
        <f t="shared" si="31"/>
        <v>0</v>
      </c>
      <c r="T75" s="17">
        <f t="shared" si="31"/>
        <v>76.388745953271268</v>
      </c>
      <c r="U75" s="17">
        <f t="shared" si="31"/>
        <v>0</v>
      </c>
      <c r="V75" s="17">
        <f t="shared" si="31"/>
        <v>61.662724232289449</v>
      </c>
      <c r="W75" s="10">
        <f t="shared" si="31"/>
        <v>56.999323786793951</v>
      </c>
    </row>
    <row r="76" spans="1:23" x14ac:dyDescent="0.25">
      <c r="A76" s="20" t="s">
        <v>124</v>
      </c>
      <c r="B76" s="17">
        <f>IF(B69=0,0,B70*100/B69)</f>
        <v>61.917870365891325</v>
      </c>
      <c r="C76" s="17">
        <f t="shared" ref="C76:W76" si="32">IF(C69=0,0,C70*100/C69)</f>
        <v>37.681542734697487</v>
      </c>
      <c r="D76" s="17">
        <f t="shared" si="32"/>
        <v>50.187401101840464</v>
      </c>
      <c r="E76" s="17">
        <f t="shared" si="32"/>
        <v>0</v>
      </c>
      <c r="F76" s="17">
        <f t="shared" si="32"/>
        <v>37.593407747567518</v>
      </c>
      <c r="G76" s="17">
        <f t="shared" si="32"/>
        <v>0</v>
      </c>
      <c r="H76" s="17">
        <f t="shared" si="32"/>
        <v>28.168917140376916</v>
      </c>
      <c r="I76" s="17">
        <f t="shared" si="32"/>
        <v>0</v>
      </c>
      <c r="J76" s="17">
        <f t="shared" si="32"/>
        <v>47.915679648559603</v>
      </c>
      <c r="K76" s="17">
        <f t="shared" si="32"/>
        <v>0</v>
      </c>
      <c r="L76" s="17">
        <f t="shared" si="32"/>
        <v>0</v>
      </c>
      <c r="M76" s="17">
        <f t="shared" si="32"/>
        <v>-45.659646451873954</v>
      </c>
      <c r="N76" s="17">
        <f t="shared" si="32"/>
        <v>61.111204986863122</v>
      </c>
      <c r="O76" s="17">
        <f t="shared" si="32"/>
        <v>0</v>
      </c>
      <c r="P76" s="17">
        <f t="shared" si="32"/>
        <v>0</v>
      </c>
      <c r="Q76" s="17">
        <f t="shared" si="32"/>
        <v>0</v>
      </c>
      <c r="R76" s="17">
        <f t="shared" si="32"/>
        <v>33.32153832658372</v>
      </c>
      <c r="S76" s="17">
        <f t="shared" si="32"/>
        <v>0</v>
      </c>
      <c r="T76" s="17">
        <f t="shared" si="32"/>
        <v>77.048883196306349</v>
      </c>
      <c r="U76" s="17">
        <f t="shared" si="32"/>
        <v>0</v>
      </c>
      <c r="V76" s="17">
        <f t="shared" si="32"/>
        <v>59.188297096162266</v>
      </c>
      <c r="W76" s="10">
        <f t="shared" si="32"/>
        <v>56.999323786793951</v>
      </c>
    </row>
    <row r="77" spans="1:23" x14ac:dyDescent="0.25">
      <c r="A77" s="20" t="s">
        <v>109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6"/>
    </row>
    <row r="78" spans="1:23" x14ac:dyDescent="0.25">
      <c r="A78" s="2" t="s">
        <v>136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6"/>
    </row>
    <row r="79" spans="1:23" x14ac:dyDescent="0.25">
      <c r="A79" s="20" t="s">
        <v>137</v>
      </c>
      <c r="B79" s="16">
        <v>509361740</v>
      </c>
      <c r="C79" s="16">
        <v>3000041622</v>
      </c>
      <c r="D79" s="16">
        <v>7678067521</v>
      </c>
      <c r="E79" s="16">
        <v>270394660</v>
      </c>
      <c r="F79" s="16">
        <v>1853956128</v>
      </c>
      <c r="G79" s="16">
        <v>0</v>
      </c>
      <c r="H79" s="16">
        <v>45143423</v>
      </c>
      <c r="I79" s="16">
        <v>363206960</v>
      </c>
      <c r="J79" s="16">
        <v>2304490230</v>
      </c>
      <c r="K79" s="16">
        <v>1128692998</v>
      </c>
      <c r="L79" s="16">
        <v>290803831</v>
      </c>
      <c r="M79" s="16">
        <v>0</v>
      </c>
      <c r="N79" s="16">
        <v>569754088</v>
      </c>
      <c r="O79" s="16">
        <v>361617724</v>
      </c>
      <c r="P79" s="16">
        <v>109631704</v>
      </c>
      <c r="Q79" s="16">
        <v>751845695</v>
      </c>
      <c r="R79" s="16">
        <v>36072494</v>
      </c>
      <c r="S79" s="16">
        <v>12437437</v>
      </c>
      <c r="T79" s="16">
        <v>6647448700</v>
      </c>
      <c r="U79" s="16">
        <v>1911660718</v>
      </c>
      <c r="V79" s="16">
        <v>874044750</v>
      </c>
      <c r="W79" s="9">
        <v>0</v>
      </c>
    </row>
    <row r="80" spans="1:23" x14ac:dyDescent="0.25">
      <c r="A80" s="20" t="s">
        <v>138</v>
      </c>
      <c r="B80" s="16">
        <v>481006532</v>
      </c>
      <c r="C80" s="16">
        <v>3017798901</v>
      </c>
      <c r="D80" s="16">
        <v>7259088859</v>
      </c>
      <c r="E80" s="16">
        <v>277590944</v>
      </c>
      <c r="F80" s="16">
        <v>1766947386</v>
      </c>
      <c r="G80" s="16">
        <v>0</v>
      </c>
      <c r="H80" s="16">
        <v>43297083</v>
      </c>
      <c r="I80" s="16">
        <v>376350461</v>
      </c>
      <c r="J80" s="16">
        <v>2241530270</v>
      </c>
      <c r="K80" s="16">
        <v>1141762320</v>
      </c>
      <c r="L80" s="16">
        <v>284552934</v>
      </c>
      <c r="M80" s="16">
        <v>146149</v>
      </c>
      <c r="N80" s="16">
        <v>567731222</v>
      </c>
      <c r="O80" s="16">
        <v>351177512</v>
      </c>
      <c r="P80" s="16">
        <v>107847594</v>
      </c>
      <c r="Q80" s="16">
        <v>711108726</v>
      </c>
      <c r="R80" s="16">
        <v>35513884</v>
      </c>
      <c r="S80" s="16">
        <v>8699847</v>
      </c>
      <c r="T80" s="16">
        <v>6331589502</v>
      </c>
      <c r="U80" s="16">
        <v>1890880616</v>
      </c>
      <c r="V80" s="16">
        <v>863164049</v>
      </c>
      <c r="W80" s="9">
        <v>0</v>
      </c>
    </row>
    <row r="81" spans="1:23" x14ac:dyDescent="0.25">
      <c r="A81" s="20" t="s">
        <v>139</v>
      </c>
      <c r="B81" s="16">
        <v>454009181</v>
      </c>
      <c r="C81" s="16">
        <v>2961647228</v>
      </c>
      <c r="D81" s="16">
        <v>7057501398</v>
      </c>
      <c r="E81" s="16">
        <v>0</v>
      </c>
      <c r="F81" s="16">
        <v>1680064432</v>
      </c>
      <c r="G81" s="16">
        <v>0</v>
      </c>
      <c r="H81" s="16">
        <v>44427132</v>
      </c>
      <c r="I81" s="16">
        <v>427522856</v>
      </c>
      <c r="J81" s="16">
        <v>2173609241</v>
      </c>
      <c r="K81" s="16">
        <v>1099158924</v>
      </c>
      <c r="L81" s="16">
        <v>299121111</v>
      </c>
      <c r="M81" s="16">
        <v>146149</v>
      </c>
      <c r="N81" s="16">
        <v>339072706</v>
      </c>
      <c r="O81" s="16">
        <v>341833470</v>
      </c>
      <c r="P81" s="16">
        <v>111437124</v>
      </c>
      <c r="Q81" s="16">
        <v>684361024</v>
      </c>
      <c r="R81" s="16">
        <v>35280891</v>
      </c>
      <c r="S81" s="16">
        <v>8699847</v>
      </c>
      <c r="T81" s="16">
        <v>6055959281</v>
      </c>
      <c r="U81" s="16">
        <v>1862759695</v>
      </c>
      <c r="V81" s="16">
        <v>789005565</v>
      </c>
      <c r="W81" s="9">
        <v>0</v>
      </c>
    </row>
    <row r="82" spans="1:23" x14ac:dyDescent="0.25">
      <c r="A82" s="20" t="s">
        <v>140</v>
      </c>
      <c r="B82" s="16">
        <v>428557708</v>
      </c>
      <c r="C82" s="16">
        <v>2863437835</v>
      </c>
      <c r="D82" s="16">
        <v>6783611431</v>
      </c>
      <c r="E82" s="16">
        <v>271410347</v>
      </c>
      <c r="F82" s="16">
        <v>1590280294</v>
      </c>
      <c r="G82" s="16">
        <v>0</v>
      </c>
      <c r="H82" s="16">
        <v>38949055</v>
      </c>
      <c r="I82" s="16">
        <v>390777012</v>
      </c>
      <c r="J82" s="16">
        <v>2078565915</v>
      </c>
      <c r="K82" s="16">
        <v>1248002839</v>
      </c>
      <c r="L82" s="16">
        <v>294537944</v>
      </c>
      <c r="M82" s="16">
        <v>146149</v>
      </c>
      <c r="N82" s="16">
        <v>0</v>
      </c>
      <c r="O82" s="16">
        <v>336473585</v>
      </c>
      <c r="P82" s="16">
        <v>0</v>
      </c>
      <c r="Q82" s="16">
        <v>665455953</v>
      </c>
      <c r="R82" s="16">
        <v>41238962</v>
      </c>
      <c r="S82" s="16">
        <v>9111003</v>
      </c>
      <c r="T82" s="16">
        <v>5833072742</v>
      </c>
      <c r="U82" s="16">
        <v>2112106019</v>
      </c>
      <c r="V82" s="16">
        <v>-109497020</v>
      </c>
      <c r="W82" s="9">
        <v>0</v>
      </c>
    </row>
    <row r="83" spans="1:23" x14ac:dyDescent="0.25">
      <c r="A83" s="20" t="s">
        <v>109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6"/>
    </row>
    <row r="84" spans="1:23" x14ac:dyDescent="0.25">
      <c r="A84" s="2" t="s">
        <v>141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6"/>
    </row>
    <row r="85" spans="1:23" x14ac:dyDescent="0.25">
      <c r="A85" s="20" t="s">
        <v>137</v>
      </c>
      <c r="B85" s="16">
        <v>24613325</v>
      </c>
      <c r="C85" s="16">
        <v>538598993</v>
      </c>
      <c r="D85" s="16">
        <v>892223230</v>
      </c>
      <c r="E85" s="16">
        <v>325185679</v>
      </c>
      <c r="F85" s="16">
        <v>28028021</v>
      </c>
      <c r="G85" s="16">
        <v>28276191</v>
      </c>
      <c r="H85" s="16">
        <v>2686213</v>
      </c>
      <c r="I85" s="16">
        <v>148311296</v>
      </c>
      <c r="J85" s="16">
        <v>113446470</v>
      </c>
      <c r="K85" s="16">
        <v>446705001</v>
      </c>
      <c r="L85" s="16">
        <v>91650909</v>
      </c>
      <c r="M85" s="16">
        <v>0</v>
      </c>
      <c r="N85" s="16">
        <v>169645598</v>
      </c>
      <c r="O85" s="16">
        <v>238399791</v>
      </c>
      <c r="P85" s="16">
        <v>-58428</v>
      </c>
      <c r="Q85" s="16">
        <v>559425563</v>
      </c>
      <c r="R85" s="16">
        <v>2272185</v>
      </c>
      <c r="S85" s="16">
        <v>598143446</v>
      </c>
      <c r="T85" s="16">
        <v>2406643976</v>
      </c>
      <c r="U85" s="16">
        <v>176304398</v>
      </c>
      <c r="V85" s="16">
        <v>79098917</v>
      </c>
      <c r="W85" s="9">
        <v>0</v>
      </c>
    </row>
    <row r="86" spans="1:23" x14ac:dyDescent="0.25">
      <c r="A86" s="20" t="s">
        <v>138</v>
      </c>
      <c r="B86" s="16">
        <v>1550582</v>
      </c>
      <c r="C86" s="16">
        <v>457315627</v>
      </c>
      <c r="D86" s="16">
        <v>851694632</v>
      </c>
      <c r="E86" s="16">
        <v>296253546</v>
      </c>
      <c r="F86" s="16">
        <v>3400975</v>
      </c>
      <c r="G86" s="16">
        <v>33606883</v>
      </c>
      <c r="H86" s="16">
        <v>217902</v>
      </c>
      <c r="I86" s="16">
        <v>121369606</v>
      </c>
      <c r="J86" s="16">
        <v>155249448</v>
      </c>
      <c r="K86" s="16">
        <v>546674868</v>
      </c>
      <c r="L86" s="16">
        <v>70555520</v>
      </c>
      <c r="M86" s="16">
        <v>153408693</v>
      </c>
      <c r="N86" s="16">
        <v>194939014</v>
      </c>
      <c r="O86" s="16">
        <v>188893557</v>
      </c>
      <c r="P86" s="16">
        <v>591251</v>
      </c>
      <c r="Q86" s="16">
        <v>517006526</v>
      </c>
      <c r="R86" s="16">
        <v>8354050</v>
      </c>
      <c r="S86" s="16">
        <v>567296943</v>
      </c>
      <c r="T86" s="16">
        <v>2096544199</v>
      </c>
      <c r="U86" s="16">
        <v>149066256</v>
      </c>
      <c r="V86" s="16">
        <v>50530127</v>
      </c>
      <c r="W86" s="9">
        <v>3346294</v>
      </c>
    </row>
    <row r="87" spans="1:23" x14ac:dyDescent="0.25">
      <c r="A87" s="20" t="s">
        <v>139</v>
      </c>
      <c r="B87" s="16">
        <v>1409682</v>
      </c>
      <c r="C87" s="16">
        <v>406782058</v>
      </c>
      <c r="D87" s="16">
        <v>362468720</v>
      </c>
      <c r="E87" s="16">
        <v>0</v>
      </c>
      <c r="F87" s="16">
        <v>4157169</v>
      </c>
      <c r="G87" s="16">
        <v>27180409</v>
      </c>
      <c r="H87" s="16">
        <v>-241040</v>
      </c>
      <c r="I87" s="16">
        <v>132879682</v>
      </c>
      <c r="J87" s="16">
        <v>161998534</v>
      </c>
      <c r="K87" s="16">
        <v>507631697</v>
      </c>
      <c r="L87" s="16">
        <v>37636855</v>
      </c>
      <c r="M87" s="16">
        <v>140413955</v>
      </c>
      <c r="N87" s="16">
        <v>176492464</v>
      </c>
      <c r="O87" s="16">
        <v>165713479</v>
      </c>
      <c r="P87" s="16">
        <v>3051218</v>
      </c>
      <c r="Q87" s="16">
        <v>508731507</v>
      </c>
      <c r="R87" s="16">
        <v>-2574787</v>
      </c>
      <c r="S87" s="16">
        <v>567617079</v>
      </c>
      <c r="T87" s="16">
        <v>1962282802</v>
      </c>
      <c r="U87" s="16">
        <v>132652375</v>
      </c>
      <c r="V87" s="16">
        <v>8249927</v>
      </c>
      <c r="W87" s="9">
        <v>482268</v>
      </c>
    </row>
    <row r="88" spans="1:23" x14ac:dyDescent="0.25">
      <c r="A88" s="20" t="s">
        <v>140</v>
      </c>
      <c r="B88" s="16">
        <v>1603932</v>
      </c>
      <c r="C88" s="16">
        <v>446247143</v>
      </c>
      <c r="D88" s="16">
        <v>469354317</v>
      </c>
      <c r="E88" s="16">
        <v>290210754</v>
      </c>
      <c r="F88" s="16">
        <v>4627920</v>
      </c>
      <c r="G88" s="16">
        <v>29173854</v>
      </c>
      <c r="H88" s="16">
        <v>259552</v>
      </c>
      <c r="I88" s="16">
        <v>156223406</v>
      </c>
      <c r="J88" s="16">
        <v>180323349</v>
      </c>
      <c r="K88" s="16">
        <v>599820463</v>
      </c>
      <c r="L88" s="16">
        <v>73008238</v>
      </c>
      <c r="M88" s="16">
        <v>91393265</v>
      </c>
      <c r="N88" s="16">
        <v>131110355</v>
      </c>
      <c r="O88" s="16">
        <v>163921090</v>
      </c>
      <c r="P88" s="16">
        <v>0</v>
      </c>
      <c r="Q88" s="16">
        <v>481989517</v>
      </c>
      <c r="R88" s="16">
        <v>-770322</v>
      </c>
      <c r="S88" s="16">
        <v>622164944</v>
      </c>
      <c r="T88" s="16">
        <v>1969251451</v>
      </c>
      <c r="U88" s="16">
        <v>138941560</v>
      </c>
      <c r="V88" s="16">
        <v>13826318</v>
      </c>
      <c r="W88" s="9">
        <v>948042</v>
      </c>
    </row>
    <row r="89" spans="1:23" x14ac:dyDescent="0.25">
      <c r="A89" s="20" t="s">
        <v>109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6"/>
    </row>
    <row r="90" spans="1:23" x14ac:dyDescent="0.25">
      <c r="A90" s="2" t="s">
        <v>142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6"/>
    </row>
    <row r="91" spans="1:23" x14ac:dyDescent="0.25">
      <c r="A91" s="20" t="s">
        <v>143</v>
      </c>
      <c r="B91" s="16">
        <v>222692104</v>
      </c>
      <c r="C91" s="16">
        <v>140000000</v>
      </c>
      <c r="D91" s="16">
        <v>0</v>
      </c>
      <c r="E91" s="16">
        <v>-4164743</v>
      </c>
      <c r="F91" s="16">
        <v>398729107</v>
      </c>
      <c r="G91" s="16">
        <v>166635747</v>
      </c>
      <c r="H91" s="16">
        <v>0</v>
      </c>
      <c r="I91" s="16">
        <v>650274</v>
      </c>
      <c r="J91" s="16">
        <v>40948099</v>
      </c>
      <c r="K91" s="16">
        <v>14318989</v>
      </c>
      <c r="L91" s="16">
        <v>6032672</v>
      </c>
      <c r="M91" s="16">
        <v>0</v>
      </c>
      <c r="N91" s="16">
        <v>0</v>
      </c>
      <c r="O91" s="16">
        <v>5213828</v>
      </c>
      <c r="P91" s="16">
        <v>147890151</v>
      </c>
      <c r="Q91" s="16">
        <v>0</v>
      </c>
      <c r="R91" s="16">
        <v>15262345</v>
      </c>
      <c r="S91" s="16">
        <v>12343333</v>
      </c>
      <c r="T91" s="16">
        <v>281423278</v>
      </c>
      <c r="U91" s="16">
        <v>-72557903</v>
      </c>
      <c r="V91" s="16">
        <v>202794239</v>
      </c>
      <c r="W91" s="9">
        <v>63640567</v>
      </c>
    </row>
    <row r="92" spans="1:23" x14ac:dyDescent="0.25">
      <c r="A92" s="20" t="s">
        <v>144</v>
      </c>
      <c r="B92" s="16">
        <v>-182482969</v>
      </c>
      <c r="C92" s="16">
        <v>994113897</v>
      </c>
      <c r="D92" s="16">
        <v>1882610924</v>
      </c>
      <c r="E92" s="16">
        <v>112286715</v>
      </c>
      <c r="F92" s="16">
        <v>389537718</v>
      </c>
      <c r="G92" s="16">
        <v>0</v>
      </c>
      <c r="H92" s="16">
        <v>377006722</v>
      </c>
      <c r="I92" s="16">
        <v>-49529388</v>
      </c>
      <c r="J92" s="16">
        <v>711334280</v>
      </c>
      <c r="K92" s="16">
        <v>243739357</v>
      </c>
      <c r="L92" s="16">
        <v>-104535701</v>
      </c>
      <c r="M92" s="16">
        <v>-284610549</v>
      </c>
      <c r="N92" s="16">
        <v>90842149</v>
      </c>
      <c r="O92" s="16">
        <v>100730212</v>
      </c>
      <c r="P92" s="16">
        <v>194447555</v>
      </c>
      <c r="Q92" s="16">
        <v>816000</v>
      </c>
      <c r="R92" s="16">
        <v>16362350</v>
      </c>
      <c r="S92" s="16">
        <v>655247512</v>
      </c>
      <c r="T92" s="16">
        <v>1709234855</v>
      </c>
      <c r="U92" s="16">
        <v>313284188</v>
      </c>
      <c r="V92" s="16">
        <v>-907975983</v>
      </c>
      <c r="W92" s="9">
        <v>547381590</v>
      </c>
    </row>
    <row r="93" spans="1:23" x14ac:dyDescent="0.25">
      <c r="A93" s="20" t="s">
        <v>109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6"/>
    </row>
    <row r="94" spans="1:23" x14ac:dyDescent="0.25">
      <c r="A94" s="2" t="s">
        <v>145</v>
      </c>
      <c r="B94" s="16">
        <v>63515192</v>
      </c>
      <c r="C94" s="16">
        <v>163146621</v>
      </c>
      <c r="D94" s="16">
        <v>0</v>
      </c>
      <c r="E94" s="16">
        <v>0</v>
      </c>
      <c r="F94" s="16">
        <v>19127666</v>
      </c>
      <c r="G94" s="16">
        <v>0</v>
      </c>
      <c r="H94" s="16">
        <v>69953640</v>
      </c>
      <c r="I94" s="16">
        <v>0</v>
      </c>
      <c r="J94" s="16">
        <v>81110774</v>
      </c>
      <c r="K94" s="16">
        <v>0</v>
      </c>
      <c r="L94" s="16">
        <v>14150448</v>
      </c>
      <c r="M94" s="16">
        <v>0</v>
      </c>
      <c r="N94" s="16">
        <v>0</v>
      </c>
      <c r="O94" s="16">
        <v>0</v>
      </c>
      <c r="P94" s="16">
        <v>79610235</v>
      </c>
      <c r="Q94" s="16">
        <v>339743</v>
      </c>
      <c r="R94" s="16">
        <v>1052629</v>
      </c>
      <c r="S94" s="16">
        <v>0</v>
      </c>
      <c r="T94" s="16">
        <v>200656564</v>
      </c>
      <c r="U94" s="16">
        <v>387940</v>
      </c>
      <c r="V94" s="16">
        <v>0</v>
      </c>
      <c r="W94" s="9">
        <v>80000000</v>
      </c>
    </row>
    <row r="95" spans="1:23" x14ac:dyDescent="0.25">
      <c r="A95" s="22" t="s">
        <v>146</v>
      </c>
      <c r="B95" s="23">
        <v>0</v>
      </c>
      <c r="C95" s="23">
        <v>268559848</v>
      </c>
      <c r="D95" s="23">
        <v>0</v>
      </c>
      <c r="E95" s="23">
        <v>0</v>
      </c>
      <c r="F95" s="23">
        <v>14594894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3000000</v>
      </c>
      <c r="R95" s="23">
        <v>0</v>
      </c>
      <c r="S95" s="23">
        <v>0</v>
      </c>
      <c r="T95" s="23">
        <v>12866178</v>
      </c>
      <c r="U95" s="23">
        <v>53489424</v>
      </c>
      <c r="V95" s="23">
        <v>0</v>
      </c>
      <c r="W95" s="24">
        <v>0</v>
      </c>
    </row>
  </sheetData>
  <mergeCells count="2">
    <mergeCell ref="A1:W1"/>
    <mergeCell ref="B2:W2"/>
  </mergeCells>
  <pageMargins left="0.7" right="0.7" top="0.75" bottom="0.75" header="0.3" footer="0.3"/>
  <rowBreaks count="1" manualBreakCount="1"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95"/>
  <sheetViews>
    <sheetView workbookViewId="0">
      <selection sqref="A1:AE1"/>
    </sheetView>
  </sheetViews>
  <sheetFormatPr defaultRowHeight="12.5" x14ac:dyDescent="0.25"/>
  <cols>
    <col min="1" max="1" width="44.453125" bestFit="1" customWidth="1"/>
    <col min="2" max="31" width="33.1796875" bestFit="1" customWidth="1"/>
  </cols>
  <sheetData>
    <row r="1" spans="1:31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30"/>
    </row>
    <row r="3" spans="1:31" x14ac:dyDescent="0.25">
      <c r="A3" s="18"/>
      <c r="B3" s="11" t="s">
        <v>565</v>
      </c>
      <c r="C3" s="11" t="s">
        <v>566</v>
      </c>
      <c r="D3" s="11" t="s">
        <v>567</v>
      </c>
      <c r="E3" s="11" t="s">
        <v>568</v>
      </c>
      <c r="F3" s="11" t="s">
        <v>569</v>
      </c>
      <c r="G3" s="11" t="s">
        <v>570</v>
      </c>
      <c r="H3" s="11" t="s">
        <v>571</v>
      </c>
      <c r="I3" s="11" t="s">
        <v>572</v>
      </c>
      <c r="J3" s="11" t="s">
        <v>573</v>
      </c>
      <c r="K3" s="11" t="s">
        <v>574</v>
      </c>
      <c r="L3" s="11" t="s">
        <v>575</v>
      </c>
      <c r="M3" s="11" t="s">
        <v>576</v>
      </c>
      <c r="N3" s="11" t="s">
        <v>577</v>
      </c>
      <c r="O3" s="11" t="s">
        <v>578</v>
      </c>
      <c r="P3" s="11" t="s">
        <v>579</v>
      </c>
      <c r="Q3" s="11" t="s">
        <v>580</v>
      </c>
      <c r="R3" s="11" t="s">
        <v>581</v>
      </c>
      <c r="S3" s="11" t="s">
        <v>582</v>
      </c>
      <c r="T3" s="11" t="s">
        <v>583</v>
      </c>
      <c r="U3" s="11" t="s">
        <v>584</v>
      </c>
      <c r="V3" s="11" t="s">
        <v>585</v>
      </c>
      <c r="W3" s="11" t="s">
        <v>586</v>
      </c>
      <c r="X3" s="11" t="s">
        <v>587</v>
      </c>
      <c r="Y3" s="11" t="s">
        <v>588</v>
      </c>
      <c r="Z3" s="11" t="s">
        <v>589</v>
      </c>
      <c r="AA3" s="11" t="s">
        <v>590</v>
      </c>
      <c r="AB3" s="11" t="s">
        <v>591</v>
      </c>
      <c r="AC3" s="11" t="s">
        <v>592</v>
      </c>
      <c r="AD3" s="11" t="s">
        <v>593</v>
      </c>
      <c r="AE3" s="4" t="s">
        <v>594</v>
      </c>
    </row>
    <row r="4" spans="1:31" x14ac:dyDescent="0.25">
      <c r="A4" s="19"/>
      <c r="B4" s="12" t="s">
        <v>595</v>
      </c>
      <c r="C4" s="12" t="s">
        <v>596</v>
      </c>
      <c r="D4" s="12" t="s">
        <v>597</v>
      </c>
      <c r="E4" s="12" t="s">
        <v>598</v>
      </c>
      <c r="F4" s="12" t="s">
        <v>599</v>
      </c>
      <c r="G4" s="12" t="s">
        <v>600</v>
      </c>
      <c r="H4" s="12" t="s">
        <v>214</v>
      </c>
      <c r="I4" s="12" t="s">
        <v>601</v>
      </c>
      <c r="J4" s="12" t="s">
        <v>602</v>
      </c>
      <c r="K4" s="12" t="s">
        <v>603</v>
      </c>
      <c r="L4" s="12" t="s">
        <v>604</v>
      </c>
      <c r="M4" s="12" t="s">
        <v>605</v>
      </c>
      <c r="N4" s="12" t="s">
        <v>606</v>
      </c>
      <c r="O4" s="12" t="s">
        <v>607</v>
      </c>
      <c r="P4" s="12" t="s">
        <v>608</v>
      </c>
      <c r="Q4" s="12" t="s">
        <v>595</v>
      </c>
      <c r="R4" s="12" t="s">
        <v>609</v>
      </c>
      <c r="S4" s="12" t="s">
        <v>610</v>
      </c>
      <c r="T4" s="12" t="s">
        <v>611</v>
      </c>
      <c r="U4" s="12" t="s">
        <v>612</v>
      </c>
      <c r="V4" s="12" t="s">
        <v>613</v>
      </c>
      <c r="W4" s="12" t="s">
        <v>614</v>
      </c>
      <c r="X4" s="12" t="s">
        <v>615</v>
      </c>
      <c r="Y4" s="12" t="s">
        <v>616</v>
      </c>
      <c r="Z4" s="12" t="s">
        <v>617</v>
      </c>
      <c r="AA4" s="12" t="s">
        <v>618</v>
      </c>
      <c r="AB4" s="12" t="s">
        <v>619</v>
      </c>
      <c r="AC4" s="12" t="s">
        <v>620</v>
      </c>
      <c r="AD4" s="12" t="s">
        <v>621</v>
      </c>
      <c r="AE4" s="5" t="s">
        <v>622</v>
      </c>
    </row>
    <row r="5" spans="1:31" x14ac:dyDescent="0.25">
      <c r="A5" s="19"/>
      <c r="B5" s="12" t="s">
        <v>623</v>
      </c>
      <c r="C5" s="12" t="s">
        <v>84</v>
      </c>
      <c r="D5" s="12" t="s">
        <v>85</v>
      </c>
      <c r="E5" s="12" t="s">
        <v>84</v>
      </c>
      <c r="F5" s="12" t="s">
        <v>81</v>
      </c>
      <c r="G5" s="12" t="s">
        <v>84</v>
      </c>
      <c r="H5" s="12" t="s">
        <v>624</v>
      </c>
      <c r="I5" s="12" t="s">
        <v>85</v>
      </c>
      <c r="J5" s="12" t="s">
        <v>90</v>
      </c>
      <c r="K5" s="12" t="s">
        <v>90</v>
      </c>
      <c r="L5" s="12" t="s">
        <v>625</v>
      </c>
      <c r="M5" s="12" t="s">
        <v>84</v>
      </c>
      <c r="N5" s="12" t="s">
        <v>626</v>
      </c>
      <c r="O5" s="12" t="s">
        <v>84</v>
      </c>
      <c r="P5" s="12" t="s">
        <v>90</v>
      </c>
      <c r="Q5" s="12" t="s">
        <v>627</v>
      </c>
      <c r="R5" s="12" t="s">
        <v>85</v>
      </c>
      <c r="S5" s="12" t="s">
        <v>84</v>
      </c>
      <c r="T5" s="12" t="s">
        <v>84</v>
      </c>
      <c r="U5" s="12" t="s">
        <v>84</v>
      </c>
      <c r="V5" s="12" t="s">
        <v>81</v>
      </c>
      <c r="W5" s="12" t="s">
        <v>90</v>
      </c>
      <c r="X5" s="12" t="s">
        <v>84</v>
      </c>
      <c r="Y5" s="12" t="s">
        <v>84</v>
      </c>
      <c r="Z5" s="12" t="s">
        <v>84</v>
      </c>
      <c r="AA5" s="12" t="s">
        <v>628</v>
      </c>
      <c r="AB5" s="12" t="s">
        <v>84</v>
      </c>
      <c r="AC5" s="12" t="s">
        <v>629</v>
      </c>
      <c r="AD5" s="12" t="s">
        <v>630</v>
      </c>
      <c r="AE5" s="5" t="s">
        <v>631</v>
      </c>
    </row>
    <row r="6" spans="1:31" x14ac:dyDescent="0.25">
      <c r="A6" s="2" t="s">
        <v>104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6"/>
    </row>
    <row r="7" spans="1:31" x14ac:dyDescent="0.25">
      <c r="A7" s="1" t="s">
        <v>105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7"/>
    </row>
    <row r="8" spans="1:31" x14ac:dyDescent="0.25">
      <c r="A8" s="20" t="s">
        <v>106</v>
      </c>
      <c r="B8" s="15">
        <f>+B15</f>
        <v>53518676823</v>
      </c>
      <c r="C8" s="15">
        <f t="shared" ref="C8:AE8" si="0">+C15</f>
        <v>435998874</v>
      </c>
      <c r="D8" s="15">
        <f t="shared" si="0"/>
        <v>386672547</v>
      </c>
      <c r="E8" s="15">
        <f t="shared" si="0"/>
        <v>469839945</v>
      </c>
      <c r="F8" s="15">
        <f t="shared" si="0"/>
        <v>1345429755</v>
      </c>
      <c r="G8" s="15">
        <f t="shared" si="0"/>
        <v>1030067402</v>
      </c>
      <c r="H8" s="15">
        <f t="shared" si="0"/>
        <v>509830485</v>
      </c>
      <c r="I8" s="15">
        <f t="shared" si="0"/>
        <v>747347672</v>
      </c>
      <c r="J8" s="15">
        <f t="shared" si="0"/>
        <v>2674568363</v>
      </c>
      <c r="K8" s="15">
        <f t="shared" si="0"/>
        <v>2209982763</v>
      </c>
      <c r="L8" s="15">
        <f t="shared" si="0"/>
        <v>1187400927</v>
      </c>
      <c r="M8" s="15">
        <f t="shared" si="0"/>
        <v>965870650</v>
      </c>
      <c r="N8" s="15">
        <f t="shared" si="0"/>
        <v>402645383</v>
      </c>
      <c r="O8" s="15">
        <f t="shared" si="0"/>
        <v>668338023</v>
      </c>
      <c r="P8" s="15">
        <f t="shared" si="0"/>
        <v>1557343301</v>
      </c>
      <c r="Q8" s="15">
        <f t="shared" si="0"/>
        <v>427954328</v>
      </c>
      <c r="R8" s="15">
        <f t="shared" si="0"/>
        <v>415870140</v>
      </c>
      <c r="S8" s="15">
        <f t="shared" si="0"/>
        <v>246936034</v>
      </c>
      <c r="T8" s="15">
        <f t="shared" si="0"/>
        <v>193127849</v>
      </c>
      <c r="U8" s="15">
        <f t="shared" si="0"/>
        <v>661771787</v>
      </c>
      <c r="V8" s="15">
        <f t="shared" si="0"/>
        <v>1461882493</v>
      </c>
      <c r="W8" s="15">
        <f t="shared" si="0"/>
        <v>2684674889</v>
      </c>
      <c r="X8" s="15">
        <f t="shared" si="0"/>
        <v>706348675</v>
      </c>
      <c r="Y8" s="15">
        <f t="shared" si="0"/>
        <v>844280050</v>
      </c>
      <c r="Z8" s="15">
        <f t="shared" si="0"/>
        <v>1001598158</v>
      </c>
      <c r="AA8" s="15">
        <f t="shared" si="0"/>
        <v>422592105</v>
      </c>
      <c r="AB8" s="15">
        <f t="shared" si="0"/>
        <v>107025577</v>
      </c>
      <c r="AC8" s="15">
        <f t="shared" si="0"/>
        <v>84738847</v>
      </c>
      <c r="AD8" s="15">
        <f t="shared" si="0"/>
        <v>300433779</v>
      </c>
      <c r="AE8" s="8">
        <f t="shared" si="0"/>
        <v>52734905</v>
      </c>
    </row>
    <row r="9" spans="1:31" x14ac:dyDescent="0.25">
      <c r="A9" s="20" t="s">
        <v>107</v>
      </c>
      <c r="B9" s="15">
        <f>+B26</f>
        <v>50597309546</v>
      </c>
      <c r="C9" s="15">
        <f t="shared" ref="C9:AE9" si="1">+C26</f>
        <v>466079067</v>
      </c>
      <c r="D9" s="15">
        <f t="shared" si="1"/>
        <v>421151766</v>
      </c>
      <c r="E9" s="15">
        <f t="shared" si="1"/>
        <v>460950345</v>
      </c>
      <c r="F9" s="15">
        <f t="shared" si="1"/>
        <v>1338393933</v>
      </c>
      <c r="G9" s="15">
        <f t="shared" si="1"/>
        <v>931512846</v>
      </c>
      <c r="H9" s="15">
        <f t="shared" si="1"/>
        <v>494670572</v>
      </c>
      <c r="I9" s="15">
        <f t="shared" si="1"/>
        <v>693540579</v>
      </c>
      <c r="J9" s="15">
        <f t="shared" si="1"/>
        <v>2571533411</v>
      </c>
      <c r="K9" s="15">
        <f t="shared" si="1"/>
        <v>1721470400</v>
      </c>
      <c r="L9" s="15">
        <f t="shared" si="1"/>
        <v>1110914137</v>
      </c>
      <c r="M9" s="15">
        <f t="shared" si="1"/>
        <v>837933759</v>
      </c>
      <c r="N9" s="15">
        <f t="shared" si="1"/>
        <v>370209396</v>
      </c>
      <c r="O9" s="15">
        <f t="shared" si="1"/>
        <v>666506821</v>
      </c>
      <c r="P9" s="15">
        <f t="shared" si="1"/>
        <v>1533401704</v>
      </c>
      <c r="Q9" s="15">
        <f t="shared" si="1"/>
        <v>412478494</v>
      </c>
      <c r="R9" s="15">
        <f t="shared" si="1"/>
        <v>405914044</v>
      </c>
      <c r="S9" s="15">
        <f t="shared" si="1"/>
        <v>253711386</v>
      </c>
      <c r="T9" s="15">
        <f t="shared" si="1"/>
        <v>202906063</v>
      </c>
      <c r="U9" s="15">
        <f t="shared" si="1"/>
        <v>597488127</v>
      </c>
      <c r="V9" s="15">
        <f t="shared" si="1"/>
        <v>1546928577</v>
      </c>
      <c r="W9" s="15">
        <f t="shared" si="1"/>
        <v>2600872688</v>
      </c>
      <c r="X9" s="15">
        <f t="shared" si="1"/>
        <v>730950274</v>
      </c>
      <c r="Y9" s="15">
        <f t="shared" si="1"/>
        <v>848250174</v>
      </c>
      <c r="Z9" s="15">
        <f t="shared" si="1"/>
        <v>941808198</v>
      </c>
      <c r="AA9" s="15">
        <f t="shared" si="1"/>
        <v>438937758</v>
      </c>
      <c r="AB9" s="15">
        <f t="shared" si="1"/>
        <v>101185529</v>
      </c>
      <c r="AC9" s="15">
        <f t="shared" si="1"/>
        <v>80639511</v>
      </c>
      <c r="AD9" s="15">
        <f t="shared" si="1"/>
        <v>296790420</v>
      </c>
      <c r="AE9" s="8">
        <f t="shared" si="1"/>
        <v>102644229</v>
      </c>
    </row>
    <row r="10" spans="1:31" x14ac:dyDescent="0.25">
      <c r="A10" s="20" t="s">
        <v>108</v>
      </c>
      <c r="B10" s="15">
        <f>+B8-B9</f>
        <v>2921367277</v>
      </c>
      <c r="C10" s="15">
        <f t="shared" ref="C10:AE10" si="2">+C8-C9</f>
        <v>-30080193</v>
      </c>
      <c r="D10" s="15">
        <f t="shared" si="2"/>
        <v>-34479219</v>
      </c>
      <c r="E10" s="15">
        <f t="shared" si="2"/>
        <v>8889600</v>
      </c>
      <c r="F10" s="15">
        <f t="shared" si="2"/>
        <v>7035822</v>
      </c>
      <c r="G10" s="15">
        <f t="shared" si="2"/>
        <v>98554556</v>
      </c>
      <c r="H10" s="15">
        <f t="shared" si="2"/>
        <v>15159913</v>
      </c>
      <c r="I10" s="15">
        <f t="shared" si="2"/>
        <v>53807093</v>
      </c>
      <c r="J10" s="15">
        <f t="shared" si="2"/>
        <v>103034952</v>
      </c>
      <c r="K10" s="15">
        <f t="shared" si="2"/>
        <v>488512363</v>
      </c>
      <c r="L10" s="15">
        <f t="shared" si="2"/>
        <v>76486790</v>
      </c>
      <c r="M10" s="15">
        <f t="shared" si="2"/>
        <v>127936891</v>
      </c>
      <c r="N10" s="15">
        <f t="shared" si="2"/>
        <v>32435987</v>
      </c>
      <c r="O10" s="15">
        <f t="shared" si="2"/>
        <v>1831202</v>
      </c>
      <c r="P10" s="15">
        <f t="shared" si="2"/>
        <v>23941597</v>
      </c>
      <c r="Q10" s="15">
        <f t="shared" si="2"/>
        <v>15475834</v>
      </c>
      <c r="R10" s="15">
        <f t="shared" si="2"/>
        <v>9956096</v>
      </c>
      <c r="S10" s="15">
        <f t="shared" si="2"/>
        <v>-6775352</v>
      </c>
      <c r="T10" s="15">
        <f t="shared" si="2"/>
        <v>-9778214</v>
      </c>
      <c r="U10" s="15">
        <f t="shared" si="2"/>
        <v>64283660</v>
      </c>
      <c r="V10" s="15">
        <f t="shared" si="2"/>
        <v>-85046084</v>
      </c>
      <c r="W10" s="15">
        <f t="shared" si="2"/>
        <v>83802201</v>
      </c>
      <c r="X10" s="15">
        <f t="shared" si="2"/>
        <v>-24601599</v>
      </c>
      <c r="Y10" s="15">
        <f t="shared" si="2"/>
        <v>-3970124</v>
      </c>
      <c r="Z10" s="15">
        <f t="shared" si="2"/>
        <v>59789960</v>
      </c>
      <c r="AA10" s="15">
        <f t="shared" si="2"/>
        <v>-16345653</v>
      </c>
      <c r="AB10" s="15">
        <f t="shared" si="2"/>
        <v>5840048</v>
      </c>
      <c r="AC10" s="15">
        <f t="shared" si="2"/>
        <v>4099336</v>
      </c>
      <c r="AD10" s="15">
        <f t="shared" si="2"/>
        <v>3643359</v>
      </c>
      <c r="AE10" s="8">
        <f t="shared" si="2"/>
        <v>-49909324</v>
      </c>
    </row>
    <row r="11" spans="1:31" x14ac:dyDescent="0.25">
      <c r="A11" s="20" t="s">
        <v>109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6"/>
    </row>
    <row r="12" spans="1:31" x14ac:dyDescent="0.25">
      <c r="A12" s="2" t="s">
        <v>110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6"/>
    </row>
    <row r="13" spans="1:31" x14ac:dyDescent="0.25">
      <c r="A13" s="20" t="s">
        <v>111</v>
      </c>
      <c r="B13" s="16">
        <v>55838194569</v>
      </c>
      <c r="C13" s="16">
        <v>511085003</v>
      </c>
      <c r="D13" s="16">
        <v>397352455</v>
      </c>
      <c r="E13" s="16">
        <v>477603510</v>
      </c>
      <c r="F13" s="16">
        <v>1474265842</v>
      </c>
      <c r="G13" s="16">
        <v>1073484446</v>
      </c>
      <c r="H13" s="16">
        <v>451413755</v>
      </c>
      <c r="I13" s="16">
        <v>791817343</v>
      </c>
      <c r="J13" s="16">
        <v>2736900444</v>
      </c>
      <c r="K13" s="16">
        <v>2426104783</v>
      </c>
      <c r="L13" s="16">
        <v>1453318464</v>
      </c>
      <c r="M13" s="16">
        <v>956173762</v>
      </c>
      <c r="N13" s="16">
        <v>495359105</v>
      </c>
      <c r="O13" s="16">
        <v>793454762</v>
      </c>
      <c r="P13" s="16">
        <v>1691613102</v>
      </c>
      <c r="Q13" s="16">
        <v>439276977</v>
      </c>
      <c r="R13" s="16">
        <v>369626760</v>
      </c>
      <c r="S13" s="16">
        <v>260212765</v>
      </c>
      <c r="T13" s="16">
        <v>210186350</v>
      </c>
      <c r="U13" s="16">
        <v>670193108</v>
      </c>
      <c r="V13" s="16">
        <v>1513383928</v>
      </c>
      <c r="W13" s="16">
        <v>2883316895</v>
      </c>
      <c r="X13" s="16">
        <v>686650100</v>
      </c>
      <c r="Y13" s="16">
        <v>875757601</v>
      </c>
      <c r="Z13" s="16">
        <v>1116470944</v>
      </c>
      <c r="AA13" s="16">
        <v>496866599</v>
      </c>
      <c r="AB13" s="16">
        <v>107817231</v>
      </c>
      <c r="AC13" s="16">
        <v>88141500</v>
      </c>
      <c r="AD13" s="16">
        <v>362146597</v>
      </c>
      <c r="AE13" s="9">
        <v>111160410</v>
      </c>
    </row>
    <row r="14" spans="1:31" x14ac:dyDescent="0.25">
      <c r="A14" s="20" t="s">
        <v>112</v>
      </c>
      <c r="B14" s="16">
        <v>56654377078</v>
      </c>
      <c r="C14" s="16">
        <v>483179659</v>
      </c>
      <c r="D14" s="16">
        <v>424871025</v>
      </c>
      <c r="E14" s="16">
        <v>487957110</v>
      </c>
      <c r="F14" s="16">
        <v>1456033470</v>
      </c>
      <c r="G14" s="16">
        <v>1117475131</v>
      </c>
      <c r="H14" s="16">
        <v>550050472</v>
      </c>
      <c r="I14" s="16">
        <v>798230964</v>
      </c>
      <c r="J14" s="16">
        <v>2790556706</v>
      </c>
      <c r="K14" s="16">
        <v>2386752389</v>
      </c>
      <c r="L14" s="16">
        <v>1460960364</v>
      </c>
      <c r="M14" s="16">
        <v>986877378</v>
      </c>
      <c r="N14" s="16">
        <v>434474174</v>
      </c>
      <c r="O14" s="16">
        <v>754148301</v>
      </c>
      <c r="P14" s="16">
        <v>1676532099</v>
      </c>
      <c r="Q14" s="16">
        <v>448759224</v>
      </c>
      <c r="R14" s="16">
        <v>450413978</v>
      </c>
      <c r="S14" s="16">
        <v>270372187</v>
      </c>
      <c r="T14" s="16">
        <v>203118286</v>
      </c>
      <c r="U14" s="16">
        <v>696260731</v>
      </c>
      <c r="V14" s="16">
        <v>1571368081</v>
      </c>
      <c r="W14" s="16">
        <v>3064625849</v>
      </c>
      <c r="X14" s="16">
        <v>767407300</v>
      </c>
      <c r="Y14" s="16">
        <v>880359447</v>
      </c>
      <c r="Z14" s="16">
        <v>1171719755</v>
      </c>
      <c r="AA14" s="16">
        <v>502390226</v>
      </c>
      <c r="AB14" s="16">
        <v>117833071</v>
      </c>
      <c r="AC14" s="16">
        <v>89727619</v>
      </c>
      <c r="AD14" s="16">
        <v>351530792</v>
      </c>
      <c r="AE14" s="9">
        <v>114854144</v>
      </c>
    </row>
    <row r="15" spans="1:31" x14ac:dyDescent="0.25">
      <c r="A15" s="20" t="s">
        <v>113</v>
      </c>
      <c r="B15" s="16">
        <v>53518676823</v>
      </c>
      <c r="C15" s="16">
        <v>435998874</v>
      </c>
      <c r="D15" s="16">
        <v>386672547</v>
      </c>
      <c r="E15" s="16">
        <v>469839945</v>
      </c>
      <c r="F15" s="16">
        <v>1345429755</v>
      </c>
      <c r="G15" s="16">
        <v>1030067402</v>
      </c>
      <c r="H15" s="16">
        <v>509830485</v>
      </c>
      <c r="I15" s="16">
        <v>747347672</v>
      </c>
      <c r="J15" s="16">
        <v>2674568363</v>
      </c>
      <c r="K15" s="16">
        <v>2209982763</v>
      </c>
      <c r="L15" s="16">
        <v>1187400927</v>
      </c>
      <c r="M15" s="16">
        <v>965870650</v>
      </c>
      <c r="N15" s="16">
        <v>402645383</v>
      </c>
      <c r="O15" s="16">
        <v>668338023</v>
      </c>
      <c r="P15" s="16">
        <v>1557343301</v>
      </c>
      <c r="Q15" s="16">
        <v>427954328</v>
      </c>
      <c r="R15" s="16">
        <v>415870140</v>
      </c>
      <c r="S15" s="16">
        <v>246936034</v>
      </c>
      <c r="T15" s="16">
        <v>193127849</v>
      </c>
      <c r="U15" s="16">
        <v>661771787</v>
      </c>
      <c r="V15" s="16">
        <v>1461882493</v>
      </c>
      <c r="W15" s="16">
        <v>2684674889</v>
      </c>
      <c r="X15" s="16">
        <v>706348675</v>
      </c>
      <c r="Y15" s="16">
        <v>844280050</v>
      </c>
      <c r="Z15" s="16">
        <v>1001598158</v>
      </c>
      <c r="AA15" s="16">
        <v>422592105</v>
      </c>
      <c r="AB15" s="16">
        <v>107025577</v>
      </c>
      <c r="AC15" s="16">
        <v>84738847</v>
      </c>
      <c r="AD15" s="16">
        <v>300433779</v>
      </c>
      <c r="AE15" s="9">
        <v>52734905</v>
      </c>
    </row>
    <row r="16" spans="1:31" x14ac:dyDescent="0.25">
      <c r="A16" s="20" t="s">
        <v>109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6"/>
    </row>
    <row r="17" spans="1:31" x14ac:dyDescent="0.25">
      <c r="A17" s="20" t="s">
        <v>114</v>
      </c>
      <c r="B17" s="15">
        <f>+B14-B13</f>
        <v>816182509</v>
      </c>
      <c r="C17" s="15">
        <f t="shared" ref="C17:AE17" si="3">+C14-C13</f>
        <v>-27905344</v>
      </c>
      <c r="D17" s="15">
        <f t="shared" si="3"/>
        <v>27518570</v>
      </c>
      <c r="E17" s="15">
        <f t="shared" si="3"/>
        <v>10353600</v>
      </c>
      <c r="F17" s="15">
        <f t="shared" si="3"/>
        <v>-18232372</v>
      </c>
      <c r="G17" s="15">
        <f t="shared" si="3"/>
        <v>43990685</v>
      </c>
      <c r="H17" s="15">
        <f t="shared" si="3"/>
        <v>98636717</v>
      </c>
      <c r="I17" s="15">
        <f t="shared" si="3"/>
        <v>6413621</v>
      </c>
      <c r="J17" s="15">
        <f t="shared" si="3"/>
        <v>53656262</v>
      </c>
      <c r="K17" s="15">
        <f t="shared" si="3"/>
        <v>-39352394</v>
      </c>
      <c r="L17" s="15">
        <f t="shared" si="3"/>
        <v>7641900</v>
      </c>
      <c r="M17" s="15">
        <f t="shared" si="3"/>
        <v>30703616</v>
      </c>
      <c r="N17" s="15">
        <f t="shared" si="3"/>
        <v>-60884931</v>
      </c>
      <c r="O17" s="15">
        <f t="shared" si="3"/>
        <v>-39306461</v>
      </c>
      <c r="P17" s="15">
        <f t="shared" si="3"/>
        <v>-15081003</v>
      </c>
      <c r="Q17" s="15">
        <f t="shared" si="3"/>
        <v>9482247</v>
      </c>
      <c r="R17" s="15">
        <f t="shared" si="3"/>
        <v>80787218</v>
      </c>
      <c r="S17" s="15">
        <f t="shared" si="3"/>
        <v>10159422</v>
      </c>
      <c r="T17" s="15">
        <f t="shared" si="3"/>
        <v>-7068064</v>
      </c>
      <c r="U17" s="15">
        <f t="shared" si="3"/>
        <v>26067623</v>
      </c>
      <c r="V17" s="15">
        <f t="shared" si="3"/>
        <v>57984153</v>
      </c>
      <c r="W17" s="15">
        <f t="shared" si="3"/>
        <v>181308954</v>
      </c>
      <c r="X17" s="15">
        <f t="shared" si="3"/>
        <v>80757200</v>
      </c>
      <c r="Y17" s="15">
        <f t="shared" si="3"/>
        <v>4601846</v>
      </c>
      <c r="Z17" s="15">
        <f t="shared" si="3"/>
        <v>55248811</v>
      </c>
      <c r="AA17" s="15">
        <f t="shared" si="3"/>
        <v>5523627</v>
      </c>
      <c r="AB17" s="15">
        <f t="shared" si="3"/>
        <v>10015840</v>
      </c>
      <c r="AC17" s="15">
        <f t="shared" si="3"/>
        <v>1586119</v>
      </c>
      <c r="AD17" s="15">
        <f t="shared" si="3"/>
        <v>-10615805</v>
      </c>
      <c r="AE17" s="8">
        <f t="shared" si="3"/>
        <v>3693734</v>
      </c>
    </row>
    <row r="18" spans="1:31" x14ac:dyDescent="0.25">
      <c r="A18" s="20" t="s">
        <v>115</v>
      </c>
      <c r="B18" s="15">
        <f>+B15-B13</f>
        <v>-2319517746</v>
      </c>
      <c r="C18" s="15">
        <f t="shared" ref="C18:AE18" si="4">+C15-C13</f>
        <v>-75086129</v>
      </c>
      <c r="D18" s="15">
        <f t="shared" si="4"/>
        <v>-10679908</v>
      </c>
      <c r="E18" s="15">
        <f t="shared" si="4"/>
        <v>-7763565</v>
      </c>
      <c r="F18" s="15">
        <f t="shared" si="4"/>
        <v>-128836087</v>
      </c>
      <c r="G18" s="15">
        <f t="shared" si="4"/>
        <v>-43417044</v>
      </c>
      <c r="H18" s="15">
        <f t="shared" si="4"/>
        <v>58416730</v>
      </c>
      <c r="I18" s="15">
        <f t="shared" si="4"/>
        <v>-44469671</v>
      </c>
      <c r="J18" s="15">
        <f t="shared" si="4"/>
        <v>-62332081</v>
      </c>
      <c r="K18" s="15">
        <f t="shared" si="4"/>
        <v>-216122020</v>
      </c>
      <c r="L18" s="15">
        <f t="shared" si="4"/>
        <v>-265917537</v>
      </c>
      <c r="M18" s="15">
        <f t="shared" si="4"/>
        <v>9696888</v>
      </c>
      <c r="N18" s="15">
        <f t="shared" si="4"/>
        <v>-92713722</v>
      </c>
      <c r="O18" s="15">
        <f t="shared" si="4"/>
        <v>-125116739</v>
      </c>
      <c r="P18" s="15">
        <f t="shared" si="4"/>
        <v>-134269801</v>
      </c>
      <c r="Q18" s="15">
        <f t="shared" si="4"/>
        <v>-11322649</v>
      </c>
      <c r="R18" s="15">
        <f t="shared" si="4"/>
        <v>46243380</v>
      </c>
      <c r="S18" s="15">
        <f t="shared" si="4"/>
        <v>-13276731</v>
      </c>
      <c r="T18" s="15">
        <f t="shared" si="4"/>
        <v>-17058501</v>
      </c>
      <c r="U18" s="15">
        <f t="shared" si="4"/>
        <v>-8421321</v>
      </c>
      <c r="V18" s="15">
        <f t="shared" si="4"/>
        <v>-51501435</v>
      </c>
      <c r="W18" s="15">
        <f t="shared" si="4"/>
        <v>-198642006</v>
      </c>
      <c r="X18" s="15">
        <f t="shared" si="4"/>
        <v>19698575</v>
      </c>
      <c r="Y18" s="15">
        <f t="shared" si="4"/>
        <v>-31477551</v>
      </c>
      <c r="Z18" s="15">
        <f t="shared" si="4"/>
        <v>-114872786</v>
      </c>
      <c r="AA18" s="15">
        <f t="shared" si="4"/>
        <v>-74274494</v>
      </c>
      <c r="AB18" s="15">
        <f t="shared" si="4"/>
        <v>-791654</v>
      </c>
      <c r="AC18" s="15">
        <f t="shared" si="4"/>
        <v>-3402653</v>
      </c>
      <c r="AD18" s="15">
        <f t="shared" si="4"/>
        <v>-61712818</v>
      </c>
      <c r="AE18" s="8">
        <f t="shared" si="4"/>
        <v>-58425505</v>
      </c>
    </row>
    <row r="19" spans="1:31" x14ac:dyDescent="0.25">
      <c r="A19" s="20" t="s">
        <v>116</v>
      </c>
      <c r="B19" s="15">
        <f>+B15-B14</f>
        <v>-3135700255</v>
      </c>
      <c r="C19" s="15">
        <f t="shared" ref="C19:AE19" si="5">+C15-C14</f>
        <v>-47180785</v>
      </c>
      <c r="D19" s="15">
        <f t="shared" si="5"/>
        <v>-38198478</v>
      </c>
      <c r="E19" s="15">
        <f t="shared" si="5"/>
        <v>-18117165</v>
      </c>
      <c r="F19" s="15">
        <f t="shared" si="5"/>
        <v>-110603715</v>
      </c>
      <c r="G19" s="15">
        <f t="shared" si="5"/>
        <v>-87407729</v>
      </c>
      <c r="H19" s="15">
        <f t="shared" si="5"/>
        <v>-40219987</v>
      </c>
      <c r="I19" s="15">
        <f t="shared" si="5"/>
        <v>-50883292</v>
      </c>
      <c r="J19" s="15">
        <f t="shared" si="5"/>
        <v>-115988343</v>
      </c>
      <c r="K19" s="15">
        <f t="shared" si="5"/>
        <v>-176769626</v>
      </c>
      <c r="L19" s="15">
        <f t="shared" si="5"/>
        <v>-273559437</v>
      </c>
      <c r="M19" s="15">
        <f t="shared" si="5"/>
        <v>-21006728</v>
      </c>
      <c r="N19" s="15">
        <f t="shared" si="5"/>
        <v>-31828791</v>
      </c>
      <c r="O19" s="15">
        <f t="shared" si="5"/>
        <v>-85810278</v>
      </c>
      <c r="P19" s="15">
        <f t="shared" si="5"/>
        <v>-119188798</v>
      </c>
      <c r="Q19" s="15">
        <f t="shared" si="5"/>
        <v>-20804896</v>
      </c>
      <c r="R19" s="15">
        <f t="shared" si="5"/>
        <v>-34543838</v>
      </c>
      <c r="S19" s="15">
        <f t="shared" si="5"/>
        <v>-23436153</v>
      </c>
      <c r="T19" s="15">
        <f t="shared" si="5"/>
        <v>-9990437</v>
      </c>
      <c r="U19" s="15">
        <f t="shared" si="5"/>
        <v>-34488944</v>
      </c>
      <c r="V19" s="15">
        <f t="shared" si="5"/>
        <v>-109485588</v>
      </c>
      <c r="W19" s="15">
        <f t="shared" si="5"/>
        <v>-379950960</v>
      </c>
      <c r="X19" s="15">
        <f t="shared" si="5"/>
        <v>-61058625</v>
      </c>
      <c r="Y19" s="15">
        <f t="shared" si="5"/>
        <v>-36079397</v>
      </c>
      <c r="Z19" s="15">
        <f t="shared" si="5"/>
        <v>-170121597</v>
      </c>
      <c r="AA19" s="15">
        <f t="shared" si="5"/>
        <v>-79798121</v>
      </c>
      <c r="AB19" s="15">
        <f t="shared" si="5"/>
        <v>-10807494</v>
      </c>
      <c r="AC19" s="15">
        <f t="shared" si="5"/>
        <v>-4988772</v>
      </c>
      <c r="AD19" s="15">
        <f t="shared" si="5"/>
        <v>-51097013</v>
      </c>
      <c r="AE19" s="8">
        <f t="shared" si="5"/>
        <v>-62119239</v>
      </c>
    </row>
    <row r="20" spans="1:31" x14ac:dyDescent="0.25">
      <c r="A20" s="20" t="s">
        <v>117</v>
      </c>
      <c r="B20" s="17">
        <f>IF(B13=0,0,B15*100/B13)</f>
        <v>95.846001533710506</v>
      </c>
      <c r="C20" s="17">
        <f t="shared" ref="C20:AE20" si="6">IF(C13=0,0,C15*100/C13)</f>
        <v>85.308485171888321</v>
      </c>
      <c r="D20" s="17">
        <f t="shared" si="6"/>
        <v>97.312233040060121</v>
      </c>
      <c r="E20" s="17">
        <f t="shared" si="6"/>
        <v>98.374474886082808</v>
      </c>
      <c r="F20" s="17">
        <f t="shared" si="6"/>
        <v>91.261000334565168</v>
      </c>
      <c r="G20" s="17">
        <f t="shared" si="6"/>
        <v>95.955503206238348</v>
      </c>
      <c r="H20" s="17">
        <f t="shared" si="6"/>
        <v>112.94083960733541</v>
      </c>
      <c r="I20" s="17">
        <f t="shared" si="6"/>
        <v>94.383847311108966</v>
      </c>
      <c r="J20" s="17">
        <f t="shared" si="6"/>
        <v>97.722530202490631</v>
      </c>
      <c r="K20" s="17">
        <f t="shared" si="6"/>
        <v>91.091810151218851</v>
      </c>
      <c r="L20" s="17">
        <f t="shared" si="6"/>
        <v>81.702734563207201</v>
      </c>
      <c r="M20" s="17">
        <f t="shared" si="6"/>
        <v>101.01413449995923</v>
      </c>
      <c r="N20" s="17">
        <f t="shared" si="6"/>
        <v>81.283533286422582</v>
      </c>
      <c r="O20" s="17">
        <f t="shared" si="6"/>
        <v>84.231396042714778</v>
      </c>
      <c r="P20" s="17">
        <f t="shared" si="6"/>
        <v>92.062617578378152</v>
      </c>
      <c r="Q20" s="17">
        <f t="shared" si="6"/>
        <v>97.422435139367664</v>
      </c>
      <c r="R20" s="17">
        <f t="shared" si="6"/>
        <v>112.51083119631274</v>
      </c>
      <c r="S20" s="17">
        <f t="shared" si="6"/>
        <v>94.897740316467562</v>
      </c>
      <c r="T20" s="17">
        <f t="shared" si="6"/>
        <v>91.88410617530586</v>
      </c>
      <c r="U20" s="17">
        <f t="shared" si="6"/>
        <v>98.743448582285325</v>
      </c>
      <c r="V20" s="17">
        <f t="shared" si="6"/>
        <v>96.596935249070512</v>
      </c>
      <c r="W20" s="17">
        <f t="shared" si="6"/>
        <v>93.110642595530592</v>
      </c>
      <c r="X20" s="17">
        <f t="shared" si="6"/>
        <v>102.86879372769333</v>
      </c>
      <c r="Y20" s="17">
        <f t="shared" si="6"/>
        <v>96.405677671075111</v>
      </c>
      <c r="Z20" s="17">
        <f t="shared" si="6"/>
        <v>89.711081455604813</v>
      </c>
      <c r="AA20" s="17">
        <f t="shared" si="6"/>
        <v>85.051421417844182</v>
      </c>
      <c r="AB20" s="17">
        <f t="shared" si="6"/>
        <v>99.265744452294456</v>
      </c>
      <c r="AC20" s="17">
        <f t="shared" si="6"/>
        <v>96.139556281660745</v>
      </c>
      <c r="AD20" s="17">
        <f t="shared" si="6"/>
        <v>82.959161148765403</v>
      </c>
      <c r="AE20" s="10">
        <f t="shared" si="6"/>
        <v>47.440365684149597</v>
      </c>
    </row>
    <row r="21" spans="1:31" x14ac:dyDescent="0.25">
      <c r="A21" s="20" t="s">
        <v>118</v>
      </c>
      <c r="B21" s="17">
        <f>IF(B14=0,0,B15*100/B14)</f>
        <v>94.465210956811219</v>
      </c>
      <c r="C21" s="17">
        <f t="shared" ref="C21:AE21" si="7">IF(C14=0,0,C15*100/C14)</f>
        <v>90.235353636854981</v>
      </c>
      <c r="D21" s="17">
        <f t="shared" si="7"/>
        <v>91.009394439171274</v>
      </c>
      <c r="E21" s="17">
        <f t="shared" si="7"/>
        <v>96.287139867682228</v>
      </c>
      <c r="F21" s="17">
        <f t="shared" si="7"/>
        <v>92.403765622228448</v>
      </c>
      <c r="G21" s="17">
        <f t="shared" si="7"/>
        <v>92.178105214584861</v>
      </c>
      <c r="H21" s="17">
        <f t="shared" si="7"/>
        <v>92.687946098153702</v>
      </c>
      <c r="I21" s="17">
        <f t="shared" si="7"/>
        <v>93.625492583622702</v>
      </c>
      <c r="J21" s="17">
        <f t="shared" si="7"/>
        <v>95.84354108445055</v>
      </c>
      <c r="K21" s="17">
        <f t="shared" si="7"/>
        <v>92.593717437355835</v>
      </c>
      <c r="L21" s="17">
        <f t="shared" si="7"/>
        <v>81.275369014733926</v>
      </c>
      <c r="M21" s="17">
        <f t="shared" si="7"/>
        <v>97.871394312171574</v>
      </c>
      <c r="N21" s="17">
        <f t="shared" si="7"/>
        <v>92.674181135562733</v>
      </c>
      <c r="O21" s="17">
        <f t="shared" si="7"/>
        <v>88.621564500481455</v>
      </c>
      <c r="P21" s="17">
        <f t="shared" si="7"/>
        <v>92.890753593617887</v>
      </c>
      <c r="Q21" s="17">
        <f t="shared" si="7"/>
        <v>95.363906770638323</v>
      </c>
      <c r="R21" s="17">
        <f t="shared" si="7"/>
        <v>92.330646985382856</v>
      </c>
      <c r="S21" s="17">
        <f t="shared" si="7"/>
        <v>91.331892063291264</v>
      </c>
      <c r="T21" s="17">
        <f t="shared" si="7"/>
        <v>95.081468440512538</v>
      </c>
      <c r="U21" s="17">
        <f t="shared" si="7"/>
        <v>95.046547584198024</v>
      </c>
      <c r="V21" s="17">
        <f t="shared" si="7"/>
        <v>93.032467101512921</v>
      </c>
      <c r="W21" s="17">
        <f t="shared" si="7"/>
        <v>87.602044141082359</v>
      </c>
      <c r="X21" s="17">
        <f t="shared" si="7"/>
        <v>92.043517829449883</v>
      </c>
      <c r="Y21" s="17">
        <f t="shared" si="7"/>
        <v>95.90174250722842</v>
      </c>
      <c r="Z21" s="17">
        <f t="shared" si="7"/>
        <v>85.481033645284924</v>
      </c>
      <c r="AA21" s="17">
        <f t="shared" si="7"/>
        <v>84.116307031817129</v>
      </c>
      <c r="AB21" s="17">
        <f t="shared" si="7"/>
        <v>90.828131772955317</v>
      </c>
      <c r="AC21" s="17">
        <f t="shared" si="7"/>
        <v>94.440093189143909</v>
      </c>
      <c r="AD21" s="17">
        <f t="shared" si="7"/>
        <v>85.464427537261088</v>
      </c>
      <c r="AE21" s="10">
        <f t="shared" si="7"/>
        <v>45.914673309480243</v>
      </c>
    </row>
    <row r="22" spans="1:31" x14ac:dyDescent="0.25">
      <c r="A22" s="20" t="s">
        <v>109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6"/>
    </row>
    <row r="23" spans="1:31" x14ac:dyDescent="0.25">
      <c r="A23" s="2" t="s">
        <v>119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6"/>
    </row>
    <row r="24" spans="1:31" x14ac:dyDescent="0.25">
      <c r="A24" s="20" t="s">
        <v>111</v>
      </c>
      <c r="B24" s="16">
        <v>56729153884</v>
      </c>
      <c r="C24" s="16">
        <v>508748374</v>
      </c>
      <c r="D24" s="16">
        <v>414997694</v>
      </c>
      <c r="E24" s="16">
        <v>491465068</v>
      </c>
      <c r="F24" s="16">
        <v>1546272727</v>
      </c>
      <c r="G24" s="16">
        <v>1064488391</v>
      </c>
      <c r="H24" s="16">
        <v>462294745</v>
      </c>
      <c r="I24" s="16">
        <v>864166342</v>
      </c>
      <c r="J24" s="16">
        <v>2788670930</v>
      </c>
      <c r="K24" s="16">
        <v>2423544339</v>
      </c>
      <c r="L24" s="16">
        <v>1438405404</v>
      </c>
      <c r="M24" s="16">
        <v>982223389</v>
      </c>
      <c r="N24" s="16">
        <v>496315305</v>
      </c>
      <c r="O24" s="16">
        <v>804114551</v>
      </c>
      <c r="P24" s="16">
        <v>1769780979</v>
      </c>
      <c r="Q24" s="16">
        <v>448825234</v>
      </c>
      <c r="R24" s="16">
        <v>396583899</v>
      </c>
      <c r="S24" s="16">
        <v>258938652</v>
      </c>
      <c r="T24" s="16">
        <v>215597422</v>
      </c>
      <c r="U24" s="16">
        <v>704007066</v>
      </c>
      <c r="V24" s="16">
        <v>1608029508</v>
      </c>
      <c r="W24" s="16">
        <v>2881512196</v>
      </c>
      <c r="X24" s="16">
        <v>707710800</v>
      </c>
      <c r="Y24" s="16">
        <v>811078849</v>
      </c>
      <c r="Z24" s="16">
        <v>1115748841</v>
      </c>
      <c r="AA24" s="16">
        <v>504338551</v>
      </c>
      <c r="AB24" s="16">
        <v>113077195</v>
      </c>
      <c r="AC24" s="16">
        <v>89638396</v>
      </c>
      <c r="AD24" s="16">
        <v>361978284</v>
      </c>
      <c r="AE24" s="9">
        <v>110953484</v>
      </c>
    </row>
    <row r="25" spans="1:31" x14ac:dyDescent="0.25">
      <c r="A25" s="20" t="s">
        <v>112</v>
      </c>
      <c r="B25" s="16">
        <v>57466084240</v>
      </c>
      <c r="C25" s="16">
        <v>531667342</v>
      </c>
      <c r="D25" s="16">
        <v>499351940</v>
      </c>
      <c r="E25" s="16">
        <v>510337520</v>
      </c>
      <c r="F25" s="16">
        <v>1530586837</v>
      </c>
      <c r="G25" s="16">
        <v>1109595628</v>
      </c>
      <c r="H25" s="16">
        <v>557678732</v>
      </c>
      <c r="I25" s="16">
        <v>849471445</v>
      </c>
      <c r="J25" s="16">
        <v>2843870352</v>
      </c>
      <c r="K25" s="16">
        <v>2381186647</v>
      </c>
      <c r="L25" s="16">
        <v>1476975639</v>
      </c>
      <c r="M25" s="16">
        <v>1008483034</v>
      </c>
      <c r="N25" s="16">
        <v>435682319</v>
      </c>
      <c r="O25" s="16">
        <v>785641749</v>
      </c>
      <c r="P25" s="16">
        <v>1757431485</v>
      </c>
      <c r="Q25" s="16">
        <v>458844867</v>
      </c>
      <c r="R25" s="16">
        <v>471387344</v>
      </c>
      <c r="S25" s="16">
        <v>271244430</v>
      </c>
      <c r="T25" s="16">
        <v>231275680</v>
      </c>
      <c r="U25" s="16">
        <v>730098622</v>
      </c>
      <c r="V25" s="16">
        <v>1649244534</v>
      </c>
      <c r="W25" s="16">
        <v>3089504149</v>
      </c>
      <c r="X25" s="16">
        <v>792772100</v>
      </c>
      <c r="Y25" s="16">
        <v>823766523</v>
      </c>
      <c r="Z25" s="16">
        <v>1197139985</v>
      </c>
      <c r="AA25" s="16">
        <v>522719330</v>
      </c>
      <c r="AB25" s="16">
        <v>130394273</v>
      </c>
      <c r="AC25" s="16">
        <v>100701788</v>
      </c>
      <c r="AD25" s="16">
        <v>371177061</v>
      </c>
      <c r="AE25" s="9">
        <v>116368519</v>
      </c>
    </row>
    <row r="26" spans="1:31" x14ac:dyDescent="0.25">
      <c r="A26" s="20" t="s">
        <v>113</v>
      </c>
      <c r="B26" s="16">
        <v>50597309546</v>
      </c>
      <c r="C26" s="16">
        <v>466079067</v>
      </c>
      <c r="D26" s="16">
        <v>421151766</v>
      </c>
      <c r="E26" s="16">
        <v>460950345</v>
      </c>
      <c r="F26" s="16">
        <v>1338393933</v>
      </c>
      <c r="G26" s="16">
        <v>931512846</v>
      </c>
      <c r="H26" s="16">
        <v>494670572</v>
      </c>
      <c r="I26" s="16">
        <v>693540579</v>
      </c>
      <c r="J26" s="16">
        <v>2571533411</v>
      </c>
      <c r="K26" s="16">
        <v>1721470400</v>
      </c>
      <c r="L26" s="16">
        <v>1110914137</v>
      </c>
      <c r="M26" s="16">
        <v>837933759</v>
      </c>
      <c r="N26" s="16">
        <v>370209396</v>
      </c>
      <c r="O26" s="16">
        <v>666506821</v>
      </c>
      <c r="P26" s="16">
        <v>1533401704</v>
      </c>
      <c r="Q26" s="16">
        <v>412478494</v>
      </c>
      <c r="R26" s="16">
        <v>405914044</v>
      </c>
      <c r="S26" s="16">
        <v>253711386</v>
      </c>
      <c r="T26" s="16">
        <v>202906063</v>
      </c>
      <c r="U26" s="16">
        <v>597488127</v>
      </c>
      <c r="V26" s="16">
        <v>1546928577</v>
      </c>
      <c r="W26" s="16">
        <v>2600872688</v>
      </c>
      <c r="X26" s="16">
        <v>730950274</v>
      </c>
      <c r="Y26" s="16">
        <v>848250174</v>
      </c>
      <c r="Z26" s="16">
        <v>941808198</v>
      </c>
      <c r="AA26" s="16">
        <v>438937758</v>
      </c>
      <c r="AB26" s="16">
        <v>101185529</v>
      </c>
      <c r="AC26" s="16">
        <v>80639511</v>
      </c>
      <c r="AD26" s="16">
        <v>296790420</v>
      </c>
      <c r="AE26" s="9">
        <v>102644229</v>
      </c>
    </row>
    <row r="27" spans="1:31" x14ac:dyDescent="0.25">
      <c r="A27" s="20" t="s">
        <v>109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6"/>
    </row>
    <row r="28" spans="1:31" x14ac:dyDescent="0.25">
      <c r="A28" s="20" t="s">
        <v>120</v>
      </c>
      <c r="B28" s="15">
        <f>+B25-B24</f>
        <v>736930356</v>
      </c>
      <c r="C28" s="15">
        <f t="shared" ref="C28:AE28" si="8">+C25-C24</f>
        <v>22918968</v>
      </c>
      <c r="D28" s="15">
        <f t="shared" si="8"/>
        <v>84354246</v>
      </c>
      <c r="E28" s="15">
        <f t="shared" si="8"/>
        <v>18872452</v>
      </c>
      <c r="F28" s="15">
        <f t="shared" si="8"/>
        <v>-15685890</v>
      </c>
      <c r="G28" s="15">
        <f t="shared" si="8"/>
        <v>45107237</v>
      </c>
      <c r="H28" s="15">
        <f t="shared" si="8"/>
        <v>95383987</v>
      </c>
      <c r="I28" s="15">
        <f t="shared" si="8"/>
        <v>-14694897</v>
      </c>
      <c r="J28" s="15">
        <f t="shared" si="8"/>
        <v>55199422</v>
      </c>
      <c r="K28" s="15">
        <f t="shared" si="8"/>
        <v>-42357692</v>
      </c>
      <c r="L28" s="15">
        <f t="shared" si="8"/>
        <v>38570235</v>
      </c>
      <c r="M28" s="15">
        <f t="shared" si="8"/>
        <v>26259645</v>
      </c>
      <c r="N28" s="15">
        <f t="shared" si="8"/>
        <v>-60632986</v>
      </c>
      <c r="O28" s="15">
        <f t="shared" si="8"/>
        <v>-18472802</v>
      </c>
      <c r="P28" s="15">
        <f t="shared" si="8"/>
        <v>-12349494</v>
      </c>
      <c r="Q28" s="15">
        <f t="shared" si="8"/>
        <v>10019633</v>
      </c>
      <c r="R28" s="15">
        <f t="shared" si="8"/>
        <v>74803445</v>
      </c>
      <c r="S28" s="15">
        <f t="shared" si="8"/>
        <v>12305778</v>
      </c>
      <c r="T28" s="15">
        <f t="shared" si="8"/>
        <v>15678258</v>
      </c>
      <c r="U28" s="15">
        <f t="shared" si="8"/>
        <v>26091556</v>
      </c>
      <c r="V28" s="15">
        <f t="shared" si="8"/>
        <v>41215026</v>
      </c>
      <c r="W28" s="15">
        <f t="shared" si="8"/>
        <v>207991953</v>
      </c>
      <c r="X28" s="15">
        <f t="shared" si="8"/>
        <v>85061300</v>
      </c>
      <c r="Y28" s="15">
        <f t="shared" si="8"/>
        <v>12687674</v>
      </c>
      <c r="Z28" s="15">
        <f t="shared" si="8"/>
        <v>81391144</v>
      </c>
      <c r="AA28" s="15">
        <f t="shared" si="8"/>
        <v>18380779</v>
      </c>
      <c r="AB28" s="15">
        <f t="shared" si="8"/>
        <v>17317078</v>
      </c>
      <c r="AC28" s="15">
        <f t="shared" si="8"/>
        <v>11063392</v>
      </c>
      <c r="AD28" s="15">
        <f t="shared" si="8"/>
        <v>9198777</v>
      </c>
      <c r="AE28" s="8">
        <f t="shared" si="8"/>
        <v>5415035</v>
      </c>
    </row>
    <row r="29" spans="1:31" x14ac:dyDescent="0.25">
      <c r="A29" s="20" t="s">
        <v>121</v>
      </c>
      <c r="B29" s="15">
        <f>+B26-B24</f>
        <v>-6131844338</v>
      </c>
      <c r="C29" s="15">
        <f t="shared" ref="C29:AE29" si="9">+C26-C24</f>
        <v>-42669307</v>
      </c>
      <c r="D29" s="15">
        <f t="shared" si="9"/>
        <v>6154072</v>
      </c>
      <c r="E29" s="15">
        <f t="shared" si="9"/>
        <v>-30514723</v>
      </c>
      <c r="F29" s="15">
        <f t="shared" si="9"/>
        <v>-207878794</v>
      </c>
      <c r="G29" s="15">
        <f t="shared" si="9"/>
        <v>-132975545</v>
      </c>
      <c r="H29" s="15">
        <f t="shared" si="9"/>
        <v>32375827</v>
      </c>
      <c r="I29" s="15">
        <f t="shared" si="9"/>
        <v>-170625763</v>
      </c>
      <c r="J29" s="15">
        <f t="shared" si="9"/>
        <v>-217137519</v>
      </c>
      <c r="K29" s="15">
        <f t="shared" si="9"/>
        <v>-702073939</v>
      </c>
      <c r="L29" s="15">
        <f t="shared" si="9"/>
        <v>-327491267</v>
      </c>
      <c r="M29" s="15">
        <f t="shared" si="9"/>
        <v>-144289630</v>
      </c>
      <c r="N29" s="15">
        <f t="shared" si="9"/>
        <v>-126105909</v>
      </c>
      <c r="O29" s="15">
        <f t="shared" si="9"/>
        <v>-137607730</v>
      </c>
      <c r="P29" s="15">
        <f t="shared" si="9"/>
        <v>-236379275</v>
      </c>
      <c r="Q29" s="15">
        <f t="shared" si="9"/>
        <v>-36346740</v>
      </c>
      <c r="R29" s="15">
        <f t="shared" si="9"/>
        <v>9330145</v>
      </c>
      <c r="S29" s="15">
        <f t="shared" si="9"/>
        <v>-5227266</v>
      </c>
      <c r="T29" s="15">
        <f t="shared" si="9"/>
        <v>-12691359</v>
      </c>
      <c r="U29" s="15">
        <f t="shared" si="9"/>
        <v>-106518939</v>
      </c>
      <c r="V29" s="15">
        <f t="shared" si="9"/>
        <v>-61100931</v>
      </c>
      <c r="W29" s="15">
        <f t="shared" si="9"/>
        <v>-280639508</v>
      </c>
      <c r="X29" s="15">
        <f t="shared" si="9"/>
        <v>23239474</v>
      </c>
      <c r="Y29" s="15">
        <f t="shared" si="9"/>
        <v>37171325</v>
      </c>
      <c r="Z29" s="15">
        <f t="shared" si="9"/>
        <v>-173940643</v>
      </c>
      <c r="AA29" s="15">
        <f t="shared" si="9"/>
        <v>-65400793</v>
      </c>
      <c r="AB29" s="15">
        <f t="shared" si="9"/>
        <v>-11891666</v>
      </c>
      <c r="AC29" s="15">
        <f t="shared" si="9"/>
        <v>-8998885</v>
      </c>
      <c r="AD29" s="15">
        <f t="shared" si="9"/>
        <v>-65187864</v>
      </c>
      <c r="AE29" s="8">
        <f t="shared" si="9"/>
        <v>-8309255</v>
      </c>
    </row>
    <row r="30" spans="1:31" x14ac:dyDescent="0.25">
      <c r="A30" s="20" t="s">
        <v>122</v>
      </c>
      <c r="B30" s="15">
        <f>+B26-B25</f>
        <v>-6868774694</v>
      </c>
      <c r="C30" s="15">
        <f t="shared" ref="C30:AE30" si="10">+C26-C25</f>
        <v>-65588275</v>
      </c>
      <c r="D30" s="15">
        <f t="shared" si="10"/>
        <v>-78200174</v>
      </c>
      <c r="E30" s="15">
        <f t="shared" si="10"/>
        <v>-49387175</v>
      </c>
      <c r="F30" s="15">
        <f t="shared" si="10"/>
        <v>-192192904</v>
      </c>
      <c r="G30" s="15">
        <f t="shared" si="10"/>
        <v>-178082782</v>
      </c>
      <c r="H30" s="15">
        <f t="shared" si="10"/>
        <v>-63008160</v>
      </c>
      <c r="I30" s="15">
        <f t="shared" si="10"/>
        <v>-155930866</v>
      </c>
      <c r="J30" s="15">
        <f t="shared" si="10"/>
        <v>-272336941</v>
      </c>
      <c r="K30" s="15">
        <f t="shared" si="10"/>
        <v>-659716247</v>
      </c>
      <c r="L30" s="15">
        <f t="shared" si="10"/>
        <v>-366061502</v>
      </c>
      <c r="M30" s="15">
        <f t="shared" si="10"/>
        <v>-170549275</v>
      </c>
      <c r="N30" s="15">
        <f t="shared" si="10"/>
        <v>-65472923</v>
      </c>
      <c r="O30" s="15">
        <f t="shared" si="10"/>
        <v>-119134928</v>
      </c>
      <c r="P30" s="15">
        <f t="shared" si="10"/>
        <v>-224029781</v>
      </c>
      <c r="Q30" s="15">
        <f t="shared" si="10"/>
        <v>-46366373</v>
      </c>
      <c r="R30" s="15">
        <f t="shared" si="10"/>
        <v>-65473300</v>
      </c>
      <c r="S30" s="15">
        <f t="shared" si="10"/>
        <v>-17533044</v>
      </c>
      <c r="T30" s="15">
        <f t="shared" si="10"/>
        <v>-28369617</v>
      </c>
      <c r="U30" s="15">
        <f t="shared" si="10"/>
        <v>-132610495</v>
      </c>
      <c r="V30" s="15">
        <f t="shared" si="10"/>
        <v>-102315957</v>
      </c>
      <c r="W30" s="15">
        <f t="shared" si="10"/>
        <v>-488631461</v>
      </c>
      <c r="X30" s="15">
        <f t="shared" si="10"/>
        <v>-61821826</v>
      </c>
      <c r="Y30" s="15">
        <f t="shared" si="10"/>
        <v>24483651</v>
      </c>
      <c r="Z30" s="15">
        <f t="shared" si="10"/>
        <v>-255331787</v>
      </c>
      <c r="AA30" s="15">
        <f t="shared" si="10"/>
        <v>-83781572</v>
      </c>
      <c r="AB30" s="15">
        <f t="shared" si="10"/>
        <v>-29208744</v>
      </c>
      <c r="AC30" s="15">
        <f t="shared" si="10"/>
        <v>-20062277</v>
      </c>
      <c r="AD30" s="15">
        <f t="shared" si="10"/>
        <v>-74386641</v>
      </c>
      <c r="AE30" s="8">
        <f t="shared" si="10"/>
        <v>-13724290</v>
      </c>
    </row>
    <row r="31" spans="1:31" x14ac:dyDescent="0.25">
      <c r="A31" s="20" t="s">
        <v>123</v>
      </c>
      <c r="B31" s="17">
        <f>IF(B24=0,0,B26*100/B24)</f>
        <v>89.191017460725007</v>
      </c>
      <c r="C31" s="17">
        <f t="shared" ref="C31:AE31" si="11">IF(C24=0,0,C26*100/C24)</f>
        <v>91.612885823198724</v>
      </c>
      <c r="D31" s="17">
        <f t="shared" si="11"/>
        <v>101.48291715567943</v>
      </c>
      <c r="E31" s="17">
        <f t="shared" si="11"/>
        <v>93.79106980600298</v>
      </c>
      <c r="F31" s="17">
        <f t="shared" si="11"/>
        <v>86.556136548866391</v>
      </c>
      <c r="G31" s="17">
        <f t="shared" si="11"/>
        <v>87.508032391496513</v>
      </c>
      <c r="H31" s="17">
        <f t="shared" si="11"/>
        <v>107.0032868316511</v>
      </c>
      <c r="I31" s="17">
        <f t="shared" si="11"/>
        <v>80.255449129723218</v>
      </c>
      <c r="J31" s="17">
        <f t="shared" si="11"/>
        <v>92.213584017243662</v>
      </c>
      <c r="K31" s="17">
        <f t="shared" si="11"/>
        <v>71.031108129439502</v>
      </c>
      <c r="L31" s="17">
        <f t="shared" si="11"/>
        <v>77.232338943576437</v>
      </c>
      <c r="M31" s="17">
        <f t="shared" si="11"/>
        <v>85.309896748956362</v>
      </c>
      <c r="N31" s="17">
        <f t="shared" si="11"/>
        <v>74.591573596546652</v>
      </c>
      <c r="O31" s="17">
        <f t="shared" si="11"/>
        <v>82.88704888764039</v>
      </c>
      <c r="P31" s="17">
        <f t="shared" si="11"/>
        <v>86.643585968837556</v>
      </c>
      <c r="Q31" s="17">
        <f t="shared" si="11"/>
        <v>91.90180559232995</v>
      </c>
      <c r="R31" s="17">
        <f t="shared" si="11"/>
        <v>102.35262828963211</v>
      </c>
      <c r="S31" s="17">
        <f t="shared" si="11"/>
        <v>97.981272413513608</v>
      </c>
      <c r="T31" s="17">
        <f t="shared" si="11"/>
        <v>94.113399463561308</v>
      </c>
      <c r="U31" s="17">
        <f t="shared" si="11"/>
        <v>84.869620754630319</v>
      </c>
      <c r="V31" s="17">
        <f t="shared" si="11"/>
        <v>96.200260586262829</v>
      </c>
      <c r="W31" s="17">
        <f t="shared" si="11"/>
        <v>90.260686441321596</v>
      </c>
      <c r="X31" s="17">
        <f t="shared" si="11"/>
        <v>103.2837529115</v>
      </c>
      <c r="Y31" s="17">
        <f t="shared" si="11"/>
        <v>104.58294838360408</v>
      </c>
      <c r="Z31" s="17">
        <f t="shared" si="11"/>
        <v>84.410412396744761</v>
      </c>
      <c r="AA31" s="17">
        <f t="shared" si="11"/>
        <v>87.032362909731248</v>
      </c>
      <c r="AB31" s="17">
        <f t="shared" si="11"/>
        <v>89.483585969743942</v>
      </c>
      <c r="AC31" s="17">
        <f t="shared" si="11"/>
        <v>89.960903584218528</v>
      </c>
      <c r="AD31" s="17">
        <f t="shared" si="11"/>
        <v>81.991222434769043</v>
      </c>
      <c r="AE31" s="10">
        <f t="shared" si="11"/>
        <v>92.511046340825132</v>
      </c>
    </row>
    <row r="32" spans="1:31" x14ac:dyDescent="0.25">
      <c r="A32" s="20" t="s">
        <v>124</v>
      </c>
      <c r="B32" s="17">
        <f>IF(B25=0,0,B26*100/B25)</f>
        <v>88.047254681016</v>
      </c>
      <c r="C32" s="17">
        <f t="shared" ref="C32:AE32" si="12">IF(C25=0,0,C26*100/C25)</f>
        <v>87.66366300527821</v>
      </c>
      <c r="D32" s="17">
        <f t="shared" si="12"/>
        <v>84.339667529878824</v>
      </c>
      <c r="E32" s="17">
        <f t="shared" si="12"/>
        <v>90.322644707761242</v>
      </c>
      <c r="F32" s="17">
        <f t="shared" si="12"/>
        <v>87.44318849777224</v>
      </c>
      <c r="G32" s="17">
        <f t="shared" si="12"/>
        <v>83.95065936579195</v>
      </c>
      <c r="H32" s="17">
        <f t="shared" si="12"/>
        <v>88.701710073462152</v>
      </c>
      <c r="I32" s="17">
        <f t="shared" si="12"/>
        <v>81.643777796439053</v>
      </c>
      <c r="J32" s="17">
        <f t="shared" si="12"/>
        <v>90.42372164369327</v>
      </c>
      <c r="K32" s="17">
        <f t="shared" si="12"/>
        <v>72.294643604223097</v>
      </c>
      <c r="L32" s="17">
        <f t="shared" si="12"/>
        <v>75.215467856474234</v>
      </c>
      <c r="M32" s="17">
        <f t="shared" si="12"/>
        <v>83.088533049134071</v>
      </c>
      <c r="N32" s="17">
        <f t="shared" si="12"/>
        <v>84.972324984342549</v>
      </c>
      <c r="O32" s="17">
        <f t="shared" si="12"/>
        <v>84.835972865286209</v>
      </c>
      <c r="P32" s="17">
        <f t="shared" si="12"/>
        <v>87.252431579146318</v>
      </c>
      <c r="Q32" s="17">
        <f t="shared" si="12"/>
        <v>89.894978382748263</v>
      </c>
      <c r="R32" s="17">
        <f t="shared" si="12"/>
        <v>86.110509577024203</v>
      </c>
      <c r="S32" s="17">
        <f t="shared" si="12"/>
        <v>93.536072243031867</v>
      </c>
      <c r="T32" s="17">
        <f t="shared" si="12"/>
        <v>87.733419700679292</v>
      </c>
      <c r="U32" s="17">
        <f t="shared" si="12"/>
        <v>81.836632613175922</v>
      </c>
      <c r="V32" s="17">
        <f t="shared" si="12"/>
        <v>93.796192445043445</v>
      </c>
      <c r="W32" s="17">
        <f t="shared" si="12"/>
        <v>84.184146146618431</v>
      </c>
      <c r="X32" s="17">
        <f t="shared" si="12"/>
        <v>92.201816133539509</v>
      </c>
      <c r="Y32" s="17">
        <f t="shared" si="12"/>
        <v>102.972159017926</v>
      </c>
      <c r="Z32" s="17">
        <f t="shared" si="12"/>
        <v>78.671517934471126</v>
      </c>
      <c r="AA32" s="17">
        <f t="shared" si="12"/>
        <v>83.971977466377609</v>
      </c>
      <c r="AB32" s="17">
        <f t="shared" si="12"/>
        <v>77.599672648199814</v>
      </c>
      <c r="AC32" s="17">
        <f t="shared" si="12"/>
        <v>80.077536458439056</v>
      </c>
      <c r="AD32" s="17">
        <f t="shared" si="12"/>
        <v>79.959256964966372</v>
      </c>
      <c r="AE32" s="10">
        <f t="shared" si="12"/>
        <v>88.206183151647735</v>
      </c>
    </row>
    <row r="33" spans="1:31" x14ac:dyDescent="0.25">
      <c r="A33" s="20" t="s">
        <v>109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6"/>
    </row>
    <row r="34" spans="1:31" x14ac:dyDescent="0.25">
      <c r="A34" s="2" t="s">
        <v>125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6"/>
    </row>
    <row r="35" spans="1:31" x14ac:dyDescent="0.25">
      <c r="A35" s="20" t="s">
        <v>126</v>
      </c>
      <c r="B35" s="16">
        <v>48403183162</v>
      </c>
      <c r="C35" s="16">
        <v>437018829</v>
      </c>
      <c r="D35" s="16">
        <v>363736132</v>
      </c>
      <c r="E35" s="16">
        <v>435278025</v>
      </c>
      <c r="F35" s="16">
        <v>1277130923</v>
      </c>
      <c r="G35" s="16">
        <v>898052662</v>
      </c>
      <c r="H35" s="16">
        <v>448564745</v>
      </c>
      <c r="I35" s="16">
        <v>774921893</v>
      </c>
      <c r="J35" s="16">
        <v>2660568361</v>
      </c>
      <c r="K35" s="16">
        <v>2017490424</v>
      </c>
      <c r="L35" s="16">
        <v>1287175140</v>
      </c>
      <c r="M35" s="16">
        <v>880464651</v>
      </c>
      <c r="N35" s="16">
        <v>427477294</v>
      </c>
      <c r="O35" s="16">
        <v>622978387</v>
      </c>
      <c r="P35" s="16">
        <v>1495006432</v>
      </c>
      <c r="Q35" s="16">
        <v>394952047</v>
      </c>
      <c r="R35" s="16">
        <v>346593472</v>
      </c>
      <c r="S35" s="16">
        <v>253950152</v>
      </c>
      <c r="T35" s="16">
        <v>191830122</v>
      </c>
      <c r="U35" s="16">
        <v>596709849</v>
      </c>
      <c r="V35" s="16">
        <v>1366440136</v>
      </c>
      <c r="W35" s="16">
        <v>2511068950</v>
      </c>
      <c r="X35" s="16">
        <v>656324000</v>
      </c>
      <c r="Y35" s="16">
        <v>720762525</v>
      </c>
      <c r="Z35" s="16">
        <v>972104675</v>
      </c>
      <c r="AA35" s="16">
        <v>428166027</v>
      </c>
      <c r="AB35" s="16">
        <v>98615738</v>
      </c>
      <c r="AC35" s="16">
        <v>79346296</v>
      </c>
      <c r="AD35" s="16">
        <v>338513223</v>
      </c>
      <c r="AE35" s="9">
        <v>108237984</v>
      </c>
    </row>
    <row r="36" spans="1:31" x14ac:dyDescent="0.25">
      <c r="A36" s="20" t="s">
        <v>127</v>
      </c>
      <c r="B36" s="16">
        <v>51358001802</v>
      </c>
      <c r="C36" s="16">
        <v>450906033</v>
      </c>
      <c r="D36" s="16">
        <v>415374981</v>
      </c>
      <c r="E36" s="16">
        <v>457030823</v>
      </c>
      <c r="F36" s="16">
        <v>1305030655</v>
      </c>
      <c r="G36" s="16">
        <v>939555180</v>
      </c>
      <c r="H36" s="16">
        <v>537339138</v>
      </c>
      <c r="I36" s="16">
        <v>767331416</v>
      </c>
      <c r="J36" s="16">
        <v>2674095050</v>
      </c>
      <c r="K36" s="16">
        <v>1977679012</v>
      </c>
      <c r="L36" s="16">
        <v>1321563569</v>
      </c>
      <c r="M36" s="16">
        <v>899850019</v>
      </c>
      <c r="N36" s="16">
        <v>420175340</v>
      </c>
      <c r="O36" s="16">
        <v>641239266</v>
      </c>
      <c r="P36" s="16">
        <v>1519594460</v>
      </c>
      <c r="Q36" s="16">
        <v>402039517</v>
      </c>
      <c r="R36" s="16">
        <v>362562342</v>
      </c>
      <c r="S36" s="16">
        <v>264067030</v>
      </c>
      <c r="T36" s="16">
        <v>204636708</v>
      </c>
      <c r="U36" s="16">
        <v>606179841</v>
      </c>
      <c r="V36" s="16">
        <v>1374032356</v>
      </c>
      <c r="W36" s="16">
        <v>2626053793</v>
      </c>
      <c r="X36" s="16">
        <v>670789900</v>
      </c>
      <c r="Y36" s="16">
        <v>733694211</v>
      </c>
      <c r="Z36" s="16">
        <v>1040737708</v>
      </c>
      <c r="AA36" s="16">
        <v>503442590</v>
      </c>
      <c r="AB36" s="16">
        <v>103555584</v>
      </c>
      <c r="AC36" s="16">
        <v>81351780</v>
      </c>
      <c r="AD36" s="16">
        <v>347055715</v>
      </c>
      <c r="AE36" s="9">
        <v>113653016</v>
      </c>
    </row>
    <row r="37" spans="1:31" x14ac:dyDescent="0.25">
      <c r="A37" s="20" t="s">
        <v>128</v>
      </c>
      <c r="B37" s="16">
        <v>46134572054</v>
      </c>
      <c r="C37" s="16">
        <v>395605011</v>
      </c>
      <c r="D37" s="16">
        <v>370629676</v>
      </c>
      <c r="E37" s="16">
        <v>411563124</v>
      </c>
      <c r="F37" s="16">
        <v>1204061747</v>
      </c>
      <c r="G37" s="16">
        <v>779198375</v>
      </c>
      <c r="H37" s="16">
        <v>481562734</v>
      </c>
      <c r="I37" s="16">
        <v>623842502</v>
      </c>
      <c r="J37" s="16">
        <v>2421802156</v>
      </c>
      <c r="K37" s="16">
        <v>1426056118</v>
      </c>
      <c r="L37" s="16">
        <v>980458390</v>
      </c>
      <c r="M37" s="16">
        <v>757690473</v>
      </c>
      <c r="N37" s="16">
        <v>367434604</v>
      </c>
      <c r="O37" s="16">
        <v>574766678</v>
      </c>
      <c r="P37" s="16">
        <v>1373083140</v>
      </c>
      <c r="Q37" s="16">
        <v>357462948</v>
      </c>
      <c r="R37" s="16">
        <v>311210162</v>
      </c>
      <c r="S37" s="16">
        <v>248646012</v>
      </c>
      <c r="T37" s="16">
        <v>186613083</v>
      </c>
      <c r="U37" s="16">
        <v>491541014</v>
      </c>
      <c r="V37" s="16">
        <v>1128518678</v>
      </c>
      <c r="W37" s="16">
        <v>2169659426</v>
      </c>
      <c r="X37" s="16">
        <v>653368734</v>
      </c>
      <c r="Y37" s="16">
        <v>777120654</v>
      </c>
      <c r="Z37" s="16">
        <v>816901191</v>
      </c>
      <c r="AA37" s="16">
        <v>427211749</v>
      </c>
      <c r="AB37" s="16">
        <v>91479964</v>
      </c>
      <c r="AC37" s="16">
        <v>67468541</v>
      </c>
      <c r="AD37" s="16">
        <v>282165642</v>
      </c>
      <c r="AE37" s="9">
        <v>100513185</v>
      </c>
    </row>
    <row r="38" spans="1:31" x14ac:dyDescent="0.25">
      <c r="A38" s="20" t="s">
        <v>109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6"/>
    </row>
    <row r="39" spans="1:31" x14ac:dyDescent="0.25">
      <c r="A39" s="20" t="s">
        <v>129</v>
      </c>
      <c r="B39" s="15">
        <f>+B36-B35</f>
        <v>2954818640</v>
      </c>
      <c r="C39" s="15">
        <f t="shared" ref="C39:AE39" si="13">+C36-C35</f>
        <v>13887204</v>
      </c>
      <c r="D39" s="15">
        <f t="shared" si="13"/>
        <v>51638849</v>
      </c>
      <c r="E39" s="15">
        <f t="shared" si="13"/>
        <v>21752798</v>
      </c>
      <c r="F39" s="15">
        <f t="shared" si="13"/>
        <v>27899732</v>
      </c>
      <c r="G39" s="15">
        <f t="shared" si="13"/>
        <v>41502518</v>
      </c>
      <c r="H39" s="15">
        <f t="shared" si="13"/>
        <v>88774393</v>
      </c>
      <c r="I39" s="15">
        <f t="shared" si="13"/>
        <v>-7590477</v>
      </c>
      <c r="J39" s="15">
        <f t="shared" si="13"/>
        <v>13526689</v>
      </c>
      <c r="K39" s="15">
        <f t="shared" si="13"/>
        <v>-39811412</v>
      </c>
      <c r="L39" s="15">
        <f t="shared" si="13"/>
        <v>34388429</v>
      </c>
      <c r="M39" s="15">
        <f t="shared" si="13"/>
        <v>19385368</v>
      </c>
      <c r="N39" s="15">
        <f t="shared" si="13"/>
        <v>-7301954</v>
      </c>
      <c r="O39" s="15">
        <f t="shared" si="13"/>
        <v>18260879</v>
      </c>
      <c r="P39" s="15">
        <f t="shared" si="13"/>
        <v>24588028</v>
      </c>
      <c r="Q39" s="15">
        <f t="shared" si="13"/>
        <v>7087470</v>
      </c>
      <c r="R39" s="15">
        <f t="shared" si="13"/>
        <v>15968870</v>
      </c>
      <c r="S39" s="15">
        <f t="shared" si="13"/>
        <v>10116878</v>
      </c>
      <c r="T39" s="15">
        <f t="shared" si="13"/>
        <v>12806586</v>
      </c>
      <c r="U39" s="15">
        <f t="shared" si="13"/>
        <v>9469992</v>
      </c>
      <c r="V39" s="15">
        <f t="shared" si="13"/>
        <v>7592220</v>
      </c>
      <c r="W39" s="15">
        <f t="shared" si="13"/>
        <v>114984843</v>
      </c>
      <c r="X39" s="15">
        <f t="shared" si="13"/>
        <v>14465900</v>
      </c>
      <c r="Y39" s="15">
        <f t="shared" si="13"/>
        <v>12931686</v>
      </c>
      <c r="Z39" s="15">
        <f t="shared" si="13"/>
        <v>68633033</v>
      </c>
      <c r="AA39" s="15">
        <f t="shared" si="13"/>
        <v>75276563</v>
      </c>
      <c r="AB39" s="15">
        <f t="shared" si="13"/>
        <v>4939846</v>
      </c>
      <c r="AC39" s="15">
        <f t="shared" si="13"/>
        <v>2005484</v>
      </c>
      <c r="AD39" s="15">
        <f t="shared" si="13"/>
        <v>8542492</v>
      </c>
      <c r="AE39" s="8">
        <f t="shared" si="13"/>
        <v>5415032</v>
      </c>
    </row>
    <row r="40" spans="1:31" x14ac:dyDescent="0.25">
      <c r="A40" s="20" t="s">
        <v>121</v>
      </c>
      <c r="B40" s="15">
        <f>+B37-B35</f>
        <v>-2268611108</v>
      </c>
      <c r="C40" s="15">
        <f t="shared" ref="C40:AE40" si="14">+C37-C35</f>
        <v>-41413818</v>
      </c>
      <c r="D40" s="15">
        <f t="shared" si="14"/>
        <v>6893544</v>
      </c>
      <c r="E40" s="15">
        <f t="shared" si="14"/>
        <v>-23714901</v>
      </c>
      <c r="F40" s="15">
        <f t="shared" si="14"/>
        <v>-73069176</v>
      </c>
      <c r="G40" s="15">
        <f t="shared" si="14"/>
        <v>-118854287</v>
      </c>
      <c r="H40" s="15">
        <f t="shared" si="14"/>
        <v>32997989</v>
      </c>
      <c r="I40" s="15">
        <f t="shared" si="14"/>
        <v>-151079391</v>
      </c>
      <c r="J40" s="15">
        <f t="shared" si="14"/>
        <v>-238766205</v>
      </c>
      <c r="K40" s="15">
        <f t="shared" si="14"/>
        <v>-591434306</v>
      </c>
      <c r="L40" s="15">
        <f t="shared" si="14"/>
        <v>-306716750</v>
      </c>
      <c r="M40" s="15">
        <f t="shared" si="14"/>
        <v>-122774178</v>
      </c>
      <c r="N40" s="15">
        <f t="shared" si="14"/>
        <v>-60042690</v>
      </c>
      <c r="O40" s="15">
        <f t="shared" si="14"/>
        <v>-48211709</v>
      </c>
      <c r="P40" s="15">
        <f t="shared" si="14"/>
        <v>-121923292</v>
      </c>
      <c r="Q40" s="15">
        <f t="shared" si="14"/>
        <v>-37489099</v>
      </c>
      <c r="R40" s="15">
        <f t="shared" si="14"/>
        <v>-35383310</v>
      </c>
      <c r="S40" s="15">
        <f t="shared" si="14"/>
        <v>-5304140</v>
      </c>
      <c r="T40" s="15">
        <f t="shared" si="14"/>
        <v>-5217039</v>
      </c>
      <c r="U40" s="15">
        <f t="shared" si="14"/>
        <v>-105168835</v>
      </c>
      <c r="V40" s="15">
        <f t="shared" si="14"/>
        <v>-237921458</v>
      </c>
      <c r="W40" s="15">
        <f t="shared" si="14"/>
        <v>-341409524</v>
      </c>
      <c r="X40" s="15">
        <f t="shared" si="14"/>
        <v>-2955266</v>
      </c>
      <c r="Y40" s="15">
        <f t="shared" si="14"/>
        <v>56358129</v>
      </c>
      <c r="Z40" s="15">
        <f t="shared" si="14"/>
        <v>-155203484</v>
      </c>
      <c r="AA40" s="15">
        <f t="shared" si="14"/>
        <v>-954278</v>
      </c>
      <c r="AB40" s="15">
        <f t="shared" si="14"/>
        <v>-7135774</v>
      </c>
      <c r="AC40" s="15">
        <f t="shared" si="14"/>
        <v>-11877755</v>
      </c>
      <c r="AD40" s="15">
        <f t="shared" si="14"/>
        <v>-56347581</v>
      </c>
      <c r="AE40" s="8">
        <f t="shared" si="14"/>
        <v>-7724799</v>
      </c>
    </row>
    <row r="41" spans="1:31" x14ac:dyDescent="0.25">
      <c r="A41" s="20" t="s">
        <v>122</v>
      </c>
      <c r="B41" s="15">
        <f>+B37-B36</f>
        <v>-5223429748</v>
      </c>
      <c r="C41" s="15">
        <f t="shared" ref="C41:AE41" si="15">+C37-C36</f>
        <v>-55301022</v>
      </c>
      <c r="D41" s="15">
        <f t="shared" si="15"/>
        <v>-44745305</v>
      </c>
      <c r="E41" s="15">
        <f t="shared" si="15"/>
        <v>-45467699</v>
      </c>
      <c r="F41" s="15">
        <f t="shared" si="15"/>
        <v>-100968908</v>
      </c>
      <c r="G41" s="15">
        <f t="shared" si="15"/>
        <v>-160356805</v>
      </c>
      <c r="H41" s="15">
        <f t="shared" si="15"/>
        <v>-55776404</v>
      </c>
      <c r="I41" s="15">
        <f t="shared" si="15"/>
        <v>-143488914</v>
      </c>
      <c r="J41" s="15">
        <f t="shared" si="15"/>
        <v>-252292894</v>
      </c>
      <c r="K41" s="15">
        <f t="shared" si="15"/>
        <v>-551622894</v>
      </c>
      <c r="L41" s="15">
        <f t="shared" si="15"/>
        <v>-341105179</v>
      </c>
      <c r="M41" s="15">
        <f t="shared" si="15"/>
        <v>-142159546</v>
      </c>
      <c r="N41" s="15">
        <f t="shared" si="15"/>
        <v>-52740736</v>
      </c>
      <c r="O41" s="15">
        <f t="shared" si="15"/>
        <v>-66472588</v>
      </c>
      <c r="P41" s="15">
        <f t="shared" si="15"/>
        <v>-146511320</v>
      </c>
      <c r="Q41" s="15">
        <f t="shared" si="15"/>
        <v>-44576569</v>
      </c>
      <c r="R41" s="15">
        <f t="shared" si="15"/>
        <v>-51352180</v>
      </c>
      <c r="S41" s="15">
        <f t="shared" si="15"/>
        <v>-15421018</v>
      </c>
      <c r="T41" s="15">
        <f t="shared" si="15"/>
        <v>-18023625</v>
      </c>
      <c r="U41" s="15">
        <f t="shared" si="15"/>
        <v>-114638827</v>
      </c>
      <c r="V41" s="15">
        <f t="shared" si="15"/>
        <v>-245513678</v>
      </c>
      <c r="W41" s="15">
        <f t="shared" si="15"/>
        <v>-456394367</v>
      </c>
      <c r="X41" s="15">
        <f t="shared" si="15"/>
        <v>-17421166</v>
      </c>
      <c r="Y41" s="15">
        <f t="shared" si="15"/>
        <v>43426443</v>
      </c>
      <c r="Z41" s="15">
        <f t="shared" si="15"/>
        <v>-223836517</v>
      </c>
      <c r="AA41" s="15">
        <f t="shared" si="15"/>
        <v>-76230841</v>
      </c>
      <c r="AB41" s="15">
        <f t="shared" si="15"/>
        <v>-12075620</v>
      </c>
      <c r="AC41" s="15">
        <f t="shared" si="15"/>
        <v>-13883239</v>
      </c>
      <c r="AD41" s="15">
        <f t="shared" si="15"/>
        <v>-64890073</v>
      </c>
      <c r="AE41" s="8">
        <f t="shared" si="15"/>
        <v>-13139831</v>
      </c>
    </row>
    <row r="42" spans="1:31" x14ac:dyDescent="0.25">
      <c r="A42" s="20" t="s">
        <v>123</v>
      </c>
      <c r="B42" s="17">
        <f>IF(B35=0,0,B37*100/B35)</f>
        <v>95.313095214405195</v>
      </c>
      <c r="C42" s="17">
        <f t="shared" ref="C42:AE42" si="16">IF(C35=0,0,C37*100/C35)</f>
        <v>90.52356208661206</v>
      </c>
      <c r="D42" s="17">
        <f t="shared" si="16"/>
        <v>101.89520462597321</v>
      </c>
      <c r="E42" s="17">
        <f t="shared" si="16"/>
        <v>94.551780784247029</v>
      </c>
      <c r="F42" s="17">
        <f t="shared" si="16"/>
        <v>94.278646403114308</v>
      </c>
      <c r="G42" s="17">
        <f t="shared" si="16"/>
        <v>86.765332142626619</v>
      </c>
      <c r="H42" s="17">
        <f t="shared" si="16"/>
        <v>107.35634919324745</v>
      </c>
      <c r="I42" s="17">
        <f t="shared" si="16"/>
        <v>80.50392015444065</v>
      </c>
      <c r="J42" s="17">
        <f t="shared" si="16"/>
        <v>91.025744404843735</v>
      </c>
      <c r="K42" s="17">
        <f t="shared" si="16"/>
        <v>70.684653618955664</v>
      </c>
      <c r="L42" s="17">
        <f t="shared" si="16"/>
        <v>76.171327392168251</v>
      </c>
      <c r="M42" s="17">
        <f t="shared" si="16"/>
        <v>86.055751601094087</v>
      </c>
      <c r="N42" s="17">
        <f t="shared" si="16"/>
        <v>85.954180293842697</v>
      </c>
      <c r="O42" s="17">
        <f t="shared" si="16"/>
        <v>92.261094444677738</v>
      </c>
      <c r="P42" s="17">
        <f t="shared" si="16"/>
        <v>91.844630940022611</v>
      </c>
      <c r="Q42" s="17">
        <f t="shared" si="16"/>
        <v>90.507936524253537</v>
      </c>
      <c r="R42" s="17">
        <f t="shared" si="16"/>
        <v>89.791120474421405</v>
      </c>
      <c r="S42" s="17">
        <f t="shared" si="16"/>
        <v>97.911346003053382</v>
      </c>
      <c r="T42" s="17">
        <f t="shared" si="16"/>
        <v>97.280385923958278</v>
      </c>
      <c r="U42" s="17">
        <f t="shared" si="16"/>
        <v>82.375213820209623</v>
      </c>
      <c r="V42" s="17">
        <f t="shared" si="16"/>
        <v>82.588226755657885</v>
      </c>
      <c r="W42" s="17">
        <f t="shared" si="16"/>
        <v>86.403817226922428</v>
      </c>
      <c r="X42" s="17">
        <f t="shared" si="16"/>
        <v>99.549724526301034</v>
      </c>
      <c r="Y42" s="17">
        <f t="shared" si="16"/>
        <v>107.81923685613371</v>
      </c>
      <c r="Z42" s="17">
        <f t="shared" si="16"/>
        <v>84.034282727834835</v>
      </c>
      <c r="AA42" s="17">
        <f t="shared" si="16"/>
        <v>99.777124306968901</v>
      </c>
      <c r="AB42" s="17">
        <f t="shared" si="16"/>
        <v>92.764061655148794</v>
      </c>
      <c r="AC42" s="17">
        <f t="shared" si="16"/>
        <v>85.030485859100466</v>
      </c>
      <c r="AD42" s="17">
        <f t="shared" si="16"/>
        <v>83.354392924261035</v>
      </c>
      <c r="AE42" s="10">
        <f t="shared" si="16"/>
        <v>92.86313481226702</v>
      </c>
    </row>
    <row r="43" spans="1:31" x14ac:dyDescent="0.25">
      <c r="A43" s="20" t="s">
        <v>124</v>
      </c>
      <c r="B43" s="17">
        <f>IF(B36=0,0,B37*100/B36)</f>
        <v>89.829375044344914</v>
      </c>
      <c r="C43" s="17">
        <f t="shared" ref="C43:AE43" si="17">IF(C36=0,0,C37*100/C36)</f>
        <v>87.735577270486417</v>
      </c>
      <c r="D43" s="17">
        <f t="shared" si="17"/>
        <v>89.227732278849018</v>
      </c>
      <c r="E43" s="17">
        <f t="shared" si="17"/>
        <v>90.051502718887733</v>
      </c>
      <c r="F43" s="17">
        <f t="shared" si="17"/>
        <v>92.263100670229079</v>
      </c>
      <c r="G43" s="17">
        <f t="shared" si="17"/>
        <v>82.932688956065363</v>
      </c>
      <c r="H43" s="17">
        <f t="shared" si="17"/>
        <v>89.619888064062806</v>
      </c>
      <c r="I43" s="17">
        <f t="shared" si="17"/>
        <v>81.300268566092441</v>
      </c>
      <c r="J43" s="17">
        <f t="shared" si="17"/>
        <v>90.56529819312145</v>
      </c>
      <c r="K43" s="17">
        <f t="shared" si="17"/>
        <v>72.107561912074331</v>
      </c>
      <c r="L43" s="17">
        <f t="shared" si="17"/>
        <v>74.189271935052858</v>
      </c>
      <c r="M43" s="17">
        <f t="shared" si="17"/>
        <v>84.201862199438366</v>
      </c>
      <c r="N43" s="17">
        <f t="shared" si="17"/>
        <v>87.447922098426815</v>
      </c>
      <c r="O43" s="17">
        <f t="shared" si="17"/>
        <v>89.633730882600062</v>
      </c>
      <c r="P43" s="17">
        <f t="shared" si="17"/>
        <v>90.358524997518089</v>
      </c>
      <c r="Q43" s="17">
        <f t="shared" si="17"/>
        <v>88.91239116676185</v>
      </c>
      <c r="R43" s="17">
        <f t="shared" si="17"/>
        <v>85.836317220170642</v>
      </c>
      <c r="S43" s="17">
        <f t="shared" si="17"/>
        <v>94.160188040135111</v>
      </c>
      <c r="T43" s="17">
        <f t="shared" si="17"/>
        <v>91.192379326195962</v>
      </c>
      <c r="U43" s="17">
        <f t="shared" si="17"/>
        <v>81.088314185624654</v>
      </c>
      <c r="V43" s="17">
        <f t="shared" si="17"/>
        <v>82.131885255255227</v>
      </c>
      <c r="W43" s="17">
        <f t="shared" si="17"/>
        <v>82.620524826392995</v>
      </c>
      <c r="X43" s="17">
        <f t="shared" si="17"/>
        <v>97.402887849086582</v>
      </c>
      <c r="Y43" s="17">
        <f t="shared" si="17"/>
        <v>105.91887496847103</v>
      </c>
      <c r="Z43" s="17">
        <f t="shared" si="17"/>
        <v>78.492513985089502</v>
      </c>
      <c r="AA43" s="17">
        <f t="shared" si="17"/>
        <v>84.85808659930818</v>
      </c>
      <c r="AB43" s="17">
        <f t="shared" si="17"/>
        <v>88.338996765254109</v>
      </c>
      <c r="AC43" s="17">
        <f t="shared" si="17"/>
        <v>82.934314405904829</v>
      </c>
      <c r="AD43" s="17">
        <f t="shared" si="17"/>
        <v>81.302692854373547</v>
      </c>
      <c r="AE43" s="10">
        <f t="shared" si="17"/>
        <v>88.43864293051405</v>
      </c>
    </row>
    <row r="44" spans="1:31" x14ac:dyDescent="0.25">
      <c r="A44" s="20" t="s">
        <v>109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6"/>
    </row>
    <row r="45" spans="1:31" x14ac:dyDescent="0.25">
      <c r="A45" s="2" t="s">
        <v>130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6"/>
    </row>
    <row r="46" spans="1:31" x14ac:dyDescent="0.25">
      <c r="A46" s="20" t="s">
        <v>126</v>
      </c>
      <c r="B46" s="16">
        <v>15849366698</v>
      </c>
      <c r="C46" s="16">
        <v>183679137</v>
      </c>
      <c r="D46" s="16">
        <v>130890810</v>
      </c>
      <c r="E46" s="16">
        <v>152563175</v>
      </c>
      <c r="F46" s="16">
        <v>450491325</v>
      </c>
      <c r="G46" s="16">
        <v>271833144</v>
      </c>
      <c r="H46" s="16">
        <v>228115285</v>
      </c>
      <c r="I46" s="16">
        <v>249032434</v>
      </c>
      <c r="J46" s="16">
        <v>777016949</v>
      </c>
      <c r="K46" s="16">
        <v>629436185</v>
      </c>
      <c r="L46" s="16">
        <v>364937385</v>
      </c>
      <c r="M46" s="16">
        <v>263678337</v>
      </c>
      <c r="N46" s="16">
        <v>244051737</v>
      </c>
      <c r="O46" s="16">
        <v>268016392</v>
      </c>
      <c r="P46" s="16">
        <v>476204549</v>
      </c>
      <c r="Q46" s="16">
        <v>166988737</v>
      </c>
      <c r="R46" s="16">
        <v>128058403</v>
      </c>
      <c r="S46" s="16">
        <v>138850710</v>
      </c>
      <c r="T46" s="16">
        <v>69189360</v>
      </c>
      <c r="U46" s="16">
        <v>217848189</v>
      </c>
      <c r="V46" s="16">
        <v>400155648</v>
      </c>
      <c r="W46" s="16">
        <v>632172235</v>
      </c>
      <c r="X46" s="16">
        <v>274060700</v>
      </c>
      <c r="Y46" s="16">
        <v>281878588</v>
      </c>
      <c r="Z46" s="16">
        <v>300827850</v>
      </c>
      <c r="AA46" s="16">
        <v>274277397</v>
      </c>
      <c r="AB46" s="16">
        <v>33211342</v>
      </c>
      <c r="AC46" s="16">
        <v>31511600</v>
      </c>
      <c r="AD46" s="16">
        <v>131827867</v>
      </c>
      <c r="AE46" s="9">
        <v>63102282</v>
      </c>
    </row>
    <row r="47" spans="1:31" x14ac:dyDescent="0.25">
      <c r="A47" s="20" t="s">
        <v>127</v>
      </c>
      <c r="B47" s="16">
        <v>16085543088</v>
      </c>
      <c r="C47" s="16">
        <v>184010341</v>
      </c>
      <c r="D47" s="16">
        <v>142741157</v>
      </c>
      <c r="E47" s="16">
        <v>159970923</v>
      </c>
      <c r="F47" s="16">
        <v>464517867</v>
      </c>
      <c r="G47" s="16">
        <v>276144243</v>
      </c>
      <c r="H47" s="16">
        <v>229271172</v>
      </c>
      <c r="I47" s="16">
        <v>245191869</v>
      </c>
      <c r="J47" s="16">
        <v>780240306</v>
      </c>
      <c r="K47" s="16">
        <v>598305199</v>
      </c>
      <c r="L47" s="16">
        <v>359568837</v>
      </c>
      <c r="M47" s="16">
        <v>258984459</v>
      </c>
      <c r="N47" s="16">
        <v>244204970</v>
      </c>
      <c r="O47" s="16">
        <v>254152659</v>
      </c>
      <c r="P47" s="16">
        <v>477335297</v>
      </c>
      <c r="Q47" s="16">
        <v>164299167</v>
      </c>
      <c r="R47" s="16">
        <v>127196957</v>
      </c>
      <c r="S47" s="16">
        <v>133474674</v>
      </c>
      <c r="T47" s="16">
        <v>75208442</v>
      </c>
      <c r="U47" s="16">
        <v>219047481</v>
      </c>
      <c r="V47" s="16">
        <v>383765414</v>
      </c>
      <c r="W47" s="16">
        <v>686275536</v>
      </c>
      <c r="X47" s="16">
        <v>278333300</v>
      </c>
      <c r="Y47" s="16">
        <v>275786683</v>
      </c>
      <c r="Z47" s="16">
        <v>305273768</v>
      </c>
      <c r="AA47" s="16">
        <v>313089550</v>
      </c>
      <c r="AB47" s="16">
        <v>32212128</v>
      </c>
      <c r="AC47" s="16">
        <v>32131100</v>
      </c>
      <c r="AD47" s="16">
        <v>132888155</v>
      </c>
      <c r="AE47" s="9">
        <v>59929074</v>
      </c>
    </row>
    <row r="48" spans="1:31" x14ac:dyDescent="0.25">
      <c r="A48" s="20" t="s">
        <v>128</v>
      </c>
      <c r="B48" s="16">
        <v>15063565008</v>
      </c>
      <c r="C48" s="16">
        <v>173725370</v>
      </c>
      <c r="D48" s="16">
        <v>138725614</v>
      </c>
      <c r="E48" s="16">
        <v>151758808</v>
      </c>
      <c r="F48" s="16">
        <v>451152671</v>
      </c>
      <c r="G48" s="16">
        <v>260402540</v>
      </c>
      <c r="H48" s="16">
        <v>208765006</v>
      </c>
      <c r="I48" s="16">
        <v>221093682</v>
      </c>
      <c r="J48" s="16">
        <v>747069484</v>
      </c>
      <c r="K48" s="16">
        <v>549317972</v>
      </c>
      <c r="L48" s="16">
        <v>350266354</v>
      </c>
      <c r="M48" s="16">
        <v>209973516</v>
      </c>
      <c r="N48" s="16">
        <v>225859299</v>
      </c>
      <c r="O48" s="16">
        <v>239486927</v>
      </c>
      <c r="P48" s="16">
        <v>462285305</v>
      </c>
      <c r="Q48" s="16">
        <v>159944585</v>
      </c>
      <c r="R48" s="16">
        <v>115884369</v>
      </c>
      <c r="S48" s="16">
        <v>129765051</v>
      </c>
      <c r="T48" s="16">
        <v>74674428</v>
      </c>
      <c r="U48" s="16">
        <v>195148899</v>
      </c>
      <c r="V48" s="16">
        <v>340216775</v>
      </c>
      <c r="W48" s="16">
        <v>606188761</v>
      </c>
      <c r="X48" s="16">
        <v>275432747</v>
      </c>
      <c r="Y48" s="16">
        <v>286375068</v>
      </c>
      <c r="Z48" s="16">
        <v>282759353</v>
      </c>
      <c r="AA48" s="16">
        <v>282001333</v>
      </c>
      <c r="AB48" s="16">
        <v>33572524</v>
      </c>
      <c r="AC48" s="16">
        <v>26027513</v>
      </c>
      <c r="AD48" s="16">
        <v>131725253</v>
      </c>
      <c r="AE48" s="9">
        <v>63322053</v>
      </c>
    </row>
    <row r="49" spans="1:31" x14ac:dyDescent="0.25">
      <c r="A49" s="20" t="s">
        <v>109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6"/>
    </row>
    <row r="50" spans="1:31" x14ac:dyDescent="0.25">
      <c r="A50" s="20" t="s">
        <v>131</v>
      </c>
      <c r="B50" s="15">
        <f>+B47-B46</f>
        <v>236176390</v>
      </c>
      <c r="C50" s="15">
        <f t="shared" ref="C50:AE50" si="18">+C47-C46</f>
        <v>331204</v>
      </c>
      <c r="D50" s="15">
        <f t="shared" si="18"/>
        <v>11850347</v>
      </c>
      <c r="E50" s="15">
        <f t="shared" si="18"/>
        <v>7407748</v>
      </c>
      <c r="F50" s="15">
        <f t="shared" si="18"/>
        <v>14026542</v>
      </c>
      <c r="G50" s="15">
        <f t="shared" si="18"/>
        <v>4311099</v>
      </c>
      <c r="H50" s="15">
        <f t="shared" si="18"/>
        <v>1155887</v>
      </c>
      <c r="I50" s="15">
        <f t="shared" si="18"/>
        <v>-3840565</v>
      </c>
      <c r="J50" s="15">
        <f t="shared" si="18"/>
        <v>3223357</v>
      </c>
      <c r="K50" s="15">
        <f t="shared" si="18"/>
        <v>-31130986</v>
      </c>
      <c r="L50" s="15">
        <f t="shared" si="18"/>
        <v>-5368548</v>
      </c>
      <c r="M50" s="15">
        <f t="shared" si="18"/>
        <v>-4693878</v>
      </c>
      <c r="N50" s="15">
        <f t="shared" si="18"/>
        <v>153233</v>
      </c>
      <c r="O50" s="15">
        <f t="shared" si="18"/>
        <v>-13863733</v>
      </c>
      <c r="P50" s="15">
        <f t="shared" si="18"/>
        <v>1130748</v>
      </c>
      <c r="Q50" s="15">
        <f t="shared" si="18"/>
        <v>-2689570</v>
      </c>
      <c r="R50" s="15">
        <f t="shared" si="18"/>
        <v>-861446</v>
      </c>
      <c r="S50" s="15">
        <f t="shared" si="18"/>
        <v>-5376036</v>
      </c>
      <c r="T50" s="15">
        <f t="shared" si="18"/>
        <v>6019082</v>
      </c>
      <c r="U50" s="15">
        <f t="shared" si="18"/>
        <v>1199292</v>
      </c>
      <c r="V50" s="15">
        <f t="shared" si="18"/>
        <v>-16390234</v>
      </c>
      <c r="W50" s="15">
        <f t="shared" si="18"/>
        <v>54103301</v>
      </c>
      <c r="X50" s="15">
        <f t="shared" si="18"/>
        <v>4272600</v>
      </c>
      <c r="Y50" s="15">
        <f t="shared" si="18"/>
        <v>-6091905</v>
      </c>
      <c r="Z50" s="15">
        <f t="shared" si="18"/>
        <v>4445918</v>
      </c>
      <c r="AA50" s="15">
        <f t="shared" si="18"/>
        <v>38812153</v>
      </c>
      <c r="AB50" s="15">
        <f t="shared" si="18"/>
        <v>-999214</v>
      </c>
      <c r="AC50" s="15">
        <f t="shared" si="18"/>
        <v>619500</v>
      </c>
      <c r="AD50" s="15">
        <f t="shared" si="18"/>
        <v>1060288</v>
      </c>
      <c r="AE50" s="8">
        <f t="shared" si="18"/>
        <v>-3173208</v>
      </c>
    </row>
    <row r="51" spans="1:31" x14ac:dyDescent="0.25">
      <c r="A51" s="20" t="s">
        <v>121</v>
      </c>
      <c r="B51" s="15">
        <f>+B48-B46</f>
        <v>-785801690</v>
      </c>
      <c r="C51" s="15">
        <f t="shared" ref="C51:AE51" si="19">+C48-C46</f>
        <v>-9953767</v>
      </c>
      <c r="D51" s="15">
        <f t="shared" si="19"/>
        <v>7834804</v>
      </c>
      <c r="E51" s="15">
        <f t="shared" si="19"/>
        <v>-804367</v>
      </c>
      <c r="F51" s="15">
        <f t="shared" si="19"/>
        <v>661346</v>
      </c>
      <c r="G51" s="15">
        <f t="shared" si="19"/>
        <v>-11430604</v>
      </c>
      <c r="H51" s="15">
        <f t="shared" si="19"/>
        <v>-19350279</v>
      </c>
      <c r="I51" s="15">
        <f t="shared" si="19"/>
        <v>-27938752</v>
      </c>
      <c r="J51" s="15">
        <f t="shared" si="19"/>
        <v>-29947465</v>
      </c>
      <c r="K51" s="15">
        <f t="shared" si="19"/>
        <v>-80118213</v>
      </c>
      <c r="L51" s="15">
        <f t="shared" si="19"/>
        <v>-14671031</v>
      </c>
      <c r="M51" s="15">
        <f t="shared" si="19"/>
        <v>-53704821</v>
      </c>
      <c r="N51" s="15">
        <f t="shared" si="19"/>
        <v>-18192438</v>
      </c>
      <c r="O51" s="15">
        <f t="shared" si="19"/>
        <v>-28529465</v>
      </c>
      <c r="P51" s="15">
        <f t="shared" si="19"/>
        <v>-13919244</v>
      </c>
      <c r="Q51" s="15">
        <f t="shared" si="19"/>
        <v>-7044152</v>
      </c>
      <c r="R51" s="15">
        <f t="shared" si="19"/>
        <v>-12174034</v>
      </c>
      <c r="S51" s="15">
        <f t="shared" si="19"/>
        <v>-9085659</v>
      </c>
      <c r="T51" s="15">
        <f t="shared" si="19"/>
        <v>5485068</v>
      </c>
      <c r="U51" s="15">
        <f t="shared" si="19"/>
        <v>-22699290</v>
      </c>
      <c r="V51" s="15">
        <f t="shared" si="19"/>
        <v>-59938873</v>
      </c>
      <c r="W51" s="15">
        <f t="shared" si="19"/>
        <v>-25983474</v>
      </c>
      <c r="X51" s="15">
        <f t="shared" si="19"/>
        <v>1372047</v>
      </c>
      <c r="Y51" s="15">
        <f t="shared" si="19"/>
        <v>4496480</v>
      </c>
      <c r="Z51" s="15">
        <f t="shared" si="19"/>
        <v>-18068497</v>
      </c>
      <c r="AA51" s="15">
        <f t="shared" si="19"/>
        <v>7723936</v>
      </c>
      <c r="AB51" s="15">
        <f t="shared" si="19"/>
        <v>361182</v>
      </c>
      <c r="AC51" s="15">
        <f t="shared" si="19"/>
        <v>-5484087</v>
      </c>
      <c r="AD51" s="15">
        <f t="shared" si="19"/>
        <v>-102614</v>
      </c>
      <c r="AE51" s="8">
        <f t="shared" si="19"/>
        <v>219771</v>
      </c>
    </row>
    <row r="52" spans="1:31" x14ac:dyDescent="0.25">
      <c r="A52" s="20" t="s">
        <v>122</v>
      </c>
      <c r="B52" s="15">
        <f>+B48-B47</f>
        <v>-1021978080</v>
      </c>
      <c r="C52" s="15">
        <f t="shared" ref="C52:AE52" si="20">+C48-C47</f>
        <v>-10284971</v>
      </c>
      <c r="D52" s="15">
        <f t="shared" si="20"/>
        <v>-4015543</v>
      </c>
      <c r="E52" s="15">
        <f t="shared" si="20"/>
        <v>-8212115</v>
      </c>
      <c r="F52" s="15">
        <f t="shared" si="20"/>
        <v>-13365196</v>
      </c>
      <c r="G52" s="15">
        <f t="shared" si="20"/>
        <v>-15741703</v>
      </c>
      <c r="H52" s="15">
        <f t="shared" si="20"/>
        <v>-20506166</v>
      </c>
      <c r="I52" s="15">
        <f t="shared" si="20"/>
        <v>-24098187</v>
      </c>
      <c r="J52" s="15">
        <f t="shared" si="20"/>
        <v>-33170822</v>
      </c>
      <c r="K52" s="15">
        <f t="shared" si="20"/>
        <v>-48987227</v>
      </c>
      <c r="L52" s="15">
        <f t="shared" si="20"/>
        <v>-9302483</v>
      </c>
      <c r="M52" s="15">
        <f t="shared" si="20"/>
        <v>-49010943</v>
      </c>
      <c r="N52" s="15">
        <f t="shared" si="20"/>
        <v>-18345671</v>
      </c>
      <c r="O52" s="15">
        <f t="shared" si="20"/>
        <v>-14665732</v>
      </c>
      <c r="P52" s="15">
        <f t="shared" si="20"/>
        <v>-15049992</v>
      </c>
      <c r="Q52" s="15">
        <f t="shared" si="20"/>
        <v>-4354582</v>
      </c>
      <c r="R52" s="15">
        <f t="shared" si="20"/>
        <v>-11312588</v>
      </c>
      <c r="S52" s="15">
        <f t="shared" si="20"/>
        <v>-3709623</v>
      </c>
      <c r="T52" s="15">
        <f t="shared" si="20"/>
        <v>-534014</v>
      </c>
      <c r="U52" s="15">
        <f t="shared" si="20"/>
        <v>-23898582</v>
      </c>
      <c r="V52" s="15">
        <f t="shared" si="20"/>
        <v>-43548639</v>
      </c>
      <c r="W52" s="15">
        <f t="shared" si="20"/>
        <v>-80086775</v>
      </c>
      <c r="X52" s="15">
        <f t="shared" si="20"/>
        <v>-2900553</v>
      </c>
      <c r="Y52" s="15">
        <f t="shared" si="20"/>
        <v>10588385</v>
      </c>
      <c r="Z52" s="15">
        <f t="shared" si="20"/>
        <v>-22514415</v>
      </c>
      <c r="AA52" s="15">
        <f t="shared" si="20"/>
        <v>-31088217</v>
      </c>
      <c r="AB52" s="15">
        <f t="shared" si="20"/>
        <v>1360396</v>
      </c>
      <c r="AC52" s="15">
        <f t="shared" si="20"/>
        <v>-6103587</v>
      </c>
      <c r="AD52" s="15">
        <f t="shared" si="20"/>
        <v>-1162902</v>
      </c>
      <c r="AE52" s="8">
        <f t="shared" si="20"/>
        <v>3392979</v>
      </c>
    </row>
    <row r="53" spans="1:31" x14ac:dyDescent="0.25">
      <c r="A53" s="20" t="s">
        <v>123</v>
      </c>
      <c r="B53" s="17">
        <f>IF(B46=0,0,B48*100/B46)</f>
        <v>95.042062531753032</v>
      </c>
      <c r="C53" s="17">
        <f t="shared" ref="C53:AE53" si="21">IF(C46=0,0,C48*100/C46)</f>
        <v>94.580894072907142</v>
      </c>
      <c r="D53" s="17">
        <f t="shared" si="21"/>
        <v>105.98575560805224</v>
      </c>
      <c r="E53" s="17">
        <f t="shared" si="21"/>
        <v>99.472764643237142</v>
      </c>
      <c r="F53" s="17">
        <f t="shared" si="21"/>
        <v>100.14680549064957</v>
      </c>
      <c r="G53" s="17">
        <f t="shared" si="21"/>
        <v>95.794992534096579</v>
      </c>
      <c r="H53" s="17">
        <f t="shared" si="21"/>
        <v>91.517324672040274</v>
      </c>
      <c r="I53" s="17">
        <f t="shared" si="21"/>
        <v>88.781079013989</v>
      </c>
      <c r="J53" s="17">
        <f t="shared" si="21"/>
        <v>96.145841472500493</v>
      </c>
      <c r="K53" s="17">
        <f t="shared" si="21"/>
        <v>87.271431972091023</v>
      </c>
      <c r="L53" s="17">
        <f t="shared" si="21"/>
        <v>95.979849803549172</v>
      </c>
      <c r="M53" s="17">
        <f t="shared" si="21"/>
        <v>79.63244853140894</v>
      </c>
      <c r="N53" s="17">
        <f t="shared" si="21"/>
        <v>92.545663381203468</v>
      </c>
      <c r="O53" s="17">
        <f t="shared" si="21"/>
        <v>89.35532831141164</v>
      </c>
      <c r="P53" s="17">
        <f t="shared" si="21"/>
        <v>97.077045141792624</v>
      </c>
      <c r="Q53" s="17">
        <f t="shared" si="21"/>
        <v>95.781660412222891</v>
      </c>
      <c r="R53" s="17">
        <f t="shared" si="21"/>
        <v>90.493373558625436</v>
      </c>
      <c r="S53" s="17">
        <f t="shared" si="21"/>
        <v>93.456526797738377</v>
      </c>
      <c r="T53" s="17">
        <f t="shared" si="21"/>
        <v>107.92761777244363</v>
      </c>
      <c r="U53" s="17">
        <f t="shared" si="21"/>
        <v>89.580225521177042</v>
      </c>
      <c r="V53" s="17">
        <f t="shared" si="21"/>
        <v>85.021110335546226</v>
      </c>
      <c r="W53" s="17">
        <f t="shared" si="21"/>
        <v>95.889810946853743</v>
      </c>
      <c r="X53" s="17">
        <f t="shared" si="21"/>
        <v>100.50063617293542</v>
      </c>
      <c r="Y53" s="17">
        <f t="shared" si="21"/>
        <v>101.59518324251007</v>
      </c>
      <c r="Z53" s="17">
        <f t="shared" si="21"/>
        <v>93.993741935794844</v>
      </c>
      <c r="AA53" s="17">
        <f t="shared" si="21"/>
        <v>102.8161037272787</v>
      </c>
      <c r="AB53" s="17">
        <f t="shared" si="21"/>
        <v>101.08752606263246</v>
      </c>
      <c r="AC53" s="17">
        <f t="shared" si="21"/>
        <v>82.596608867845489</v>
      </c>
      <c r="AD53" s="17">
        <f t="shared" si="21"/>
        <v>99.922160615706545</v>
      </c>
      <c r="AE53" s="10">
        <f t="shared" si="21"/>
        <v>100.34827742045843</v>
      </c>
    </row>
    <row r="54" spans="1:31" x14ac:dyDescent="0.25">
      <c r="A54" s="20" t="s">
        <v>124</v>
      </c>
      <c r="B54" s="17">
        <f>IF(B47=0,0,B48*100/B47)</f>
        <v>93.646605063882447</v>
      </c>
      <c r="C54" s="17">
        <f t="shared" ref="C54:AE54" si="22">IF(C47=0,0,C48*100/C47)</f>
        <v>94.410655975035667</v>
      </c>
      <c r="D54" s="17">
        <f t="shared" si="22"/>
        <v>97.186835889245316</v>
      </c>
      <c r="E54" s="17">
        <f t="shared" si="22"/>
        <v>94.866495206757037</v>
      </c>
      <c r="F54" s="17">
        <f t="shared" si="22"/>
        <v>97.122781070550289</v>
      </c>
      <c r="G54" s="17">
        <f t="shared" si="22"/>
        <v>94.299463632127939</v>
      </c>
      <c r="H54" s="17">
        <f t="shared" si="22"/>
        <v>91.055933538822757</v>
      </c>
      <c r="I54" s="17">
        <f t="shared" si="22"/>
        <v>90.171702227205586</v>
      </c>
      <c r="J54" s="17">
        <f t="shared" si="22"/>
        <v>95.748640291341218</v>
      </c>
      <c r="K54" s="17">
        <f t="shared" si="22"/>
        <v>91.812334727848494</v>
      </c>
      <c r="L54" s="17">
        <f t="shared" si="22"/>
        <v>97.412878413598449</v>
      </c>
      <c r="M54" s="17">
        <f t="shared" si="22"/>
        <v>81.075720454716546</v>
      </c>
      <c r="N54" s="17">
        <f t="shared" si="22"/>
        <v>92.487593106725058</v>
      </c>
      <c r="O54" s="17">
        <f t="shared" si="22"/>
        <v>94.22955791306515</v>
      </c>
      <c r="P54" s="17">
        <f t="shared" si="22"/>
        <v>96.847081685643701</v>
      </c>
      <c r="Q54" s="17">
        <f t="shared" si="22"/>
        <v>97.349601900294473</v>
      </c>
      <c r="R54" s="17">
        <f t="shared" si="22"/>
        <v>91.106243209890621</v>
      </c>
      <c r="S54" s="17">
        <f t="shared" si="22"/>
        <v>97.2207289301939</v>
      </c>
      <c r="T54" s="17">
        <f t="shared" si="22"/>
        <v>99.289954710137465</v>
      </c>
      <c r="U54" s="17">
        <f t="shared" si="22"/>
        <v>89.08977090679258</v>
      </c>
      <c r="V54" s="17">
        <f t="shared" si="22"/>
        <v>88.65227625749516</v>
      </c>
      <c r="W54" s="17">
        <f t="shared" si="22"/>
        <v>88.330230235687722</v>
      </c>
      <c r="X54" s="17">
        <f t="shared" si="22"/>
        <v>98.957885024896413</v>
      </c>
      <c r="Y54" s="17">
        <f t="shared" si="22"/>
        <v>103.8393387544387</v>
      </c>
      <c r="Z54" s="17">
        <f t="shared" si="22"/>
        <v>92.624844529714068</v>
      </c>
      <c r="AA54" s="17">
        <f t="shared" si="22"/>
        <v>90.070503151574371</v>
      </c>
      <c r="AB54" s="17">
        <f t="shared" si="22"/>
        <v>104.2232416312266</v>
      </c>
      <c r="AC54" s="17">
        <f t="shared" si="22"/>
        <v>81.004114393842727</v>
      </c>
      <c r="AD54" s="17">
        <f t="shared" si="22"/>
        <v>99.124901688942856</v>
      </c>
      <c r="AE54" s="10">
        <f t="shared" si="22"/>
        <v>105.66165764550274</v>
      </c>
    </row>
    <row r="55" spans="1:31" x14ac:dyDescent="0.25">
      <c r="A55" s="20" t="s">
        <v>109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6"/>
    </row>
    <row r="56" spans="1:31" x14ac:dyDescent="0.25">
      <c r="A56" s="2" t="s">
        <v>132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6"/>
    </row>
    <row r="57" spans="1:31" x14ac:dyDescent="0.25">
      <c r="A57" s="20" t="s">
        <v>126</v>
      </c>
      <c r="B57" s="16">
        <v>8325970722</v>
      </c>
      <c r="C57" s="16">
        <v>71729545</v>
      </c>
      <c r="D57" s="16">
        <v>51261562</v>
      </c>
      <c r="E57" s="16">
        <v>56187043</v>
      </c>
      <c r="F57" s="16">
        <v>269141804</v>
      </c>
      <c r="G57" s="16">
        <v>166435729</v>
      </c>
      <c r="H57" s="16">
        <v>13730000</v>
      </c>
      <c r="I57" s="16">
        <v>89244449</v>
      </c>
      <c r="J57" s="16">
        <v>128102569</v>
      </c>
      <c r="K57" s="16">
        <v>406053915</v>
      </c>
      <c r="L57" s="16">
        <v>151230264</v>
      </c>
      <c r="M57" s="16">
        <v>101758738</v>
      </c>
      <c r="N57" s="16">
        <v>68838011</v>
      </c>
      <c r="O57" s="16">
        <v>181136164</v>
      </c>
      <c r="P57" s="16">
        <v>274774547</v>
      </c>
      <c r="Q57" s="16">
        <v>53873187</v>
      </c>
      <c r="R57" s="16">
        <v>49990427</v>
      </c>
      <c r="S57" s="16">
        <v>4988500</v>
      </c>
      <c r="T57" s="16">
        <v>23767300</v>
      </c>
      <c r="U57" s="16">
        <v>107297217</v>
      </c>
      <c r="V57" s="16">
        <v>241589372</v>
      </c>
      <c r="W57" s="16">
        <v>370443246</v>
      </c>
      <c r="X57" s="16">
        <v>51386800</v>
      </c>
      <c r="Y57" s="16">
        <v>90316324</v>
      </c>
      <c r="Z57" s="16">
        <v>143644166</v>
      </c>
      <c r="AA57" s="16">
        <v>76172524</v>
      </c>
      <c r="AB57" s="16">
        <v>14461457</v>
      </c>
      <c r="AC57" s="16">
        <v>10292100</v>
      </c>
      <c r="AD57" s="16">
        <v>23465061</v>
      </c>
      <c r="AE57" s="9">
        <v>2715500</v>
      </c>
    </row>
    <row r="58" spans="1:31" x14ac:dyDescent="0.25">
      <c r="A58" s="20" t="s">
        <v>127</v>
      </c>
      <c r="B58" s="16">
        <v>6108082438</v>
      </c>
      <c r="C58" s="16">
        <v>80761309</v>
      </c>
      <c r="D58" s="16">
        <v>83976959</v>
      </c>
      <c r="E58" s="16">
        <v>53306697</v>
      </c>
      <c r="F58" s="16">
        <v>225556182</v>
      </c>
      <c r="G58" s="16">
        <v>170040448</v>
      </c>
      <c r="H58" s="16">
        <v>20339594</v>
      </c>
      <c r="I58" s="16">
        <v>82140029</v>
      </c>
      <c r="J58" s="16">
        <v>169775302</v>
      </c>
      <c r="K58" s="16">
        <v>403507635</v>
      </c>
      <c r="L58" s="16">
        <v>155412070</v>
      </c>
      <c r="M58" s="16">
        <v>108633015</v>
      </c>
      <c r="N58" s="16">
        <v>15506979</v>
      </c>
      <c r="O58" s="16">
        <v>144402483</v>
      </c>
      <c r="P58" s="16">
        <v>237837025</v>
      </c>
      <c r="Q58" s="16">
        <v>56805350</v>
      </c>
      <c r="R58" s="16">
        <v>108825002</v>
      </c>
      <c r="S58" s="16">
        <v>7177400</v>
      </c>
      <c r="T58" s="16">
        <v>26638972</v>
      </c>
      <c r="U58" s="16">
        <v>123918781</v>
      </c>
      <c r="V58" s="16">
        <v>275212178</v>
      </c>
      <c r="W58" s="16">
        <v>463450356</v>
      </c>
      <c r="X58" s="16">
        <v>121982200</v>
      </c>
      <c r="Y58" s="16">
        <v>90072312</v>
      </c>
      <c r="Z58" s="16">
        <v>156402277</v>
      </c>
      <c r="AA58" s="16">
        <v>19276740</v>
      </c>
      <c r="AB58" s="16">
        <v>26838689</v>
      </c>
      <c r="AC58" s="16">
        <v>19350008</v>
      </c>
      <c r="AD58" s="16">
        <v>24121346</v>
      </c>
      <c r="AE58" s="9">
        <v>2715503</v>
      </c>
    </row>
    <row r="59" spans="1:31" x14ac:dyDescent="0.25">
      <c r="A59" s="20" t="s">
        <v>128</v>
      </c>
      <c r="B59" s="16">
        <v>4462737492</v>
      </c>
      <c r="C59" s="16">
        <v>70474056</v>
      </c>
      <c r="D59" s="16">
        <v>50522090</v>
      </c>
      <c r="E59" s="16">
        <v>49387221</v>
      </c>
      <c r="F59" s="16">
        <v>134332186</v>
      </c>
      <c r="G59" s="16">
        <v>152314471</v>
      </c>
      <c r="H59" s="16">
        <v>13107838</v>
      </c>
      <c r="I59" s="16">
        <v>69698077</v>
      </c>
      <c r="J59" s="16">
        <v>149731255</v>
      </c>
      <c r="K59" s="16">
        <v>295414282</v>
      </c>
      <c r="L59" s="16">
        <v>130455747</v>
      </c>
      <c r="M59" s="16">
        <v>80243286</v>
      </c>
      <c r="N59" s="16">
        <v>2774792</v>
      </c>
      <c r="O59" s="16">
        <v>91740143</v>
      </c>
      <c r="P59" s="16">
        <v>160318564</v>
      </c>
      <c r="Q59" s="16">
        <v>55015546</v>
      </c>
      <c r="R59" s="16">
        <v>94703882</v>
      </c>
      <c r="S59" s="16">
        <v>5065374</v>
      </c>
      <c r="T59" s="16">
        <v>16292980</v>
      </c>
      <c r="U59" s="16">
        <v>105947113</v>
      </c>
      <c r="V59" s="16">
        <v>418409899</v>
      </c>
      <c r="W59" s="16">
        <v>431213262</v>
      </c>
      <c r="X59" s="16">
        <v>77581540</v>
      </c>
      <c r="Y59" s="16">
        <v>71129520</v>
      </c>
      <c r="Z59" s="16">
        <v>124907007</v>
      </c>
      <c r="AA59" s="16">
        <v>11726009</v>
      </c>
      <c r="AB59" s="16">
        <v>9705565</v>
      </c>
      <c r="AC59" s="16">
        <v>13170970</v>
      </c>
      <c r="AD59" s="16">
        <v>14624778</v>
      </c>
      <c r="AE59" s="9">
        <v>2131044</v>
      </c>
    </row>
    <row r="60" spans="1:31" x14ac:dyDescent="0.25">
      <c r="A60" s="20" t="s">
        <v>109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6"/>
    </row>
    <row r="61" spans="1:31" x14ac:dyDescent="0.25">
      <c r="A61" s="20" t="s">
        <v>133</v>
      </c>
      <c r="B61" s="15">
        <f>+B58-B57</f>
        <v>-2217888284</v>
      </c>
      <c r="C61" s="15">
        <f t="shared" ref="C61:AE61" si="23">+C58-C57</f>
        <v>9031764</v>
      </c>
      <c r="D61" s="15">
        <f t="shared" si="23"/>
        <v>32715397</v>
      </c>
      <c r="E61" s="15">
        <f t="shared" si="23"/>
        <v>-2880346</v>
      </c>
      <c r="F61" s="15">
        <f t="shared" si="23"/>
        <v>-43585622</v>
      </c>
      <c r="G61" s="15">
        <f t="shared" si="23"/>
        <v>3604719</v>
      </c>
      <c r="H61" s="15">
        <f t="shared" si="23"/>
        <v>6609594</v>
      </c>
      <c r="I61" s="15">
        <f t="shared" si="23"/>
        <v>-7104420</v>
      </c>
      <c r="J61" s="15">
        <f t="shared" si="23"/>
        <v>41672733</v>
      </c>
      <c r="K61" s="15">
        <f t="shared" si="23"/>
        <v>-2546280</v>
      </c>
      <c r="L61" s="15">
        <f t="shared" si="23"/>
        <v>4181806</v>
      </c>
      <c r="M61" s="15">
        <f t="shared" si="23"/>
        <v>6874277</v>
      </c>
      <c r="N61" s="15">
        <f t="shared" si="23"/>
        <v>-53331032</v>
      </c>
      <c r="O61" s="15">
        <f t="shared" si="23"/>
        <v>-36733681</v>
      </c>
      <c r="P61" s="15">
        <f t="shared" si="23"/>
        <v>-36937522</v>
      </c>
      <c r="Q61" s="15">
        <f t="shared" si="23"/>
        <v>2932163</v>
      </c>
      <c r="R61" s="15">
        <f t="shared" si="23"/>
        <v>58834575</v>
      </c>
      <c r="S61" s="15">
        <f t="shared" si="23"/>
        <v>2188900</v>
      </c>
      <c r="T61" s="15">
        <f t="shared" si="23"/>
        <v>2871672</v>
      </c>
      <c r="U61" s="15">
        <f t="shared" si="23"/>
        <v>16621564</v>
      </c>
      <c r="V61" s="15">
        <f t="shared" si="23"/>
        <v>33622806</v>
      </c>
      <c r="W61" s="15">
        <f t="shared" si="23"/>
        <v>93007110</v>
      </c>
      <c r="X61" s="15">
        <f t="shared" si="23"/>
        <v>70595400</v>
      </c>
      <c r="Y61" s="15">
        <f t="shared" si="23"/>
        <v>-244012</v>
      </c>
      <c r="Z61" s="15">
        <f t="shared" si="23"/>
        <v>12758111</v>
      </c>
      <c r="AA61" s="15">
        <f t="shared" si="23"/>
        <v>-56895784</v>
      </c>
      <c r="AB61" s="15">
        <f t="shared" si="23"/>
        <v>12377232</v>
      </c>
      <c r="AC61" s="15">
        <f t="shared" si="23"/>
        <v>9057908</v>
      </c>
      <c r="AD61" s="15">
        <f t="shared" si="23"/>
        <v>656285</v>
      </c>
      <c r="AE61" s="8">
        <f t="shared" si="23"/>
        <v>3</v>
      </c>
    </row>
    <row r="62" spans="1:31" x14ac:dyDescent="0.25">
      <c r="A62" s="20" t="s">
        <v>121</v>
      </c>
      <c r="B62" s="15">
        <f>+B59-B57</f>
        <v>-3863233230</v>
      </c>
      <c r="C62" s="15">
        <f t="shared" ref="C62:AE62" si="24">+C59-C57</f>
        <v>-1255489</v>
      </c>
      <c r="D62" s="15">
        <f t="shared" si="24"/>
        <v>-739472</v>
      </c>
      <c r="E62" s="15">
        <f t="shared" si="24"/>
        <v>-6799822</v>
      </c>
      <c r="F62" s="15">
        <f t="shared" si="24"/>
        <v>-134809618</v>
      </c>
      <c r="G62" s="15">
        <f t="shared" si="24"/>
        <v>-14121258</v>
      </c>
      <c r="H62" s="15">
        <f t="shared" si="24"/>
        <v>-622162</v>
      </c>
      <c r="I62" s="15">
        <f t="shared" si="24"/>
        <v>-19546372</v>
      </c>
      <c r="J62" s="15">
        <f t="shared" si="24"/>
        <v>21628686</v>
      </c>
      <c r="K62" s="15">
        <f t="shared" si="24"/>
        <v>-110639633</v>
      </c>
      <c r="L62" s="15">
        <f t="shared" si="24"/>
        <v>-20774517</v>
      </c>
      <c r="M62" s="15">
        <f t="shared" si="24"/>
        <v>-21515452</v>
      </c>
      <c r="N62" s="15">
        <f t="shared" si="24"/>
        <v>-66063219</v>
      </c>
      <c r="O62" s="15">
        <f t="shared" si="24"/>
        <v>-89396021</v>
      </c>
      <c r="P62" s="15">
        <f t="shared" si="24"/>
        <v>-114455983</v>
      </c>
      <c r="Q62" s="15">
        <f t="shared" si="24"/>
        <v>1142359</v>
      </c>
      <c r="R62" s="15">
        <f t="shared" si="24"/>
        <v>44713455</v>
      </c>
      <c r="S62" s="15">
        <f t="shared" si="24"/>
        <v>76874</v>
      </c>
      <c r="T62" s="15">
        <f t="shared" si="24"/>
        <v>-7474320</v>
      </c>
      <c r="U62" s="15">
        <f t="shared" si="24"/>
        <v>-1350104</v>
      </c>
      <c r="V62" s="15">
        <f t="shared" si="24"/>
        <v>176820527</v>
      </c>
      <c r="W62" s="15">
        <f t="shared" si="24"/>
        <v>60770016</v>
      </c>
      <c r="X62" s="15">
        <f t="shared" si="24"/>
        <v>26194740</v>
      </c>
      <c r="Y62" s="15">
        <f t="shared" si="24"/>
        <v>-19186804</v>
      </c>
      <c r="Z62" s="15">
        <f t="shared" si="24"/>
        <v>-18737159</v>
      </c>
      <c r="AA62" s="15">
        <f t="shared" si="24"/>
        <v>-64446515</v>
      </c>
      <c r="AB62" s="15">
        <f t="shared" si="24"/>
        <v>-4755892</v>
      </c>
      <c r="AC62" s="15">
        <f t="shared" si="24"/>
        <v>2878870</v>
      </c>
      <c r="AD62" s="15">
        <f t="shared" si="24"/>
        <v>-8840283</v>
      </c>
      <c r="AE62" s="8">
        <f t="shared" si="24"/>
        <v>-584456</v>
      </c>
    </row>
    <row r="63" spans="1:31" x14ac:dyDescent="0.25">
      <c r="A63" s="20" t="s">
        <v>122</v>
      </c>
      <c r="B63" s="15">
        <f>+B59-B58</f>
        <v>-1645344946</v>
      </c>
      <c r="C63" s="15">
        <f t="shared" ref="C63:AE63" si="25">+C59-C58</f>
        <v>-10287253</v>
      </c>
      <c r="D63" s="15">
        <f t="shared" si="25"/>
        <v>-33454869</v>
      </c>
      <c r="E63" s="15">
        <f t="shared" si="25"/>
        <v>-3919476</v>
      </c>
      <c r="F63" s="15">
        <f t="shared" si="25"/>
        <v>-91223996</v>
      </c>
      <c r="G63" s="15">
        <f t="shared" si="25"/>
        <v>-17725977</v>
      </c>
      <c r="H63" s="15">
        <f t="shared" si="25"/>
        <v>-7231756</v>
      </c>
      <c r="I63" s="15">
        <f t="shared" si="25"/>
        <v>-12441952</v>
      </c>
      <c r="J63" s="15">
        <f t="shared" si="25"/>
        <v>-20044047</v>
      </c>
      <c r="K63" s="15">
        <f t="shared" si="25"/>
        <v>-108093353</v>
      </c>
      <c r="L63" s="15">
        <f t="shared" si="25"/>
        <v>-24956323</v>
      </c>
      <c r="M63" s="15">
        <f t="shared" si="25"/>
        <v>-28389729</v>
      </c>
      <c r="N63" s="15">
        <f t="shared" si="25"/>
        <v>-12732187</v>
      </c>
      <c r="O63" s="15">
        <f t="shared" si="25"/>
        <v>-52662340</v>
      </c>
      <c r="P63" s="15">
        <f t="shared" si="25"/>
        <v>-77518461</v>
      </c>
      <c r="Q63" s="15">
        <f t="shared" si="25"/>
        <v>-1789804</v>
      </c>
      <c r="R63" s="15">
        <f t="shared" si="25"/>
        <v>-14121120</v>
      </c>
      <c r="S63" s="15">
        <f t="shared" si="25"/>
        <v>-2112026</v>
      </c>
      <c r="T63" s="15">
        <f t="shared" si="25"/>
        <v>-10345992</v>
      </c>
      <c r="U63" s="15">
        <f t="shared" si="25"/>
        <v>-17971668</v>
      </c>
      <c r="V63" s="15">
        <f t="shared" si="25"/>
        <v>143197721</v>
      </c>
      <c r="W63" s="15">
        <f t="shared" si="25"/>
        <v>-32237094</v>
      </c>
      <c r="X63" s="15">
        <f t="shared" si="25"/>
        <v>-44400660</v>
      </c>
      <c r="Y63" s="15">
        <f t="shared" si="25"/>
        <v>-18942792</v>
      </c>
      <c r="Z63" s="15">
        <f t="shared" si="25"/>
        <v>-31495270</v>
      </c>
      <c r="AA63" s="15">
        <f t="shared" si="25"/>
        <v>-7550731</v>
      </c>
      <c r="AB63" s="15">
        <f t="shared" si="25"/>
        <v>-17133124</v>
      </c>
      <c r="AC63" s="15">
        <f t="shared" si="25"/>
        <v>-6179038</v>
      </c>
      <c r="AD63" s="15">
        <f t="shared" si="25"/>
        <v>-9496568</v>
      </c>
      <c r="AE63" s="8">
        <f t="shared" si="25"/>
        <v>-584459</v>
      </c>
    </row>
    <row r="64" spans="1:31" x14ac:dyDescent="0.25">
      <c r="A64" s="20" t="s">
        <v>123</v>
      </c>
      <c r="B64" s="17">
        <f>IF(B57=0,0,B59*100/B57)</f>
        <v>53.600206402455328</v>
      </c>
      <c r="C64" s="17">
        <f t="shared" ref="C64:AE64" si="26">IF(C57=0,0,C59*100/C57)</f>
        <v>98.249690556380912</v>
      </c>
      <c r="D64" s="17">
        <f t="shared" si="26"/>
        <v>98.557453243426338</v>
      </c>
      <c r="E64" s="17">
        <f t="shared" si="26"/>
        <v>87.897882435279612</v>
      </c>
      <c r="F64" s="17">
        <f t="shared" si="26"/>
        <v>49.911304748481214</v>
      </c>
      <c r="G64" s="17">
        <f t="shared" si="26"/>
        <v>91.515488840740446</v>
      </c>
      <c r="H64" s="17">
        <f t="shared" si="26"/>
        <v>95.468594319009469</v>
      </c>
      <c r="I64" s="17">
        <f t="shared" si="26"/>
        <v>78.097940859044357</v>
      </c>
      <c r="J64" s="17">
        <f t="shared" si="26"/>
        <v>116.88388154026794</v>
      </c>
      <c r="K64" s="17">
        <f t="shared" si="26"/>
        <v>72.752477217218797</v>
      </c>
      <c r="L64" s="17">
        <f t="shared" si="26"/>
        <v>86.262989661910524</v>
      </c>
      <c r="M64" s="17">
        <f t="shared" si="26"/>
        <v>78.856408380379094</v>
      </c>
      <c r="N64" s="17">
        <f t="shared" si="26"/>
        <v>4.0309008928221362</v>
      </c>
      <c r="O64" s="17">
        <f t="shared" si="26"/>
        <v>50.647060738241095</v>
      </c>
      <c r="P64" s="17">
        <f t="shared" si="26"/>
        <v>58.34549296882291</v>
      </c>
      <c r="Q64" s="17">
        <f t="shared" si="26"/>
        <v>102.12045929267188</v>
      </c>
      <c r="R64" s="17">
        <f t="shared" si="26"/>
        <v>189.44403495493248</v>
      </c>
      <c r="S64" s="17">
        <f t="shared" si="26"/>
        <v>101.54102435601884</v>
      </c>
      <c r="T64" s="17">
        <f t="shared" si="26"/>
        <v>68.552086269790848</v>
      </c>
      <c r="U64" s="17">
        <f t="shared" si="26"/>
        <v>98.741715733409933</v>
      </c>
      <c r="V64" s="17">
        <f t="shared" si="26"/>
        <v>173.19052387784674</v>
      </c>
      <c r="W64" s="17">
        <f t="shared" si="26"/>
        <v>116.40467646695872</v>
      </c>
      <c r="X64" s="17">
        <f t="shared" si="26"/>
        <v>150.97562019818318</v>
      </c>
      <c r="Y64" s="17">
        <f t="shared" si="26"/>
        <v>78.755995427803285</v>
      </c>
      <c r="Z64" s="17">
        <f t="shared" si="26"/>
        <v>86.955851029828807</v>
      </c>
      <c r="AA64" s="17">
        <f t="shared" si="26"/>
        <v>15.394013988561019</v>
      </c>
      <c r="AB64" s="17">
        <f t="shared" si="26"/>
        <v>67.113327516031063</v>
      </c>
      <c r="AC64" s="17">
        <f t="shared" si="26"/>
        <v>127.97164815732455</v>
      </c>
      <c r="AD64" s="17">
        <f t="shared" si="26"/>
        <v>62.325761693097668</v>
      </c>
      <c r="AE64" s="10">
        <f t="shared" si="26"/>
        <v>78.477039219296628</v>
      </c>
    </row>
    <row r="65" spans="1:31" x14ac:dyDescent="0.25">
      <c r="A65" s="20" t="s">
        <v>124</v>
      </c>
      <c r="B65" s="17">
        <f>IF(B58=0,0,B59*100/B58)</f>
        <v>73.062823517838055</v>
      </c>
      <c r="C65" s="17">
        <f t="shared" ref="C65:AE65" si="27">IF(C58=0,0,C59*100/C58)</f>
        <v>87.262151731592169</v>
      </c>
      <c r="D65" s="17">
        <f t="shared" si="27"/>
        <v>60.161847489619149</v>
      </c>
      <c r="E65" s="17">
        <f t="shared" si="27"/>
        <v>92.647310337010751</v>
      </c>
      <c r="F65" s="17">
        <f t="shared" si="27"/>
        <v>59.555976169165696</v>
      </c>
      <c r="G65" s="17">
        <f t="shared" si="27"/>
        <v>89.575435016496783</v>
      </c>
      <c r="H65" s="17">
        <f t="shared" si="27"/>
        <v>64.444934348247074</v>
      </c>
      <c r="I65" s="17">
        <f t="shared" si="27"/>
        <v>84.852754313003715</v>
      </c>
      <c r="J65" s="17">
        <f t="shared" si="27"/>
        <v>88.193779210594485</v>
      </c>
      <c r="K65" s="17">
        <f t="shared" si="27"/>
        <v>73.211571820691816</v>
      </c>
      <c r="L65" s="17">
        <f t="shared" si="27"/>
        <v>83.941837336057617</v>
      </c>
      <c r="M65" s="17">
        <f t="shared" si="27"/>
        <v>73.866389513353738</v>
      </c>
      <c r="N65" s="17">
        <f t="shared" si="27"/>
        <v>17.893827031041958</v>
      </c>
      <c r="O65" s="17">
        <f t="shared" si="27"/>
        <v>63.530862554489453</v>
      </c>
      <c r="P65" s="17">
        <f t="shared" si="27"/>
        <v>67.406899325283774</v>
      </c>
      <c r="Q65" s="17">
        <f t="shared" si="27"/>
        <v>96.849233390868989</v>
      </c>
      <c r="R65" s="17">
        <f t="shared" si="27"/>
        <v>87.024011265352428</v>
      </c>
      <c r="S65" s="17">
        <f t="shared" si="27"/>
        <v>70.573940424109011</v>
      </c>
      <c r="T65" s="17">
        <f t="shared" si="27"/>
        <v>61.162194997614776</v>
      </c>
      <c r="U65" s="17">
        <f t="shared" si="27"/>
        <v>85.497220150995517</v>
      </c>
      <c r="V65" s="17">
        <f t="shared" si="27"/>
        <v>152.03175311522733</v>
      </c>
      <c r="W65" s="17">
        <f t="shared" si="27"/>
        <v>93.04411064040697</v>
      </c>
      <c r="X65" s="17">
        <f t="shared" si="27"/>
        <v>63.600705676729881</v>
      </c>
      <c r="Y65" s="17">
        <f t="shared" si="27"/>
        <v>78.969350758976859</v>
      </c>
      <c r="Z65" s="17">
        <f t="shared" si="27"/>
        <v>79.862652511126811</v>
      </c>
      <c r="AA65" s="17">
        <f t="shared" si="27"/>
        <v>60.829834297708018</v>
      </c>
      <c r="AB65" s="17">
        <f t="shared" si="27"/>
        <v>36.16258975987985</v>
      </c>
      <c r="AC65" s="17">
        <f t="shared" si="27"/>
        <v>68.067000282377151</v>
      </c>
      <c r="AD65" s="17">
        <f t="shared" si="27"/>
        <v>60.630024543406492</v>
      </c>
      <c r="AE65" s="10">
        <f t="shared" si="27"/>
        <v>78.476952520398612</v>
      </c>
    </row>
    <row r="66" spans="1:31" x14ac:dyDescent="0.25">
      <c r="A66" s="20" t="s">
        <v>109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6"/>
    </row>
    <row r="67" spans="1:31" x14ac:dyDescent="0.25">
      <c r="A67" s="2" t="s">
        <v>134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6"/>
    </row>
    <row r="68" spans="1:31" x14ac:dyDescent="0.25">
      <c r="A68" s="20" t="s">
        <v>126</v>
      </c>
      <c r="B68" s="16">
        <v>3919249000</v>
      </c>
      <c r="C68" s="16">
        <v>71904000</v>
      </c>
      <c r="D68" s="16">
        <v>68965000</v>
      </c>
      <c r="E68" s="16">
        <v>22730000</v>
      </c>
      <c r="F68" s="16">
        <v>36380000</v>
      </c>
      <c r="G68" s="16">
        <v>34687000</v>
      </c>
      <c r="H68" s="16">
        <v>2586000</v>
      </c>
      <c r="I68" s="16">
        <v>57742000</v>
      </c>
      <c r="J68" s="16">
        <v>75516000</v>
      </c>
      <c r="K68" s="16">
        <v>77784000</v>
      </c>
      <c r="L68" s="16">
        <v>61853000</v>
      </c>
      <c r="M68" s="16">
        <v>55915000</v>
      </c>
      <c r="N68" s="16">
        <v>2748000</v>
      </c>
      <c r="O68" s="16">
        <v>55411000</v>
      </c>
      <c r="P68" s="16">
        <v>46754000</v>
      </c>
      <c r="Q68" s="16">
        <v>21698000</v>
      </c>
      <c r="R68" s="16">
        <v>28936000</v>
      </c>
      <c r="S68" s="16">
        <v>2708000</v>
      </c>
      <c r="T68" s="16">
        <v>23577000</v>
      </c>
      <c r="U68" s="16">
        <v>14181000</v>
      </c>
      <c r="V68" s="16">
        <v>35548000</v>
      </c>
      <c r="W68" s="16">
        <v>248027000</v>
      </c>
      <c r="X68" s="16">
        <v>25981000</v>
      </c>
      <c r="Y68" s="16">
        <v>25354000</v>
      </c>
      <c r="Z68" s="16">
        <v>42367000</v>
      </c>
      <c r="AA68" s="16">
        <v>2478000</v>
      </c>
      <c r="AB68" s="16">
        <v>14215000</v>
      </c>
      <c r="AC68" s="16">
        <v>7718000</v>
      </c>
      <c r="AD68" s="16">
        <v>20621000</v>
      </c>
      <c r="AE68" s="9">
        <v>1963000</v>
      </c>
    </row>
    <row r="69" spans="1:31" x14ac:dyDescent="0.25">
      <c r="A69" s="20" t="s">
        <v>127</v>
      </c>
      <c r="B69" s="16">
        <v>2700648000</v>
      </c>
      <c r="C69" s="16">
        <v>71904000</v>
      </c>
      <c r="D69" s="16">
        <v>68965000</v>
      </c>
      <c r="E69" s="16">
        <v>22730000</v>
      </c>
      <c r="F69" s="16">
        <v>36380000</v>
      </c>
      <c r="G69" s="16">
        <v>38687000</v>
      </c>
      <c r="H69" s="16">
        <v>2586000</v>
      </c>
      <c r="I69" s="16">
        <v>57742000</v>
      </c>
      <c r="J69" s="16">
        <v>75866000</v>
      </c>
      <c r="K69" s="16">
        <v>83184000</v>
      </c>
      <c r="L69" s="16">
        <v>61853000</v>
      </c>
      <c r="M69" s="16">
        <v>55915000</v>
      </c>
      <c r="N69" s="16">
        <v>2748000</v>
      </c>
      <c r="O69" s="16">
        <v>45411000</v>
      </c>
      <c r="P69" s="16">
        <v>44754000</v>
      </c>
      <c r="Q69" s="16">
        <v>21698000</v>
      </c>
      <c r="R69" s="16">
        <v>25436000</v>
      </c>
      <c r="S69" s="16">
        <v>2708000</v>
      </c>
      <c r="T69" s="16">
        <v>23577000</v>
      </c>
      <c r="U69" s="16">
        <v>14181000</v>
      </c>
      <c r="V69" s="16">
        <v>35548000</v>
      </c>
      <c r="W69" s="16">
        <v>360219000</v>
      </c>
      <c r="X69" s="16">
        <v>25981000</v>
      </c>
      <c r="Y69" s="16">
        <v>34354000</v>
      </c>
      <c r="Z69" s="16">
        <v>40567000</v>
      </c>
      <c r="AA69" s="16">
        <v>2478000</v>
      </c>
      <c r="AB69" s="16">
        <v>13015000</v>
      </c>
      <c r="AC69" s="16">
        <v>9718000</v>
      </c>
      <c r="AD69" s="16">
        <v>20621000</v>
      </c>
      <c r="AE69" s="9">
        <v>1963000</v>
      </c>
    </row>
    <row r="70" spans="1:31" x14ac:dyDescent="0.25">
      <c r="A70" s="20" t="s">
        <v>128</v>
      </c>
      <c r="B70" s="16">
        <v>1902601425</v>
      </c>
      <c r="C70" s="16">
        <v>54345522</v>
      </c>
      <c r="D70" s="16">
        <v>52155945</v>
      </c>
      <c r="E70" s="16">
        <v>22811534</v>
      </c>
      <c r="F70" s="16">
        <v>25287361</v>
      </c>
      <c r="G70" s="16">
        <v>22757988</v>
      </c>
      <c r="H70" s="16">
        <v>1986351</v>
      </c>
      <c r="I70" s="16">
        <v>32047269</v>
      </c>
      <c r="J70" s="16">
        <v>55425725</v>
      </c>
      <c r="K70" s="16">
        <v>69514799</v>
      </c>
      <c r="L70" s="16">
        <v>0</v>
      </c>
      <c r="M70" s="16">
        <v>55028506</v>
      </c>
      <c r="N70" s="16">
        <v>0</v>
      </c>
      <c r="O70" s="16">
        <v>24578727</v>
      </c>
      <c r="P70" s="16">
        <v>28709055</v>
      </c>
      <c r="Q70" s="16">
        <v>12658461</v>
      </c>
      <c r="R70" s="16">
        <v>33140713</v>
      </c>
      <c r="S70" s="16">
        <v>2386726</v>
      </c>
      <c r="T70" s="16">
        <v>26468353</v>
      </c>
      <c r="U70" s="16">
        <v>13231261</v>
      </c>
      <c r="V70" s="16">
        <v>74953641</v>
      </c>
      <c r="W70" s="16">
        <v>347910542</v>
      </c>
      <c r="X70" s="16">
        <v>27745670</v>
      </c>
      <c r="Y70" s="16">
        <v>27941043</v>
      </c>
      <c r="Z70" s="16">
        <v>41748764</v>
      </c>
      <c r="AA70" s="16">
        <v>0</v>
      </c>
      <c r="AB70" s="16">
        <v>16221092</v>
      </c>
      <c r="AC70" s="16">
        <v>9460283</v>
      </c>
      <c r="AD70" s="16">
        <v>13973336</v>
      </c>
      <c r="AE70" s="9">
        <v>0</v>
      </c>
    </row>
    <row r="71" spans="1:31" x14ac:dyDescent="0.25">
      <c r="A71" s="20" t="s">
        <v>109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6"/>
    </row>
    <row r="72" spans="1:31" x14ac:dyDescent="0.25">
      <c r="A72" s="20" t="s">
        <v>135</v>
      </c>
      <c r="B72" s="15">
        <f>+B69-B68</f>
        <v>-1218601000</v>
      </c>
      <c r="C72" s="15">
        <f t="shared" ref="C72:AE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4000000</v>
      </c>
      <c r="H72" s="15">
        <f t="shared" si="28"/>
        <v>0</v>
      </c>
      <c r="I72" s="15">
        <f t="shared" si="28"/>
        <v>0</v>
      </c>
      <c r="J72" s="15">
        <f t="shared" si="28"/>
        <v>350000</v>
      </c>
      <c r="K72" s="15">
        <f t="shared" si="28"/>
        <v>5400000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-10000000</v>
      </c>
      <c r="P72" s="15">
        <f t="shared" si="28"/>
        <v>-2000000</v>
      </c>
      <c r="Q72" s="15">
        <f t="shared" si="28"/>
        <v>0</v>
      </c>
      <c r="R72" s="15">
        <f t="shared" si="28"/>
        <v>-3500000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112192000</v>
      </c>
      <c r="X72" s="15">
        <f t="shared" si="28"/>
        <v>0</v>
      </c>
      <c r="Y72" s="15">
        <f t="shared" si="28"/>
        <v>9000000</v>
      </c>
      <c r="Z72" s="15">
        <f t="shared" si="28"/>
        <v>-1800000</v>
      </c>
      <c r="AA72" s="15">
        <f t="shared" si="28"/>
        <v>0</v>
      </c>
      <c r="AB72" s="15">
        <f t="shared" si="28"/>
        <v>-1200000</v>
      </c>
      <c r="AC72" s="15">
        <f t="shared" si="28"/>
        <v>2000000</v>
      </c>
      <c r="AD72" s="15">
        <f t="shared" si="28"/>
        <v>0</v>
      </c>
      <c r="AE72" s="8">
        <f t="shared" si="28"/>
        <v>0</v>
      </c>
    </row>
    <row r="73" spans="1:31" x14ac:dyDescent="0.25">
      <c r="A73" s="20" t="s">
        <v>121</v>
      </c>
      <c r="B73" s="15">
        <f>+B70-B68</f>
        <v>-2016647575</v>
      </c>
      <c r="C73" s="15">
        <f t="shared" ref="C73:AE73" si="29">+C70-C68</f>
        <v>-17558478</v>
      </c>
      <c r="D73" s="15">
        <f t="shared" si="29"/>
        <v>-16809055</v>
      </c>
      <c r="E73" s="15">
        <f t="shared" si="29"/>
        <v>81534</v>
      </c>
      <c r="F73" s="15">
        <f t="shared" si="29"/>
        <v>-11092639</v>
      </c>
      <c r="G73" s="15">
        <f t="shared" si="29"/>
        <v>-11929012</v>
      </c>
      <c r="H73" s="15">
        <f t="shared" si="29"/>
        <v>-599649</v>
      </c>
      <c r="I73" s="15">
        <f t="shared" si="29"/>
        <v>-25694731</v>
      </c>
      <c r="J73" s="15">
        <f t="shared" si="29"/>
        <v>-20090275</v>
      </c>
      <c r="K73" s="15">
        <f t="shared" si="29"/>
        <v>-8269201</v>
      </c>
      <c r="L73" s="15">
        <f t="shared" si="29"/>
        <v>-61853000</v>
      </c>
      <c r="M73" s="15">
        <f t="shared" si="29"/>
        <v>-886494</v>
      </c>
      <c r="N73" s="15">
        <f t="shared" si="29"/>
        <v>-2748000</v>
      </c>
      <c r="O73" s="15">
        <f t="shared" si="29"/>
        <v>-30832273</v>
      </c>
      <c r="P73" s="15">
        <f t="shared" si="29"/>
        <v>-18044945</v>
      </c>
      <c r="Q73" s="15">
        <f t="shared" si="29"/>
        <v>-9039539</v>
      </c>
      <c r="R73" s="15">
        <f t="shared" si="29"/>
        <v>4204713</v>
      </c>
      <c r="S73" s="15">
        <f t="shared" si="29"/>
        <v>-321274</v>
      </c>
      <c r="T73" s="15">
        <f t="shared" si="29"/>
        <v>2891353</v>
      </c>
      <c r="U73" s="15">
        <f t="shared" si="29"/>
        <v>-949739</v>
      </c>
      <c r="V73" s="15">
        <f t="shared" si="29"/>
        <v>39405641</v>
      </c>
      <c r="W73" s="15">
        <f t="shared" si="29"/>
        <v>99883542</v>
      </c>
      <c r="X73" s="15">
        <f t="shared" si="29"/>
        <v>1764670</v>
      </c>
      <c r="Y73" s="15">
        <f t="shared" si="29"/>
        <v>2587043</v>
      </c>
      <c r="Z73" s="15">
        <f t="shared" si="29"/>
        <v>-618236</v>
      </c>
      <c r="AA73" s="15">
        <f t="shared" si="29"/>
        <v>-2478000</v>
      </c>
      <c r="AB73" s="15">
        <f t="shared" si="29"/>
        <v>2006092</v>
      </c>
      <c r="AC73" s="15">
        <f t="shared" si="29"/>
        <v>1742283</v>
      </c>
      <c r="AD73" s="15">
        <f t="shared" si="29"/>
        <v>-6647664</v>
      </c>
      <c r="AE73" s="8">
        <f t="shared" si="29"/>
        <v>-1963000</v>
      </c>
    </row>
    <row r="74" spans="1:31" x14ac:dyDescent="0.25">
      <c r="A74" s="20" t="s">
        <v>122</v>
      </c>
      <c r="B74" s="15">
        <f>+B70-B69</f>
        <v>-798046575</v>
      </c>
      <c r="C74" s="15">
        <f t="shared" ref="C74:AE74" si="30">+C70-C69</f>
        <v>-17558478</v>
      </c>
      <c r="D74" s="15">
        <f t="shared" si="30"/>
        <v>-16809055</v>
      </c>
      <c r="E74" s="15">
        <f t="shared" si="30"/>
        <v>81534</v>
      </c>
      <c r="F74" s="15">
        <f t="shared" si="30"/>
        <v>-11092639</v>
      </c>
      <c r="G74" s="15">
        <f t="shared" si="30"/>
        <v>-15929012</v>
      </c>
      <c r="H74" s="15">
        <f t="shared" si="30"/>
        <v>-599649</v>
      </c>
      <c r="I74" s="15">
        <f t="shared" si="30"/>
        <v>-25694731</v>
      </c>
      <c r="J74" s="15">
        <f t="shared" si="30"/>
        <v>-20440275</v>
      </c>
      <c r="K74" s="15">
        <f t="shared" si="30"/>
        <v>-13669201</v>
      </c>
      <c r="L74" s="15">
        <f t="shared" si="30"/>
        <v>-61853000</v>
      </c>
      <c r="M74" s="15">
        <f t="shared" si="30"/>
        <v>-886494</v>
      </c>
      <c r="N74" s="15">
        <f t="shared" si="30"/>
        <v>-2748000</v>
      </c>
      <c r="O74" s="15">
        <f t="shared" si="30"/>
        <v>-20832273</v>
      </c>
      <c r="P74" s="15">
        <f t="shared" si="30"/>
        <v>-16044945</v>
      </c>
      <c r="Q74" s="15">
        <f t="shared" si="30"/>
        <v>-9039539</v>
      </c>
      <c r="R74" s="15">
        <f t="shared" si="30"/>
        <v>7704713</v>
      </c>
      <c r="S74" s="15">
        <f t="shared" si="30"/>
        <v>-321274</v>
      </c>
      <c r="T74" s="15">
        <f t="shared" si="30"/>
        <v>2891353</v>
      </c>
      <c r="U74" s="15">
        <f t="shared" si="30"/>
        <v>-949739</v>
      </c>
      <c r="V74" s="15">
        <f t="shared" si="30"/>
        <v>39405641</v>
      </c>
      <c r="W74" s="15">
        <f t="shared" si="30"/>
        <v>-12308458</v>
      </c>
      <c r="X74" s="15">
        <f t="shared" si="30"/>
        <v>1764670</v>
      </c>
      <c r="Y74" s="15">
        <f t="shared" si="30"/>
        <v>-6412957</v>
      </c>
      <c r="Z74" s="15">
        <f t="shared" si="30"/>
        <v>1181764</v>
      </c>
      <c r="AA74" s="15">
        <f t="shared" si="30"/>
        <v>-2478000</v>
      </c>
      <c r="AB74" s="15">
        <f t="shared" si="30"/>
        <v>3206092</v>
      </c>
      <c r="AC74" s="15">
        <f t="shared" si="30"/>
        <v>-257717</v>
      </c>
      <c r="AD74" s="15">
        <f t="shared" si="30"/>
        <v>-6647664</v>
      </c>
      <c r="AE74" s="8">
        <f t="shared" si="30"/>
        <v>-1963000</v>
      </c>
    </row>
    <row r="75" spans="1:31" x14ac:dyDescent="0.25">
      <c r="A75" s="20" t="s">
        <v>123</v>
      </c>
      <c r="B75" s="17">
        <f>IF(B68=0,0,B70*100/B68)</f>
        <v>48.545050977878667</v>
      </c>
      <c r="C75" s="17">
        <f t="shared" ref="C75:AE75" si="31">IF(C68=0,0,C70*100/C68)</f>
        <v>75.580665887850472</v>
      </c>
      <c r="D75" s="17">
        <f t="shared" si="31"/>
        <v>75.62668745015587</v>
      </c>
      <c r="E75" s="17">
        <f t="shared" si="31"/>
        <v>100.35870655521337</v>
      </c>
      <c r="F75" s="17">
        <f t="shared" si="31"/>
        <v>69.508963716327656</v>
      </c>
      <c r="G75" s="17">
        <f t="shared" si="31"/>
        <v>65.609559777438236</v>
      </c>
      <c r="H75" s="17">
        <f t="shared" si="31"/>
        <v>76.811716937354987</v>
      </c>
      <c r="I75" s="17">
        <f t="shared" si="31"/>
        <v>55.500794915312945</v>
      </c>
      <c r="J75" s="17">
        <f t="shared" si="31"/>
        <v>73.3960021717252</v>
      </c>
      <c r="K75" s="17">
        <f t="shared" si="31"/>
        <v>89.36902062120744</v>
      </c>
      <c r="L75" s="17">
        <f t="shared" si="31"/>
        <v>0</v>
      </c>
      <c r="M75" s="17">
        <f t="shared" si="31"/>
        <v>98.414568541536255</v>
      </c>
      <c r="N75" s="17">
        <f t="shared" si="31"/>
        <v>0</v>
      </c>
      <c r="O75" s="17">
        <f t="shared" si="31"/>
        <v>44.357125841439426</v>
      </c>
      <c r="P75" s="17">
        <f t="shared" si="31"/>
        <v>61.40448945544766</v>
      </c>
      <c r="Q75" s="17">
        <f t="shared" si="31"/>
        <v>58.339298552862012</v>
      </c>
      <c r="R75" s="17">
        <f t="shared" si="31"/>
        <v>114.53107893281725</v>
      </c>
      <c r="S75" s="17">
        <f t="shared" si="31"/>
        <v>88.136115214180208</v>
      </c>
      <c r="T75" s="17">
        <f t="shared" si="31"/>
        <v>112.26344742757773</v>
      </c>
      <c r="U75" s="17">
        <f t="shared" si="31"/>
        <v>93.302736055285237</v>
      </c>
      <c r="V75" s="17">
        <f t="shared" si="31"/>
        <v>210.85192134578597</v>
      </c>
      <c r="W75" s="17">
        <f t="shared" si="31"/>
        <v>140.27123740560504</v>
      </c>
      <c r="X75" s="17">
        <f t="shared" si="31"/>
        <v>106.79215580616605</v>
      </c>
      <c r="Y75" s="17">
        <f t="shared" si="31"/>
        <v>110.20368778102075</v>
      </c>
      <c r="Z75" s="17">
        <f t="shared" si="31"/>
        <v>98.540760497557059</v>
      </c>
      <c r="AA75" s="17">
        <f t="shared" si="31"/>
        <v>0</v>
      </c>
      <c r="AB75" s="17">
        <f t="shared" si="31"/>
        <v>114.11250087935279</v>
      </c>
      <c r="AC75" s="17">
        <f t="shared" si="31"/>
        <v>122.57428090178803</v>
      </c>
      <c r="AD75" s="17">
        <f t="shared" si="31"/>
        <v>67.762649726007467</v>
      </c>
      <c r="AE75" s="10">
        <f t="shared" si="31"/>
        <v>0</v>
      </c>
    </row>
    <row r="76" spans="1:31" x14ac:dyDescent="0.25">
      <c r="A76" s="20" t="s">
        <v>124</v>
      </c>
      <c r="B76" s="17">
        <f>IF(B69=0,0,B70*100/B69)</f>
        <v>70.449811489686923</v>
      </c>
      <c r="C76" s="17">
        <f t="shared" ref="C76:AE76" si="32">IF(C69=0,0,C70*100/C69)</f>
        <v>75.580665887850472</v>
      </c>
      <c r="D76" s="17">
        <f t="shared" si="32"/>
        <v>75.62668745015587</v>
      </c>
      <c r="E76" s="17">
        <f t="shared" si="32"/>
        <v>100.35870655521337</v>
      </c>
      <c r="F76" s="17">
        <f t="shared" si="32"/>
        <v>69.508963716327656</v>
      </c>
      <c r="G76" s="17">
        <f t="shared" si="32"/>
        <v>58.825931191356268</v>
      </c>
      <c r="H76" s="17">
        <f t="shared" si="32"/>
        <v>76.811716937354987</v>
      </c>
      <c r="I76" s="17">
        <f t="shared" si="32"/>
        <v>55.500794915312945</v>
      </c>
      <c r="J76" s="17">
        <f t="shared" si="32"/>
        <v>73.057397253051434</v>
      </c>
      <c r="K76" s="17">
        <f t="shared" si="32"/>
        <v>83.567511781111747</v>
      </c>
      <c r="L76" s="17">
        <f t="shared" si="32"/>
        <v>0</v>
      </c>
      <c r="M76" s="17">
        <f t="shared" si="32"/>
        <v>98.414568541536255</v>
      </c>
      <c r="N76" s="17">
        <f t="shared" si="32"/>
        <v>0</v>
      </c>
      <c r="O76" s="17">
        <f t="shared" si="32"/>
        <v>54.125051199048691</v>
      </c>
      <c r="P76" s="17">
        <f t="shared" si="32"/>
        <v>64.148578897975597</v>
      </c>
      <c r="Q76" s="17">
        <f t="shared" si="32"/>
        <v>58.339298552862012</v>
      </c>
      <c r="R76" s="17">
        <f t="shared" si="32"/>
        <v>130.29058421135397</v>
      </c>
      <c r="S76" s="17">
        <f t="shared" si="32"/>
        <v>88.136115214180208</v>
      </c>
      <c r="T76" s="17">
        <f t="shared" si="32"/>
        <v>112.26344742757773</v>
      </c>
      <c r="U76" s="17">
        <f t="shared" si="32"/>
        <v>93.302736055285237</v>
      </c>
      <c r="V76" s="17">
        <f t="shared" si="32"/>
        <v>210.85192134578597</v>
      </c>
      <c r="W76" s="17">
        <f t="shared" si="32"/>
        <v>96.583062525852327</v>
      </c>
      <c r="X76" s="17">
        <f t="shared" si="32"/>
        <v>106.79215580616605</v>
      </c>
      <c r="Y76" s="17">
        <f t="shared" si="32"/>
        <v>81.332721080514645</v>
      </c>
      <c r="Z76" s="17">
        <f t="shared" si="32"/>
        <v>102.91311657258363</v>
      </c>
      <c r="AA76" s="17">
        <f t="shared" si="32"/>
        <v>0</v>
      </c>
      <c r="AB76" s="17">
        <f t="shared" si="32"/>
        <v>124.63382251248559</v>
      </c>
      <c r="AC76" s="17">
        <f t="shared" si="32"/>
        <v>97.348044865198602</v>
      </c>
      <c r="AD76" s="17">
        <f t="shared" si="32"/>
        <v>67.762649726007467</v>
      </c>
      <c r="AE76" s="10">
        <f t="shared" si="32"/>
        <v>0</v>
      </c>
    </row>
    <row r="77" spans="1:31" x14ac:dyDescent="0.25">
      <c r="A77" s="20" t="s">
        <v>109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6"/>
    </row>
    <row r="78" spans="1:31" x14ac:dyDescent="0.25">
      <c r="A78" s="2" t="s">
        <v>136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6"/>
    </row>
    <row r="79" spans="1:31" x14ac:dyDescent="0.25">
      <c r="A79" s="20" t="s">
        <v>137</v>
      </c>
      <c r="B79" s="16">
        <v>8209921867</v>
      </c>
      <c r="C79" s="16">
        <v>119615008</v>
      </c>
      <c r="D79" s="16">
        <v>117504373</v>
      </c>
      <c r="E79" s="16">
        <v>116384489</v>
      </c>
      <c r="F79" s="16">
        <v>267205013</v>
      </c>
      <c r="G79" s="16">
        <v>85957029</v>
      </c>
      <c r="H79" s="16">
        <v>4196653</v>
      </c>
      <c r="I79" s="16">
        <v>327695785</v>
      </c>
      <c r="J79" s="16">
        <v>411072625</v>
      </c>
      <c r="K79" s="16">
        <v>326628030</v>
      </c>
      <c r="L79" s="16">
        <v>251316218</v>
      </c>
      <c r="M79" s="16">
        <v>117072167</v>
      </c>
      <c r="N79" s="16">
        <v>790385</v>
      </c>
      <c r="O79" s="16">
        <v>313297438</v>
      </c>
      <c r="P79" s="16">
        <v>125694316</v>
      </c>
      <c r="Q79" s="16">
        <v>58301557</v>
      </c>
      <c r="R79" s="16">
        <v>45415500</v>
      </c>
      <c r="S79" s="16">
        <v>15084584</v>
      </c>
      <c r="T79" s="16">
        <v>104276828</v>
      </c>
      <c r="U79" s="16">
        <v>69744085</v>
      </c>
      <c r="V79" s="16">
        <v>209582464</v>
      </c>
      <c r="W79" s="16">
        <v>372375292</v>
      </c>
      <c r="X79" s="16">
        <v>122266993</v>
      </c>
      <c r="Y79" s="16">
        <v>278242508</v>
      </c>
      <c r="Z79" s="16">
        <v>344612166</v>
      </c>
      <c r="AA79" s="16">
        <v>43226917</v>
      </c>
      <c r="AB79" s="16">
        <v>10666239</v>
      </c>
      <c r="AC79" s="16">
        <v>28212632</v>
      </c>
      <c r="AD79" s="16">
        <v>168535411</v>
      </c>
      <c r="AE79" s="9">
        <v>779218</v>
      </c>
    </row>
    <row r="80" spans="1:31" x14ac:dyDescent="0.25">
      <c r="A80" s="20" t="s">
        <v>138</v>
      </c>
      <c r="B80" s="16">
        <v>8187280062</v>
      </c>
      <c r="C80" s="16">
        <v>122979722</v>
      </c>
      <c r="D80" s="16">
        <v>136304055</v>
      </c>
      <c r="E80" s="16">
        <v>117978642</v>
      </c>
      <c r="F80" s="16">
        <v>271460731</v>
      </c>
      <c r="G80" s="16">
        <v>91899904</v>
      </c>
      <c r="H80" s="16">
        <v>16516560</v>
      </c>
      <c r="I80" s="16">
        <v>319546110</v>
      </c>
      <c r="J80" s="16">
        <v>424749857</v>
      </c>
      <c r="K80" s="16">
        <v>310722227</v>
      </c>
      <c r="L80" s="16">
        <v>232059483</v>
      </c>
      <c r="M80" s="16">
        <v>126063442</v>
      </c>
      <c r="N80" s="16">
        <v>604059</v>
      </c>
      <c r="O80" s="16">
        <v>309130195</v>
      </c>
      <c r="P80" s="16">
        <v>130900706</v>
      </c>
      <c r="Q80" s="16">
        <v>70690313</v>
      </c>
      <c r="R80" s="16">
        <v>0</v>
      </c>
      <c r="S80" s="16">
        <v>4248968</v>
      </c>
      <c r="T80" s="16">
        <v>84138579</v>
      </c>
      <c r="U80" s="16">
        <v>72755143</v>
      </c>
      <c r="V80" s="16">
        <v>200429991</v>
      </c>
      <c r="W80" s="16">
        <v>373550236</v>
      </c>
      <c r="X80" s="16">
        <v>161965681</v>
      </c>
      <c r="Y80" s="16">
        <v>279158051</v>
      </c>
      <c r="Z80" s="16">
        <v>344884207</v>
      </c>
      <c r="AA80" s="16">
        <v>41356438</v>
      </c>
      <c r="AB80" s="16">
        <v>10957686</v>
      </c>
      <c r="AC80" s="16">
        <v>29218858</v>
      </c>
      <c r="AD80" s="16">
        <v>165516695</v>
      </c>
      <c r="AE80" s="9">
        <v>846104</v>
      </c>
    </row>
    <row r="81" spans="1:31" x14ac:dyDescent="0.25">
      <c r="A81" s="20" t="s">
        <v>139</v>
      </c>
      <c r="B81" s="16">
        <v>7655602466</v>
      </c>
      <c r="C81" s="16">
        <v>114336895</v>
      </c>
      <c r="D81" s="16">
        <v>131887430</v>
      </c>
      <c r="E81" s="16">
        <v>114243645</v>
      </c>
      <c r="F81" s="16">
        <v>270445317</v>
      </c>
      <c r="G81" s="16">
        <v>87721710</v>
      </c>
      <c r="H81" s="16">
        <v>15633033</v>
      </c>
      <c r="I81" s="16">
        <v>303647584</v>
      </c>
      <c r="J81" s="16">
        <v>376299431</v>
      </c>
      <c r="K81" s="16">
        <v>271583928</v>
      </c>
      <c r="L81" s="16">
        <v>236036147</v>
      </c>
      <c r="M81" s="16">
        <v>113914470</v>
      </c>
      <c r="N81" s="16">
        <v>644750</v>
      </c>
      <c r="O81" s="16">
        <v>300317709</v>
      </c>
      <c r="P81" s="16">
        <v>130057527</v>
      </c>
      <c r="Q81" s="16">
        <v>70830805</v>
      </c>
      <c r="R81" s="16">
        <v>43873418</v>
      </c>
      <c r="S81" s="16">
        <v>5624218</v>
      </c>
      <c r="T81" s="16">
        <v>75337167</v>
      </c>
      <c r="U81" s="16">
        <v>74644145</v>
      </c>
      <c r="V81" s="16">
        <v>183681459</v>
      </c>
      <c r="W81" s="16">
        <v>366950195</v>
      </c>
      <c r="X81" s="16">
        <v>198144724</v>
      </c>
      <c r="Y81" s="16">
        <v>281266174</v>
      </c>
      <c r="Z81" s="16">
        <v>347483947</v>
      </c>
      <c r="AA81" s="16">
        <v>39012727</v>
      </c>
      <c r="AB81" s="16">
        <v>11591310</v>
      </c>
      <c r="AC81" s="16">
        <v>27777856</v>
      </c>
      <c r="AD81" s="16">
        <v>172082019</v>
      </c>
      <c r="AE81" s="9">
        <v>669368</v>
      </c>
    </row>
    <row r="82" spans="1:31" x14ac:dyDescent="0.25">
      <c r="A82" s="20" t="s">
        <v>140</v>
      </c>
      <c r="B82" s="16">
        <v>7814976304</v>
      </c>
      <c r="C82" s="16">
        <v>109565932</v>
      </c>
      <c r="D82" s="16">
        <v>138621919</v>
      </c>
      <c r="E82" s="16">
        <v>119902498</v>
      </c>
      <c r="F82" s="16">
        <v>273850928</v>
      </c>
      <c r="G82" s="16">
        <v>86589772</v>
      </c>
      <c r="H82" s="16">
        <v>13130581</v>
      </c>
      <c r="I82" s="16">
        <v>306219896</v>
      </c>
      <c r="J82" s="16">
        <v>410333542</v>
      </c>
      <c r="K82" s="16">
        <v>341521970</v>
      </c>
      <c r="L82" s="16">
        <v>215573689</v>
      </c>
      <c r="M82" s="16">
        <v>111569732</v>
      </c>
      <c r="N82" s="16">
        <v>751964</v>
      </c>
      <c r="O82" s="16">
        <v>287748663</v>
      </c>
      <c r="P82" s="16">
        <v>131517099</v>
      </c>
      <c r="Q82" s="16">
        <v>84127459</v>
      </c>
      <c r="R82" s="16">
        <v>44572555</v>
      </c>
      <c r="S82" s="16">
        <v>3066307</v>
      </c>
      <c r="T82" s="16">
        <v>67221200</v>
      </c>
      <c r="U82" s="16">
        <v>76320537</v>
      </c>
      <c r="V82" s="16">
        <v>174868562</v>
      </c>
      <c r="W82" s="16">
        <v>365833618</v>
      </c>
      <c r="X82" s="16">
        <v>239352661</v>
      </c>
      <c r="Y82" s="16">
        <v>305015843</v>
      </c>
      <c r="Z82" s="16">
        <v>361193544</v>
      </c>
      <c r="AA82" s="16">
        <v>39185059</v>
      </c>
      <c r="AB82" s="16">
        <v>11733360</v>
      </c>
      <c r="AC82" s="16">
        <v>25997863</v>
      </c>
      <c r="AD82" s="16">
        <v>162510061</v>
      </c>
      <c r="AE82" s="9">
        <v>0</v>
      </c>
    </row>
    <row r="83" spans="1:31" x14ac:dyDescent="0.25">
      <c r="A83" s="20" t="s">
        <v>109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6"/>
    </row>
    <row r="84" spans="1:31" x14ac:dyDescent="0.25">
      <c r="A84" s="2" t="s">
        <v>141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6"/>
    </row>
    <row r="85" spans="1:31" x14ac:dyDescent="0.25">
      <c r="A85" s="20" t="s">
        <v>137</v>
      </c>
      <c r="B85" s="16">
        <v>-13637926</v>
      </c>
      <c r="C85" s="16">
        <v>137406890</v>
      </c>
      <c r="D85" s="16">
        <v>71570867</v>
      </c>
      <c r="E85" s="16">
        <v>0</v>
      </c>
      <c r="F85" s="16">
        <v>9727842</v>
      </c>
      <c r="G85" s="16">
        <v>2286438</v>
      </c>
      <c r="H85" s="16">
        <v>0</v>
      </c>
      <c r="I85" s="16">
        <v>4714906</v>
      </c>
      <c r="J85" s="16">
        <v>99161521</v>
      </c>
      <c r="K85" s="16">
        <v>74949361</v>
      </c>
      <c r="L85" s="16">
        <v>1</v>
      </c>
      <c r="M85" s="16">
        <v>0</v>
      </c>
      <c r="N85" s="16">
        <v>5604531</v>
      </c>
      <c r="O85" s="16">
        <v>0</v>
      </c>
      <c r="P85" s="16">
        <v>4856518</v>
      </c>
      <c r="Q85" s="16">
        <v>0</v>
      </c>
      <c r="R85" s="16">
        <v>0</v>
      </c>
      <c r="S85" s="16">
        <v>825</v>
      </c>
      <c r="T85" s="16">
        <v>61926248</v>
      </c>
      <c r="U85" s="16">
        <v>35338145</v>
      </c>
      <c r="V85" s="16">
        <v>69090774</v>
      </c>
      <c r="W85" s="16">
        <v>106000899</v>
      </c>
      <c r="X85" s="16">
        <v>29264324</v>
      </c>
      <c r="Y85" s="16">
        <v>22305192</v>
      </c>
      <c r="Z85" s="16">
        <v>24514085</v>
      </c>
      <c r="AA85" s="16">
        <v>11514878</v>
      </c>
      <c r="AB85" s="16">
        <v>0</v>
      </c>
      <c r="AC85" s="16">
        <v>0</v>
      </c>
      <c r="AD85" s="16">
        <v>133885409</v>
      </c>
      <c r="AE85" s="9">
        <v>5096781</v>
      </c>
    </row>
    <row r="86" spans="1:31" x14ac:dyDescent="0.25">
      <c r="A86" s="20" t="s">
        <v>138</v>
      </c>
      <c r="B86" s="16">
        <v>-6779345</v>
      </c>
      <c r="C86" s="16">
        <v>82732353</v>
      </c>
      <c r="D86" s="16">
        <v>43931773</v>
      </c>
      <c r="E86" s="16">
        <v>131099</v>
      </c>
      <c r="F86" s="16">
        <v>3974013</v>
      </c>
      <c r="G86" s="16">
        <v>29898030</v>
      </c>
      <c r="H86" s="16">
        <v>1483221</v>
      </c>
      <c r="I86" s="16">
        <v>1445251</v>
      </c>
      <c r="J86" s="16">
        <v>59612481</v>
      </c>
      <c r="K86" s="16">
        <v>66329256</v>
      </c>
      <c r="L86" s="16">
        <v>1139474</v>
      </c>
      <c r="M86" s="16">
        <v>1616505</v>
      </c>
      <c r="N86" s="16">
        <v>0</v>
      </c>
      <c r="O86" s="16">
        <v>3270415</v>
      </c>
      <c r="P86" s="16">
        <v>4786732</v>
      </c>
      <c r="Q86" s="16">
        <v>2100</v>
      </c>
      <c r="R86" s="16">
        <v>12486655</v>
      </c>
      <c r="S86" s="16">
        <v>2450558</v>
      </c>
      <c r="T86" s="16">
        <v>52712367</v>
      </c>
      <c r="U86" s="16">
        <v>33079645</v>
      </c>
      <c r="V86" s="16">
        <v>12781899</v>
      </c>
      <c r="W86" s="16">
        <v>93829773</v>
      </c>
      <c r="X86" s="16">
        <v>8053309</v>
      </c>
      <c r="Y86" s="16">
        <v>1287211</v>
      </c>
      <c r="Z86" s="16">
        <v>10939993</v>
      </c>
      <c r="AA86" s="16">
        <v>752111</v>
      </c>
      <c r="AB86" s="16">
        <v>56778</v>
      </c>
      <c r="AC86" s="16">
        <v>1706161</v>
      </c>
      <c r="AD86" s="16">
        <v>101446254</v>
      </c>
      <c r="AE86" s="9">
        <v>4530088</v>
      </c>
    </row>
    <row r="87" spans="1:31" x14ac:dyDescent="0.25">
      <c r="A87" s="20" t="s">
        <v>139</v>
      </c>
      <c r="B87" s="16">
        <v>-23975230</v>
      </c>
      <c r="C87" s="16">
        <v>65070780</v>
      </c>
      <c r="D87" s="16">
        <v>33103986</v>
      </c>
      <c r="E87" s="16">
        <v>0</v>
      </c>
      <c r="F87" s="16">
        <v>3320183</v>
      </c>
      <c r="G87" s="16">
        <v>39688827</v>
      </c>
      <c r="H87" s="16">
        <v>8675</v>
      </c>
      <c r="I87" s="16">
        <v>1048919</v>
      </c>
      <c r="J87" s="16">
        <v>67949569</v>
      </c>
      <c r="K87" s="16">
        <v>32695188</v>
      </c>
      <c r="L87" s="16">
        <v>-2000315</v>
      </c>
      <c r="M87" s="16">
        <v>616417</v>
      </c>
      <c r="N87" s="16">
        <v>0</v>
      </c>
      <c r="O87" s="16">
        <v>1979643</v>
      </c>
      <c r="P87" s="16">
        <v>5945644</v>
      </c>
      <c r="Q87" s="16">
        <v>0</v>
      </c>
      <c r="R87" s="16">
        <v>5988321</v>
      </c>
      <c r="S87" s="16">
        <v>2892778</v>
      </c>
      <c r="T87" s="16">
        <v>63138516</v>
      </c>
      <c r="U87" s="16">
        <v>30685463</v>
      </c>
      <c r="V87" s="16">
        <v>13331520</v>
      </c>
      <c r="W87" s="16">
        <v>67904242</v>
      </c>
      <c r="X87" s="16">
        <v>19973969</v>
      </c>
      <c r="Y87" s="16">
        <v>881009</v>
      </c>
      <c r="Z87" s="16">
        <v>3929480</v>
      </c>
      <c r="AA87" s="16">
        <v>498282</v>
      </c>
      <c r="AB87" s="16">
        <v>0</v>
      </c>
      <c r="AC87" s="16">
        <v>1398517</v>
      </c>
      <c r="AD87" s="16">
        <v>78337556</v>
      </c>
      <c r="AE87" s="9">
        <v>3993914</v>
      </c>
    </row>
    <row r="88" spans="1:31" x14ac:dyDescent="0.25">
      <c r="A88" s="20" t="s">
        <v>140</v>
      </c>
      <c r="B88" s="16">
        <v>-21158226</v>
      </c>
      <c r="C88" s="16">
        <v>52896035</v>
      </c>
      <c r="D88" s="16">
        <v>55406512</v>
      </c>
      <c r="E88" s="16">
        <v>7999</v>
      </c>
      <c r="F88" s="16">
        <v>2906649</v>
      </c>
      <c r="G88" s="16">
        <v>15633821</v>
      </c>
      <c r="H88" s="16">
        <v>51081</v>
      </c>
      <c r="I88" s="16">
        <v>1731513</v>
      </c>
      <c r="J88" s="16">
        <v>181267553</v>
      </c>
      <c r="K88" s="16">
        <v>35438253</v>
      </c>
      <c r="L88" s="16">
        <v>368212</v>
      </c>
      <c r="M88" s="16">
        <v>954770</v>
      </c>
      <c r="N88" s="16">
        <v>0</v>
      </c>
      <c r="O88" s="16">
        <v>11972101</v>
      </c>
      <c r="P88" s="16">
        <v>5277728</v>
      </c>
      <c r="Q88" s="16">
        <v>0</v>
      </c>
      <c r="R88" s="16">
        <v>1288736</v>
      </c>
      <c r="S88" s="16">
        <v>1841461</v>
      </c>
      <c r="T88" s="16">
        <v>59000301</v>
      </c>
      <c r="U88" s="16">
        <v>34259334</v>
      </c>
      <c r="V88" s="16">
        <v>9154546</v>
      </c>
      <c r="W88" s="16">
        <v>75497450</v>
      </c>
      <c r="X88" s="16">
        <v>5696038</v>
      </c>
      <c r="Y88" s="16">
        <v>1222595</v>
      </c>
      <c r="Z88" s="16">
        <v>4901781</v>
      </c>
      <c r="AA88" s="16">
        <v>3555116</v>
      </c>
      <c r="AB88" s="16">
        <v>0</v>
      </c>
      <c r="AC88" s="16">
        <v>1991650</v>
      </c>
      <c r="AD88" s="16">
        <v>82011999</v>
      </c>
      <c r="AE88" s="9">
        <v>0</v>
      </c>
    </row>
    <row r="89" spans="1:31" x14ac:dyDescent="0.25">
      <c r="A89" s="20" t="s">
        <v>109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6"/>
    </row>
    <row r="90" spans="1:31" x14ac:dyDescent="0.25">
      <c r="A90" s="2" t="s">
        <v>142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6"/>
    </row>
    <row r="91" spans="1:31" x14ac:dyDescent="0.25">
      <c r="A91" s="20" t="s">
        <v>143</v>
      </c>
      <c r="B91" s="16">
        <v>11032043073</v>
      </c>
      <c r="C91" s="16">
        <v>15262078</v>
      </c>
      <c r="D91" s="16">
        <v>9749885</v>
      </c>
      <c r="E91" s="16">
        <v>141744819</v>
      </c>
      <c r="F91" s="16">
        <v>664922794</v>
      </c>
      <c r="G91" s="16">
        <v>640204005</v>
      </c>
      <c r="H91" s="16">
        <v>325271714</v>
      </c>
      <c r="I91" s="16">
        <v>115305213</v>
      </c>
      <c r="J91" s="16">
        <v>122798566</v>
      </c>
      <c r="K91" s="16">
        <v>334083390</v>
      </c>
      <c r="L91" s="16">
        <v>23325446</v>
      </c>
      <c r="M91" s="16">
        <v>283054845</v>
      </c>
      <c r="N91" s="16">
        <v>766153639</v>
      </c>
      <c r="O91" s="16">
        <v>164089990</v>
      </c>
      <c r="P91" s="16">
        <v>612722603</v>
      </c>
      <c r="Q91" s="16">
        <v>109360796</v>
      </c>
      <c r="R91" s="16">
        <v>109782187</v>
      </c>
      <c r="S91" s="16">
        <v>41305468</v>
      </c>
      <c r="T91" s="16">
        <v>42487533</v>
      </c>
      <c r="U91" s="16">
        <v>246604426</v>
      </c>
      <c r="V91" s="16">
        <v>512086160</v>
      </c>
      <c r="W91" s="16">
        <v>785985613</v>
      </c>
      <c r="X91" s="16">
        <v>115963900</v>
      </c>
      <c r="Y91" s="16">
        <v>0</v>
      </c>
      <c r="Z91" s="16">
        <v>42330360</v>
      </c>
      <c r="AA91" s="16">
        <v>169751719</v>
      </c>
      <c r="AB91" s="16">
        <v>9615083</v>
      </c>
      <c r="AC91" s="16">
        <v>51936918</v>
      </c>
      <c r="AD91" s="16">
        <v>68051258</v>
      </c>
      <c r="AE91" s="9">
        <v>11472746</v>
      </c>
    </row>
    <row r="92" spans="1:31" x14ac:dyDescent="0.25">
      <c r="A92" s="20" t="s">
        <v>144</v>
      </c>
      <c r="B92" s="16">
        <v>21897819321</v>
      </c>
      <c r="C92" s="16">
        <v>-226227184</v>
      </c>
      <c r="D92" s="16">
        <v>311915035</v>
      </c>
      <c r="E92" s="16">
        <v>-99116511</v>
      </c>
      <c r="F92" s="16">
        <v>705023894</v>
      </c>
      <c r="G92" s="16">
        <v>1374536603</v>
      </c>
      <c r="H92" s="16">
        <v>464995587</v>
      </c>
      <c r="I92" s="16">
        <v>204920723</v>
      </c>
      <c r="J92" s="16">
        <v>1612891979</v>
      </c>
      <c r="K92" s="16">
        <v>2205250990</v>
      </c>
      <c r="L92" s="16">
        <v>161396115</v>
      </c>
      <c r="M92" s="16">
        <v>237206590</v>
      </c>
      <c r="N92" s="16">
        <v>1174607914</v>
      </c>
      <c r="O92" s="16">
        <v>-114065</v>
      </c>
      <c r="P92" s="16">
        <v>-226890891</v>
      </c>
      <c r="Q92" s="16">
        <v>-9253687</v>
      </c>
      <c r="R92" s="16">
        <v>496834142</v>
      </c>
      <c r="S92" s="16">
        <v>-55186162</v>
      </c>
      <c r="T92" s="16">
        <v>74949970</v>
      </c>
      <c r="U92" s="16">
        <v>616279207</v>
      </c>
      <c r="V92" s="16">
        <v>1156881298</v>
      </c>
      <c r="W92" s="16">
        <v>3248441918</v>
      </c>
      <c r="X92" s="16">
        <v>161729023</v>
      </c>
      <c r="Y92" s="16">
        <v>18177457</v>
      </c>
      <c r="Z92" s="16">
        <v>49800489</v>
      </c>
      <c r="AA92" s="16">
        <v>204993411</v>
      </c>
      <c r="AB92" s="16">
        <v>-23143517</v>
      </c>
      <c r="AC92" s="16">
        <v>45335498</v>
      </c>
      <c r="AD92" s="16">
        <v>294174575</v>
      </c>
      <c r="AE92" s="9">
        <v>-7224171</v>
      </c>
    </row>
    <row r="93" spans="1:31" x14ac:dyDescent="0.25">
      <c r="A93" s="20" t="s">
        <v>109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6"/>
    </row>
    <row r="94" spans="1:31" x14ac:dyDescent="0.25">
      <c r="A94" s="2" t="s">
        <v>145</v>
      </c>
      <c r="B94" s="16">
        <v>6873265048</v>
      </c>
      <c r="C94" s="16">
        <v>0</v>
      </c>
      <c r="D94" s="16">
        <v>8556790</v>
      </c>
      <c r="E94" s="16">
        <v>110319956</v>
      </c>
      <c r="F94" s="16">
        <v>646176491</v>
      </c>
      <c r="G94" s="16">
        <v>0</v>
      </c>
      <c r="H94" s="16">
        <v>0</v>
      </c>
      <c r="I94" s="16">
        <v>0</v>
      </c>
      <c r="J94" s="16">
        <v>209942000</v>
      </c>
      <c r="K94" s="16">
        <v>347294338</v>
      </c>
      <c r="L94" s="16">
        <v>91794252</v>
      </c>
      <c r="M94" s="16">
        <v>0</v>
      </c>
      <c r="N94" s="16">
        <v>783218324</v>
      </c>
      <c r="O94" s="16">
        <v>61961860</v>
      </c>
      <c r="P94" s="16">
        <v>470763237</v>
      </c>
      <c r="Q94" s="16">
        <v>102615050</v>
      </c>
      <c r="R94" s="16">
        <v>55894106</v>
      </c>
      <c r="S94" s="16">
        <v>43003553</v>
      </c>
      <c r="T94" s="16">
        <v>0</v>
      </c>
      <c r="U94" s="16">
        <v>351586760</v>
      </c>
      <c r="V94" s="16">
        <v>676062334</v>
      </c>
      <c r="W94" s="16">
        <v>0</v>
      </c>
      <c r="X94" s="16">
        <v>130637061</v>
      </c>
      <c r="Y94" s="16">
        <v>9857448</v>
      </c>
      <c r="Z94" s="16">
        <v>9363746</v>
      </c>
      <c r="AA94" s="16">
        <v>-100</v>
      </c>
      <c r="AB94" s="16">
        <v>0</v>
      </c>
      <c r="AC94" s="16">
        <v>0</v>
      </c>
      <c r="AD94" s="16">
        <v>13400778</v>
      </c>
      <c r="AE94" s="9">
        <v>0</v>
      </c>
    </row>
    <row r="95" spans="1:31" x14ac:dyDescent="0.25">
      <c r="A95" s="22" t="s">
        <v>146</v>
      </c>
      <c r="B95" s="23">
        <v>6704567994</v>
      </c>
      <c r="C95" s="23">
        <v>13939590</v>
      </c>
      <c r="D95" s="23">
        <v>7302138</v>
      </c>
      <c r="E95" s="23">
        <v>78964957</v>
      </c>
      <c r="F95" s="23">
        <v>130622985</v>
      </c>
      <c r="G95" s="23">
        <v>99485174</v>
      </c>
      <c r="H95" s="23">
        <v>1500000</v>
      </c>
      <c r="I95" s="23">
        <v>1404852</v>
      </c>
      <c r="J95" s="23">
        <v>1618401013</v>
      </c>
      <c r="K95" s="23">
        <v>478736493</v>
      </c>
      <c r="L95" s="23">
        <v>179138853</v>
      </c>
      <c r="M95" s="23">
        <v>34087002</v>
      </c>
      <c r="N95" s="23">
        <v>0</v>
      </c>
      <c r="O95" s="23">
        <v>115618195</v>
      </c>
      <c r="P95" s="23">
        <v>480400211</v>
      </c>
      <c r="Q95" s="23">
        <v>81588910</v>
      </c>
      <c r="R95" s="23">
        <v>21990538</v>
      </c>
      <c r="S95" s="23">
        <v>18367126</v>
      </c>
      <c r="T95" s="23">
        <v>215501</v>
      </c>
      <c r="U95" s="23">
        <v>149863201</v>
      </c>
      <c r="V95" s="23">
        <v>153615990</v>
      </c>
      <c r="W95" s="23">
        <v>241708139</v>
      </c>
      <c r="X95" s="23">
        <v>63168400</v>
      </c>
      <c r="Y95" s="23">
        <v>82526661</v>
      </c>
      <c r="Z95" s="23">
        <v>339096278</v>
      </c>
      <c r="AA95" s="23">
        <v>0</v>
      </c>
      <c r="AB95" s="23">
        <v>0</v>
      </c>
      <c r="AC95" s="23">
        <v>0</v>
      </c>
      <c r="AD95" s="23">
        <v>5194006</v>
      </c>
      <c r="AE95" s="24">
        <v>0</v>
      </c>
    </row>
  </sheetData>
  <mergeCells count="2">
    <mergeCell ref="A1:AE1"/>
    <mergeCell ref="B2:AE2"/>
  </mergeCells>
  <pageMargins left="0.7" right="0.7" top="0.75" bottom="0.75" header="0.3" footer="0.3"/>
  <rowBreaks count="1" manualBreakCount="1"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ED9D12-4BA3-40DB-A1A6-F39EA359FC38}"/>
</file>

<file path=customXml/itemProps2.xml><?xml version="1.0" encoding="utf-8"?>
<ds:datastoreItem xmlns:ds="http://schemas.openxmlformats.org/officeDocument/2006/customXml" ds:itemID="{4EBCDEB3-B6DE-4083-AB88-EFE4D0E538F8}"/>
</file>

<file path=customXml/itemProps3.xml><?xml version="1.0" encoding="utf-8"?>
<ds:datastoreItem xmlns:ds="http://schemas.openxmlformats.org/officeDocument/2006/customXml" ds:itemID="{02C357E8-E0DE-4441-8819-CBD22398C2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Sephiri Tlhomeli</cp:lastModifiedBy>
  <dcterms:created xsi:type="dcterms:W3CDTF">2022-08-29T07:24:46Z</dcterms:created>
  <dcterms:modified xsi:type="dcterms:W3CDTF">2022-08-29T08:52:33Z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