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A583657B-6BCA-4D55-8527-EEA0C5CD16D9}" xr6:coauthVersionLast="47" xr6:coauthVersionMax="47" xr10:uidLastSave="{00000000-0000-0000-0000-000000000000}"/>
  <workbookProtection workbookAlgorithmName="SHA-512" workbookHashValue="/WBL/QgNuopQP6l7FasUfqrMncUfl6hnfgilWbs8IrVO44JgYiQsKsY4RwenT0y7L28fJEQm6IQagwg7ksAQeQ==" workbookSaltValue="Ld/a9ygkK938rHsViW00bw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BUF" sheetId="2" r:id="rId2"/>
    <sheet name="DC10" sheetId="3" r:id="rId3"/>
    <sheet name="DC12" sheetId="4" r:id="rId4"/>
    <sheet name="DC13" sheetId="5" r:id="rId5"/>
    <sheet name="DC14" sheetId="6" r:id="rId6"/>
    <sheet name="DC15" sheetId="7" r:id="rId7"/>
    <sheet name="DC44" sheetId="8" r:id="rId8"/>
    <sheet name="EC101" sheetId="9" r:id="rId9"/>
    <sheet name="EC102" sheetId="10" r:id="rId10"/>
    <sheet name="EC104" sheetId="11" r:id="rId11"/>
    <sheet name="EC105" sheetId="12" r:id="rId12"/>
    <sheet name="EC106" sheetId="13" r:id="rId13"/>
    <sheet name="EC108" sheetId="14" r:id="rId14"/>
    <sheet name="EC109" sheetId="15" r:id="rId15"/>
    <sheet name="EC121" sheetId="16" r:id="rId16"/>
    <sheet name="EC122" sheetId="17" r:id="rId17"/>
    <sheet name="EC123" sheetId="18" r:id="rId18"/>
    <sheet name="EC124" sheetId="19" r:id="rId19"/>
    <sheet name="EC126" sheetId="20" r:id="rId20"/>
    <sheet name="EC129" sheetId="21" r:id="rId21"/>
    <sheet name="EC131" sheetId="22" r:id="rId22"/>
    <sheet name="EC135" sheetId="23" r:id="rId23"/>
    <sheet name="EC136" sheetId="24" r:id="rId24"/>
    <sheet name="EC137" sheetId="25" r:id="rId25"/>
    <sheet name="EC138" sheetId="26" r:id="rId26"/>
    <sheet name="EC139" sheetId="27" r:id="rId27"/>
    <sheet name="EC141" sheetId="28" r:id="rId28"/>
    <sheet name="EC142" sheetId="29" r:id="rId29"/>
    <sheet name="EC145" sheetId="30" r:id="rId30"/>
    <sheet name="EC153" sheetId="31" r:id="rId31"/>
    <sheet name="EC154" sheetId="32" r:id="rId32"/>
    <sheet name="EC155" sheetId="33" r:id="rId33"/>
    <sheet name="EC156" sheetId="34" r:id="rId34"/>
    <sheet name="EC157" sheetId="35" r:id="rId35"/>
    <sheet name="EC441" sheetId="36" r:id="rId36"/>
    <sheet name="EC442" sheetId="37" r:id="rId37"/>
    <sheet name="EC443" sheetId="38" r:id="rId38"/>
    <sheet name="EC444" sheetId="39" r:id="rId39"/>
    <sheet name="NMA" sheetId="40" r:id="rId40"/>
  </sheets>
  <definedNames>
    <definedName name="_xlnm.Print_Area" localSheetId="1">BUF!$A$1:$X$127</definedName>
    <definedName name="_xlnm.Print_Area" localSheetId="2">'DC10'!$A$1:$X$127</definedName>
    <definedName name="_xlnm.Print_Area" localSheetId="3">'DC12'!$A$1:$X$127</definedName>
    <definedName name="_xlnm.Print_Area" localSheetId="4">'DC13'!$A$1:$X$127</definedName>
    <definedName name="_xlnm.Print_Area" localSheetId="5">'DC14'!$A$1:$X$127</definedName>
    <definedName name="_xlnm.Print_Area" localSheetId="6">'DC15'!$A$1:$X$127</definedName>
    <definedName name="_xlnm.Print_Area" localSheetId="7">'DC44'!$A$1:$X$127</definedName>
    <definedName name="_xlnm.Print_Area" localSheetId="8">'EC101'!$A$1:$X$127</definedName>
    <definedName name="_xlnm.Print_Area" localSheetId="9">'EC102'!$A$1:$X$127</definedName>
    <definedName name="_xlnm.Print_Area" localSheetId="10">'EC104'!$A$1:$X$127</definedName>
    <definedName name="_xlnm.Print_Area" localSheetId="11">'EC105'!$A$1:$X$127</definedName>
    <definedName name="_xlnm.Print_Area" localSheetId="12">'EC106'!$A$1:$X$127</definedName>
    <definedName name="_xlnm.Print_Area" localSheetId="13">'EC108'!$A$1:$X$127</definedName>
    <definedName name="_xlnm.Print_Area" localSheetId="14">'EC109'!$A$1:$X$127</definedName>
    <definedName name="_xlnm.Print_Area" localSheetId="15">'EC121'!$A$1:$X$127</definedName>
    <definedName name="_xlnm.Print_Area" localSheetId="16">'EC122'!$A$1:$X$127</definedName>
    <definedName name="_xlnm.Print_Area" localSheetId="17">'EC123'!$A$1:$X$127</definedName>
    <definedName name="_xlnm.Print_Area" localSheetId="18">'EC124'!$A$1:$X$127</definedName>
    <definedName name="_xlnm.Print_Area" localSheetId="19">'EC126'!$A$1:$X$127</definedName>
    <definedName name="_xlnm.Print_Area" localSheetId="20">'EC129'!$A$1:$X$127</definedName>
    <definedName name="_xlnm.Print_Area" localSheetId="21">'EC131'!$A$1:$X$127</definedName>
    <definedName name="_xlnm.Print_Area" localSheetId="22">'EC135'!$A$1:$X$127</definedName>
    <definedName name="_xlnm.Print_Area" localSheetId="23">'EC136'!$A$1:$X$127</definedName>
    <definedName name="_xlnm.Print_Area" localSheetId="24">'EC137'!$A$1:$X$127</definedName>
    <definedName name="_xlnm.Print_Area" localSheetId="25">'EC138'!$A$1:$X$127</definedName>
    <definedName name="_xlnm.Print_Area" localSheetId="26">'EC139'!$A$1:$X$127</definedName>
    <definedName name="_xlnm.Print_Area" localSheetId="27">'EC141'!$A$1:$X$127</definedName>
    <definedName name="_xlnm.Print_Area" localSheetId="28">'EC142'!$A$1:$X$127</definedName>
    <definedName name="_xlnm.Print_Area" localSheetId="29">'EC145'!$A$1:$X$127</definedName>
    <definedName name="_xlnm.Print_Area" localSheetId="30">'EC153'!$A$1:$X$127</definedName>
    <definedName name="_xlnm.Print_Area" localSheetId="31">'EC154'!$A$1:$X$127</definedName>
    <definedName name="_xlnm.Print_Area" localSheetId="32">'EC155'!$A$1:$X$127</definedName>
    <definedName name="_xlnm.Print_Area" localSheetId="33">'EC156'!$A$1:$X$127</definedName>
    <definedName name="_xlnm.Print_Area" localSheetId="34">'EC157'!$A$1:$X$127</definedName>
    <definedName name="_xlnm.Print_Area" localSheetId="35">'EC441'!$A$1:$X$127</definedName>
    <definedName name="_xlnm.Print_Area" localSheetId="36">'EC442'!$A$1:$X$127</definedName>
    <definedName name="_xlnm.Print_Area" localSheetId="37">'EC443'!$A$1:$X$127</definedName>
    <definedName name="_xlnm.Print_Area" localSheetId="38">'EC444'!$A$1:$X$127</definedName>
    <definedName name="_xlnm.Print_Area" localSheetId="39">NMA!$A$1:$X$127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U106" i="2"/>
  <c r="T106" i="2"/>
  <c r="S106" i="2"/>
  <c r="R106" i="2"/>
  <c r="E106" i="2"/>
  <c r="S105" i="2"/>
  <c r="R105" i="2"/>
  <c r="E105" i="2"/>
  <c r="U105" i="2" s="1"/>
  <c r="U104" i="2"/>
  <c r="T104" i="2"/>
  <c r="S104" i="2"/>
  <c r="R104" i="2"/>
  <c r="E104" i="2"/>
  <c r="S103" i="2"/>
  <c r="R103" i="2"/>
  <c r="E103" i="2"/>
  <c r="S102" i="2"/>
  <c r="R102" i="2"/>
  <c r="E102" i="2"/>
  <c r="U102" i="2" s="1"/>
  <c r="S101" i="2"/>
  <c r="R101" i="2"/>
  <c r="E101" i="2"/>
  <c r="T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S106" i="3"/>
  <c r="R106" i="3"/>
  <c r="E106" i="3"/>
  <c r="U106" i="3" s="1"/>
  <c r="S105" i="3"/>
  <c r="R105" i="3"/>
  <c r="E105" i="3"/>
  <c r="S104" i="3"/>
  <c r="R104" i="3"/>
  <c r="E104" i="3"/>
  <c r="S103" i="3"/>
  <c r="R103" i="3"/>
  <c r="E103" i="3"/>
  <c r="U103" i="3" s="1"/>
  <c r="U102" i="3"/>
  <c r="S102" i="3"/>
  <c r="R102" i="3"/>
  <c r="E102" i="3"/>
  <c r="T102" i="3" s="1"/>
  <c r="S101" i="3"/>
  <c r="R101" i="3"/>
  <c r="E101" i="3"/>
  <c r="U101" i="3" s="1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S104" i="4"/>
  <c r="R104" i="4"/>
  <c r="E104" i="4"/>
  <c r="U104" i="4" s="1"/>
  <c r="U103" i="4"/>
  <c r="S103" i="4"/>
  <c r="R103" i="4"/>
  <c r="E103" i="4"/>
  <c r="T103" i="4" s="1"/>
  <c r="S102" i="4"/>
  <c r="R102" i="4"/>
  <c r="E102" i="4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T98" i="4"/>
  <c r="S98" i="4"/>
  <c r="R98" i="4"/>
  <c r="E98" i="4"/>
  <c r="U98" i="4" s="1"/>
  <c r="S97" i="4"/>
  <c r="R97" i="4"/>
  <c r="E97" i="4"/>
  <c r="S96" i="4"/>
  <c r="R96" i="4"/>
  <c r="E96" i="4"/>
  <c r="U96" i="4" s="1"/>
  <c r="W95" i="4"/>
  <c r="W112" i="4" s="1"/>
  <c r="V95" i="4"/>
  <c r="V112" i="4" s="1"/>
  <c r="M95" i="4"/>
  <c r="S95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D113" i="5"/>
  <c r="C113" i="5"/>
  <c r="B113" i="5"/>
  <c r="Q112" i="5"/>
  <c r="P112" i="5"/>
  <c r="O112" i="5"/>
  <c r="N112" i="5"/>
  <c r="M112" i="5"/>
  <c r="S112" i="5" s="1"/>
  <c r="U111" i="5"/>
  <c r="T111" i="5"/>
  <c r="S111" i="5"/>
  <c r="R111" i="5"/>
  <c r="S110" i="5"/>
  <c r="R110" i="5"/>
  <c r="E110" i="5"/>
  <c r="T110" i="5" s="1"/>
  <c r="S109" i="5"/>
  <c r="R109" i="5"/>
  <c r="E109" i="5"/>
  <c r="T109" i="5" s="1"/>
  <c r="S108" i="5"/>
  <c r="R108" i="5"/>
  <c r="E108" i="5"/>
  <c r="U108" i="5" s="1"/>
  <c r="U107" i="5"/>
  <c r="S107" i="5"/>
  <c r="R107" i="5"/>
  <c r="E107" i="5"/>
  <c r="T107" i="5" s="1"/>
  <c r="S106" i="5"/>
  <c r="R106" i="5"/>
  <c r="E106" i="5"/>
  <c r="S105" i="5"/>
  <c r="R105" i="5"/>
  <c r="E105" i="5"/>
  <c r="U105" i="5" s="1"/>
  <c r="U104" i="5"/>
  <c r="S104" i="5"/>
  <c r="R104" i="5"/>
  <c r="E104" i="5"/>
  <c r="T104" i="5" s="1"/>
  <c r="S103" i="5"/>
  <c r="R103" i="5"/>
  <c r="E103" i="5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M112" i="6"/>
  <c r="S112" i="6" s="1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5" i="6"/>
  <c r="S105" i="6"/>
  <c r="R105" i="6"/>
  <c r="E105" i="6"/>
  <c r="T105" i="6" s="1"/>
  <c r="S104" i="6"/>
  <c r="R104" i="6"/>
  <c r="E104" i="6"/>
  <c r="U103" i="6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B112" i="7"/>
  <c r="U111" i="7"/>
  <c r="T111" i="7"/>
  <c r="S111" i="7"/>
  <c r="R111" i="7"/>
  <c r="S110" i="7"/>
  <c r="R110" i="7"/>
  <c r="E110" i="7"/>
  <c r="U110" i="7" s="1"/>
  <c r="U109" i="7"/>
  <c r="S109" i="7"/>
  <c r="R109" i="7"/>
  <c r="E109" i="7"/>
  <c r="T109" i="7" s="1"/>
  <c r="S108" i="7"/>
  <c r="R108" i="7"/>
  <c r="E108" i="7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U100" i="7" s="1"/>
  <c r="S99" i="7"/>
  <c r="R99" i="7"/>
  <c r="E99" i="7"/>
  <c r="S98" i="7"/>
  <c r="R98" i="7"/>
  <c r="E98" i="7"/>
  <c r="U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S95" i="7" s="1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W113" i="8"/>
  <c r="V113" i="8"/>
  <c r="S113" i="8"/>
  <c r="Q113" i="8"/>
  <c r="P113" i="8"/>
  <c r="O113" i="8"/>
  <c r="N113" i="8"/>
  <c r="M113" i="8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S108" i="8"/>
  <c r="R108" i="8"/>
  <c r="E108" i="8"/>
  <c r="S107" i="8"/>
  <c r="R107" i="8"/>
  <c r="E107" i="8"/>
  <c r="T107" i="8" s="1"/>
  <c r="S106" i="8"/>
  <c r="R106" i="8"/>
  <c r="E106" i="8"/>
  <c r="U106" i="8" s="1"/>
  <c r="S105" i="8"/>
  <c r="R105" i="8"/>
  <c r="E105" i="8"/>
  <c r="T104" i="8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T98" i="8" s="1"/>
  <c r="S97" i="8"/>
  <c r="R97" i="8"/>
  <c r="E97" i="8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8" i="9"/>
  <c r="S108" i="9"/>
  <c r="R108" i="9"/>
  <c r="E108" i="9"/>
  <c r="U108" i="9" s="1"/>
  <c r="S107" i="9"/>
  <c r="R107" i="9"/>
  <c r="E107" i="9"/>
  <c r="U106" i="9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S100" i="9"/>
  <c r="R100" i="9"/>
  <c r="E100" i="9"/>
  <c r="U100" i="9" s="1"/>
  <c r="S99" i="9"/>
  <c r="R99" i="9"/>
  <c r="E99" i="9"/>
  <c r="U99" i="9" s="1"/>
  <c r="S98" i="9"/>
  <c r="R98" i="9"/>
  <c r="E98" i="9"/>
  <c r="T97" i="9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U109" i="10" s="1"/>
  <c r="S108" i="10"/>
  <c r="R108" i="10"/>
  <c r="E108" i="10"/>
  <c r="S107" i="10"/>
  <c r="R107" i="10"/>
  <c r="E107" i="10"/>
  <c r="T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U104" i="10" s="1"/>
  <c r="U103" i="10"/>
  <c r="S103" i="10"/>
  <c r="R103" i="10"/>
  <c r="E103" i="10"/>
  <c r="T103" i="10" s="1"/>
  <c r="S102" i="10"/>
  <c r="R102" i="10"/>
  <c r="E102" i="10"/>
  <c r="S101" i="10"/>
  <c r="R101" i="10"/>
  <c r="E101" i="10"/>
  <c r="S100" i="10"/>
  <c r="R100" i="10"/>
  <c r="E100" i="10"/>
  <c r="T100" i="10" s="1"/>
  <c r="S99" i="10"/>
  <c r="R99" i="10"/>
  <c r="E99" i="10"/>
  <c r="T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U109" i="11"/>
  <c r="S109" i="11"/>
  <c r="R109" i="11"/>
  <c r="E109" i="11"/>
  <c r="T109" i="11" s="1"/>
  <c r="S108" i="11"/>
  <c r="R108" i="11"/>
  <c r="E108" i="11"/>
  <c r="T108" i="11" s="1"/>
  <c r="U107" i="11"/>
  <c r="T107" i="11"/>
  <c r="S107" i="11"/>
  <c r="R107" i="11"/>
  <c r="E107" i="11"/>
  <c r="S106" i="11"/>
  <c r="R106" i="11"/>
  <c r="E106" i="11"/>
  <c r="U106" i="11" s="1"/>
  <c r="U105" i="11"/>
  <c r="S105" i="11"/>
  <c r="R105" i="11"/>
  <c r="E105" i="11"/>
  <c r="T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T98" i="11"/>
  <c r="S98" i="11"/>
  <c r="R98" i="11"/>
  <c r="E98" i="11"/>
  <c r="U98" i="11" s="1"/>
  <c r="S97" i="11"/>
  <c r="R97" i="11"/>
  <c r="E97" i="11"/>
  <c r="T96" i="1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C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S104" i="12"/>
  <c r="R104" i="12"/>
  <c r="E104" i="12"/>
  <c r="U104" i="12" s="1"/>
  <c r="S103" i="12"/>
  <c r="R103" i="12"/>
  <c r="E103" i="12"/>
  <c r="S102" i="12"/>
  <c r="R102" i="12"/>
  <c r="E102" i="12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T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S109" i="13"/>
  <c r="R109" i="13"/>
  <c r="E109" i="13"/>
  <c r="T109" i="13" s="1"/>
  <c r="S108" i="13"/>
  <c r="R108" i="13"/>
  <c r="E108" i="13"/>
  <c r="U107" i="13"/>
  <c r="S107" i="13"/>
  <c r="R107" i="13"/>
  <c r="E107" i="13"/>
  <c r="T107" i="13" s="1"/>
  <c r="S106" i="13"/>
  <c r="R106" i="13"/>
  <c r="E106" i="13"/>
  <c r="U106" i="13" s="1"/>
  <c r="S105" i="13"/>
  <c r="R105" i="13"/>
  <c r="E105" i="13"/>
  <c r="S104" i="13"/>
  <c r="R104" i="13"/>
  <c r="E104" i="13"/>
  <c r="U104" i="13" s="1"/>
  <c r="S103" i="13"/>
  <c r="R103" i="13"/>
  <c r="E103" i="13"/>
  <c r="S102" i="13"/>
  <c r="R102" i="13"/>
  <c r="E102" i="13"/>
  <c r="T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T108" i="14"/>
  <c r="S108" i="14"/>
  <c r="R108" i="14"/>
  <c r="E108" i="14"/>
  <c r="U108" i="14" s="1"/>
  <c r="S107" i="14"/>
  <c r="R107" i="14"/>
  <c r="E107" i="14"/>
  <c r="U106" i="14"/>
  <c r="T106" i="14"/>
  <c r="S106" i="14"/>
  <c r="R106" i="14"/>
  <c r="E106" i="14"/>
  <c r="S105" i="14"/>
  <c r="R105" i="14"/>
  <c r="E105" i="14"/>
  <c r="U104" i="14"/>
  <c r="S104" i="14"/>
  <c r="R104" i="14"/>
  <c r="E104" i="14"/>
  <c r="T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S100" i="14"/>
  <c r="R100" i="14"/>
  <c r="E100" i="14"/>
  <c r="U100" i="14" s="1"/>
  <c r="S99" i="14"/>
  <c r="R99" i="14"/>
  <c r="E99" i="14"/>
  <c r="S98" i="14"/>
  <c r="R98" i="14"/>
  <c r="E98" i="14"/>
  <c r="T98" i="14" s="1"/>
  <c r="S97" i="14"/>
  <c r="R97" i="14"/>
  <c r="E97" i="14"/>
  <c r="S96" i="14"/>
  <c r="R96" i="14"/>
  <c r="E96" i="14"/>
  <c r="T96" i="14" s="1"/>
  <c r="W95" i="14"/>
  <c r="W112" i="14" s="1"/>
  <c r="V95" i="14"/>
  <c r="V112" i="14" s="1"/>
  <c r="M95" i="14"/>
  <c r="S95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S107" i="15"/>
  <c r="R107" i="15"/>
  <c r="E107" i="15"/>
  <c r="U106" i="15"/>
  <c r="S106" i="15"/>
  <c r="R106" i="15"/>
  <c r="E106" i="15"/>
  <c r="T106" i="15" s="1"/>
  <c r="S105" i="15"/>
  <c r="R105" i="15"/>
  <c r="E105" i="15"/>
  <c r="T105" i="15" s="1"/>
  <c r="S104" i="15"/>
  <c r="R104" i="15"/>
  <c r="E104" i="15"/>
  <c r="T104" i="15" s="1"/>
  <c r="S103" i="15"/>
  <c r="R103" i="15"/>
  <c r="E103" i="15"/>
  <c r="U103" i="15" s="1"/>
  <c r="T102" i="15"/>
  <c r="S102" i="15"/>
  <c r="R102" i="15"/>
  <c r="E102" i="15"/>
  <c r="U102" i="15" s="1"/>
  <c r="S101" i="15"/>
  <c r="R101" i="15"/>
  <c r="E101" i="15"/>
  <c r="U101" i="15" s="1"/>
  <c r="S100" i="15"/>
  <c r="R100" i="15"/>
  <c r="E100" i="15"/>
  <c r="S99" i="15"/>
  <c r="R99" i="15"/>
  <c r="E99" i="15"/>
  <c r="S98" i="15"/>
  <c r="R98" i="15"/>
  <c r="E98" i="15"/>
  <c r="U98" i="15" s="1"/>
  <c r="S97" i="15"/>
  <c r="R97" i="15"/>
  <c r="E97" i="15"/>
  <c r="S96" i="15"/>
  <c r="R96" i="15"/>
  <c r="E96" i="15"/>
  <c r="U96" i="15" s="1"/>
  <c r="W95" i="15"/>
  <c r="W112" i="15" s="1"/>
  <c r="V95" i="15"/>
  <c r="V112" i="15" s="1"/>
  <c r="M95" i="15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S108" i="16"/>
  <c r="R108" i="16"/>
  <c r="E108" i="16"/>
  <c r="T108" i="16" s="1"/>
  <c r="S107" i="16"/>
  <c r="R107" i="16"/>
  <c r="E107" i="16"/>
  <c r="T107" i="16" s="1"/>
  <c r="U106" i="16"/>
  <c r="S106" i="16"/>
  <c r="R106" i="16"/>
  <c r="E106" i="16"/>
  <c r="T106" i="16" s="1"/>
  <c r="S105" i="16"/>
  <c r="R105" i="16"/>
  <c r="E105" i="16"/>
  <c r="U105" i="16" s="1"/>
  <c r="T104" i="16"/>
  <c r="S104" i="16"/>
  <c r="R104" i="16"/>
  <c r="E104" i="16"/>
  <c r="U104" i="16" s="1"/>
  <c r="S103" i="16"/>
  <c r="R103" i="16"/>
  <c r="E103" i="16"/>
  <c r="U103" i="16" s="1"/>
  <c r="S102" i="16"/>
  <c r="R102" i="16"/>
  <c r="E102" i="16"/>
  <c r="S101" i="16"/>
  <c r="R101" i="16"/>
  <c r="E101" i="16"/>
  <c r="S100" i="16"/>
  <c r="R100" i="16"/>
  <c r="E100" i="16"/>
  <c r="T100" i="16" s="1"/>
  <c r="S99" i="16"/>
  <c r="R99" i="16"/>
  <c r="E99" i="16"/>
  <c r="T99" i="16" s="1"/>
  <c r="S98" i="16"/>
  <c r="R98" i="16"/>
  <c r="E98" i="16"/>
  <c r="T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S109" i="17"/>
  <c r="R109" i="17"/>
  <c r="E109" i="17"/>
  <c r="T109" i="17" s="1"/>
  <c r="U108" i="17"/>
  <c r="S108" i="17"/>
  <c r="R108" i="17"/>
  <c r="E108" i="17"/>
  <c r="T108" i="17" s="1"/>
  <c r="S107" i="17"/>
  <c r="R107" i="17"/>
  <c r="E107" i="17"/>
  <c r="T107" i="17" s="1"/>
  <c r="U106" i="17"/>
  <c r="S106" i="17"/>
  <c r="R106" i="17"/>
  <c r="E106" i="17"/>
  <c r="T106" i="17" s="1"/>
  <c r="S105" i="17"/>
  <c r="R105" i="17"/>
  <c r="E105" i="17"/>
  <c r="U105" i="17" s="1"/>
  <c r="T104" i="17"/>
  <c r="S104" i="17"/>
  <c r="R104" i="17"/>
  <c r="E104" i="17"/>
  <c r="U104" i="17" s="1"/>
  <c r="S103" i="17"/>
  <c r="R103" i="17"/>
  <c r="E103" i="17"/>
  <c r="S102" i="17"/>
  <c r="R102" i="17"/>
  <c r="E102" i="17"/>
  <c r="S101" i="17"/>
  <c r="R101" i="17"/>
  <c r="E101" i="17"/>
  <c r="T101" i="17" s="1"/>
  <c r="S100" i="17"/>
  <c r="R100" i="17"/>
  <c r="E100" i="17"/>
  <c r="S99" i="17"/>
  <c r="R99" i="17"/>
  <c r="E99" i="17"/>
  <c r="T99" i="17" s="1"/>
  <c r="S98" i="17"/>
  <c r="R98" i="17"/>
  <c r="E98" i="17"/>
  <c r="S97" i="17"/>
  <c r="R97" i="17"/>
  <c r="E97" i="17"/>
  <c r="U97" i="17" s="1"/>
  <c r="T96" i="17"/>
  <c r="S96" i="17"/>
  <c r="R96" i="17"/>
  <c r="E96" i="17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T113" i="18" s="1"/>
  <c r="D113" i="18"/>
  <c r="C113" i="18"/>
  <c r="B113" i="18"/>
  <c r="Q112" i="18"/>
  <c r="P112" i="18"/>
  <c r="O112" i="18"/>
  <c r="N112" i="18"/>
  <c r="C112" i="18"/>
  <c r="U111" i="18"/>
  <c r="T111" i="18"/>
  <c r="S111" i="18"/>
  <c r="R111" i="18"/>
  <c r="S110" i="18"/>
  <c r="R110" i="18"/>
  <c r="E110" i="18"/>
  <c r="T110" i="18" s="1"/>
  <c r="S109" i="18"/>
  <c r="R109" i="18"/>
  <c r="E109" i="18"/>
  <c r="S108" i="18"/>
  <c r="R108" i="18"/>
  <c r="E108" i="18"/>
  <c r="T108" i="18" s="1"/>
  <c r="S107" i="18"/>
  <c r="R107" i="18"/>
  <c r="E107" i="18"/>
  <c r="S106" i="18"/>
  <c r="R106" i="18"/>
  <c r="E106" i="18"/>
  <c r="U106" i="18" s="1"/>
  <c r="S105" i="18"/>
  <c r="R105" i="18"/>
  <c r="E105" i="18"/>
  <c r="S104" i="18"/>
  <c r="R104" i="18"/>
  <c r="E104" i="18"/>
  <c r="U104" i="18" s="1"/>
  <c r="S103" i="18"/>
  <c r="R103" i="18"/>
  <c r="E103" i="18"/>
  <c r="S102" i="18"/>
  <c r="R102" i="18"/>
  <c r="E102" i="18"/>
  <c r="T102" i="18" s="1"/>
  <c r="T101" i="18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S97" i="18"/>
  <c r="R97" i="18"/>
  <c r="E97" i="18"/>
  <c r="U97" i="18" s="1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U110" i="19"/>
  <c r="S110" i="19"/>
  <c r="R110" i="19"/>
  <c r="E110" i="19"/>
  <c r="T110" i="19" s="1"/>
  <c r="S109" i="19"/>
  <c r="R109" i="19"/>
  <c r="E109" i="19"/>
  <c r="T109" i="19" s="1"/>
  <c r="U108" i="19"/>
  <c r="S108" i="19"/>
  <c r="R108" i="19"/>
  <c r="E108" i="19"/>
  <c r="T108" i="19" s="1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S103" i="19"/>
  <c r="R103" i="19"/>
  <c r="E103" i="19"/>
  <c r="U103" i="19" s="1"/>
  <c r="T102" i="19"/>
  <c r="S102" i="19"/>
  <c r="R102" i="19"/>
  <c r="E102" i="19"/>
  <c r="U102" i="19" s="1"/>
  <c r="S101" i="19"/>
  <c r="R101" i="19"/>
  <c r="E101" i="19"/>
  <c r="T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W95" i="19"/>
  <c r="W112" i="19" s="1"/>
  <c r="V95" i="19"/>
  <c r="V112" i="19" s="1"/>
  <c r="M95" i="19"/>
  <c r="L95" i="19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U109" i="20" s="1"/>
  <c r="S108" i="20"/>
  <c r="R108" i="20"/>
  <c r="E108" i="20"/>
  <c r="S107" i="20"/>
  <c r="R107" i="20"/>
  <c r="E107" i="20"/>
  <c r="U107" i="20" s="1"/>
  <c r="S106" i="20"/>
  <c r="R106" i="20"/>
  <c r="E106" i="20"/>
  <c r="T106" i="20" s="1"/>
  <c r="S105" i="20"/>
  <c r="R105" i="20"/>
  <c r="E105" i="20"/>
  <c r="S104" i="20"/>
  <c r="R104" i="20"/>
  <c r="E104" i="20"/>
  <c r="U104" i="20" s="1"/>
  <c r="S103" i="20"/>
  <c r="R103" i="20"/>
  <c r="E103" i="20"/>
  <c r="U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T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S96" i="20"/>
  <c r="R96" i="20"/>
  <c r="E96" i="20"/>
  <c r="W95" i="20"/>
  <c r="W112" i="20" s="1"/>
  <c r="V95" i="20"/>
  <c r="V112" i="20" s="1"/>
  <c r="M95" i="20"/>
  <c r="S95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S109" i="21"/>
  <c r="R109" i="21"/>
  <c r="E109" i="21"/>
  <c r="U109" i="21" s="1"/>
  <c r="S108" i="21"/>
  <c r="R108" i="21"/>
  <c r="E108" i="21"/>
  <c r="U108" i="21" s="1"/>
  <c r="S107" i="21"/>
  <c r="R107" i="21"/>
  <c r="E107" i="2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T103" i="21" s="1"/>
  <c r="T102" i="2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T99" i="21"/>
  <c r="S99" i="21"/>
  <c r="R99" i="21"/>
  <c r="E99" i="21"/>
  <c r="U99" i="21" s="1"/>
  <c r="S98" i="21"/>
  <c r="R98" i="21"/>
  <c r="E98" i="21"/>
  <c r="S97" i="21"/>
  <c r="R97" i="21"/>
  <c r="E97" i="21"/>
  <c r="U97" i="21" s="1"/>
  <c r="S96" i="21"/>
  <c r="R96" i="21"/>
  <c r="E96" i="2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U113" i="22"/>
  <c r="T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D113" i="22"/>
  <c r="C113" i="22"/>
  <c r="B113" i="22"/>
  <c r="Q112" i="22"/>
  <c r="P112" i="22"/>
  <c r="O112" i="22"/>
  <c r="N112" i="22"/>
  <c r="K112" i="22"/>
  <c r="U111" i="22"/>
  <c r="T111" i="22"/>
  <c r="S111" i="22"/>
  <c r="R111" i="22"/>
  <c r="S110" i="22"/>
  <c r="R110" i="22"/>
  <c r="E110" i="22"/>
  <c r="S109" i="22"/>
  <c r="R109" i="22"/>
  <c r="E109" i="22"/>
  <c r="U109" i="22" s="1"/>
  <c r="S108" i="22"/>
  <c r="R108" i="22"/>
  <c r="E108" i="22"/>
  <c r="T108" i="22" s="1"/>
  <c r="S107" i="22"/>
  <c r="R107" i="22"/>
  <c r="E107" i="22"/>
  <c r="S106" i="22"/>
  <c r="R106" i="22"/>
  <c r="E106" i="22"/>
  <c r="U106" i="22" s="1"/>
  <c r="S105" i="22"/>
  <c r="R105" i="22"/>
  <c r="E105" i="22"/>
  <c r="S104" i="22"/>
  <c r="R104" i="22"/>
  <c r="E104" i="22"/>
  <c r="T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S98" i="22"/>
  <c r="R98" i="22"/>
  <c r="E98" i="22"/>
  <c r="S97" i="22"/>
  <c r="R97" i="22"/>
  <c r="E97" i="22"/>
  <c r="U97" i="22" s="1"/>
  <c r="S96" i="22"/>
  <c r="R96" i="22"/>
  <c r="E96" i="22"/>
  <c r="W95" i="22"/>
  <c r="W112" i="22" s="1"/>
  <c r="V95" i="22"/>
  <c r="V112" i="22" s="1"/>
  <c r="M95" i="22"/>
  <c r="S95" i="22" s="1"/>
  <c r="L95" i="22"/>
  <c r="K95" i="22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M112" i="23"/>
  <c r="S112" i="23" s="1"/>
  <c r="D112" i="23"/>
  <c r="U111" i="23"/>
  <c r="T111" i="23"/>
  <c r="S111" i="23"/>
  <c r="R111" i="23"/>
  <c r="S110" i="23"/>
  <c r="R110" i="23"/>
  <c r="E110" i="23"/>
  <c r="T110" i="23" s="1"/>
  <c r="S109" i="23"/>
  <c r="R109" i="23"/>
  <c r="E109" i="23"/>
  <c r="T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T102" i="23" s="1"/>
  <c r="S101" i="23"/>
  <c r="R101" i="23"/>
  <c r="E101" i="23"/>
  <c r="T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T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T110" i="24" s="1"/>
  <c r="S109" i="24"/>
  <c r="R109" i="24"/>
  <c r="E109" i="24"/>
  <c r="T108" i="24"/>
  <c r="S108" i="24"/>
  <c r="R108" i="24"/>
  <c r="E108" i="24"/>
  <c r="U108" i="24" s="1"/>
  <c r="S107" i="24"/>
  <c r="R107" i="24"/>
  <c r="E107" i="24"/>
  <c r="U106" i="24"/>
  <c r="S106" i="24"/>
  <c r="R106" i="24"/>
  <c r="E106" i="24"/>
  <c r="T106" i="24" s="1"/>
  <c r="S105" i="24"/>
  <c r="R105" i="24"/>
  <c r="E105" i="24"/>
  <c r="U105" i="24" s="1"/>
  <c r="U104" i="24"/>
  <c r="S104" i="24"/>
  <c r="R104" i="24"/>
  <c r="E104" i="24"/>
  <c r="T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T98" i="24" s="1"/>
  <c r="S97" i="24"/>
  <c r="R97" i="24"/>
  <c r="E97" i="24"/>
  <c r="U97" i="24" s="1"/>
  <c r="U96" i="24"/>
  <c r="S96" i="24"/>
  <c r="R96" i="24"/>
  <c r="E96" i="24"/>
  <c r="T96" i="24" s="1"/>
  <c r="W95" i="24"/>
  <c r="W112" i="24" s="1"/>
  <c r="V95" i="24"/>
  <c r="V112" i="24" s="1"/>
  <c r="M95" i="24"/>
  <c r="S95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T107" i="25" s="1"/>
  <c r="T106" i="25"/>
  <c r="S106" i="25"/>
  <c r="R106" i="25"/>
  <c r="E106" i="25"/>
  <c r="U106" i="25" s="1"/>
  <c r="S105" i="25"/>
  <c r="R105" i="25"/>
  <c r="E105" i="25"/>
  <c r="T104" i="25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T99" i="25" s="1"/>
  <c r="S98" i="25"/>
  <c r="R98" i="25"/>
  <c r="E98" i="25"/>
  <c r="U98" i="25" s="1"/>
  <c r="S97" i="25"/>
  <c r="R97" i="25"/>
  <c r="E97" i="25"/>
  <c r="T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D113" i="26"/>
  <c r="C113" i="26"/>
  <c r="B113" i="26"/>
  <c r="Q112" i="26"/>
  <c r="P112" i="26"/>
  <c r="O112" i="26"/>
  <c r="N112" i="26"/>
  <c r="F112" i="26"/>
  <c r="U111" i="26"/>
  <c r="T111" i="26"/>
  <c r="S111" i="26"/>
  <c r="R111" i="26"/>
  <c r="S110" i="26"/>
  <c r="R110" i="26"/>
  <c r="E110" i="26"/>
  <c r="S109" i="26"/>
  <c r="R109" i="26"/>
  <c r="E109" i="26"/>
  <c r="S108" i="26"/>
  <c r="R108" i="26"/>
  <c r="E108" i="26"/>
  <c r="T108" i="26" s="1"/>
  <c r="S107" i="26"/>
  <c r="R107" i="26"/>
  <c r="E107" i="26"/>
  <c r="T107" i="26" s="1"/>
  <c r="S106" i="26"/>
  <c r="R106" i="26"/>
  <c r="E106" i="26"/>
  <c r="T106" i="26" s="1"/>
  <c r="S105" i="26"/>
  <c r="R105" i="26"/>
  <c r="E105" i="26"/>
  <c r="S104" i="26"/>
  <c r="R104" i="26"/>
  <c r="E104" i="26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T99" i="26" s="1"/>
  <c r="S98" i="26"/>
  <c r="R98" i="26"/>
  <c r="E98" i="26"/>
  <c r="T98" i="26" s="1"/>
  <c r="S97" i="26"/>
  <c r="R97" i="26"/>
  <c r="E97" i="26"/>
  <c r="T97" i="26" s="1"/>
  <c r="S96" i="26"/>
  <c r="R96" i="26"/>
  <c r="E96" i="26"/>
  <c r="W95" i="26"/>
  <c r="W112" i="26" s="1"/>
  <c r="V95" i="26"/>
  <c r="V112" i="26" s="1"/>
  <c r="M95" i="26"/>
  <c r="M112" i="26" s="1"/>
  <c r="S112" i="26" s="1"/>
  <c r="L95" i="26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D95" i="26"/>
  <c r="D112" i="26" s="1"/>
  <c r="C95" i="26"/>
  <c r="C112" i="26" s="1"/>
  <c r="B95" i="26"/>
  <c r="B112" i="26" s="1"/>
  <c r="W113" i="27"/>
  <c r="V113" i="27"/>
  <c r="R113" i="27"/>
  <c r="Q113" i="27"/>
  <c r="P113" i="27"/>
  <c r="O113" i="27"/>
  <c r="N113" i="27"/>
  <c r="M113" i="27"/>
  <c r="S113" i="27" s="1"/>
  <c r="L113" i="27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T109" i="27" s="1"/>
  <c r="S108" i="27"/>
  <c r="R108" i="27"/>
  <c r="E108" i="27"/>
  <c r="T108" i="27" s="1"/>
  <c r="S107" i="27"/>
  <c r="R107" i="27"/>
  <c r="E107" i="27"/>
  <c r="T107" i="27" s="1"/>
  <c r="U106" i="27"/>
  <c r="S106" i="27"/>
  <c r="R106" i="27"/>
  <c r="E106" i="27"/>
  <c r="T106" i="27" s="1"/>
  <c r="S105" i="27"/>
  <c r="R105" i="27"/>
  <c r="E105" i="27"/>
  <c r="S104" i="27"/>
  <c r="R104" i="27"/>
  <c r="E104" i="27"/>
  <c r="U104" i="27" s="1"/>
  <c r="T103" i="27"/>
  <c r="S103" i="27"/>
  <c r="R103" i="27"/>
  <c r="E103" i="27"/>
  <c r="U103" i="27" s="1"/>
  <c r="S102" i="27"/>
  <c r="R102" i="27"/>
  <c r="E102" i="27"/>
  <c r="U102" i="27" s="1"/>
  <c r="T101" i="27"/>
  <c r="S101" i="27"/>
  <c r="R101" i="27"/>
  <c r="E101" i="27"/>
  <c r="U101" i="27" s="1"/>
  <c r="S100" i="27"/>
  <c r="R100" i="27"/>
  <c r="E100" i="27"/>
  <c r="T100" i="27" s="1"/>
  <c r="S99" i="27"/>
  <c r="R99" i="27"/>
  <c r="E99" i="27"/>
  <c r="T99" i="27" s="1"/>
  <c r="S98" i="27"/>
  <c r="R98" i="27"/>
  <c r="E98" i="27"/>
  <c r="U98" i="27" s="1"/>
  <c r="S97" i="27"/>
  <c r="R97" i="27"/>
  <c r="E97" i="27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C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S108" i="28"/>
  <c r="R108" i="28"/>
  <c r="E108" i="28"/>
  <c r="T108" i="28" s="1"/>
  <c r="S107" i="28"/>
  <c r="R107" i="28"/>
  <c r="E107" i="28"/>
  <c r="U107" i="28" s="1"/>
  <c r="S106" i="28"/>
  <c r="R106" i="28"/>
  <c r="E106" i="28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T101" i="28" s="1"/>
  <c r="S100" i="28"/>
  <c r="R100" i="28"/>
  <c r="E100" i="28"/>
  <c r="T100" i="28" s="1"/>
  <c r="S99" i="28"/>
  <c r="R99" i="28"/>
  <c r="E99" i="28"/>
  <c r="S98" i="28"/>
  <c r="R98" i="28"/>
  <c r="E98" i="28"/>
  <c r="S97" i="28"/>
  <c r="R97" i="28"/>
  <c r="E97" i="28"/>
  <c r="U97" i="28" s="1"/>
  <c r="S96" i="28"/>
  <c r="R96" i="28"/>
  <c r="E96" i="28"/>
  <c r="T96" i="28" s="1"/>
  <c r="W95" i="28"/>
  <c r="W112" i="28" s="1"/>
  <c r="V95" i="28"/>
  <c r="V112" i="28" s="1"/>
  <c r="M95" i="28"/>
  <c r="S95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T110" i="29" s="1"/>
  <c r="S109" i="29"/>
  <c r="R109" i="29"/>
  <c r="E109" i="29"/>
  <c r="U109" i="29" s="1"/>
  <c r="S108" i="29"/>
  <c r="R108" i="29"/>
  <c r="E108" i="29"/>
  <c r="T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S103" i="29"/>
  <c r="R103" i="29"/>
  <c r="E103" i="29"/>
  <c r="T103" i="29" s="1"/>
  <c r="S102" i="29"/>
  <c r="R102" i="29"/>
  <c r="E102" i="29"/>
  <c r="T102" i="29" s="1"/>
  <c r="S101" i="29"/>
  <c r="R101" i="29"/>
  <c r="E101" i="29"/>
  <c r="U101" i="29" s="1"/>
  <c r="T100" i="29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S97" i="29"/>
  <c r="R97" i="29"/>
  <c r="E97" i="29"/>
  <c r="U97" i="29" s="1"/>
  <c r="S96" i="29"/>
  <c r="R96" i="29"/>
  <c r="E96" i="29"/>
  <c r="W95" i="29"/>
  <c r="W112" i="29" s="1"/>
  <c r="V95" i="29"/>
  <c r="V112" i="29" s="1"/>
  <c r="M95" i="29"/>
  <c r="S95" i="29" s="1"/>
  <c r="L95" i="29"/>
  <c r="L112" i="29" s="1"/>
  <c r="R112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T110" i="30" s="1"/>
  <c r="S109" i="30"/>
  <c r="R109" i="30"/>
  <c r="E109" i="30"/>
  <c r="T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4" i="30"/>
  <c r="S104" i="30"/>
  <c r="R104" i="30"/>
  <c r="E104" i="30"/>
  <c r="T104" i="30" s="1"/>
  <c r="S103" i="30"/>
  <c r="R103" i="30"/>
  <c r="E103" i="30"/>
  <c r="U102" i="30"/>
  <c r="S102" i="30"/>
  <c r="R102" i="30"/>
  <c r="E102" i="30"/>
  <c r="T102" i="30" s="1"/>
  <c r="S101" i="30"/>
  <c r="R101" i="30"/>
  <c r="E101" i="30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S96" i="30"/>
  <c r="R96" i="30"/>
  <c r="E96" i="30"/>
  <c r="W95" i="30"/>
  <c r="W112" i="30" s="1"/>
  <c r="V95" i="30"/>
  <c r="V112" i="30" s="1"/>
  <c r="M95" i="30"/>
  <c r="M112" i="30" s="1"/>
  <c r="S112" i="30" s="1"/>
  <c r="L95" i="30"/>
  <c r="L112" i="30" s="1"/>
  <c r="R112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S105" i="31"/>
  <c r="R105" i="31"/>
  <c r="E105" i="31"/>
  <c r="T105" i="31" s="1"/>
  <c r="S104" i="31"/>
  <c r="R104" i="31"/>
  <c r="E104" i="31"/>
  <c r="T104" i="31" s="1"/>
  <c r="S103" i="31"/>
  <c r="R103" i="31"/>
  <c r="E103" i="31"/>
  <c r="T103" i="31" s="1"/>
  <c r="S102" i="31"/>
  <c r="R102" i="31"/>
  <c r="E102" i="31"/>
  <c r="T102" i="31" s="1"/>
  <c r="S101" i="31"/>
  <c r="R101" i="31"/>
  <c r="E101" i="31"/>
  <c r="U101" i="31" s="1"/>
  <c r="S100" i="31"/>
  <c r="R100" i="31"/>
  <c r="E100" i="31"/>
  <c r="S99" i="31"/>
  <c r="R99" i="31"/>
  <c r="E99" i="31"/>
  <c r="U99" i="31" s="1"/>
  <c r="S98" i="31"/>
  <c r="R98" i="31"/>
  <c r="E98" i="31"/>
  <c r="S97" i="31"/>
  <c r="R97" i="31"/>
  <c r="E97" i="31"/>
  <c r="T97" i="31" s="1"/>
  <c r="S96" i="31"/>
  <c r="R96" i="31"/>
  <c r="E96" i="31"/>
  <c r="T96" i="31" s="1"/>
  <c r="W95" i="31"/>
  <c r="W112" i="31" s="1"/>
  <c r="V95" i="31"/>
  <c r="V112" i="31" s="1"/>
  <c r="M95" i="31"/>
  <c r="S95" i="31" s="1"/>
  <c r="L95" i="31"/>
  <c r="R95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Q113" i="32"/>
  <c r="P113" i="32"/>
  <c r="O113" i="32"/>
  <c r="N113" i="32"/>
  <c r="M113" i="32"/>
  <c r="S113" i="32" s="1"/>
  <c r="L113" i="32"/>
  <c r="R113" i="32" s="1"/>
  <c r="K113" i="32"/>
  <c r="J113" i="32"/>
  <c r="I113" i="32"/>
  <c r="H113" i="32"/>
  <c r="G113" i="32"/>
  <c r="F113" i="32"/>
  <c r="E113" i="32"/>
  <c r="U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S109" i="32"/>
  <c r="R109" i="32"/>
  <c r="E109" i="32"/>
  <c r="U109" i="32" s="1"/>
  <c r="S108" i="32"/>
  <c r="R108" i="32"/>
  <c r="E108" i="32"/>
  <c r="U108" i="32" s="1"/>
  <c r="S107" i="32"/>
  <c r="R107" i="32"/>
  <c r="E107" i="32"/>
  <c r="S106" i="32"/>
  <c r="R106" i="32"/>
  <c r="E106" i="32"/>
  <c r="T106" i="32" s="1"/>
  <c r="S105" i="32"/>
  <c r="R105" i="32"/>
  <c r="E105" i="32"/>
  <c r="S104" i="32"/>
  <c r="R104" i="32"/>
  <c r="E104" i="32"/>
  <c r="T104" i="32" s="1"/>
  <c r="S103" i="32"/>
  <c r="R103" i="32"/>
  <c r="E103" i="32"/>
  <c r="U103" i="32" s="1"/>
  <c r="T102" i="32"/>
  <c r="S102" i="32"/>
  <c r="R102" i="32"/>
  <c r="E102" i="32"/>
  <c r="U102" i="32" s="1"/>
  <c r="S101" i="32"/>
  <c r="R101" i="32"/>
  <c r="E101" i="32"/>
  <c r="U101" i="32" s="1"/>
  <c r="T100" i="32"/>
  <c r="S100" i="32"/>
  <c r="R100" i="32"/>
  <c r="E100" i="32"/>
  <c r="U100" i="32" s="1"/>
  <c r="S99" i="32"/>
  <c r="R99" i="32"/>
  <c r="E99" i="32"/>
  <c r="S98" i="32"/>
  <c r="R98" i="32"/>
  <c r="E98" i="32"/>
  <c r="T98" i="32" s="1"/>
  <c r="S97" i="32"/>
  <c r="R97" i="32"/>
  <c r="E97" i="32"/>
  <c r="T97" i="32" s="1"/>
  <c r="S96" i="32"/>
  <c r="R96" i="32"/>
  <c r="E96" i="32"/>
  <c r="T96" i="32" s="1"/>
  <c r="W95" i="32"/>
  <c r="W112" i="32" s="1"/>
  <c r="V95" i="32"/>
  <c r="V112" i="32" s="1"/>
  <c r="M95" i="32"/>
  <c r="L95" i="32"/>
  <c r="R95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33"/>
  <c r="V113" i="33"/>
  <c r="Q113" i="33"/>
  <c r="P113" i="33"/>
  <c r="O113" i="33"/>
  <c r="N113" i="33"/>
  <c r="M113" i="33"/>
  <c r="S113" i="33" s="1"/>
  <c r="L113" i="33"/>
  <c r="R113" i="33" s="1"/>
  <c r="K113" i="33"/>
  <c r="J113" i="33"/>
  <c r="I113" i="33"/>
  <c r="H113" i="33"/>
  <c r="G113" i="33"/>
  <c r="F113" i="33"/>
  <c r="E113" i="33"/>
  <c r="U113" i="33" s="1"/>
  <c r="D113" i="33"/>
  <c r="C113" i="33"/>
  <c r="B113" i="33"/>
  <c r="Q112" i="33"/>
  <c r="P112" i="33"/>
  <c r="O112" i="33"/>
  <c r="N112" i="33"/>
  <c r="U111" i="33"/>
  <c r="T111" i="33"/>
  <c r="S111" i="33"/>
  <c r="R111" i="33"/>
  <c r="S110" i="33"/>
  <c r="R110" i="33"/>
  <c r="E110" i="33"/>
  <c r="U110" i="33" s="1"/>
  <c r="S109" i="33"/>
  <c r="R109" i="33"/>
  <c r="E109" i="33"/>
  <c r="U109" i="33" s="1"/>
  <c r="S108" i="33"/>
  <c r="R108" i="33"/>
  <c r="E108" i="33"/>
  <c r="S107" i="33"/>
  <c r="R107" i="33"/>
  <c r="E107" i="33"/>
  <c r="T107" i="33" s="1"/>
  <c r="S106" i="33"/>
  <c r="R106" i="33"/>
  <c r="E106" i="33"/>
  <c r="T106" i="33" s="1"/>
  <c r="S105" i="33"/>
  <c r="R105" i="33"/>
  <c r="E105" i="33"/>
  <c r="U105" i="33" s="1"/>
  <c r="S104" i="33"/>
  <c r="R104" i="33"/>
  <c r="E104" i="33"/>
  <c r="U104" i="33" s="1"/>
  <c r="S103" i="33"/>
  <c r="R103" i="33"/>
  <c r="E103" i="33"/>
  <c r="U103" i="33" s="1"/>
  <c r="S102" i="33"/>
  <c r="R102" i="33"/>
  <c r="E102" i="33"/>
  <c r="U102" i="33" s="1"/>
  <c r="S101" i="33"/>
  <c r="R101" i="33"/>
  <c r="E101" i="33"/>
  <c r="U101" i="33" s="1"/>
  <c r="S100" i="33"/>
  <c r="R100" i="33"/>
  <c r="E100" i="33"/>
  <c r="S99" i="33"/>
  <c r="R99" i="33"/>
  <c r="E99" i="33"/>
  <c r="T99" i="33" s="1"/>
  <c r="S98" i="33"/>
  <c r="R98" i="33"/>
  <c r="E98" i="33"/>
  <c r="T98" i="33" s="1"/>
  <c r="S97" i="33"/>
  <c r="R97" i="33"/>
  <c r="E97" i="33"/>
  <c r="U97" i="33" s="1"/>
  <c r="S96" i="33"/>
  <c r="R96" i="33"/>
  <c r="E96" i="33"/>
  <c r="W95" i="33"/>
  <c r="W112" i="33" s="1"/>
  <c r="V95" i="33"/>
  <c r="V112" i="33" s="1"/>
  <c r="M95" i="33"/>
  <c r="M112" i="33" s="1"/>
  <c r="S112" i="33" s="1"/>
  <c r="L95" i="33"/>
  <c r="R95" i="33" s="1"/>
  <c r="K95" i="33"/>
  <c r="K112" i="33" s="1"/>
  <c r="J95" i="33"/>
  <c r="J112" i="33" s="1"/>
  <c r="I95" i="33"/>
  <c r="I112" i="33" s="1"/>
  <c r="H95" i="33"/>
  <c r="H112" i="33" s="1"/>
  <c r="G95" i="33"/>
  <c r="G112" i="33" s="1"/>
  <c r="F95" i="33"/>
  <c r="F112" i="33" s="1"/>
  <c r="D95" i="33"/>
  <c r="D112" i="33" s="1"/>
  <c r="C95" i="33"/>
  <c r="C112" i="33" s="1"/>
  <c r="B95" i="33"/>
  <c r="B112" i="33" s="1"/>
  <c r="W113" i="34"/>
  <c r="V113" i="34"/>
  <c r="Q113" i="34"/>
  <c r="P113" i="34"/>
  <c r="O113" i="34"/>
  <c r="N113" i="34"/>
  <c r="M113" i="34"/>
  <c r="S113" i="34" s="1"/>
  <c r="L113" i="34"/>
  <c r="R113" i="34" s="1"/>
  <c r="K113" i="34"/>
  <c r="J113" i="34"/>
  <c r="I113" i="34"/>
  <c r="H113" i="34"/>
  <c r="G113" i="34"/>
  <c r="F113" i="34"/>
  <c r="E113" i="34"/>
  <c r="T113" i="34" s="1"/>
  <c r="D113" i="34"/>
  <c r="C113" i="34"/>
  <c r="B113" i="34"/>
  <c r="Q112" i="34"/>
  <c r="P112" i="34"/>
  <c r="O112" i="34"/>
  <c r="N112" i="34"/>
  <c r="U111" i="34"/>
  <c r="T111" i="34"/>
  <c r="S111" i="34"/>
  <c r="R111" i="34"/>
  <c r="S110" i="34"/>
  <c r="R110" i="34"/>
  <c r="E110" i="34"/>
  <c r="U110" i="34" s="1"/>
  <c r="S109" i="34"/>
  <c r="R109" i="34"/>
  <c r="E109" i="34"/>
  <c r="T109" i="34" s="1"/>
  <c r="S108" i="34"/>
  <c r="R108" i="34"/>
  <c r="E108" i="34"/>
  <c r="T108" i="34" s="1"/>
  <c r="S107" i="34"/>
  <c r="R107" i="34"/>
  <c r="E107" i="34"/>
  <c r="T107" i="34" s="1"/>
  <c r="U106" i="34"/>
  <c r="T106" i="34"/>
  <c r="S106" i="34"/>
  <c r="R106" i="34"/>
  <c r="E106" i="34"/>
  <c r="S105" i="34"/>
  <c r="R105" i="34"/>
  <c r="E105" i="34"/>
  <c r="U105" i="34" s="1"/>
  <c r="S104" i="34"/>
  <c r="R104" i="34"/>
  <c r="E104" i="34"/>
  <c r="U104" i="34" s="1"/>
  <c r="S103" i="34"/>
  <c r="R103" i="34"/>
  <c r="E103" i="34"/>
  <c r="U103" i="34" s="1"/>
  <c r="S102" i="34"/>
  <c r="R102" i="34"/>
  <c r="E102" i="34"/>
  <c r="U102" i="34" s="1"/>
  <c r="S101" i="34"/>
  <c r="R101" i="34"/>
  <c r="E101" i="34"/>
  <c r="T101" i="34" s="1"/>
  <c r="S100" i="34"/>
  <c r="R100" i="34"/>
  <c r="E100" i="34"/>
  <c r="T100" i="34" s="1"/>
  <c r="S99" i="34"/>
  <c r="R99" i="34"/>
  <c r="E99" i="34"/>
  <c r="T99" i="34" s="1"/>
  <c r="U98" i="34"/>
  <c r="S98" i="34"/>
  <c r="R98" i="34"/>
  <c r="E98" i="34"/>
  <c r="T98" i="34" s="1"/>
  <c r="S97" i="34"/>
  <c r="R97" i="34"/>
  <c r="E97" i="34"/>
  <c r="T97" i="34" s="1"/>
  <c r="S96" i="34"/>
  <c r="R96" i="34"/>
  <c r="E96" i="34"/>
  <c r="U96" i="34" s="1"/>
  <c r="W95" i="34"/>
  <c r="W112" i="34" s="1"/>
  <c r="V95" i="34"/>
  <c r="V112" i="34" s="1"/>
  <c r="M95" i="34"/>
  <c r="M112" i="34" s="1"/>
  <c r="S112" i="34" s="1"/>
  <c r="L95" i="34"/>
  <c r="L112" i="34" s="1"/>
  <c r="R112" i="34" s="1"/>
  <c r="K95" i="34"/>
  <c r="K112" i="34" s="1"/>
  <c r="J95" i="34"/>
  <c r="J112" i="34" s="1"/>
  <c r="I95" i="34"/>
  <c r="I112" i="34" s="1"/>
  <c r="H95" i="34"/>
  <c r="H112" i="34" s="1"/>
  <c r="G95" i="34"/>
  <c r="G112" i="34" s="1"/>
  <c r="F95" i="34"/>
  <c r="F112" i="34" s="1"/>
  <c r="D95" i="34"/>
  <c r="D112" i="34" s="1"/>
  <c r="C95" i="34"/>
  <c r="C112" i="34" s="1"/>
  <c r="B95" i="34"/>
  <c r="B112" i="34" s="1"/>
  <c r="W113" i="35"/>
  <c r="V113" i="35"/>
  <c r="Q113" i="35"/>
  <c r="P113" i="35"/>
  <c r="O113" i="35"/>
  <c r="N113" i="35"/>
  <c r="M113" i="35"/>
  <c r="S113" i="35" s="1"/>
  <c r="L113" i="35"/>
  <c r="R113" i="35" s="1"/>
  <c r="K113" i="35"/>
  <c r="J113" i="35"/>
  <c r="I113" i="35"/>
  <c r="H113" i="35"/>
  <c r="G113" i="35"/>
  <c r="F113" i="35"/>
  <c r="E113" i="35"/>
  <c r="U113" i="35" s="1"/>
  <c r="D113" i="35"/>
  <c r="C113" i="35"/>
  <c r="B113" i="35"/>
  <c r="Q112" i="35"/>
  <c r="P112" i="35"/>
  <c r="O112" i="35"/>
  <c r="N112" i="35"/>
  <c r="U111" i="35"/>
  <c r="T111" i="35"/>
  <c r="S111" i="35"/>
  <c r="R111" i="35"/>
  <c r="S110" i="35"/>
  <c r="R110" i="35"/>
  <c r="E110" i="35"/>
  <c r="U110" i="35" s="1"/>
  <c r="S109" i="35"/>
  <c r="R109" i="35"/>
  <c r="E109" i="35"/>
  <c r="T109" i="35" s="1"/>
  <c r="S108" i="35"/>
  <c r="R108" i="35"/>
  <c r="E108" i="35"/>
  <c r="T108" i="35" s="1"/>
  <c r="S107" i="35"/>
  <c r="R107" i="35"/>
  <c r="E107" i="35"/>
  <c r="T107" i="35" s="1"/>
  <c r="U106" i="35"/>
  <c r="S106" i="35"/>
  <c r="R106" i="35"/>
  <c r="E106" i="35"/>
  <c r="T106" i="35" s="1"/>
  <c r="S105" i="35"/>
  <c r="R105" i="35"/>
  <c r="E105" i="35"/>
  <c r="U105" i="35" s="1"/>
  <c r="S104" i="35"/>
  <c r="R104" i="35"/>
  <c r="E104" i="35"/>
  <c r="U104" i="35" s="1"/>
  <c r="S103" i="35"/>
  <c r="R103" i="35"/>
  <c r="E103" i="35"/>
  <c r="U103" i="35" s="1"/>
  <c r="S102" i="35"/>
  <c r="R102" i="35"/>
  <c r="E102" i="35"/>
  <c r="U102" i="35" s="1"/>
  <c r="S101" i="35"/>
  <c r="R101" i="35"/>
  <c r="E101" i="35"/>
  <c r="T101" i="35" s="1"/>
  <c r="S100" i="35"/>
  <c r="R100" i="35"/>
  <c r="E100" i="35"/>
  <c r="T100" i="35" s="1"/>
  <c r="S99" i="35"/>
  <c r="R99" i="35"/>
  <c r="E99" i="35"/>
  <c r="S98" i="35"/>
  <c r="R98" i="35"/>
  <c r="E98" i="35"/>
  <c r="U98" i="35" s="1"/>
  <c r="S97" i="35"/>
  <c r="R97" i="35"/>
  <c r="E97" i="35"/>
  <c r="U97" i="35" s="1"/>
  <c r="S96" i="35"/>
  <c r="R96" i="35"/>
  <c r="E96" i="35"/>
  <c r="U96" i="35" s="1"/>
  <c r="W95" i="35"/>
  <c r="W112" i="35" s="1"/>
  <c r="V95" i="35"/>
  <c r="V112" i="35" s="1"/>
  <c r="M95" i="35"/>
  <c r="S95" i="35" s="1"/>
  <c r="L95" i="35"/>
  <c r="R95" i="35" s="1"/>
  <c r="K95" i="35"/>
  <c r="K112" i="35" s="1"/>
  <c r="J95" i="35"/>
  <c r="J112" i="35" s="1"/>
  <c r="I95" i="35"/>
  <c r="I112" i="35" s="1"/>
  <c r="H95" i="35"/>
  <c r="H112" i="35" s="1"/>
  <c r="G95" i="35"/>
  <c r="G112" i="35" s="1"/>
  <c r="F95" i="35"/>
  <c r="F112" i="35" s="1"/>
  <c r="D95" i="35"/>
  <c r="D112" i="35" s="1"/>
  <c r="C95" i="35"/>
  <c r="C112" i="35" s="1"/>
  <c r="B95" i="35"/>
  <c r="B112" i="35" s="1"/>
  <c r="W113" i="36"/>
  <c r="V113" i="36"/>
  <c r="Q113" i="36"/>
  <c r="P113" i="36"/>
  <c r="O113" i="36"/>
  <c r="N113" i="36"/>
  <c r="M113" i="36"/>
  <c r="S113" i="36" s="1"/>
  <c r="L113" i="36"/>
  <c r="R113" i="36" s="1"/>
  <c r="K113" i="36"/>
  <c r="J113" i="36"/>
  <c r="I113" i="36"/>
  <c r="H113" i="36"/>
  <c r="G113" i="36"/>
  <c r="F113" i="36"/>
  <c r="E113" i="36"/>
  <c r="U113" i="36" s="1"/>
  <c r="D113" i="36"/>
  <c r="C113" i="36"/>
  <c r="B113" i="36"/>
  <c r="Q112" i="36"/>
  <c r="P112" i="36"/>
  <c r="O112" i="36"/>
  <c r="N112" i="36"/>
  <c r="U111" i="36"/>
  <c r="T111" i="36"/>
  <c r="S111" i="36"/>
  <c r="R111" i="36"/>
  <c r="S110" i="36"/>
  <c r="R110" i="36"/>
  <c r="E110" i="36"/>
  <c r="T110" i="36" s="1"/>
  <c r="S109" i="36"/>
  <c r="R109" i="36"/>
  <c r="E109" i="36"/>
  <c r="U109" i="36" s="1"/>
  <c r="S108" i="36"/>
  <c r="R108" i="36"/>
  <c r="E108" i="36"/>
  <c r="T108" i="36" s="1"/>
  <c r="S107" i="36"/>
  <c r="R107" i="36"/>
  <c r="E107" i="36"/>
  <c r="T107" i="36" s="1"/>
  <c r="S106" i="36"/>
  <c r="R106" i="36"/>
  <c r="E106" i="36"/>
  <c r="U106" i="36" s="1"/>
  <c r="S105" i="36"/>
  <c r="R105" i="36"/>
  <c r="E105" i="36"/>
  <c r="U105" i="36" s="1"/>
  <c r="S104" i="36"/>
  <c r="R104" i="36"/>
  <c r="E104" i="36"/>
  <c r="U104" i="36" s="1"/>
  <c r="S103" i="36"/>
  <c r="R103" i="36"/>
  <c r="E103" i="36"/>
  <c r="U103" i="36" s="1"/>
  <c r="S102" i="36"/>
  <c r="R102" i="36"/>
  <c r="E102" i="36"/>
  <c r="T102" i="36" s="1"/>
  <c r="S101" i="36"/>
  <c r="R101" i="36"/>
  <c r="E101" i="36"/>
  <c r="U101" i="36" s="1"/>
  <c r="S100" i="36"/>
  <c r="R100" i="36"/>
  <c r="E100" i="36"/>
  <c r="T100" i="36" s="1"/>
  <c r="U99" i="36"/>
  <c r="S99" i="36"/>
  <c r="R99" i="36"/>
  <c r="E99" i="36"/>
  <c r="T99" i="36" s="1"/>
  <c r="S98" i="36"/>
  <c r="R98" i="36"/>
  <c r="E98" i="36"/>
  <c r="U98" i="36" s="1"/>
  <c r="S97" i="36"/>
  <c r="R97" i="36"/>
  <c r="E97" i="36"/>
  <c r="U97" i="36" s="1"/>
  <c r="S96" i="36"/>
  <c r="R96" i="36"/>
  <c r="E96" i="36"/>
  <c r="W95" i="36"/>
  <c r="W112" i="36" s="1"/>
  <c r="V95" i="36"/>
  <c r="V112" i="36" s="1"/>
  <c r="M95" i="36"/>
  <c r="S95" i="36" s="1"/>
  <c r="L95" i="36"/>
  <c r="L112" i="36" s="1"/>
  <c r="R112" i="36" s="1"/>
  <c r="K95" i="36"/>
  <c r="K112" i="36" s="1"/>
  <c r="J95" i="36"/>
  <c r="J112" i="36" s="1"/>
  <c r="I95" i="36"/>
  <c r="I112" i="36" s="1"/>
  <c r="H95" i="36"/>
  <c r="H112" i="36" s="1"/>
  <c r="G95" i="36"/>
  <c r="G112" i="36" s="1"/>
  <c r="F95" i="36"/>
  <c r="F112" i="36" s="1"/>
  <c r="D95" i="36"/>
  <c r="D112" i="36" s="1"/>
  <c r="C95" i="36"/>
  <c r="C112" i="36" s="1"/>
  <c r="B95" i="36"/>
  <c r="B112" i="36" s="1"/>
  <c r="W113" i="37"/>
  <c r="V113" i="37"/>
  <c r="Q113" i="37"/>
  <c r="P113" i="37"/>
  <c r="O113" i="37"/>
  <c r="N113" i="37"/>
  <c r="M113" i="37"/>
  <c r="S113" i="37" s="1"/>
  <c r="L113" i="37"/>
  <c r="R113" i="37" s="1"/>
  <c r="K113" i="37"/>
  <c r="J113" i="37"/>
  <c r="I113" i="37"/>
  <c r="H113" i="37"/>
  <c r="G113" i="37"/>
  <c r="F113" i="37"/>
  <c r="E113" i="37"/>
  <c r="U113" i="37" s="1"/>
  <c r="D113" i="37"/>
  <c r="C113" i="37"/>
  <c r="B113" i="37"/>
  <c r="Q112" i="37"/>
  <c r="P112" i="37"/>
  <c r="O112" i="37"/>
  <c r="N112" i="37"/>
  <c r="U111" i="37"/>
  <c r="T111" i="37"/>
  <c r="S111" i="37"/>
  <c r="R111" i="37"/>
  <c r="S110" i="37"/>
  <c r="R110" i="37"/>
  <c r="E110" i="37"/>
  <c r="T110" i="37" s="1"/>
  <c r="U109" i="37"/>
  <c r="S109" i="37"/>
  <c r="R109" i="37"/>
  <c r="E109" i="37"/>
  <c r="T109" i="37" s="1"/>
  <c r="S108" i="37"/>
  <c r="R108" i="37"/>
  <c r="E108" i="37"/>
  <c r="U108" i="37" s="1"/>
  <c r="S107" i="37"/>
  <c r="R107" i="37"/>
  <c r="E107" i="37"/>
  <c r="U107" i="37" s="1"/>
  <c r="S106" i="37"/>
  <c r="R106" i="37"/>
  <c r="E106" i="37"/>
  <c r="S105" i="37"/>
  <c r="R105" i="37"/>
  <c r="E105" i="37"/>
  <c r="U105" i="37" s="1"/>
  <c r="T104" i="37"/>
  <c r="S104" i="37"/>
  <c r="R104" i="37"/>
  <c r="E104" i="37"/>
  <c r="U104" i="37" s="1"/>
  <c r="S103" i="37"/>
  <c r="R103" i="37"/>
  <c r="E103" i="37"/>
  <c r="T103" i="37" s="1"/>
  <c r="U102" i="37"/>
  <c r="S102" i="37"/>
  <c r="R102" i="37"/>
  <c r="E102" i="37"/>
  <c r="T102" i="37" s="1"/>
  <c r="S101" i="37"/>
  <c r="R101" i="37"/>
  <c r="E101" i="37"/>
  <c r="T101" i="37" s="1"/>
  <c r="S100" i="37"/>
  <c r="R100" i="37"/>
  <c r="E100" i="37"/>
  <c r="U100" i="37" s="1"/>
  <c r="S99" i="37"/>
  <c r="R99" i="37"/>
  <c r="E99" i="37"/>
  <c r="U99" i="37" s="1"/>
  <c r="S98" i="37"/>
  <c r="R98" i="37"/>
  <c r="E98" i="37"/>
  <c r="U98" i="37" s="1"/>
  <c r="S97" i="37"/>
  <c r="R97" i="37"/>
  <c r="E97" i="37"/>
  <c r="U97" i="37" s="1"/>
  <c r="S96" i="37"/>
  <c r="R96" i="37"/>
  <c r="E96" i="37"/>
  <c r="U96" i="37" s="1"/>
  <c r="W95" i="37"/>
  <c r="W112" i="37" s="1"/>
  <c r="V95" i="37"/>
  <c r="V112" i="37" s="1"/>
  <c r="M95" i="37"/>
  <c r="L95" i="37"/>
  <c r="R95" i="37" s="1"/>
  <c r="K95" i="37"/>
  <c r="K112" i="37" s="1"/>
  <c r="J95" i="37"/>
  <c r="J112" i="37" s="1"/>
  <c r="I95" i="37"/>
  <c r="I112" i="37" s="1"/>
  <c r="H95" i="37"/>
  <c r="H112" i="37" s="1"/>
  <c r="G95" i="37"/>
  <c r="G112" i="37" s="1"/>
  <c r="F95" i="37"/>
  <c r="F112" i="37" s="1"/>
  <c r="D95" i="37"/>
  <c r="D112" i="37" s="1"/>
  <c r="C95" i="37"/>
  <c r="C112" i="37" s="1"/>
  <c r="B95" i="37"/>
  <c r="B112" i="37" s="1"/>
  <c r="W113" i="38"/>
  <c r="V113" i="38"/>
  <c r="Q113" i="38"/>
  <c r="P113" i="38"/>
  <c r="O113" i="38"/>
  <c r="N113" i="38"/>
  <c r="M113" i="38"/>
  <c r="S113" i="38" s="1"/>
  <c r="L113" i="38"/>
  <c r="R113" i="38" s="1"/>
  <c r="K113" i="38"/>
  <c r="J113" i="38"/>
  <c r="I113" i="38"/>
  <c r="H113" i="38"/>
  <c r="G113" i="38"/>
  <c r="F113" i="38"/>
  <c r="E113" i="38"/>
  <c r="U113" i="38" s="1"/>
  <c r="D113" i="38"/>
  <c r="C113" i="38"/>
  <c r="B113" i="38"/>
  <c r="Q112" i="38"/>
  <c r="P112" i="38"/>
  <c r="O112" i="38"/>
  <c r="N112" i="38"/>
  <c r="U111" i="38"/>
  <c r="T111" i="38"/>
  <c r="S111" i="38"/>
  <c r="R111" i="38"/>
  <c r="S110" i="38"/>
  <c r="R110" i="38"/>
  <c r="E110" i="38"/>
  <c r="T110" i="38" s="1"/>
  <c r="T109" i="38"/>
  <c r="S109" i="38"/>
  <c r="R109" i="38"/>
  <c r="E109" i="38"/>
  <c r="U109" i="38" s="1"/>
  <c r="S108" i="38"/>
  <c r="R108" i="38"/>
  <c r="E108" i="38"/>
  <c r="U108" i="38" s="1"/>
  <c r="S107" i="38"/>
  <c r="R107" i="38"/>
  <c r="E107" i="38"/>
  <c r="U107" i="38" s="1"/>
  <c r="S106" i="38"/>
  <c r="R106" i="38"/>
  <c r="E106" i="38"/>
  <c r="U106" i="38" s="1"/>
  <c r="S105" i="38"/>
  <c r="R105" i="38"/>
  <c r="E105" i="38"/>
  <c r="S104" i="38"/>
  <c r="R104" i="38"/>
  <c r="E104" i="38"/>
  <c r="T104" i="38" s="1"/>
  <c r="S103" i="38"/>
  <c r="R103" i="38"/>
  <c r="E103" i="38"/>
  <c r="T103" i="38" s="1"/>
  <c r="S102" i="38"/>
  <c r="R102" i="38"/>
  <c r="E102" i="38"/>
  <c r="T102" i="38" s="1"/>
  <c r="S101" i="38"/>
  <c r="R101" i="38"/>
  <c r="E101" i="38"/>
  <c r="U101" i="38" s="1"/>
  <c r="S100" i="38"/>
  <c r="R100" i="38"/>
  <c r="E100" i="38"/>
  <c r="U100" i="38" s="1"/>
  <c r="S99" i="38"/>
  <c r="R99" i="38"/>
  <c r="E99" i="38"/>
  <c r="S98" i="38"/>
  <c r="R98" i="38"/>
  <c r="E98" i="38"/>
  <c r="U98" i="38" s="1"/>
  <c r="S97" i="38"/>
  <c r="R97" i="38"/>
  <c r="E97" i="38"/>
  <c r="U97" i="38" s="1"/>
  <c r="S96" i="38"/>
  <c r="R96" i="38"/>
  <c r="E96" i="38"/>
  <c r="T96" i="38" s="1"/>
  <c r="W95" i="38"/>
  <c r="W112" i="38" s="1"/>
  <c r="V95" i="38"/>
  <c r="V112" i="38" s="1"/>
  <c r="M95" i="38"/>
  <c r="M112" i="38" s="1"/>
  <c r="S112" i="38" s="1"/>
  <c r="L95" i="38"/>
  <c r="R95" i="38" s="1"/>
  <c r="K95" i="38"/>
  <c r="K112" i="38" s="1"/>
  <c r="J95" i="38"/>
  <c r="J112" i="38" s="1"/>
  <c r="I95" i="38"/>
  <c r="I112" i="38" s="1"/>
  <c r="H95" i="38"/>
  <c r="H112" i="38" s="1"/>
  <c r="G95" i="38"/>
  <c r="G112" i="38" s="1"/>
  <c r="F95" i="38"/>
  <c r="F112" i="38" s="1"/>
  <c r="D95" i="38"/>
  <c r="D112" i="38" s="1"/>
  <c r="C95" i="38"/>
  <c r="C112" i="38" s="1"/>
  <c r="B95" i="38"/>
  <c r="B112" i="38" s="1"/>
  <c r="W113" i="39"/>
  <c r="V113" i="39"/>
  <c r="T113" i="39"/>
  <c r="Q113" i="39"/>
  <c r="P113" i="39"/>
  <c r="O113" i="39"/>
  <c r="N113" i="39"/>
  <c r="M113" i="39"/>
  <c r="S113" i="39" s="1"/>
  <c r="L113" i="39"/>
  <c r="R113" i="39" s="1"/>
  <c r="K113" i="39"/>
  <c r="J113" i="39"/>
  <c r="I113" i="39"/>
  <c r="H113" i="39"/>
  <c r="G113" i="39"/>
  <c r="F113" i="39"/>
  <c r="E113" i="39"/>
  <c r="U113" i="39" s="1"/>
  <c r="D113" i="39"/>
  <c r="C113" i="39"/>
  <c r="B113" i="39"/>
  <c r="Q112" i="39"/>
  <c r="P112" i="39"/>
  <c r="O112" i="39"/>
  <c r="N112" i="39"/>
  <c r="U111" i="39"/>
  <c r="T111" i="39"/>
  <c r="S111" i="39"/>
  <c r="R111" i="39"/>
  <c r="T110" i="39"/>
  <c r="S110" i="39"/>
  <c r="R110" i="39"/>
  <c r="E110" i="39"/>
  <c r="U110" i="39" s="1"/>
  <c r="S109" i="39"/>
  <c r="R109" i="39"/>
  <c r="E109" i="39"/>
  <c r="U109" i="39" s="1"/>
  <c r="S108" i="39"/>
  <c r="R108" i="39"/>
  <c r="E108" i="39"/>
  <c r="U108" i="39" s="1"/>
  <c r="S107" i="39"/>
  <c r="R107" i="39"/>
  <c r="E107" i="39"/>
  <c r="U107" i="39" s="1"/>
  <c r="S106" i="39"/>
  <c r="R106" i="39"/>
  <c r="E106" i="39"/>
  <c r="U106" i="39" s="1"/>
  <c r="S105" i="39"/>
  <c r="R105" i="39"/>
  <c r="E105" i="39"/>
  <c r="T105" i="39" s="1"/>
  <c r="S104" i="39"/>
  <c r="R104" i="39"/>
  <c r="E104" i="39"/>
  <c r="T104" i="39" s="1"/>
  <c r="S103" i="39"/>
  <c r="R103" i="39"/>
  <c r="E103" i="39"/>
  <c r="T103" i="39" s="1"/>
  <c r="S102" i="39"/>
  <c r="R102" i="39"/>
  <c r="E102" i="39"/>
  <c r="S101" i="39"/>
  <c r="R101" i="39"/>
  <c r="E101" i="39"/>
  <c r="U101" i="39" s="1"/>
  <c r="S100" i="39"/>
  <c r="R100" i="39"/>
  <c r="E100" i="39"/>
  <c r="U100" i="39" s="1"/>
  <c r="S99" i="39"/>
  <c r="R99" i="39"/>
  <c r="E99" i="39"/>
  <c r="U99" i="39" s="1"/>
  <c r="S98" i="39"/>
  <c r="R98" i="39"/>
  <c r="E98" i="39"/>
  <c r="U98" i="39" s="1"/>
  <c r="S97" i="39"/>
  <c r="R97" i="39"/>
  <c r="E97" i="39"/>
  <c r="T97" i="39" s="1"/>
  <c r="S96" i="39"/>
  <c r="R96" i="39"/>
  <c r="E96" i="39"/>
  <c r="T96" i="39" s="1"/>
  <c r="W95" i="39"/>
  <c r="W112" i="39" s="1"/>
  <c r="V95" i="39"/>
  <c r="V112" i="39" s="1"/>
  <c r="M95" i="39"/>
  <c r="S95" i="39" s="1"/>
  <c r="L95" i="39"/>
  <c r="K95" i="39"/>
  <c r="K112" i="39" s="1"/>
  <c r="J95" i="39"/>
  <c r="J112" i="39" s="1"/>
  <c r="I95" i="39"/>
  <c r="I112" i="39" s="1"/>
  <c r="H95" i="39"/>
  <c r="H112" i="39" s="1"/>
  <c r="G95" i="39"/>
  <c r="G112" i="39" s="1"/>
  <c r="F95" i="39"/>
  <c r="F112" i="39" s="1"/>
  <c r="D95" i="39"/>
  <c r="D112" i="39" s="1"/>
  <c r="C95" i="39"/>
  <c r="C112" i="39" s="1"/>
  <c r="B95" i="39"/>
  <c r="B112" i="39" s="1"/>
  <c r="W113" i="40"/>
  <c r="V113" i="40"/>
  <c r="Q113" i="40"/>
  <c r="P113" i="40"/>
  <c r="O113" i="40"/>
  <c r="N113" i="40"/>
  <c r="M113" i="40"/>
  <c r="S113" i="40" s="1"/>
  <c r="L113" i="40"/>
  <c r="R113" i="40" s="1"/>
  <c r="K113" i="40"/>
  <c r="J113" i="40"/>
  <c r="I113" i="40"/>
  <c r="H113" i="40"/>
  <c r="G113" i="40"/>
  <c r="F113" i="40"/>
  <c r="E113" i="40"/>
  <c r="U113" i="40" s="1"/>
  <c r="D113" i="40"/>
  <c r="C113" i="40"/>
  <c r="B113" i="40"/>
  <c r="Q112" i="40"/>
  <c r="P112" i="40"/>
  <c r="O112" i="40"/>
  <c r="N112" i="40"/>
  <c r="U111" i="40"/>
  <c r="T111" i="40"/>
  <c r="S111" i="40"/>
  <c r="R111" i="40"/>
  <c r="S110" i="40"/>
  <c r="R110" i="40"/>
  <c r="E110" i="40"/>
  <c r="U110" i="40" s="1"/>
  <c r="S109" i="40"/>
  <c r="R109" i="40"/>
  <c r="E109" i="40"/>
  <c r="S108" i="40"/>
  <c r="R108" i="40"/>
  <c r="E108" i="40"/>
  <c r="U108" i="40" s="1"/>
  <c r="S107" i="40"/>
  <c r="R107" i="40"/>
  <c r="E107" i="40"/>
  <c r="U107" i="40" s="1"/>
  <c r="S106" i="40"/>
  <c r="R106" i="40"/>
  <c r="E106" i="40"/>
  <c r="T106" i="40" s="1"/>
  <c r="S105" i="40"/>
  <c r="R105" i="40"/>
  <c r="E105" i="40"/>
  <c r="T105" i="40" s="1"/>
  <c r="S104" i="40"/>
  <c r="R104" i="40"/>
  <c r="E104" i="40"/>
  <c r="T104" i="40" s="1"/>
  <c r="S103" i="40"/>
  <c r="R103" i="40"/>
  <c r="E103" i="40"/>
  <c r="S102" i="40"/>
  <c r="R102" i="40"/>
  <c r="E102" i="40"/>
  <c r="U102" i="40" s="1"/>
  <c r="S101" i="40"/>
  <c r="R101" i="40"/>
  <c r="E101" i="40"/>
  <c r="U101" i="40" s="1"/>
  <c r="S100" i="40"/>
  <c r="R100" i="40"/>
  <c r="E100" i="40"/>
  <c r="U100" i="40" s="1"/>
  <c r="S99" i="40"/>
  <c r="R99" i="40"/>
  <c r="E99" i="40"/>
  <c r="U99" i="40" s="1"/>
  <c r="S98" i="40"/>
  <c r="R98" i="40"/>
  <c r="E98" i="40"/>
  <c r="T98" i="40" s="1"/>
  <c r="S97" i="40"/>
  <c r="R97" i="40"/>
  <c r="E97" i="40"/>
  <c r="T97" i="40" s="1"/>
  <c r="S96" i="40"/>
  <c r="R96" i="40"/>
  <c r="E96" i="40"/>
  <c r="T96" i="40" s="1"/>
  <c r="W95" i="40"/>
  <c r="W112" i="40" s="1"/>
  <c r="V95" i="40"/>
  <c r="V112" i="40" s="1"/>
  <c r="M95" i="40"/>
  <c r="S95" i="40" s="1"/>
  <c r="L95" i="40"/>
  <c r="K95" i="40"/>
  <c r="K112" i="40" s="1"/>
  <c r="J95" i="40"/>
  <c r="J112" i="40" s="1"/>
  <c r="I95" i="40"/>
  <c r="I112" i="40" s="1"/>
  <c r="H95" i="40"/>
  <c r="H112" i="40" s="1"/>
  <c r="G95" i="40"/>
  <c r="G112" i="40" s="1"/>
  <c r="F95" i="40"/>
  <c r="F112" i="40" s="1"/>
  <c r="D95" i="40"/>
  <c r="D112" i="40" s="1"/>
  <c r="C95" i="40"/>
  <c r="C112" i="40" s="1"/>
  <c r="B95" i="40"/>
  <c r="B112" i="4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S109" i="1"/>
  <c r="R109" i="1"/>
  <c r="E109" i="1"/>
  <c r="U109" i="1" s="1"/>
  <c r="T108" i="1"/>
  <c r="S108" i="1"/>
  <c r="R108" i="1"/>
  <c r="E108" i="1"/>
  <c r="U108" i="1" s="1"/>
  <c r="S107" i="1"/>
  <c r="R107" i="1"/>
  <c r="E107" i="1"/>
  <c r="T107" i="1" s="1"/>
  <c r="S106" i="1"/>
  <c r="R106" i="1"/>
  <c r="E106" i="1"/>
  <c r="S105" i="1"/>
  <c r="R105" i="1"/>
  <c r="E105" i="1"/>
  <c r="T105" i="1" s="1"/>
  <c r="S104" i="1"/>
  <c r="R104" i="1"/>
  <c r="E104" i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T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33"/>
  <c r="E82" i="33"/>
  <c r="E81" i="33"/>
  <c r="E80" i="33"/>
  <c r="W79" i="33"/>
  <c r="V79" i="33"/>
  <c r="M79" i="33"/>
  <c r="L79" i="33"/>
  <c r="K79" i="33"/>
  <c r="J79" i="33"/>
  <c r="I79" i="33"/>
  <c r="H79" i="33"/>
  <c r="G79" i="33"/>
  <c r="F79" i="33"/>
  <c r="D79" i="33"/>
  <c r="C79" i="33"/>
  <c r="B79" i="33"/>
  <c r="A76" i="33"/>
  <c r="E83" i="34"/>
  <c r="E82" i="34"/>
  <c r="E81" i="34"/>
  <c r="E80" i="34"/>
  <c r="W79" i="34"/>
  <c r="V79" i="34"/>
  <c r="M79" i="34"/>
  <c r="L79" i="34"/>
  <c r="K79" i="34"/>
  <c r="J79" i="34"/>
  <c r="I79" i="34"/>
  <c r="H79" i="34"/>
  <c r="G79" i="34"/>
  <c r="F79" i="34"/>
  <c r="D79" i="34"/>
  <c r="C79" i="34"/>
  <c r="B79" i="34"/>
  <c r="A76" i="34"/>
  <c r="E83" i="35"/>
  <c r="E82" i="35"/>
  <c r="E81" i="35"/>
  <c r="E80" i="35"/>
  <c r="W79" i="35"/>
  <c r="V79" i="35"/>
  <c r="M79" i="35"/>
  <c r="L79" i="35"/>
  <c r="K79" i="35"/>
  <c r="J79" i="35"/>
  <c r="I79" i="35"/>
  <c r="H79" i="35"/>
  <c r="G79" i="35"/>
  <c r="F79" i="35"/>
  <c r="D79" i="35"/>
  <c r="C79" i="35"/>
  <c r="B79" i="35"/>
  <c r="A76" i="35"/>
  <c r="E83" i="36"/>
  <c r="E82" i="36"/>
  <c r="E81" i="36"/>
  <c r="E80" i="36"/>
  <c r="W79" i="36"/>
  <c r="V79" i="36"/>
  <c r="M79" i="36"/>
  <c r="L79" i="36"/>
  <c r="K79" i="36"/>
  <c r="J79" i="36"/>
  <c r="I79" i="36"/>
  <c r="H79" i="36"/>
  <c r="G79" i="36"/>
  <c r="F79" i="36"/>
  <c r="D79" i="36"/>
  <c r="C79" i="36"/>
  <c r="B79" i="36"/>
  <c r="A76" i="36"/>
  <c r="E83" i="37"/>
  <c r="E82" i="37"/>
  <c r="E81" i="37"/>
  <c r="E80" i="37"/>
  <c r="W79" i="37"/>
  <c r="V79" i="37"/>
  <c r="M79" i="37"/>
  <c r="L79" i="37"/>
  <c r="K79" i="37"/>
  <c r="J79" i="37"/>
  <c r="I79" i="37"/>
  <c r="H79" i="37"/>
  <c r="G79" i="37"/>
  <c r="F79" i="37"/>
  <c r="D79" i="37"/>
  <c r="C79" i="37"/>
  <c r="B79" i="37"/>
  <c r="A76" i="37"/>
  <c r="E83" i="38"/>
  <c r="E82" i="38"/>
  <c r="E81" i="38"/>
  <c r="E80" i="38"/>
  <c r="W79" i="38"/>
  <c r="V79" i="38"/>
  <c r="M79" i="38"/>
  <c r="L79" i="38"/>
  <c r="K79" i="38"/>
  <c r="J79" i="38"/>
  <c r="I79" i="38"/>
  <c r="H79" i="38"/>
  <c r="G79" i="38"/>
  <c r="F79" i="38"/>
  <c r="D79" i="38"/>
  <c r="C79" i="38"/>
  <c r="B79" i="38"/>
  <c r="A76" i="38"/>
  <c r="E83" i="39"/>
  <c r="E82" i="39"/>
  <c r="E81" i="39"/>
  <c r="E80" i="39"/>
  <c r="W79" i="39"/>
  <c r="V79" i="39"/>
  <c r="M79" i="39"/>
  <c r="L79" i="39"/>
  <c r="K79" i="39"/>
  <c r="J79" i="39"/>
  <c r="I79" i="39"/>
  <c r="H79" i="39"/>
  <c r="G79" i="39"/>
  <c r="F79" i="39"/>
  <c r="D79" i="39"/>
  <c r="C79" i="39"/>
  <c r="B79" i="39"/>
  <c r="A76" i="39"/>
  <c r="E83" i="40"/>
  <c r="E82" i="40"/>
  <c r="E81" i="40"/>
  <c r="E80" i="40"/>
  <c r="W79" i="40"/>
  <c r="V79" i="40"/>
  <c r="M79" i="40"/>
  <c r="L79" i="40"/>
  <c r="K79" i="40"/>
  <c r="J79" i="40"/>
  <c r="I79" i="40"/>
  <c r="H79" i="40"/>
  <c r="G79" i="40"/>
  <c r="F79" i="40"/>
  <c r="D79" i="40"/>
  <c r="C79" i="40"/>
  <c r="B79" i="40"/>
  <c r="A76" i="4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40"/>
  <c r="R93" i="40"/>
  <c r="Q93" i="40"/>
  <c r="P93" i="40"/>
  <c r="E93" i="40"/>
  <c r="U93" i="40" s="1"/>
  <c r="S92" i="40"/>
  <c r="R92" i="40"/>
  <c r="Q92" i="40"/>
  <c r="P92" i="40"/>
  <c r="E92" i="40"/>
  <c r="T92" i="40" s="1"/>
  <c r="S91" i="40"/>
  <c r="R91" i="40"/>
  <c r="Q91" i="40"/>
  <c r="P91" i="40"/>
  <c r="E91" i="40"/>
  <c r="U90" i="40"/>
  <c r="S90" i="40"/>
  <c r="R90" i="40"/>
  <c r="Q90" i="40"/>
  <c r="P90" i="40"/>
  <c r="E90" i="40"/>
  <c r="T90" i="40" s="1"/>
  <c r="T89" i="40"/>
  <c r="S89" i="40"/>
  <c r="R89" i="40"/>
  <c r="Q89" i="40"/>
  <c r="P89" i="40"/>
  <c r="E89" i="40"/>
  <c r="U89" i="40" s="1"/>
  <c r="S88" i="40"/>
  <c r="R88" i="40"/>
  <c r="Q88" i="40"/>
  <c r="P88" i="40"/>
  <c r="E88" i="40"/>
  <c r="S87" i="40"/>
  <c r="R87" i="40"/>
  <c r="Q87" i="40"/>
  <c r="P87" i="40"/>
  <c r="E87" i="40"/>
  <c r="U86" i="40"/>
  <c r="S86" i="40"/>
  <c r="R86" i="40"/>
  <c r="Q86" i="40"/>
  <c r="P86" i="40"/>
  <c r="E86" i="40"/>
  <c r="T86" i="40" s="1"/>
  <c r="V72" i="40"/>
  <c r="O72" i="40"/>
  <c r="N72" i="40"/>
  <c r="M72" i="40"/>
  <c r="L72" i="40"/>
  <c r="K72" i="40"/>
  <c r="J72" i="40"/>
  <c r="I72" i="40"/>
  <c r="S72" i="40" s="1"/>
  <c r="H72" i="40"/>
  <c r="R72" i="40" s="1"/>
  <c r="G72" i="40"/>
  <c r="F72" i="40"/>
  <c r="C72" i="40"/>
  <c r="B72" i="40"/>
  <c r="E72" i="40" s="1"/>
  <c r="V71" i="40"/>
  <c r="O71" i="40"/>
  <c r="N71" i="40"/>
  <c r="M71" i="40"/>
  <c r="L71" i="40"/>
  <c r="K71" i="40"/>
  <c r="J71" i="40"/>
  <c r="I71" i="40"/>
  <c r="S71" i="40" s="1"/>
  <c r="H71" i="40"/>
  <c r="R71" i="40" s="1"/>
  <c r="G71" i="40"/>
  <c r="F71" i="40"/>
  <c r="C71" i="40"/>
  <c r="B71" i="40"/>
  <c r="E71" i="40" s="1"/>
  <c r="V70" i="40"/>
  <c r="O70" i="40"/>
  <c r="Q70" i="40" s="1"/>
  <c r="N70" i="40"/>
  <c r="M70" i="40"/>
  <c r="L70" i="40"/>
  <c r="K70" i="40"/>
  <c r="J70" i="40"/>
  <c r="I70" i="40"/>
  <c r="S70" i="40" s="1"/>
  <c r="H70" i="40"/>
  <c r="G70" i="40"/>
  <c r="F70" i="40"/>
  <c r="C70" i="40"/>
  <c r="B70" i="40"/>
  <c r="E70" i="40" s="1"/>
  <c r="U69" i="40"/>
  <c r="T69" i="40"/>
  <c r="S69" i="40"/>
  <c r="R69" i="40"/>
  <c r="Q69" i="40"/>
  <c r="P69" i="40"/>
  <c r="E69" i="40"/>
  <c r="V67" i="40"/>
  <c r="S67" i="40"/>
  <c r="O67" i="40"/>
  <c r="N67" i="40"/>
  <c r="M67" i="40"/>
  <c r="L67" i="40"/>
  <c r="K67" i="40"/>
  <c r="J67" i="40"/>
  <c r="I67" i="40"/>
  <c r="H67" i="40"/>
  <c r="R67" i="40" s="1"/>
  <c r="G67" i="40"/>
  <c r="F67" i="40"/>
  <c r="C67" i="40"/>
  <c r="B67" i="40"/>
  <c r="V66" i="40"/>
  <c r="O66" i="40"/>
  <c r="N66" i="40"/>
  <c r="M66" i="40"/>
  <c r="L66" i="40"/>
  <c r="K66" i="40"/>
  <c r="J66" i="40"/>
  <c r="I66" i="40"/>
  <c r="S66" i="40" s="1"/>
  <c r="H66" i="40"/>
  <c r="R66" i="40" s="1"/>
  <c r="G66" i="40"/>
  <c r="F66" i="40"/>
  <c r="E66" i="40"/>
  <c r="C66" i="40"/>
  <c r="B66" i="40"/>
  <c r="S65" i="40"/>
  <c r="R65" i="40"/>
  <c r="Q65" i="40"/>
  <c r="P65" i="40"/>
  <c r="E65" i="40"/>
  <c r="U65" i="40" s="1"/>
  <c r="S64" i="40"/>
  <c r="R64" i="40"/>
  <c r="Q64" i="40"/>
  <c r="P64" i="40"/>
  <c r="E64" i="40"/>
  <c r="U64" i="40" s="1"/>
  <c r="U63" i="40"/>
  <c r="S63" i="40"/>
  <c r="R63" i="40"/>
  <c r="Q63" i="40"/>
  <c r="P63" i="40"/>
  <c r="E63" i="40"/>
  <c r="T63" i="40" s="1"/>
  <c r="U62" i="40"/>
  <c r="T62" i="40"/>
  <c r="S62" i="40"/>
  <c r="R62" i="40"/>
  <c r="Q62" i="40"/>
  <c r="P62" i="40"/>
  <c r="E62" i="40"/>
  <c r="S61" i="40"/>
  <c r="R61" i="40"/>
  <c r="Q61" i="40"/>
  <c r="P61" i="40"/>
  <c r="E61" i="40"/>
  <c r="V59" i="40"/>
  <c r="O59" i="40"/>
  <c r="N59" i="40"/>
  <c r="M59" i="40"/>
  <c r="L59" i="40"/>
  <c r="K59" i="40"/>
  <c r="J59" i="40"/>
  <c r="I59" i="40"/>
  <c r="S59" i="40" s="1"/>
  <c r="H59" i="40"/>
  <c r="G59" i="40"/>
  <c r="F59" i="40"/>
  <c r="C59" i="40"/>
  <c r="B59" i="40"/>
  <c r="S58" i="40"/>
  <c r="R58" i="40"/>
  <c r="Q58" i="40"/>
  <c r="P58" i="40"/>
  <c r="E58" i="40"/>
  <c r="T57" i="40"/>
  <c r="S57" i="40"/>
  <c r="R57" i="40"/>
  <c r="Q57" i="40"/>
  <c r="P57" i="40"/>
  <c r="E57" i="40"/>
  <c r="U57" i="40" s="1"/>
  <c r="S56" i="40"/>
  <c r="R56" i="40"/>
  <c r="Q56" i="40"/>
  <c r="P56" i="40"/>
  <c r="E56" i="40"/>
  <c r="U56" i="40" s="1"/>
  <c r="S55" i="40"/>
  <c r="R55" i="40"/>
  <c r="Q55" i="40"/>
  <c r="P55" i="40"/>
  <c r="E55" i="40"/>
  <c r="V53" i="40"/>
  <c r="O53" i="40"/>
  <c r="N53" i="40"/>
  <c r="M53" i="40"/>
  <c r="L53" i="40"/>
  <c r="K53" i="40"/>
  <c r="J53" i="40"/>
  <c r="I53" i="40"/>
  <c r="S53" i="40" s="1"/>
  <c r="H53" i="40"/>
  <c r="R53" i="40" s="1"/>
  <c r="G53" i="40"/>
  <c r="F53" i="40"/>
  <c r="C53" i="40"/>
  <c r="E53" i="40" s="1"/>
  <c r="B53" i="40"/>
  <c r="S52" i="40"/>
  <c r="R52" i="40"/>
  <c r="Q52" i="40"/>
  <c r="P52" i="40"/>
  <c r="E52" i="40"/>
  <c r="U52" i="40" s="1"/>
  <c r="S51" i="40"/>
  <c r="R51" i="40"/>
  <c r="Q51" i="40"/>
  <c r="P51" i="40"/>
  <c r="E51" i="40"/>
  <c r="U50" i="40"/>
  <c r="S50" i="40"/>
  <c r="R50" i="40"/>
  <c r="Q50" i="40"/>
  <c r="P50" i="40"/>
  <c r="E50" i="40"/>
  <c r="T50" i="40" s="1"/>
  <c r="S49" i="40"/>
  <c r="R49" i="40"/>
  <c r="Q49" i="40"/>
  <c r="P49" i="40"/>
  <c r="E49" i="40"/>
  <c r="S48" i="40"/>
  <c r="R48" i="40"/>
  <c r="Q48" i="40"/>
  <c r="P48" i="40"/>
  <c r="E48" i="40"/>
  <c r="U48" i="40" s="1"/>
  <c r="S47" i="40"/>
  <c r="R47" i="40"/>
  <c r="Q47" i="40"/>
  <c r="P47" i="40"/>
  <c r="E47" i="40"/>
  <c r="T47" i="40" s="1"/>
  <c r="T46" i="40"/>
  <c r="S46" i="40"/>
  <c r="R46" i="40"/>
  <c r="Q46" i="40"/>
  <c r="P46" i="40"/>
  <c r="E46" i="40"/>
  <c r="U46" i="40" s="1"/>
  <c r="S45" i="40"/>
  <c r="R45" i="40"/>
  <c r="Q45" i="40"/>
  <c r="P45" i="40"/>
  <c r="E45" i="40"/>
  <c r="U44" i="40"/>
  <c r="S44" i="40"/>
  <c r="R44" i="40"/>
  <c r="Q44" i="40"/>
  <c r="P44" i="40"/>
  <c r="E44" i="40"/>
  <c r="T44" i="40" s="1"/>
  <c r="S43" i="40"/>
  <c r="R43" i="40"/>
  <c r="Q43" i="40"/>
  <c r="P43" i="40"/>
  <c r="T43" i="40" s="1"/>
  <c r="E43" i="40"/>
  <c r="U42" i="40"/>
  <c r="S42" i="40"/>
  <c r="R42" i="40"/>
  <c r="Q42" i="40"/>
  <c r="P42" i="40"/>
  <c r="E42" i="40"/>
  <c r="T42" i="40" s="1"/>
  <c r="V40" i="40"/>
  <c r="O40" i="40"/>
  <c r="N40" i="40"/>
  <c r="M40" i="40"/>
  <c r="L40" i="40"/>
  <c r="K40" i="40"/>
  <c r="J40" i="40"/>
  <c r="I40" i="40"/>
  <c r="S40" i="40" s="1"/>
  <c r="H40" i="40"/>
  <c r="R40" i="40" s="1"/>
  <c r="G40" i="40"/>
  <c r="F40" i="40"/>
  <c r="C40" i="40"/>
  <c r="B40" i="40"/>
  <c r="S39" i="40"/>
  <c r="R39" i="40"/>
  <c r="Q39" i="40"/>
  <c r="P39" i="40"/>
  <c r="E39" i="40"/>
  <c r="U39" i="40" s="1"/>
  <c r="S38" i="40"/>
  <c r="R38" i="40"/>
  <c r="Q38" i="40"/>
  <c r="U38" i="40" s="1"/>
  <c r="P38" i="40"/>
  <c r="E38" i="40"/>
  <c r="S37" i="40"/>
  <c r="R37" i="40"/>
  <c r="Q37" i="40"/>
  <c r="P37" i="40"/>
  <c r="E37" i="40"/>
  <c r="U37" i="40" s="1"/>
  <c r="S36" i="40"/>
  <c r="R36" i="40"/>
  <c r="Q36" i="40"/>
  <c r="P36" i="40"/>
  <c r="E36" i="40"/>
  <c r="U36" i="40" s="1"/>
  <c r="S35" i="40"/>
  <c r="R35" i="40"/>
  <c r="Q35" i="40"/>
  <c r="P35" i="40"/>
  <c r="E35" i="40"/>
  <c r="U35" i="40" s="1"/>
  <c r="V33" i="40"/>
  <c r="S33" i="40"/>
  <c r="O33" i="40"/>
  <c r="N33" i="40"/>
  <c r="M33" i="40"/>
  <c r="L33" i="40"/>
  <c r="K33" i="40"/>
  <c r="J33" i="40"/>
  <c r="I33" i="40"/>
  <c r="H33" i="40"/>
  <c r="R33" i="40" s="1"/>
  <c r="G33" i="40"/>
  <c r="F33" i="40"/>
  <c r="C33" i="40"/>
  <c r="B33" i="40"/>
  <c r="S32" i="40"/>
  <c r="R32" i="40"/>
  <c r="Q32" i="40"/>
  <c r="P32" i="40"/>
  <c r="E32" i="40"/>
  <c r="U32" i="40" s="1"/>
  <c r="V30" i="40"/>
  <c r="O30" i="40"/>
  <c r="N30" i="40"/>
  <c r="M30" i="40"/>
  <c r="L30" i="40"/>
  <c r="K30" i="40"/>
  <c r="J30" i="40"/>
  <c r="I30" i="40"/>
  <c r="S30" i="40" s="1"/>
  <c r="H30" i="40"/>
  <c r="G30" i="40"/>
  <c r="F30" i="40"/>
  <c r="C30" i="40"/>
  <c r="B30" i="40"/>
  <c r="E30" i="40" s="1"/>
  <c r="T29" i="40"/>
  <c r="S29" i="40"/>
  <c r="R29" i="40"/>
  <c r="Q29" i="40"/>
  <c r="P29" i="40"/>
  <c r="E29" i="40"/>
  <c r="U29" i="40" s="1"/>
  <c r="S28" i="40"/>
  <c r="R28" i="40"/>
  <c r="Q28" i="40"/>
  <c r="P28" i="40"/>
  <c r="E28" i="40"/>
  <c r="S27" i="40"/>
  <c r="R27" i="40"/>
  <c r="Q27" i="40"/>
  <c r="P27" i="40"/>
  <c r="E27" i="40"/>
  <c r="U27" i="40" s="1"/>
  <c r="U26" i="40"/>
  <c r="S26" i="40"/>
  <c r="R26" i="40"/>
  <c r="Q26" i="40"/>
  <c r="P26" i="40"/>
  <c r="E26" i="40"/>
  <c r="T26" i="40" s="1"/>
  <c r="V24" i="40"/>
  <c r="O24" i="40"/>
  <c r="N24" i="40"/>
  <c r="M24" i="40"/>
  <c r="L24" i="40"/>
  <c r="K24" i="40"/>
  <c r="J24" i="40"/>
  <c r="I24" i="40"/>
  <c r="Q24" i="40" s="1"/>
  <c r="H24" i="40"/>
  <c r="P24" i="40" s="1"/>
  <c r="G24" i="40"/>
  <c r="F24" i="40"/>
  <c r="C24" i="40"/>
  <c r="B24" i="40"/>
  <c r="E24" i="40" s="1"/>
  <c r="S23" i="40"/>
  <c r="R23" i="40"/>
  <c r="Q23" i="40"/>
  <c r="P23" i="40"/>
  <c r="E23" i="40"/>
  <c r="U23" i="40" s="1"/>
  <c r="S22" i="40"/>
  <c r="R22" i="40"/>
  <c r="Q22" i="40"/>
  <c r="P22" i="40"/>
  <c r="E22" i="40"/>
  <c r="U21" i="40"/>
  <c r="T21" i="40"/>
  <c r="S21" i="40"/>
  <c r="R21" i="40"/>
  <c r="Q21" i="40"/>
  <c r="P21" i="40"/>
  <c r="E21" i="40"/>
  <c r="S20" i="40"/>
  <c r="R20" i="40"/>
  <c r="Q20" i="40"/>
  <c r="P20" i="40"/>
  <c r="E20" i="40"/>
  <c r="U20" i="40" s="1"/>
  <c r="S19" i="40"/>
  <c r="R19" i="40"/>
  <c r="Q19" i="40"/>
  <c r="P19" i="40"/>
  <c r="T19" i="40" s="1"/>
  <c r="E19" i="40"/>
  <c r="S18" i="40"/>
  <c r="R18" i="40"/>
  <c r="Q18" i="40"/>
  <c r="P18" i="40"/>
  <c r="E18" i="40"/>
  <c r="T17" i="40"/>
  <c r="S17" i="40"/>
  <c r="R17" i="40"/>
  <c r="Q17" i="40"/>
  <c r="P17" i="40"/>
  <c r="E17" i="40"/>
  <c r="U17" i="40" s="1"/>
  <c r="V15" i="40"/>
  <c r="O15" i="40"/>
  <c r="N15" i="40"/>
  <c r="M15" i="40"/>
  <c r="L15" i="40"/>
  <c r="K15" i="40"/>
  <c r="J15" i="40"/>
  <c r="I15" i="40"/>
  <c r="H15" i="40"/>
  <c r="G15" i="40"/>
  <c r="F15" i="40"/>
  <c r="C15" i="40"/>
  <c r="B15" i="40"/>
  <c r="S14" i="40"/>
  <c r="R14" i="40"/>
  <c r="Q14" i="40"/>
  <c r="P14" i="40"/>
  <c r="E14" i="40"/>
  <c r="S13" i="40"/>
  <c r="R13" i="40"/>
  <c r="Q13" i="40"/>
  <c r="P13" i="40"/>
  <c r="T13" i="40" s="1"/>
  <c r="E13" i="40"/>
  <c r="S12" i="40"/>
  <c r="R12" i="40"/>
  <c r="Q12" i="40"/>
  <c r="P12" i="40"/>
  <c r="E12" i="40"/>
  <c r="U12" i="40" s="1"/>
  <c r="S11" i="40"/>
  <c r="R11" i="40"/>
  <c r="Q11" i="40"/>
  <c r="P11" i="40"/>
  <c r="E11" i="40"/>
  <c r="U11" i="40" s="1"/>
  <c r="S10" i="40"/>
  <c r="R10" i="40"/>
  <c r="Q10" i="40"/>
  <c r="U10" i="40" s="1"/>
  <c r="P10" i="40"/>
  <c r="E10" i="40"/>
  <c r="S9" i="40"/>
  <c r="R9" i="40"/>
  <c r="Q9" i="40"/>
  <c r="P9" i="40"/>
  <c r="E9" i="40"/>
  <c r="S93" i="39"/>
  <c r="R93" i="39"/>
  <c r="Q93" i="39"/>
  <c r="P93" i="39"/>
  <c r="E93" i="39"/>
  <c r="U93" i="39" s="1"/>
  <c r="S92" i="39"/>
  <c r="R92" i="39"/>
  <c r="Q92" i="39"/>
  <c r="P92" i="39"/>
  <c r="E92" i="39"/>
  <c r="U91" i="39"/>
  <c r="S91" i="39"/>
  <c r="R91" i="39"/>
  <c r="Q91" i="39"/>
  <c r="P91" i="39"/>
  <c r="E91" i="39"/>
  <c r="T91" i="39" s="1"/>
  <c r="S90" i="39"/>
  <c r="R90" i="39"/>
  <c r="Q90" i="39"/>
  <c r="P90" i="39"/>
  <c r="E90" i="39"/>
  <c r="S89" i="39"/>
  <c r="R89" i="39"/>
  <c r="Q89" i="39"/>
  <c r="P89" i="39"/>
  <c r="E89" i="39"/>
  <c r="U89" i="39" s="1"/>
  <c r="S88" i="39"/>
  <c r="R88" i="39"/>
  <c r="Q88" i="39"/>
  <c r="P88" i="39"/>
  <c r="E88" i="39"/>
  <c r="U88" i="39" s="1"/>
  <c r="S87" i="39"/>
  <c r="R87" i="39"/>
  <c r="Q87" i="39"/>
  <c r="P87" i="39"/>
  <c r="E87" i="39"/>
  <c r="U86" i="39"/>
  <c r="S86" i="39"/>
  <c r="R86" i="39"/>
  <c r="Q86" i="39"/>
  <c r="P86" i="39"/>
  <c r="E86" i="39"/>
  <c r="T86" i="39" s="1"/>
  <c r="V72" i="39"/>
  <c r="O72" i="39"/>
  <c r="N72" i="39"/>
  <c r="M72" i="39"/>
  <c r="L72" i="39"/>
  <c r="K72" i="39"/>
  <c r="J72" i="39"/>
  <c r="I72" i="39"/>
  <c r="H72" i="39"/>
  <c r="G72" i="39"/>
  <c r="F72" i="39"/>
  <c r="C72" i="39"/>
  <c r="B72" i="39"/>
  <c r="V71" i="39"/>
  <c r="O71" i="39"/>
  <c r="N71" i="39"/>
  <c r="M71" i="39"/>
  <c r="L71" i="39"/>
  <c r="K71" i="39"/>
  <c r="J71" i="39"/>
  <c r="I71" i="39"/>
  <c r="S71" i="39" s="1"/>
  <c r="H71" i="39"/>
  <c r="R71" i="39" s="1"/>
  <c r="G71" i="39"/>
  <c r="F71" i="39"/>
  <c r="C71" i="39"/>
  <c r="B71" i="39"/>
  <c r="V70" i="39"/>
  <c r="O70" i="39"/>
  <c r="N70" i="39"/>
  <c r="M70" i="39"/>
  <c r="L70" i="39"/>
  <c r="K70" i="39"/>
  <c r="J70" i="39"/>
  <c r="I70" i="39"/>
  <c r="H70" i="39"/>
  <c r="G70" i="39"/>
  <c r="F70" i="39"/>
  <c r="C70" i="39"/>
  <c r="B70" i="39"/>
  <c r="E70" i="39" s="1"/>
  <c r="S69" i="39"/>
  <c r="R69" i="39"/>
  <c r="Q69" i="39"/>
  <c r="P69" i="39"/>
  <c r="E69" i="39"/>
  <c r="T69" i="39" s="1"/>
  <c r="V67" i="39"/>
  <c r="O67" i="39"/>
  <c r="N67" i="39"/>
  <c r="M67" i="39"/>
  <c r="L67" i="39"/>
  <c r="K67" i="39"/>
  <c r="J67" i="39"/>
  <c r="I67" i="39"/>
  <c r="H67" i="39"/>
  <c r="R67" i="39" s="1"/>
  <c r="G67" i="39"/>
  <c r="F67" i="39"/>
  <c r="C67" i="39"/>
  <c r="B67" i="39"/>
  <c r="V66" i="39"/>
  <c r="O66" i="39"/>
  <c r="N66" i="39"/>
  <c r="M66" i="39"/>
  <c r="L66" i="39"/>
  <c r="K66" i="39"/>
  <c r="J66" i="39"/>
  <c r="I66" i="39"/>
  <c r="S66" i="39" s="1"/>
  <c r="H66" i="39"/>
  <c r="G66" i="39"/>
  <c r="F66" i="39"/>
  <c r="C66" i="39"/>
  <c r="B66" i="39"/>
  <c r="E66" i="39" s="1"/>
  <c r="U65" i="39"/>
  <c r="S65" i="39"/>
  <c r="R65" i="39"/>
  <c r="Q65" i="39"/>
  <c r="P65" i="39"/>
  <c r="E65" i="39"/>
  <c r="T65" i="39" s="1"/>
  <c r="S64" i="39"/>
  <c r="R64" i="39"/>
  <c r="Q64" i="39"/>
  <c r="P64" i="39"/>
  <c r="E64" i="39"/>
  <c r="U64" i="39" s="1"/>
  <c r="T63" i="39"/>
  <c r="S63" i="39"/>
  <c r="R63" i="39"/>
  <c r="Q63" i="39"/>
  <c r="P63" i="39"/>
  <c r="E63" i="39"/>
  <c r="U63" i="39" s="1"/>
  <c r="S62" i="39"/>
  <c r="R62" i="39"/>
  <c r="Q62" i="39"/>
  <c r="P62" i="39"/>
  <c r="E62" i="39"/>
  <c r="U61" i="39"/>
  <c r="S61" i="39"/>
  <c r="R61" i="39"/>
  <c r="Q61" i="39"/>
  <c r="P61" i="39"/>
  <c r="E61" i="39"/>
  <c r="T61" i="39" s="1"/>
  <c r="V59" i="39"/>
  <c r="O59" i="39"/>
  <c r="N59" i="39"/>
  <c r="M59" i="39"/>
  <c r="L59" i="39"/>
  <c r="K59" i="39"/>
  <c r="J59" i="39"/>
  <c r="I59" i="39"/>
  <c r="H59" i="39"/>
  <c r="G59" i="39"/>
  <c r="F59" i="39"/>
  <c r="C59" i="39"/>
  <c r="B59" i="39"/>
  <c r="S58" i="39"/>
  <c r="R58" i="39"/>
  <c r="Q58" i="39"/>
  <c r="P58" i="39"/>
  <c r="E58" i="39"/>
  <c r="T58" i="39" s="1"/>
  <c r="S57" i="39"/>
  <c r="R57" i="39"/>
  <c r="Q57" i="39"/>
  <c r="P57" i="39"/>
  <c r="E57" i="39"/>
  <c r="T57" i="39" s="1"/>
  <c r="S56" i="39"/>
  <c r="R56" i="39"/>
  <c r="Q56" i="39"/>
  <c r="P56" i="39"/>
  <c r="E56" i="39"/>
  <c r="U56" i="39" s="1"/>
  <c r="S55" i="39"/>
  <c r="R55" i="39"/>
  <c r="Q55" i="39"/>
  <c r="P55" i="39"/>
  <c r="E55" i="39"/>
  <c r="U55" i="39" s="1"/>
  <c r="V53" i="39"/>
  <c r="O53" i="39"/>
  <c r="N53" i="39"/>
  <c r="M53" i="39"/>
  <c r="L53" i="39"/>
  <c r="K53" i="39"/>
  <c r="J53" i="39"/>
  <c r="I53" i="39"/>
  <c r="S53" i="39" s="1"/>
  <c r="H53" i="39"/>
  <c r="R53" i="39" s="1"/>
  <c r="G53" i="39"/>
  <c r="F53" i="39"/>
  <c r="C53" i="39"/>
  <c r="B53" i="39"/>
  <c r="S52" i="39"/>
  <c r="R52" i="39"/>
  <c r="Q52" i="39"/>
  <c r="P52" i="39"/>
  <c r="E52" i="39"/>
  <c r="U52" i="39" s="1"/>
  <c r="S51" i="39"/>
  <c r="R51" i="39"/>
  <c r="Q51" i="39"/>
  <c r="P51" i="39"/>
  <c r="E51" i="39"/>
  <c r="U51" i="39" s="1"/>
  <c r="U50" i="39"/>
  <c r="S50" i="39"/>
  <c r="R50" i="39"/>
  <c r="Q50" i="39"/>
  <c r="P50" i="39"/>
  <c r="E50" i="39"/>
  <c r="T50" i="39" s="1"/>
  <c r="S49" i="39"/>
  <c r="R49" i="39"/>
  <c r="Q49" i="39"/>
  <c r="P49" i="39"/>
  <c r="E49" i="39"/>
  <c r="S48" i="39"/>
  <c r="R48" i="39"/>
  <c r="Q48" i="39"/>
  <c r="P48" i="39"/>
  <c r="E48" i="39"/>
  <c r="U48" i="39" s="1"/>
  <c r="S47" i="39"/>
  <c r="R47" i="39"/>
  <c r="Q47" i="39"/>
  <c r="P47" i="39"/>
  <c r="E47" i="39"/>
  <c r="U47" i="39" s="1"/>
  <c r="S46" i="39"/>
  <c r="R46" i="39"/>
  <c r="Q46" i="39"/>
  <c r="P46" i="39"/>
  <c r="E46" i="39"/>
  <c r="S45" i="39"/>
  <c r="R45" i="39"/>
  <c r="Q45" i="39"/>
  <c r="P45" i="39"/>
  <c r="E45" i="39"/>
  <c r="S44" i="39"/>
  <c r="R44" i="39"/>
  <c r="Q44" i="39"/>
  <c r="P44" i="39"/>
  <c r="E44" i="39"/>
  <c r="U44" i="39" s="1"/>
  <c r="S43" i="39"/>
  <c r="R43" i="39"/>
  <c r="Q43" i="39"/>
  <c r="P43" i="39"/>
  <c r="E43" i="39"/>
  <c r="U43" i="39" s="1"/>
  <c r="S42" i="39"/>
  <c r="R42" i="39"/>
  <c r="Q42" i="39"/>
  <c r="P42" i="39"/>
  <c r="E42" i="39"/>
  <c r="V40" i="39"/>
  <c r="O40" i="39"/>
  <c r="N40" i="39"/>
  <c r="M40" i="39"/>
  <c r="L40" i="39"/>
  <c r="K40" i="39"/>
  <c r="J40" i="39"/>
  <c r="I40" i="39"/>
  <c r="H40" i="39"/>
  <c r="R40" i="39" s="1"/>
  <c r="G40" i="39"/>
  <c r="F40" i="39"/>
  <c r="C40" i="39"/>
  <c r="B40" i="39"/>
  <c r="S39" i="39"/>
  <c r="R39" i="39"/>
  <c r="Q39" i="39"/>
  <c r="P39" i="39"/>
  <c r="E39" i="39"/>
  <c r="U39" i="39" s="1"/>
  <c r="S38" i="39"/>
  <c r="R38" i="39"/>
  <c r="Q38" i="39"/>
  <c r="P38" i="39"/>
  <c r="E38" i="39"/>
  <c r="S37" i="39"/>
  <c r="R37" i="39"/>
  <c r="Q37" i="39"/>
  <c r="P37" i="39"/>
  <c r="E37" i="39"/>
  <c r="S36" i="39"/>
  <c r="R36" i="39"/>
  <c r="Q36" i="39"/>
  <c r="P36" i="39"/>
  <c r="E36" i="39"/>
  <c r="U36" i="39" s="1"/>
  <c r="S35" i="39"/>
  <c r="R35" i="39"/>
  <c r="Q35" i="39"/>
  <c r="P35" i="39"/>
  <c r="E35" i="39"/>
  <c r="T35" i="39" s="1"/>
  <c r="V33" i="39"/>
  <c r="O33" i="39"/>
  <c r="N33" i="39"/>
  <c r="M33" i="39"/>
  <c r="L33" i="39"/>
  <c r="K33" i="39"/>
  <c r="J33" i="39"/>
  <c r="I33" i="39"/>
  <c r="S33" i="39" s="1"/>
  <c r="H33" i="39"/>
  <c r="R33" i="39" s="1"/>
  <c r="G33" i="39"/>
  <c r="F33" i="39"/>
  <c r="C33" i="39"/>
  <c r="B33" i="39"/>
  <c r="S32" i="39"/>
  <c r="R32" i="39"/>
  <c r="Q32" i="39"/>
  <c r="P32" i="39"/>
  <c r="E32" i="39"/>
  <c r="U32" i="39" s="1"/>
  <c r="V30" i="39"/>
  <c r="O30" i="39"/>
  <c r="N30" i="39"/>
  <c r="M30" i="39"/>
  <c r="L30" i="39"/>
  <c r="K30" i="39"/>
  <c r="J30" i="39"/>
  <c r="I30" i="39"/>
  <c r="S30" i="39" s="1"/>
  <c r="H30" i="39"/>
  <c r="G30" i="39"/>
  <c r="F30" i="39"/>
  <c r="C30" i="39"/>
  <c r="B30" i="39"/>
  <c r="E30" i="39" s="1"/>
  <c r="U29" i="39"/>
  <c r="S29" i="39"/>
  <c r="R29" i="39"/>
  <c r="Q29" i="39"/>
  <c r="P29" i="39"/>
  <c r="E29" i="39"/>
  <c r="T29" i="39" s="1"/>
  <c r="S28" i="39"/>
  <c r="R28" i="39"/>
  <c r="Q28" i="39"/>
  <c r="P28" i="39"/>
  <c r="E28" i="39"/>
  <c r="U28" i="39" s="1"/>
  <c r="T27" i="39"/>
  <c r="S27" i="39"/>
  <c r="R27" i="39"/>
  <c r="Q27" i="39"/>
  <c r="P27" i="39"/>
  <c r="E27" i="39"/>
  <c r="U27" i="39" s="1"/>
  <c r="S26" i="39"/>
  <c r="R26" i="39"/>
  <c r="Q26" i="39"/>
  <c r="P26" i="39"/>
  <c r="E26" i="39"/>
  <c r="V24" i="39"/>
  <c r="O24" i="39"/>
  <c r="N24" i="39"/>
  <c r="M24" i="39"/>
  <c r="L24" i="39"/>
  <c r="K24" i="39"/>
  <c r="J24" i="39"/>
  <c r="I24" i="39"/>
  <c r="H24" i="39"/>
  <c r="R24" i="39" s="1"/>
  <c r="G24" i="39"/>
  <c r="F24" i="39"/>
  <c r="C24" i="39"/>
  <c r="B24" i="39"/>
  <c r="S23" i="39"/>
  <c r="R23" i="39"/>
  <c r="Q23" i="39"/>
  <c r="P23" i="39"/>
  <c r="E23" i="39"/>
  <c r="U22" i="39"/>
  <c r="S22" i="39"/>
  <c r="R22" i="39"/>
  <c r="Q22" i="39"/>
  <c r="P22" i="39"/>
  <c r="E22" i="39"/>
  <c r="T22" i="39" s="1"/>
  <c r="T21" i="39"/>
  <c r="S21" i="39"/>
  <c r="R21" i="39"/>
  <c r="Q21" i="39"/>
  <c r="P21" i="39"/>
  <c r="E21" i="39"/>
  <c r="U21" i="39" s="1"/>
  <c r="S20" i="39"/>
  <c r="R20" i="39"/>
  <c r="Q20" i="39"/>
  <c r="P20" i="39"/>
  <c r="E20" i="39"/>
  <c r="U20" i="39" s="1"/>
  <c r="S19" i="39"/>
  <c r="R19" i="39"/>
  <c r="Q19" i="39"/>
  <c r="P19" i="39"/>
  <c r="E19" i="39"/>
  <c r="U19" i="39" s="1"/>
  <c r="U18" i="39"/>
  <c r="S18" i="39"/>
  <c r="R18" i="39"/>
  <c r="Q18" i="39"/>
  <c r="P18" i="39"/>
  <c r="E18" i="39"/>
  <c r="T18" i="39" s="1"/>
  <c r="S17" i="39"/>
  <c r="R17" i="39"/>
  <c r="Q17" i="39"/>
  <c r="P17" i="39"/>
  <c r="E17" i="39"/>
  <c r="V15" i="39"/>
  <c r="O15" i="39"/>
  <c r="N15" i="39"/>
  <c r="M15" i="39"/>
  <c r="L15" i="39"/>
  <c r="K15" i="39"/>
  <c r="J15" i="39"/>
  <c r="I15" i="39"/>
  <c r="H15" i="39"/>
  <c r="G15" i="39"/>
  <c r="F15" i="39"/>
  <c r="C15" i="39"/>
  <c r="B15" i="39"/>
  <c r="E15" i="39" s="1"/>
  <c r="U14" i="39"/>
  <c r="S14" i="39"/>
  <c r="R14" i="39"/>
  <c r="Q14" i="39"/>
  <c r="P14" i="39"/>
  <c r="E14" i="39"/>
  <c r="T14" i="39" s="1"/>
  <c r="S13" i="39"/>
  <c r="R13" i="39"/>
  <c r="Q13" i="39"/>
  <c r="P13" i="39"/>
  <c r="E13" i="39"/>
  <c r="S12" i="39"/>
  <c r="R12" i="39"/>
  <c r="Q12" i="39"/>
  <c r="P12" i="39"/>
  <c r="E12" i="39"/>
  <c r="U12" i="39" s="1"/>
  <c r="S11" i="39"/>
  <c r="R11" i="39"/>
  <c r="Q11" i="39"/>
  <c r="P11" i="39"/>
  <c r="E11" i="39"/>
  <c r="U11" i="39" s="1"/>
  <c r="S10" i="39"/>
  <c r="R10" i="39"/>
  <c r="Q10" i="39"/>
  <c r="P10" i="39"/>
  <c r="E10" i="39"/>
  <c r="T10" i="39" s="1"/>
  <c r="U9" i="39"/>
  <c r="T9" i="39"/>
  <c r="S9" i="39"/>
  <c r="R9" i="39"/>
  <c r="Q9" i="39"/>
  <c r="P9" i="39"/>
  <c r="E9" i="39"/>
  <c r="S93" i="38"/>
  <c r="R93" i="38"/>
  <c r="Q93" i="38"/>
  <c r="P93" i="38"/>
  <c r="E93" i="38"/>
  <c r="U93" i="38" s="1"/>
  <c r="S92" i="38"/>
  <c r="R92" i="38"/>
  <c r="Q92" i="38"/>
  <c r="P92" i="38"/>
  <c r="E92" i="38"/>
  <c r="U92" i="38" s="1"/>
  <c r="U91" i="38"/>
  <c r="S91" i="38"/>
  <c r="R91" i="38"/>
  <c r="Q91" i="38"/>
  <c r="P91" i="38"/>
  <c r="E91" i="38"/>
  <c r="T91" i="38" s="1"/>
  <c r="U90" i="38"/>
  <c r="T90" i="38"/>
  <c r="S90" i="38"/>
  <c r="R90" i="38"/>
  <c r="Q90" i="38"/>
  <c r="P90" i="38"/>
  <c r="E90" i="38"/>
  <c r="S89" i="38"/>
  <c r="R89" i="38"/>
  <c r="Q89" i="38"/>
  <c r="P89" i="38"/>
  <c r="E89" i="38"/>
  <c r="U89" i="38" s="1"/>
  <c r="S88" i="38"/>
  <c r="R88" i="38"/>
  <c r="Q88" i="38"/>
  <c r="P88" i="38"/>
  <c r="E88" i="38"/>
  <c r="U88" i="38" s="1"/>
  <c r="U87" i="38"/>
  <c r="S87" i="38"/>
  <c r="R87" i="38"/>
  <c r="Q87" i="38"/>
  <c r="P87" i="38"/>
  <c r="E87" i="38"/>
  <c r="T87" i="38" s="1"/>
  <c r="U86" i="38"/>
  <c r="T86" i="38"/>
  <c r="S86" i="38"/>
  <c r="R86" i="38"/>
  <c r="Q86" i="38"/>
  <c r="P86" i="38"/>
  <c r="E86" i="38"/>
  <c r="V72" i="38"/>
  <c r="O72" i="38"/>
  <c r="N72" i="38"/>
  <c r="M72" i="38"/>
  <c r="L72" i="38"/>
  <c r="K72" i="38"/>
  <c r="J72" i="38"/>
  <c r="I72" i="38"/>
  <c r="H72" i="38"/>
  <c r="G72" i="38"/>
  <c r="F72" i="38"/>
  <c r="C72" i="38"/>
  <c r="B72" i="38"/>
  <c r="V71" i="38"/>
  <c r="O71" i="38"/>
  <c r="N71" i="38"/>
  <c r="M71" i="38"/>
  <c r="L71" i="38"/>
  <c r="K71" i="38"/>
  <c r="J71" i="38"/>
  <c r="I71" i="38"/>
  <c r="S71" i="38" s="1"/>
  <c r="H71" i="38"/>
  <c r="R71" i="38" s="1"/>
  <c r="G71" i="38"/>
  <c r="F71" i="38"/>
  <c r="C71" i="38"/>
  <c r="B71" i="38"/>
  <c r="V70" i="38"/>
  <c r="O70" i="38"/>
  <c r="N70" i="38"/>
  <c r="M70" i="38"/>
  <c r="L70" i="38"/>
  <c r="K70" i="38"/>
  <c r="J70" i="38"/>
  <c r="I70" i="38"/>
  <c r="H70" i="38"/>
  <c r="G70" i="38"/>
  <c r="F70" i="38"/>
  <c r="C70" i="38"/>
  <c r="B70" i="38"/>
  <c r="E70" i="38" s="1"/>
  <c r="U69" i="38"/>
  <c r="S69" i="38"/>
  <c r="R69" i="38"/>
  <c r="Q69" i="38"/>
  <c r="P69" i="38"/>
  <c r="E69" i="38"/>
  <c r="V67" i="38"/>
  <c r="O67" i="38"/>
  <c r="N67" i="38"/>
  <c r="M67" i="38"/>
  <c r="L67" i="38"/>
  <c r="K67" i="38"/>
  <c r="J67" i="38"/>
  <c r="I67" i="38"/>
  <c r="S67" i="38" s="1"/>
  <c r="H67" i="38"/>
  <c r="R67" i="38" s="1"/>
  <c r="G67" i="38"/>
  <c r="F67" i="38"/>
  <c r="C67" i="38"/>
  <c r="B67" i="38"/>
  <c r="V66" i="38"/>
  <c r="O66" i="38"/>
  <c r="N66" i="38"/>
  <c r="M66" i="38"/>
  <c r="L66" i="38"/>
  <c r="K66" i="38"/>
  <c r="J66" i="38"/>
  <c r="I66" i="38"/>
  <c r="S66" i="38" s="1"/>
  <c r="H66" i="38"/>
  <c r="G66" i="38"/>
  <c r="F66" i="38"/>
  <c r="C66" i="38"/>
  <c r="B66" i="38"/>
  <c r="E66" i="38" s="1"/>
  <c r="T65" i="38"/>
  <c r="S65" i="38"/>
  <c r="R65" i="38"/>
  <c r="Q65" i="38"/>
  <c r="P65" i="38"/>
  <c r="E65" i="38"/>
  <c r="U65" i="38" s="1"/>
  <c r="S64" i="38"/>
  <c r="R64" i="38"/>
  <c r="Q64" i="38"/>
  <c r="P64" i="38"/>
  <c r="E64" i="38"/>
  <c r="U64" i="38" s="1"/>
  <c r="S63" i="38"/>
  <c r="R63" i="38"/>
  <c r="Q63" i="38"/>
  <c r="P63" i="38"/>
  <c r="E63" i="38"/>
  <c r="U63" i="38" s="1"/>
  <c r="U62" i="38"/>
  <c r="S62" i="38"/>
  <c r="R62" i="38"/>
  <c r="Q62" i="38"/>
  <c r="P62" i="38"/>
  <c r="E62" i="38"/>
  <c r="T62" i="38" s="1"/>
  <c r="S61" i="38"/>
  <c r="R61" i="38"/>
  <c r="Q61" i="38"/>
  <c r="P61" i="38"/>
  <c r="E61" i="38"/>
  <c r="U61" i="38" s="1"/>
  <c r="V59" i="38"/>
  <c r="O59" i="38"/>
  <c r="N59" i="38"/>
  <c r="M59" i="38"/>
  <c r="L59" i="38"/>
  <c r="K59" i="38"/>
  <c r="J59" i="38"/>
  <c r="I59" i="38"/>
  <c r="H59" i="38"/>
  <c r="G59" i="38"/>
  <c r="F59" i="38"/>
  <c r="C59" i="38"/>
  <c r="B59" i="38"/>
  <c r="S58" i="38"/>
  <c r="R58" i="38"/>
  <c r="Q58" i="38"/>
  <c r="P58" i="38"/>
  <c r="E58" i="38"/>
  <c r="T58" i="38" s="1"/>
  <c r="U57" i="38"/>
  <c r="T57" i="38"/>
  <c r="S57" i="38"/>
  <c r="R57" i="38"/>
  <c r="Q57" i="38"/>
  <c r="P57" i="38"/>
  <c r="E57" i="38"/>
  <c r="S56" i="38"/>
  <c r="R56" i="38"/>
  <c r="Q56" i="38"/>
  <c r="P56" i="38"/>
  <c r="E56" i="38"/>
  <c r="U56" i="38" s="1"/>
  <c r="S55" i="38"/>
  <c r="R55" i="38"/>
  <c r="Q55" i="38"/>
  <c r="P55" i="38"/>
  <c r="E55" i="38"/>
  <c r="V53" i="38"/>
  <c r="O53" i="38"/>
  <c r="N53" i="38"/>
  <c r="M53" i="38"/>
  <c r="L53" i="38"/>
  <c r="K53" i="38"/>
  <c r="J53" i="38"/>
  <c r="I53" i="38"/>
  <c r="S53" i="38" s="1"/>
  <c r="H53" i="38"/>
  <c r="R53" i="38" s="1"/>
  <c r="G53" i="38"/>
  <c r="F53" i="38"/>
  <c r="C53" i="38"/>
  <c r="B53" i="38"/>
  <c r="S52" i="38"/>
  <c r="R52" i="38"/>
  <c r="Q52" i="38"/>
  <c r="P52" i="38"/>
  <c r="E52" i="38"/>
  <c r="U52" i="38" s="1"/>
  <c r="S51" i="38"/>
  <c r="R51" i="38"/>
  <c r="Q51" i="38"/>
  <c r="P51" i="38"/>
  <c r="E51" i="38"/>
  <c r="U50" i="38"/>
  <c r="S50" i="38"/>
  <c r="R50" i="38"/>
  <c r="Q50" i="38"/>
  <c r="P50" i="38"/>
  <c r="E50" i="38"/>
  <c r="T50" i="38" s="1"/>
  <c r="U49" i="38"/>
  <c r="T49" i="38"/>
  <c r="S49" i="38"/>
  <c r="R49" i="38"/>
  <c r="Q49" i="38"/>
  <c r="P49" i="38"/>
  <c r="E49" i="38"/>
  <c r="S48" i="38"/>
  <c r="R48" i="38"/>
  <c r="Q48" i="38"/>
  <c r="P48" i="38"/>
  <c r="E48" i="38"/>
  <c r="U48" i="38" s="1"/>
  <c r="S47" i="38"/>
  <c r="R47" i="38"/>
  <c r="Q47" i="38"/>
  <c r="P47" i="38"/>
  <c r="E47" i="38"/>
  <c r="U47" i="38" s="1"/>
  <c r="U46" i="38"/>
  <c r="S46" i="38"/>
  <c r="R46" i="38"/>
  <c r="Q46" i="38"/>
  <c r="P46" i="38"/>
  <c r="E46" i="38"/>
  <c r="T46" i="38" s="1"/>
  <c r="S45" i="38"/>
  <c r="R45" i="38"/>
  <c r="Q45" i="38"/>
  <c r="P45" i="38"/>
  <c r="E45" i="38"/>
  <c r="U45" i="38" s="1"/>
  <c r="S44" i="38"/>
  <c r="R44" i="38"/>
  <c r="Q44" i="38"/>
  <c r="P44" i="38"/>
  <c r="E44" i="38"/>
  <c r="U44" i="38" s="1"/>
  <c r="S43" i="38"/>
  <c r="R43" i="38"/>
  <c r="Q43" i="38"/>
  <c r="P43" i="38"/>
  <c r="E43" i="38"/>
  <c r="T43" i="38" s="1"/>
  <c r="U42" i="38"/>
  <c r="S42" i="38"/>
  <c r="R42" i="38"/>
  <c r="Q42" i="38"/>
  <c r="P42" i="38"/>
  <c r="E42" i="38"/>
  <c r="T42" i="38" s="1"/>
  <c r="V40" i="38"/>
  <c r="S40" i="38"/>
  <c r="O40" i="38"/>
  <c r="N40" i="38"/>
  <c r="M40" i="38"/>
  <c r="L40" i="38"/>
  <c r="K40" i="38"/>
  <c r="J40" i="38"/>
  <c r="I40" i="38"/>
  <c r="H40" i="38"/>
  <c r="R40" i="38" s="1"/>
  <c r="G40" i="38"/>
  <c r="F40" i="38"/>
  <c r="C40" i="38"/>
  <c r="B40" i="38"/>
  <c r="E40" i="38" s="1"/>
  <c r="T39" i="38"/>
  <c r="S39" i="38"/>
  <c r="R39" i="38"/>
  <c r="Q39" i="38"/>
  <c r="P39" i="38"/>
  <c r="E39" i="38"/>
  <c r="U39" i="38" s="1"/>
  <c r="S38" i="38"/>
  <c r="R38" i="38"/>
  <c r="Q38" i="38"/>
  <c r="P38" i="38"/>
  <c r="E38" i="38"/>
  <c r="U37" i="38"/>
  <c r="T37" i="38"/>
  <c r="S37" i="38"/>
  <c r="R37" i="38"/>
  <c r="Q37" i="38"/>
  <c r="P37" i="38"/>
  <c r="E37" i="38"/>
  <c r="S36" i="38"/>
  <c r="R36" i="38"/>
  <c r="Q36" i="38"/>
  <c r="P36" i="38"/>
  <c r="E36" i="38"/>
  <c r="U36" i="38" s="1"/>
  <c r="S35" i="38"/>
  <c r="R35" i="38"/>
  <c r="Q35" i="38"/>
  <c r="P35" i="38"/>
  <c r="E35" i="38"/>
  <c r="U35" i="38" s="1"/>
  <c r="V33" i="38"/>
  <c r="O33" i="38"/>
  <c r="N33" i="38"/>
  <c r="M33" i="38"/>
  <c r="L33" i="38"/>
  <c r="K33" i="38"/>
  <c r="J33" i="38"/>
  <c r="I33" i="38"/>
  <c r="S33" i="38" s="1"/>
  <c r="H33" i="38"/>
  <c r="R33" i="38" s="1"/>
  <c r="G33" i="38"/>
  <c r="F33" i="38"/>
  <c r="C33" i="38"/>
  <c r="E33" i="38" s="1"/>
  <c r="B33" i="38"/>
  <c r="S32" i="38"/>
  <c r="R32" i="38"/>
  <c r="Q32" i="38"/>
  <c r="P32" i="38"/>
  <c r="E32" i="38"/>
  <c r="V30" i="38"/>
  <c r="O30" i="38"/>
  <c r="N30" i="38"/>
  <c r="M30" i="38"/>
  <c r="L30" i="38"/>
  <c r="K30" i="38"/>
  <c r="J30" i="38"/>
  <c r="I30" i="38"/>
  <c r="S30" i="38" s="1"/>
  <c r="H30" i="38"/>
  <c r="G30" i="38"/>
  <c r="F30" i="38"/>
  <c r="C30" i="38"/>
  <c r="E30" i="38" s="1"/>
  <c r="B30" i="38"/>
  <c r="S29" i="38"/>
  <c r="R29" i="38"/>
  <c r="Q29" i="38"/>
  <c r="P29" i="38"/>
  <c r="E29" i="38"/>
  <c r="U29" i="38" s="1"/>
  <c r="S28" i="38"/>
  <c r="R28" i="38"/>
  <c r="Q28" i="38"/>
  <c r="P28" i="38"/>
  <c r="E28" i="38"/>
  <c r="U28" i="38" s="1"/>
  <c r="S27" i="38"/>
  <c r="R27" i="38"/>
  <c r="Q27" i="38"/>
  <c r="P27" i="38"/>
  <c r="E27" i="38"/>
  <c r="U27" i="38" s="1"/>
  <c r="S26" i="38"/>
  <c r="R26" i="38"/>
  <c r="Q26" i="38"/>
  <c r="P26" i="38"/>
  <c r="E26" i="38"/>
  <c r="T26" i="38" s="1"/>
  <c r="V24" i="38"/>
  <c r="O24" i="38"/>
  <c r="N24" i="38"/>
  <c r="M24" i="38"/>
  <c r="L24" i="38"/>
  <c r="K24" i="38"/>
  <c r="J24" i="38"/>
  <c r="I24" i="38"/>
  <c r="S24" i="38" s="1"/>
  <c r="H24" i="38"/>
  <c r="R24" i="38" s="1"/>
  <c r="G24" i="38"/>
  <c r="F24" i="38"/>
  <c r="C24" i="38"/>
  <c r="B24" i="38"/>
  <c r="E24" i="38" s="1"/>
  <c r="S23" i="38"/>
  <c r="R23" i="38"/>
  <c r="Q23" i="38"/>
  <c r="P23" i="38"/>
  <c r="E23" i="38"/>
  <c r="U23" i="38" s="1"/>
  <c r="U22" i="38"/>
  <c r="S22" i="38"/>
  <c r="R22" i="38"/>
  <c r="Q22" i="38"/>
  <c r="P22" i="38"/>
  <c r="E22" i="38"/>
  <c r="T22" i="38" s="1"/>
  <c r="T21" i="38"/>
  <c r="S21" i="38"/>
  <c r="R21" i="38"/>
  <c r="Q21" i="38"/>
  <c r="P21" i="38"/>
  <c r="E21" i="38"/>
  <c r="U21" i="38" s="1"/>
  <c r="S20" i="38"/>
  <c r="R20" i="38"/>
  <c r="Q20" i="38"/>
  <c r="P20" i="38"/>
  <c r="E20" i="38"/>
  <c r="U20" i="38" s="1"/>
  <c r="S19" i="38"/>
  <c r="R19" i="38"/>
  <c r="Q19" i="38"/>
  <c r="P19" i="38"/>
  <c r="E19" i="38"/>
  <c r="U18" i="38"/>
  <c r="S18" i="38"/>
  <c r="R18" i="38"/>
  <c r="Q18" i="38"/>
  <c r="P18" i="38"/>
  <c r="E18" i="38"/>
  <c r="T18" i="38" s="1"/>
  <c r="S17" i="38"/>
  <c r="R17" i="38"/>
  <c r="Q17" i="38"/>
  <c r="P17" i="38"/>
  <c r="E17" i="38"/>
  <c r="V15" i="38"/>
  <c r="O15" i="38"/>
  <c r="N15" i="38"/>
  <c r="M15" i="38"/>
  <c r="L15" i="38"/>
  <c r="K15" i="38"/>
  <c r="J15" i="38"/>
  <c r="I15" i="38"/>
  <c r="H15" i="38"/>
  <c r="P15" i="38" s="1"/>
  <c r="G15" i="38"/>
  <c r="F15" i="38"/>
  <c r="C15" i="38"/>
  <c r="B15" i="38"/>
  <c r="E15" i="38" s="1"/>
  <c r="S14" i="38"/>
  <c r="R14" i="38"/>
  <c r="Q14" i="38"/>
  <c r="P14" i="38"/>
  <c r="E14" i="38"/>
  <c r="T14" i="38" s="1"/>
  <c r="S13" i="38"/>
  <c r="R13" i="38"/>
  <c r="Q13" i="38"/>
  <c r="P13" i="38"/>
  <c r="E13" i="38"/>
  <c r="S12" i="38"/>
  <c r="R12" i="38"/>
  <c r="Q12" i="38"/>
  <c r="P12" i="38"/>
  <c r="E12" i="38"/>
  <c r="S11" i="38"/>
  <c r="R11" i="38"/>
  <c r="Q11" i="38"/>
  <c r="P11" i="38"/>
  <c r="E11" i="38"/>
  <c r="U11" i="38" s="1"/>
  <c r="S10" i="38"/>
  <c r="R10" i="38"/>
  <c r="Q10" i="38"/>
  <c r="P10" i="38"/>
  <c r="E10" i="38"/>
  <c r="U9" i="38"/>
  <c r="S9" i="38"/>
  <c r="R9" i="38"/>
  <c r="Q9" i="38"/>
  <c r="P9" i="38"/>
  <c r="E9" i="38"/>
  <c r="T9" i="38" s="1"/>
  <c r="S93" i="37"/>
  <c r="R93" i="37"/>
  <c r="Q93" i="37"/>
  <c r="P93" i="37"/>
  <c r="E93" i="37"/>
  <c r="U93" i="37" s="1"/>
  <c r="T92" i="37"/>
  <c r="S92" i="37"/>
  <c r="R92" i="37"/>
  <c r="Q92" i="37"/>
  <c r="P92" i="37"/>
  <c r="E92" i="37"/>
  <c r="U92" i="37" s="1"/>
  <c r="S91" i="37"/>
  <c r="R91" i="37"/>
  <c r="Q91" i="37"/>
  <c r="P91" i="37"/>
  <c r="E91" i="37"/>
  <c r="U90" i="37"/>
  <c r="S90" i="37"/>
  <c r="R90" i="37"/>
  <c r="Q90" i="37"/>
  <c r="P90" i="37"/>
  <c r="E90" i="37"/>
  <c r="T90" i="37" s="1"/>
  <c r="S89" i="37"/>
  <c r="R89" i="37"/>
  <c r="Q89" i="37"/>
  <c r="P89" i="37"/>
  <c r="E89" i="37"/>
  <c r="S88" i="37"/>
  <c r="R88" i="37"/>
  <c r="Q88" i="37"/>
  <c r="P88" i="37"/>
  <c r="E88" i="37"/>
  <c r="U88" i="37" s="1"/>
  <c r="S87" i="37"/>
  <c r="R87" i="37"/>
  <c r="Q87" i="37"/>
  <c r="P87" i="37"/>
  <c r="E87" i="37"/>
  <c r="T87" i="37" s="1"/>
  <c r="U86" i="37"/>
  <c r="T86" i="37"/>
  <c r="S86" i="37"/>
  <c r="R86" i="37"/>
  <c r="Q86" i="37"/>
  <c r="P86" i="37"/>
  <c r="E86" i="37"/>
  <c r="V72" i="37"/>
  <c r="O72" i="37"/>
  <c r="N72" i="37"/>
  <c r="M72" i="37"/>
  <c r="L72" i="37"/>
  <c r="K72" i="37"/>
  <c r="J72" i="37"/>
  <c r="I72" i="37"/>
  <c r="H72" i="37"/>
  <c r="G72" i="37"/>
  <c r="F72" i="37"/>
  <c r="C72" i="37"/>
  <c r="B72" i="37"/>
  <c r="V71" i="37"/>
  <c r="O71" i="37"/>
  <c r="N71" i="37"/>
  <c r="M71" i="37"/>
  <c r="L71" i="37"/>
  <c r="K71" i="37"/>
  <c r="J71" i="37"/>
  <c r="I71" i="37"/>
  <c r="S71" i="37" s="1"/>
  <c r="H71" i="37"/>
  <c r="R71" i="37" s="1"/>
  <c r="G71" i="37"/>
  <c r="F71" i="37"/>
  <c r="C71" i="37"/>
  <c r="B71" i="37"/>
  <c r="V70" i="37"/>
  <c r="O70" i="37"/>
  <c r="N70" i="37"/>
  <c r="M70" i="37"/>
  <c r="L70" i="37"/>
  <c r="K70" i="37"/>
  <c r="J70" i="37"/>
  <c r="I70" i="37"/>
  <c r="H70" i="37"/>
  <c r="G70" i="37"/>
  <c r="F70" i="37"/>
  <c r="C70" i="37"/>
  <c r="B70" i="37"/>
  <c r="E70" i="37" s="1"/>
  <c r="S69" i="37"/>
  <c r="R69" i="37"/>
  <c r="Q69" i="37"/>
  <c r="P69" i="37"/>
  <c r="E69" i="37"/>
  <c r="T69" i="37" s="1"/>
  <c r="V67" i="37"/>
  <c r="O67" i="37"/>
  <c r="N67" i="37"/>
  <c r="M67" i="37"/>
  <c r="L67" i="37"/>
  <c r="K67" i="37"/>
  <c r="J67" i="37"/>
  <c r="I67" i="37"/>
  <c r="S67" i="37" s="1"/>
  <c r="H67" i="37"/>
  <c r="R67" i="37" s="1"/>
  <c r="G67" i="37"/>
  <c r="F67" i="37"/>
  <c r="C67" i="37"/>
  <c r="B67" i="37"/>
  <c r="V66" i="37"/>
  <c r="O66" i="37"/>
  <c r="N66" i="37"/>
  <c r="M66" i="37"/>
  <c r="L66" i="37"/>
  <c r="K66" i="37"/>
  <c r="J66" i="37"/>
  <c r="I66" i="37"/>
  <c r="S66" i="37" s="1"/>
  <c r="H66" i="37"/>
  <c r="R66" i="37" s="1"/>
  <c r="G66" i="37"/>
  <c r="F66" i="37"/>
  <c r="C66" i="37"/>
  <c r="B66" i="37"/>
  <c r="E66" i="37" s="1"/>
  <c r="S65" i="37"/>
  <c r="R65" i="37"/>
  <c r="Q65" i="37"/>
  <c r="P65" i="37"/>
  <c r="E65" i="37"/>
  <c r="T64" i="37"/>
  <c r="S64" i="37"/>
  <c r="R64" i="37"/>
  <c r="Q64" i="37"/>
  <c r="P64" i="37"/>
  <c r="E64" i="37"/>
  <c r="U64" i="37" s="1"/>
  <c r="S63" i="37"/>
  <c r="R63" i="37"/>
  <c r="Q63" i="37"/>
  <c r="P63" i="37"/>
  <c r="E63" i="37"/>
  <c r="U62" i="37"/>
  <c r="S62" i="37"/>
  <c r="R62" i="37"/>
  <c r="Q62" i="37"/>
  <c r="P62" i="37"/>
  <c r="E62" i="37"/>
  <c r="T62" i="37" s="1"/>
  <c r="S61" i="37"/>
  <c r="R61" i="37"/>
  <c r="Q61" i="37"/>
  <c r="P61" i="37"/>
  <c r="E61" i="37"/>
  <c r="U61" i="37" s="1"/>
  <c r="V59" i="37"/>
  <c r="O59" i="37"/>
  <c r="N59" i="37"/>
  <c r="M59" i="37"/>
  <c r="L59" i="37"/>
  <c r="K59" i="37"/>
  <c r="J59" i="37"/>
  <c r="I59" i="37"/>
  <c r="S59" i="37" s="1"/>
  <c r="H59" i="37"/>
  <c r="R59" i="37" s="1"/>
  <c r="G59" i="37"/>
  <c r="F59" i="37"/>
  <c r="C59" i="37"/>
  <c r="B59" i="37"/>
  <c r="S58" i="37"/>
  <c r="R58" i="37"/>
  <c r="Q58" i="37"/>
  <c r="P58" i="37"/>
  <c r="E58" i="37"/>
  <c r="T58" i="37" s="1"/>
  <c r="U57" i="37"/>
  <c r="T57" i="37"/>
  <c r="S57" i="37"/>
  <c r="R57" i="37"/>
  <c r="Q57" i="37"/>
  <c r="P57" i="37"/>
  <c r="E57" i="37"/>
  <c r="S56" i="37"/>
  <c r="R56" i="37"/>
  <c r="Q56" i="37"/>
  <c r="P56" i="37"/>
  <c r="E56" i="37"/>
  <c r="S55" i="37"/>
  <c r="R55" i="37"/>
  <c r="Q55" i="37"/>
  <c r="P55" i="37"/>
  <c r="E55" i="37"/>
  <c r="V53" i="37"/>
  <c r="O53" i="37"/>
  <c r="N53" i="37"/>
  <c r="M53" i="37"/>
  <c r="L53" i="37"/>
  <c r="K53" i="37"/>
  <c r="J53" i="37"/>
  <c r="I53" i="37"/>
  <c r="S53" i="37" s="1"/>
  <c r="H53" i="37"/>
  <c r="R53" i="37" s="1"/>
  <c r="G53" i="37"/>
  <c r="F53" i="37"/>
  <c r="C53" i="37"/>
  <c r="B53" i="37"/>
  <c r="S52" i="37"/>
  <c r="R52" i="37"/>
  <c r="Q52" i="37"/>
  <c r="P52" i="37"/>
  <c r="E52" i="37"/>
  <c r="S51" i="37"/>
  <c r="R51" i="37"/>
  <c r="Q51" i="37"/>
  <c r="P51" i="37"/>
  <c r="E51" i="37"/>
  <c r="S50" i="37"/>
  <c r="R50" i="37"/>
  <c r="Q50" i="37"/>
  <c r="P50" i="37"/>
  <c r="E50" i="37"/>
  <c r="T50" i="37" s="1"/>
  <c r="S49" i="37"/>
  <c r="R49" i="37"/>
  <c r="Q49" i="37"/>
  <c r="P49" i="37"/>
  <c r="E49" i="37"/>
  <c r="S48" i="37"/>
  <c r="R48" i="37"/>
  <c r="Q48" i="37"/>
  <c r="P48" i="37"/>
  <c r="E48" i="37"/>
  <c r="U48" i="37" s="1"/>
  <c r="T47" i="37"/>
  <c r="S47" i="37"/>
  <c r="R47" i="37"/>
  <c r="Q47" i="37"/>
  <c r="P47" i="37"/>
  <c r="E47" i="37"/>
  <c r="U47" i="37" s="1"/>
  <c r="U46" i="37"/>
  <c r="S46" i="37"/>
  <c r="R46" i="37"/>
  <c r="Q46" i="37"/>
  <c r="P46" i="37"/>
  <c r="E46" i="37"/>
  <c r="T46" i="37" s="1"/>
  <c r="S45" i="37"/>
  <c r="R45" i="37"/>
  <c r="Q45" i="37"/>
  <c r="P45" i="37"/>
  <c r="E45" i="37"/>
  <c r="S44" i="37"/>
  <c r="R44" i="37"/>
  <c r="Q44" i="37"/>
  <c r="P44" i="37"/>
  <c r="E44" i="37"/>
  <c r="S43" i="37"/>
  <c r="R43" i="37"/>
  <c r="Q43" i="37"/>
  <c r="P43" i="37"/>
  <c r="E43" i="37"/>
  <c r="S42" i="37"/>
  <c r="R42" i="37"/>
  <c r="Q42" i="37"/>
  <c r="P42" i="37"/>
  <c r="E42" i="37"/>
  <c r="V40" i="37"/>
  <c r="O40" i="37"/>
  <c r="N40" i="37"/>
  <c r="M40" i="37"/>
  <c r="L40" i="37"/>
  <c r="K40" i="37"/>
  <c r="J40" i="37"/>
  <c r="I40" i="37"/>
  <c r="S40" i="37" s="1"/>
  <c r="H40" i="37"/>
  <c r="R40" i="37" s="1"/>
  <c r="G40" i="37"/>
  <c r="F40" i="37"/>
  <c r="C40" i="37"/>
  <c r="B40" i="37"/>
  <c r="S39" i="37"/>
  <c r="R39" i="37"/>
  <c r="Q39" i="37"/>
  <c r="P39" i="37"/>
  <c r="E39" i="37"/>
  <c r="U38" i="37"/>
  <c r="S38" i="37"/>
  <c r="R38" i="37"/>
  <c r="Q38" i="37"/>
  <c r="P38" i="37"/>
  <c r="E38" i="37"/>
  <c r="T38" i="37" s="1"/>
  <c r="S37" i="37"/>
  <c r="R37" i="37"/>
  <c r="Q37" i="37"/>
  <c r="P37" i="37"/>
  <c r="E37" i="37"/>
  <c r="S36" i="37"/>
  <c r="R36" i="37"/>
  <c r="Q36" i="37"/>
  <c r="P36" i="37"/>
  <c r="T36" i="37" s="1"/>
  <c r="E36" i="37"/>
  <c r="S35" i="37"/>
  <c r="R35" i="37"/>
  <c r="Q35" i="37"/>
  <c r="P35" i="37"/>
  <c r="E35" i="37"/>
  <c r="T35" i="37" s="1"/>
  <c r="V33" i="37"/>
  <c r="O33" i="37"/>
  <c r="N33" i="37"/>
  <c r="M33" i="37"/>
  <c r="L33" i="37"/>
  <c r="K33" i="37"/>
  <c r="J33" i="37"/>
  <c r="I33" i="37"/>
  <c r="S33" i="37" s="1"/>
  <c r="H33" i="37"/>
  <c r="G33" i="37"/>
  <c r="F33" i="37"/>
  <c r="C33" i="37"/>
  <c r="E33" i="37" s="1"/>
  <c r="B33" i="37"/>
  <c r="S32" i="37"/>
  <c r="R32" i="37"/>
  <c r="Q32" i="37"/>
  <c r="P32" i="37"/>
  <c r="E32" i="37"/>
  <c r="V30" i="37"/>
  <c r="O30" i="37"/>
  <c r="N30" i="37"/>
  <c r="M30" i="37"/>
  <c r="L30" i="37"/>
  <c r="K30" i="37"/>
  <c r="J30" i="37"/>
  <c r="I30" i="37"/>
  <c r="H30" i="37"/>
  <c r="R30" i="37" s="1"/>
  <c r="G30" i="37"/>
  <c r="F30" i="37"/>
  <c r="C30" i="37"/>
  <c r="B30" i="37"/>
  <c r="E30" i="37" s="1"/>
  <c r="U29" i="37"/>
  <c r="S29" i="37"/>
  <c r="R29" i="37"/>
  <c r="Q29" i="37"/>
  <c r="P29" i="37"/>
  <c r="E29" i="37"/>
  <c r="T29" i="37" s="1"/>
  <c r="S28" i="37"/>
  <c r="R28" i="37"/>
  <c r="Q28" i="37"/>
  <c r="P28" i="37"/>
  <c r="E28" i="37"/>
  <c r="T27" i="37"/>
  <c r="S27" i="37"/>
  <c r="R27" i="37"/>
  <c r="Q27" i="37"/>
  <c r="P27" i="37"/>
  <c r="E27" i="37"/>
  <c r="U27" i="37" s="1"/>
  <c r="U26" i="37"/>
  <c r="T26" i="37"/>
  <c r="S26" i="37"/>
  <c r="R26" i="37"/>
  <c r="Q26" i="37"/>
  <c r="P26" i="37"/>
  <c r="E26" i="37"/>
  <c r="V24" i="37"/>
  <c r="S24" i="37"/>
  <c r="O24" i="37"/>
  <c r="N24" i="37"/>
  <c r="M24" i="37"/>
  <c r="L24" i="37"/>
  <c r="K24" i="37"/>
  <c r="J24" i="37"/>
  <c r="I24" i="37"/>
  <c r="H24" i="37"/>
  <c r="R24" i="37" s="1"/>
  <c r="G24" i="37"/>
  <c r="F24" i="37"/>
  <c r="C24" i="37"/>
  <c r="B24" i="37"/>
  <c r="E24" i="37" s="1"/>
  <c r="T23" i="37"/>
  <c r="S23" i="37"/>
  <c r="R23" i="37"/>
  <c r="Q23" i="37"/>
  <c r="P23" i="37"/>
  <c r="E23" i="37"/>
  <c r="U23" i="37" s="1"/>
  <c r="S22" i="37"/>
  <c r="R22" i="37"/>
  <c r="Q22" i="37"/>
  <c r="P22" i="37"/>
  <c r="E22" i="37"/>
  <c r="S21" i="37"/>
  <c r="R21" i="37"/>
  <c r="Q21" i="37"/>
  <c r="P21" i="37"/>
  <c r="E21" i="37"/>
  <c r="S20" i="37"/>
  <c r="R20" i="37"/>
  <c r="Q20" i="37"/>
  <c r="P20" i="37"/>
  <c r="E20" i="37"/>
  <c r="S19" i="37"/>
  <c r="R19" i="37"/>
  <c r="Q19" i="37"/>
  <c r="P19" i="37"/>
  <c r="E19" i="37"/>
  <c r="S18" i="37"/>
  <c r="R18" i="37"/>
  <c r="Q18" i="37"/>
  <c r="P18" i="37"/>
  <c r="E18" i="37"/>
  <c r="U17" i="37"/>
  <c r="T17" i="37"/>
  <c r="S17" i="37"/>
  <c r="R17" i="37"/>
  <c r="Q17" i="37"/>
  <c r="P17" i="37"/>
  <c r="E17" i="37"/>
  <c r="V15" i="37"/>
  <c r="S15" i="37"/>
  <c r="O15" i="37"/>
  <c r="N15" i="37"/>
  <c r="M15" i="37"/>
  <c r="L15" i="37"/>
  <c r="K15" i="37"/>
  <c r="J15" i="37"/>
  <c r="I15" i="37"/>
  <c r="H15" i="37"/>
  <c r="G15" i="37"/>
  <c r="F15" i="37"/>
  <c r="C15" i="37"/>
  <c r="B15" i="37"/>
  <c r="S14" i="37"/>
  <c r="R14" i="37"/>
  <c r="Q14" i="37"/>
  <c r="P14" i="37"/>
  <c r="E14" i="37"/>
  <c r="U13" i="37"/>
  <c r="S13" i="37"/>
  <c r="R13" i="37"/>
  <c r="Q13" i="37"/>
  <c r="P13" i="37"/>
  <c r="E13" i="37"/>
  <c r="T13" i="37" s="1"/>
  <c r="S12" i="37"/>
  <c r="R12" i="37"/>
  <c r="Q12" i="37"/>
  <c r="P12" i="37"/>
  <c r="E12" i="37"/>
  <c r="U12" i="37" s="1"/>
  <c r="T11" i="37"/>
  <c r="S11" i="37"/>
  <c r="R11" i="37"/>
  <c r="Q11" i="37"/>
  <c r="P11" i="37"/>
  <c r="E11" i="37"/>
  <c r="U11" i="37" s="1"/>
  <c r="S10" i="37"/>
  <c r="R10" i="37"/>
  <c r="Q10" i="37"/>
  <c r="P10" i="37"/>
  <c r="E10" i="37"/>
  <c r="S9" i="37"/>
  <c r="R9" i="37"/>
  <c r="Q9" i="37"/>
  <c r="P9" i="37"/>
  <c r="E9" i="37"/>
  <c r="S93" i="36"/>
  <c r="R93" i="36"/>
  <c r="Q93" i="36"/>
  <c r="P93" i="36"/>
  <c r="E93" i="36"/>
  <c r="S92" i="36"/>
  <c r="R92" i="36"/>
  <c r="Q92" i="36"/>
  <c r="P92" i="36"/>
  <c r="E92" i="36"/>
  <c r="S91" i="36"/>
  <c r="R91" i="36"/>
  <c r="Q91" i="36"/>
  <c r="P91" i="36"/>
  <c r="E91" i="36"/>
  <c r="T91" i="36" s="1"/>
  <c r="U90" i="36"/>
  <c r="T90" i="36"/>
  <c r="S90" i="36"/>
  <c r="R90" i="36"/>
  <c r="Q90" i="36"/>
  <c r="P90" i="36"/>
  <c r="E90" i="36"/>
  <c r="T89" i="36"/>
  <c r="S89" i="36"/>
  <c r="R89" i="36"/>
  <c r="Q89" i="36"/>
  <c r="P89" i="36"/>
  <c r="E89" i="36"/>
  <c r="U89" i="36" s="1"/>
  <c r="S88" i="36"/>
  <c r="R88" i="36"/>
  <c r="Q88" i="36"/>
  <c r="P88" i="36"/>
  <c r="E88" i="36"/>
  <c r="U88" i="36" s="1"/>
  <c r="S87" i="36"/>
  <c r="R87" i="36"/>
  <c r="Q87" i="36"/>
  <c r="P87" i="36"/>
  <c r="E87" i="36"/>
  <c r="S86" i="36"/>
  <c r="R86" i="36"/>
  <c r="Q86" i="36"/>
  <c r="P86" i="36"/>
  <c r="E86" i="36"/>
  <c r="V72" i="36"/>
  <c r="O72" i="36"/>
  <c r="N72" i="36"/>
  <c r="M72" i="36"/>
  <c r="L72" i="36"/>
  <c r="K72" i="36"/>
  <c r="J72" i="36"/>
  <c r="I72" i="36"/>
  <c r="H72" i="36"/>
  <c r="G72" i="36"/>
  <c r="F72" i="36"/>
  <c r="C72" i="36"/>
  <c r="B72" i="36"/>
  <c r="V71" i="36"/>
  <c r="O71" i="36"/>
  <c r="N71" i="36"/>
  <c r="M71" i="36"/>
  <c r="L71" i="36"/>
  <c r="K71" i="36"/>
  <c r="J71" i="36"/>
  <c r="I71" i="36"/>
  <c r="S71" i="36" s="1"/>
  <c r="H71" i="36"/>
  <c r="G71" i="36"/>
  <c r="F71" i="36"/>
  <c r="C71" i="36"/>
  <c r="E71" i="36" s="1"/>
  <c r="B71" i="36"/>
  <c r="V70" i="36"/>
  <c r="O70" i="36"/>
  <c r="N70" i="36"/>
  <c r="M70" i="36"/>
  <c r="L70" i="36"/>
  <c r="K70" i="36"/>
  <c r="J70" i="36"/>
  <c r="I70" i="36"/>
  <c r="S70" i="36" s="1"/>
  <c r="H70" i="36"/>
  <c r="R70" i="36" s="1"/>
  <c r="G70" i="36"/>
  <c r="F70" i="36"/>
  <c r="C70" i="36"/>
  <c r="B70" i="36"/>
  <c r="S69" i="36"/>
  <c r="R69" i="36"/>
  <c r="Q69" i="36"/>
  <c r="P69" i="36"/>
  <c r="E69" i="36"/>
  <c r="V67" i="36"/>
  <c r="O67" i="36"/>
  <c r="N67" i="36"/>
  <c r="M67" i="36"/>
  <c r="L67" i="36"/>
  <c r="K67" i="36"/>
  <c r="J67" i="36"/>
  <c r="I67" i="36"/>
  <c r="H67" i="36"/>
  <c r="G67" i="36"/>
  <c r="F67" i="36"/>
  <c r="C67" i="36"/>
  <c r="B67" i="36"/>
  <c r="V66" i="36"/>
  <c r="O66" i="36"/>
  <c r="N66" i="36"/>
  <c r="M66" i="36"/>
  <c r="L66" i="36"/>
  <c r="K66" i="36"/>
  <c r="J66" i="36"/>
  <c r="I66" i="36"/>
  <c r="S66" i="36" s="1"/>
  <c r="H66" i="36"/>
  <c r="R66" i="36" s="1"/>
  <c r="G66" i="36"/>
  <c r="F66" i="36"/>
  <c r="C66" i="36"/>
  <c r="B66" i="36"/>
  <c r="E66" i="36" s="1"/>
  <c r="S65" i="36"/>
  <c r="R65" i="36"/>
  <c r="Q65" i="36"/>
  <c r="P65" i="36"/>
  <c r="E65" i="36"/>
  <c r="U65" i="36" s="1"/>
  <c r="S64" i="36"/>
  <c r="R64" i="36"/>
  <c r="Q64" i="36"/>
  <c r="P64" i="36"/>
  <c r="E64" i="36"/>
  <c r="U63" i="36"/>
  <c r="S63" i="36"/>
  <c r="R63" i="36"/>
  <c r="Q63" i="36"/>
  <c r="P63" i="36"/>
  <c r="E63" i="36"/>
  <c r="T63" i="36" s="1"/>
  <c r="S62" i="36"/>
  <c r="R62" i="36"/>
  <c r="Q62" i="36"/>
  <c r="P62" i="36"/>
  <c r="E62" i="36"/>
  <c r="T61" i="36"/>
  <c r="S61" i="36"/>
  <c r="R61" i="36"/>
  <c r="Q61" i="36"/>
  <c r="P61" i="36"/>
  <c r="E61" i="36"/>
  <c r="U61" i="36" s="1"/>
  <c r="V59" i="36"/>
  <c r="O59" i="36"/>
  <c r="N59" i="36"/>
  <c r="M59" i="36"/>
  <c r="L59" i="36"/>
  <c r="K59" i="36"/>
  <c r="J59" i="36"/>
  <c r="I59" i="36"/>
  <c r="H59" i="36"/>
  <c r="R59" i="36" s="1"/>
  <c r="G59" i="36"/>
  <c r="F59" i="36"/>
  <c r="C59" i="36"/>
  <c r="E59" i="36" s="1"/>
  <c r="B59" i="36"/>
  <c r="S58" i="36"/>
  <c r="R58" i="36"/>
  <c r="Q58" i="36"/>
  <c r="P58" i="36"/>
  <c r="E58" i="36"/>
  <c r="T58" i="36" s="1"/>
  <c r="S57" i="36"/>
  <c r="R57" i="36"/>
  <c r="Q57" i="36"/>
  <c r="P57" i="36"/>
  <c r="E57" i="36"/>
  <c r="U57" i="36" s="1"/>
  <c r="S56" i="36"/>
  <c r="R56" i="36"/>
  <c r="Q56" i="36"/>
  <c r="P56" i="36"/>
  <c r="E56" i="36"/>
  <c r="U56" i="36" s="1"/>
  <c r="U55" i="36"/>
  <c r="T55" i="36"/>
  <c r="S55" i="36"/>
  <c r="R55" i="36"/>
  <c r="Q55" i="36"/>
  <c r="P55" i="36"/>
  <c r="E55" i="36"/>
  <c r="V53" i="36"/>
  <c r="O53" i="36"/>
  <c r="N53" i="36"/>
  <c r="M53" i="36"/>
  <c r="L53" i="36"/>
  <c r="K53" i="36"/>
  <c r="J53" i="36"/>
  <c r="I53" i="36"/>
  <c r="S53" i="36" s="1"/>
  <c r="H53" i="36"/>
  <c r="R53" i="36" s="1"/>
  <c r="G53" i="36"/>
  <c r="F53" i="36"/>
  <c r="C53" i="36"/>
  <c r="B53" i="36"/>
  <c r="S52" i="36"/>
  <c r="R52" i="36"/>
  <c r="Q52" i="36"/>
  <c r="P52" i="36"/>
  <c r="E52" i="36"/>
  <c r="U52" i="36" s="1"/>
  <c r="S51" i="36"/>
  <c r="R51" i="36"/>
  <c r="Q51" i="36"/>
  <c r="P51" i="36"/>
  <c r="E51" i="36"/>
  <c r="U51" i="36" s="1"/>
  <c r="S50" i="36"/>
  <c r="R50" i="36"/>
  <c r="Q50" i="36"/>
  <c r="P50" i="36"/>
  <c r="E50" i="36"/>
  <c r="T49" i="36"/>
  <c r="S49" i="36"/>
  <c r="R49" i="36"/>
  <c r="Q49" i="36"/>
  <c r="P49" i="36"/>
  <c r="E49" i="36"/>
  <c r="U49" i="36" s="1"/>
  <c r="S48" i="36"/>
  <c r="R48" i="36"/>
  <c r="Q48" i="36"/>
  <c r="P48" i="36"/>
  <c r="E48" i="36"/>
  <c r="S47" i="36"/>
  <c r="R47" i="36"/>
  <c r="Q47" i="36"/>
  <c r="P47" i="36"/>
  <c r="E47" i="36"/>
  <c r="T47" i="36" s="1"/>
  <c r="U46" i="36"/>
  <c r="S46" i="36"/>
  <c r="R46" i="36"/>
  <c r="Q46" i="36"/>
  <c r="P46" i="36"/>
  <c r="E46" i="36"/>
  <c r="T46" i="36" s="1"/>
  <c r="S45" i="36"/>
  <c r="R45" i="36"/>
  <c r="Q45" i="36"/>
  <c r="P45" i="36"/>
  <c r="E45" i="36"/>
  <c r="S44" i="36"/>
  <c r="R44" i="36"/>
  <c r="Q44" i="36"/>
  <c r="P44" i="36"/>
  <c r="E44" i="36"/>
  <c r="U44" i="36" s="1"/>
  <c r="S43" i="36"/>
  <c r="R43" i="36"/>
  <c r="Q43" i="36"/>
  <c r="P43" i="36"/>
  <c r="E43" i="36"/>
  <c r="U42" i="36"/>
  <c r="T42" i="36"/>
  <c r="S42" i="36"/>
  <c r="R42" i="36"/>
  <c r="Q42" i="36"/>
  <c r="P42" i="36"/>
  <c r="E42" i="36"/>
  <c r="V40" i="36"/>
  <c r="S40" i="36"/>
  <c r="O40" i="36"/>
  <c r="N40" i="36"/>
  <c r="M40" i="36"/>
  <c r="L40" i="36"/>
  <c r="K40" i="36"/>
  <c r="J40" i="36"/>
  <c r="I40" i="36"/>
  <c r="Q40" i="36" s="1"/>
  <c r="H40" i="36"/>
  <c r="G40" i="36"/>
  <c r="F40" i="36"/>
  <c r="C40" i="36"/>
  <c r="B40" i="36"/>
  <c r="T39" i="36"/>
  <c r="S39" i="36"/>
  <c r="R39" i="36"/>
  <c r="Q39" i="36"/>
  <c r="P39" i="36"/>
  <c r="E39" i="36"/>
  <c r="U39" i="36" s="1"/>
  <c r="S38" i="36"/>
  <c r="R38" i="36"/>
  <c r="Q38" i="36"/>
  <c r="P38" i="36"/>
  <c r="E38" i="36"/>
  <c r="T37" i="36"/>
  <c r="S37" i="36"/>
  <c r="R37" i="36"/>
  <c r="Q37" i="36"/>
  <c r="P37" i="36"/>
  <c r="E37" i="36"/>
  <c r="U37" i="36" s="1"/>
  <c r="S36" i="36"/>
  <c r="R36" i="36"/>
  <c r="Q36" i="36"/>
  <c r="P36" i="36"/>
  <c r="E36" i="36"/>
  <c r="S35" i="36"/>
  <c r="R35" i="36"/>
  <c r="Q35" i="36"/>
  <c r="P35" i="36"/>
  <c r="E35" i="36"/>
  <c r="V33" i="36"/>
  <c r="O33" i="36"/>
  <c r="N33" i="36"/>
  <c r="M33" i="36"/>
  <c r="L33" i="36"/>
  <c r="K33" i="36"/>
  <c r="J33" i="36"/>
  <c r="I33" i="36"/>
  <c r="H33" i="36"/>
  <c r="R33" i="36" s="1"/>
  <c r="G33" i="36"/>
  <c r="F33" i="36"/>
  <c r="C33" i="36"/>
  <c r="B33" i="36"/>
  <c r="S32" i="36"/>
  <c r="R32" i="36"/>
  <c r="Q32" i="36"/>
  <c r="P32" i="36"/>
  <c r="E32" i="36"/>
  <c r="V30" i="36"/>
  <c r="O30" i="36"/>
  <c r="N30" i="36"/>
  <c r="M30" i="36"/>
  <c r="L30" i="36"/>
  <c r="K30" i="36"/>
  <c r="J30" i="36"/>
  <c r="I30" i="36"/>
  <c r="S30" i="36" s="1"/>
  <c r="H30" i="36"/>
  <c r="R30" i="36" s="1"/>
  <c r="G30" i="36"/>
  <c r="F30" i="36"/>
  <c r="C30" i="36"/>
  <c r="B30" i="36"/>
  <c r="S29" i="36"/>
  <c r="R29" i="36"/>
  <c r="Q29" i="36"/>
  <c r="P29" i="36"/>
  <c r="E29" i="36"/>
  <c r="U29" i="36" s="1"/>
  <c r="S28" i="36"/>
  <c r="R28" i="36"/>
  <c r="Q28" i="36"/>
  <c r="P28" i="36"/>
  <c r="E28" i="36"/>
  <c r="U27" i="36"/>
  <c r="S27" i="36"/>
  <c r="R27" i="36"/>
  <c r="Q27" i="36"/>
  <c r="P27" i="36"/>
  <c r="E27" i="36"/>
  <c r="T27" i="36" s="1"/>
  <c r="S26" i="36"/>
  <c r="R26" i="36"/>
  <c r="Q26" i="36"/>
  <c r="P26" i="36"/>
  <c r="E26" i="36"/>
  <c r="V24" i="36"/>
  <c r="O24" i="36"/>
  <c r="N24" i="36"/>
  <c r="M24" i="36"/>
  <c r="L24" i="36"/>
  <c r="K24" i="36"/>
  <c r="J24" i="36"/>
  <c r="I24" i="36"/>
  <c r="H24" i="36"/>
  <c r="G24" i="36"/>
  <c r="F24" i="36"/>
  <c r="C24" i="36"/>
  <c r="B24" i="36"/>
  <c r="U23" i="36"/>
  <c r="S23" i="36"/>
  <c r="R23" i="36"/>
  <c r="Q23" i="36"/>
  <c r="P23" i="36"/>
  <c r="E23" i="36"/>
  <c r="T23" i="36" s="1"/>
  <c r="U22" i="36"/>
  <c r="S22" i="36"/>
  <c r="R22" i="36"/>
  <c r="Q22" i="36"/>
  <c r="P22" i="36"/>
  <c r="E22" i="36"/>
  <c r="T22" i="36" s="1"/>
  <c r="T21" i="36"/>
  <c r="S21" i="36"/>
  <c r="R21" i="36"/>
  <c r="Q21" i="36"/>
  <c r="P21" i="36"/>
  <c r="E21" i="36"/>
  <c r="U21" i="36" s="1"/>
  <c r="S20" i="36"/>
  <c r="R20" i="36"/>
  <c r="Q20" i="36"/>
  <c r="P20" i="36"/>
  <c r="E20" i="36"/>
  <c r="S19" i="36"/>
  <c r="R19" i="36"/>
  <c r="Q19" i="36"/>
  <c r="P19" i="36"/>
  <c r="E19" i="36"/>
  <c r="U19" i="36" s="1"/>
  <c r="S18" i="36"/>
  <c r="R18" i="36"/>
  <c r="Q18" i="36"/>
  <c r="P18" i="36"/>
  <c r="E18" i="36"/>
  <c r="T17" i="36"/>
  <c r="S17" i="36"/>
  <c r="R17" i="36"/>
  <c r="Q17" i="36"/>
  <c r="P17" i="36"/>
  <c r="E17" i="36"/>
  <c r="U17" i="36" s="1"/>
  <c r="V15" i="36"/>
  <c r="O15" i="36"/>
  <c r="N15" i="36"/>
  <c r="M15" i="36"/>
  <c r="L15" i="36"/>
  <c r="K15" i="36"/>
  <c r="J15" i="36"/>
  <c r="I15" i="36"/>
  <c r="S15" i="36" s="1"/>
  <c r="H15" i="36"/>
  <c r="P15" i="36" s="1"/>
  <c r="G15" i="36"/>
  <c r="F15" i="36"/>
  <c r="C15" i="36"/>
  <c r="B15" i="36"/>
  <c r="S14" i="36"/>
  <c r="R14" i="36"/>
  <c r="Q14" i="36"/>
  <c r="P14" i="36"/>
  <c r="E14" i="36"/>
  <c r="T13" i="36"/>
  <c r="S13" i="36"/>
  <c r="R13" i="36"/>
  <c r="Q13" i="36"/>
  <c r="P13" i="36"/>
  <c r="E13" i="36"/>
  <c r="U13" i="36" s="1"/>
  <c r="S12" i="36"/>
  <c r="R12" i="36"/>
  <c r="Q12" i="36"/>
  <c r="P12" i="36"/>
  <c r="E12" i="36"/>
  <c r="U11" i="36"/>
  <c r="T11" i="36"/>
  <c r="S11" i="36"/>
  <c r="R11" i="36"/>
  <c r="Q11" i="36"/>
  <c r="P11" i="36"/>
  <c r="E11" i="36"/>
  <c r="S10" i="36"/>
  <c r="R10" i="36"/>
  <c r="Q10" i="36"/>
  <c r="P10" i="36"/>
  <c r="E10" i="36"/>
  <c r="T9" i="36"/>
  <c r="S9" i="36"/>
  <c r="R9" i="36"/>
  <c r="Q9" i="36"/>
  <c r="P9" i="36"/>
  <c r="E9" i="36"/>
  <c r="U9" i="36" s="1"/>
  <c r="S93" i="35"/>
  <c r="R93" i="35"/>
  <c r="Q93" i="35"/>
  <c r="P93" i="35"/>
  <c r="E93" i="35"/>
  <c r="U93" i="35" s="1"/>
  <c r="U92" i="35"/>
  <c r="T92" i="35"/>
  <c r="S92" i="35"/>
  <c r="R92" i="35"/>
  <c r="Q92" i="35"/>
  <c r="P92" i="35"/>
  <c r="E92" i="35"/>
  <c r="T91" i="35"/>
  <c r="S91" i="35"/>
  <c r="R91" i="35"/>
  <c r="Q91" i="35"/>
  <c r="P91" i="35"/>
  <c r="E91" i="35"/>
  <c r="U91" i="35" s="1"/>
  <c r="S90" i="35"/>
  <c r="R90" i="35"/>
  <c r="Q90" i="35"/>
  <c r="P90" i="35"/>
  <c r="E90" i="35"/>
  <c r="U90" i="35" s="1"/>
  <c r="S89" i="35"/>
  <c r="R89" i="35"/>
  <c r="Q89" i="35"/>
  <c r="P89" i="35"/>
  <c r="E89" i="35"/>
  <c r="U88" i="35"/>
  <c r="T88" i="35"/>
  <c r="S88" i="35"/>
  <c r="R88" i="35"/>
  <c r="Q88" i="35"/>
  <c r="P88" i="35"/>
  <c r="E88" i="35"/>
  <c r="S87" i="35"/>
  <c r="R87" i="35"/>
  <c r="Q87" i="35"/>
  <c r="P87" i="35"/>
  <c r="E87" i="35"/>
  <c r="S86" i="35"/>
  <c r="R86" i="35"/>
  <c r="Q86" i="35"/>
  <c r="P86" i="35"/>
  <c r="E86" i="35"/>
  <c r="U86" i="35" s="1"/>
  <c r="V72" i="35"/>
  <c r="O72" i="35"/>
  <c r="N72" i="35"/>
  <c r="M72" i="35"/>
  <c r="L72" i="35"/>
  <c r="K72" i="35"/>
  <c r="J72" i="35"/>
  <c r="I72" i="35"/>
  <c r="H72" i="35"/>
  <c r="G72" i="35"/>
  <c r="F72" i="35"/>
  <c r="C72" i="35"/>
  <c r="B72" i="35"/>
  <c r="V71" i="35"/>
  <c r="S71" i="35"/>
  <c r="O71" i="35"/>
  <c r="N71" i="35"/>
  <c r="M71" i="35"/>
  <c r="L71" i="35"/>
  <c r="K71" i="35"/>
  <c r="J71" i="35"/>
  <c r="I71" i="35"/>
  <c r="H71" i="35"/>
  <c r="R71" i="35" s="1"/>
  <c r="G71" i="35"/>
  <c r="F71" i="35"/>
  <c r="C71" i="35"/>
  <c r="B71" i="35"/>
  <c r="V70" i="35"/>
  <c r="O70" i="35"/>
  <c r="N70" i="35"/>
  <c r="M70" i="35"/>
  <c r="L70" i="35"/>
  <c r="K70" i="35"/>
  <c r="J70" i="35"/>
  <c r="I70" i="35"/>
  <c r="S70" i="35" s="1"/>
  <c r="H70" i="35"/>
  <c r="G70" i="35"/>
  <c r="F70" i="35"/>
  <c r="C70" i="35"/>
  <c r="B70" i="35"/>
  <c r="E70" i="35" s="1"/>
  <c r="S69" i="35"/>
  <c r="R69" i="35"/>
  <c r="Q69" i="35"/>
  <c r="P69" i="35"/>
  <c r="E69" i="35"/>
  <c r="V67" i="35"/>
  <c r="O67" i="35"/>
  <c r="N67" i="35"/>
  <c r="M67" i="35"/>
  <c r="L67" i="35"/>
  <c r="K67" i="35"/>
  <c r="J67" i="35"/>
  <c r="I67" i="35"/>
  <c r="H67" i="35"/>
  <c r="G67" i="35"/>
  <c r="F67" i="35"/>
  <c r="C67" i="35"/>
  <c r="B67" i="35"/>
  <c r="V66" i="35"/>
  <c r="O66" i="35"/>
  <c r="Q66" i="35" s="1"/>
  <c r="N66" i="35"/>
  <c r="M66" i="35"/>
  <c r="L66" i="35"/>
  <c r="K66" i="35"/>
  <c r="J66" i="35"/>
  <c r="I66" i="35"/>
  <c r="S66" i="35" s="1"/>
  <c r="H66" i="35"/>
  <c r="G66" i="35"/>
  <c r="F66" i="35"/>
  <c r="C66" i="35"/>
  <c r="E66" i="35" s="1"/>
  <c r="B66" i="35"/>
  <c r="S65" i="35"/>
  <c r="R65" i="35"/>
  <c r="Q65" i="35"/>
  <c r="P65" i="35"/>
  <c r="E65" i="35"/>
  <c r="S64" i="35"/>
  <c r="R64" i="35"/>
  <c r="Q64" i="35"/>
  <c r="P64" i="35"/>
  <c r="E64" i="35"/>
  <c r="U64" i="35" s="1"/>
  <c r="U63" i="35"/>
  <c r="T63" i="35"/>
  <c r="S63" i="35"/>
  <c r="R63" i="35"/>
  <c r="Q63" i="35"/>
  <c r="P63" i="35"/>
  <c r="E63" i="35"/>
  <c r="U62" i="35"/>
  <c r="T62" i="35"/>
  <c r="S62" i="35"/>
  <c r="R62" i="35"/>
  <c r="Q62" i="35"/>
  <c r="P62" i="35"/>
  <c r="E62" i="35"/>
  <c r="S61" i="35"/>
  <c r="R61" i="35"/>
  <c r="Q61" i="35"/>
  <c r="P61" i="35"/>
  <c r="E61" i="35"/>
  <c r="U61" i="35" s="1"/>
  <c r="V59" i="35"/>
  <c r="O59" i="35"/>
  <c r="N59" i="35"/>
  <c r="M59" i="35"/>
  <c r="L59" i="35"/>
  <c r="K59" i="35"/>
  <c r="J59" i="35"/>
  <c r="I59" i="35"/>
  <c r="S59" i="35" s="1"/>
  <c r="H59" i="35"/>
  <c r="R59" i="35" s="1"/>
  <c r="G59" i="35"/>
  <c r="F59" i="35"/>
  <c r="C59" i="35"/>
  <c r="B59" i="35"/>
  <c r="E59" i="35" s="1"/>
  <c r="S58" i="35"/>
  <c r="R58" i="35"/>
  <c r="Q58" i="35"/>
  <c r="P58" i="35"/>
  <c r="E58" i="35"/>
  <c r="U58" i="35" s="1"/>
  <c r="T57" i="35"/>
  <c r="S57" i="35"/>
  <c r="R57" i="35"/>
  <c r="Q57" i="35"/>
  <c r="P57" i="35"/>
  <c r="E57" i="35"/>
  <c r="U57" i="35" s="1"/>
  <c r="S56" i="35"/>
  <c r="R56" i="35"/>
  <c r="Q56" i="35"/>
  <c r="P56" i="35"/>
  <c r="E56" i="35"/>
  <c r="S55" i="35"/>
  <c r="R55" i="35"/>
  <c r="Q55" i="35"/>
  <c r="P55" i="35"/>
  <c r="E55" i="35"/>
  <c r="V53" i="35"/>
  <c r="O53" i="35"/>
  <c r="N53" i="35"/>
  <c r="M53" i="35"/>
  <c r="L53" i="35"/>
  <c r="K53" i="35"/>
  <c r="J53" i="35"/>
  <c r="I53" i="35"/>
  <c r="H53" i="35"/>
  <c r="R53" i="35" s="1"/>
  <c r="G53" i="35"/>
  <c r="F53" i="35"/>
  <c r="C53" i="35"/>
  <c r="B53" i="35"/>
  <c r="S52" i="35"/>
  <c r="R52" i="35"/>
  <c r="Q52" i="35"/>
  <c r="P52" i="35"/>
  <c r="E52" i="35"/>
  <c r="S51" i="35"/>
  <c r="R51" i="35"/>
  <c r="Q51" i="35"/>
  <c r="P51" i="35"/>
  <c r="E51" i="35"/>
  <c r="U51" i="35" s="1"/>
  <c r="S50" i="35"/>
  <c r="R50" i="35"/>
  <c r="Q50" i="35"/>
  <c r="P50" i="35"/>
  <c r="E50" i="35"/>
  <c r="S49" i="35"/>
  <c r="R49" i="35"/>
  <c r="Q49" i="35"/>
  <c r="P49" i="35"/>
  <c r="E49" i="35"/>
  <c r="U49" i="35" s="1"/>
  <c r="S48" i="35"/>
  <c r="R48" i="35"/>
  <c r="Q48" i="35"/>
  <c r="P48" i="35"/>
  <c r="E48" i="35"/>
  <c r="U48" i="35" s="1"/>
  <c r="T47" i="35"/>
  <c r="S47" i="35"/>
  <c r="R47" i="35"/>
  <c r="Q47" i="35"/>
  <c r="P47" i="35"/>
  <c r="E47" i="35"/>
  <c r="U47" i="35" s="1"/>
  <c r="S46" i="35"/>
  <c r="R46" i="35"/>
  <c r="Q46" i="35"/>
  <c r="P46" i="35"/>
  <c r="E46" i="35"/>
  <c r="S45" i="35"/>
  <c r="R45" i="35"/>
  <c r="Q45" i="35"/>
  <c r="P45" i="35"/>
  <c r="E45" i="35"/>
  <c r="S44" i="35"/>
  <c r="R44" i="35"/>
  <c r="Q44" i="35"/>
  <c r="P44" i="35"/>
  <c r="E44" i="35"/>
  <c r="U43" i="35"/>
  <c r="T43" i="35"/>
  <c r="S43" i="35"/>
  <c r="R43" i="35"/>
  <c r="Q43" i="35"/>
  <c r="P43" i="35"/>
  <c r="E43" i="35"/>
  <c r="S42" i="35"/>
  <c r="R42" i="35"/>
  <c r="Q42" i="35"/>
  <c r="P42" i="35"/>
  <c r="E42" i="35"/>
  <c r="V40" i="35"/>
  <c r="O40" i="35"/>
  <c r="N40" i="35"/>
  <c r="M40" i="35"/>
  <c r="L40" i="35"/>
  <c r="K40" i="35"/>
  <c r="J40" i="35"/>
  <c r="I40" i="35"/>
  <c r="S40" i="35" s="1"/>
  <c r="H40" i="35"/>
  <c r="G40" i="35"/>
  <c r="F40" i="35"/>
  <c r="C40" i="35"/>
  <c r="B40" i="35"/>
  <c r="E40" i="35" s="1"/>
  <c r="U39" i="35"/>
  <c r="T39" i="35"/>
  <c r="S39" i="35"/>
  <c r="R39" i="35"/>
  <c r="Q39" i="35"/>
  <c r="P39" i="35"/>
  <c r="E39" i="35"/>
  <c r="S38" i="35"/>
  <c r="R38" i="35"/>
  <c r="Q38" i="35"/>
  <c r="P38" i="35"/>
  <c r="E38" i="35"/>
  <c r="T37" i="35"/>
  <c r="S37" i="35"/>
  <c r="R37" i="35"/>
  <c r="Q37" i="35"/>
  <c r="P37" i="35"/>
  <c r="E37" i="35"/>
  <c r="U37" i="35" s="1"/>
  <c r="S36" i="35"/>
  <c r="R36" i="35"/>
  <c r="Q36" i="35"/>
  <c r="P36" i="35"/>
  <c r="E36" i="35"/>
  <c r="U35" i="35"/>
  <c r="T35" i="35"/>
  <c r="S35" i="35"/>
  <c r="R35" i="35"/>
  <c r="Q35" i="35"/>
  <c r="P35" i="35"/>
  <c r="E35" i="35"/>
  <c r="V33" i="35"/>
  <c r="S33" i="35"/>
  <c r="O33" i="35"/>
  <c r="N33" i="35"/>
  <c r="M33" i="35"/>
  <c r="L33" i="35"/>
  <c r="K33" i="35"/>
  <c r="J33" i="35"/>
  <c r="I33" i="35"/>
  <c r="H33" i="35"/>
  <c r="R33" i="35" s="1"/>
  <c r="G33" i="35"/>
  <c r="F33" i="35"/>
  <c r="C33" i="35"/>
  <c r="B33" i="35"/>
  <c r="E33" i="35" s="1"/>
  <c r="S32" i="35"/>
  <c r="R32" i="35"/>
  <c r="Q32" i="35"/>
  <c r="P32" i="35"/>
  <c r="E32" i="35"/>
  <c r="U32" i="35" s="1"/>
  <c r="V30" i="35"/>
  <c r="O30" i="35"/>
  <c r="N30" i="35"/>
  <c r="M30" i="35"/>
  <c r="L30" i="35"/>
  <c r="K30" i="35"/>
  <c r="J30" i="35"/>
  <c r="I30" i="35"/>
  <c r="S30" i="35" s="1"/>
  <c r="H30" i="35"/>
  <c r="G30" i="35"/>
  <c r="F30" i="35"/>
  <c r="E30" i="35"/>
  <c r="C30" i="35"/>
  <c r="B30" i="35"/>
  <c r="S29" i="35"/>
  <c r="R29" i="35"/>
  <c r="Q29" i="35"/>
  <c r="P29" i="35"/>
  <c r="E29" i="35"/>
  <c r="S28" i="35"/>
  <c r="R28" i="35"/>
  <c r="Q28" i="35"/>
  <c r="P28" i="35"/>
  <c r="E28" i="35"/>
  <c r="U28" i="35" s="1"/>
  <c r="U27" i="35"/>
  <c r="T27" i="35"/>
  <c r="S27" i="35"/>
  <c r="R27" i="35"/>
  <c r="Q27" i="35"/>
  <c r="P27" i="35"/>
  <c r="E27" i="35"/>
  <c r="S26" i="35"/>
  <c r="R26" i="35"/>
  <c r="Q26" i="35"/>
  <c r="P26" i="35"/>
  <c r="E26" i="35"/>
  <c r="U26" i="35" s="1"/>
  <c r="V24" i="35"/>
  <c r="O24" i="35"/>
  <c r="N24" i="35"/>
  <c r="M24" i="35"/>
  <c r="L24" i="35"/>
  <c r="K24" i="35"/>
  <c r="J24" i="35"/>
  <c r="I24" i="35"/>
  <c r="H24" i="35"/>
  <c r="G24" i="35"/>
  <c r="F24" i="35"/>
  <c r="C24" i="35"/>
  <c r="B24" i="35"/>
  <c r="E24" i="35" s="1"/>
  <c r="S23" i="35"/>
  <c r="R23" i="35"/>
  <c r="Q23" i="35"/>
  <c r="P23" i="35"/>
  <c r="E23" i="35"/>
  <c r="U22" i="35"/>
  <c r="S22" i="35"/>
  <c r="R22" i="35"/>
  <c r="Q22" i="35"/>
  <c r="P22" i="35"/>
  <c r="E22" i="35"/>
  <c r="T22" i="35" s="1"/>
  <c r="T21" i="35"/>
  <c r="S21" i="35"/>
  <c r="R21" i="35"/>
  <c r="Q21" i="35"/>
  <c r="P21" i="35"/>
  <c r="E21" i="35"/>
  <c r="U21" i="35" s="1"/>
  <c r="S20" i="35"/>
  <c r="R20" i="35"/>
  <c r="Q20" i="35"/>
  <c r="P20" i="35"/>
  <c r="E20" i="35"/>
  <c r="S19" i="35"/>
  <c r="R19" i="35"/>
  <c r="Q19" i="35"/>
  <c r="P19" i="35"/>
  <c r="E19" i="35"/>
  <c r="S18" i="35"/>
  <c r="R18" i="35"/>
  <c r="Q18" i="35"/>
  <c r="P18" i="35"/>
  <c r="E18" i="35"/>
  <c r="T18" i="35" s="1"/>
  <c r="T17" i="35"/>
  <c r="S17" i="35"/>
  <c r="R17" i="35"/>
  <c r="Q17" i="35"/>
  <c r="P17" i="35"/>
  <c r="E17" i="35"/>
  <c r="U17" i="35" s="1"/>
  <c r="V15" i="35"/>
  <c r="O15" i="35"/>
  <c r="N15" i="35"/>
  <c r="M15" i="35"/>
  <c r="L15" i="35"/>
  <c r="K15" i="35"/>
  <c r="J15" i="35"/>
  <c r="I15" i="35"/>
  <c r="H15" i="35"/>
  <c r="R15" i="35" s="1"/>
  <c r="G15" i="35"/>
  <c r="F15" i="35"/>
  <c r="C15" i="35"/>
  <c r="B15" i="35"/>
  <c r="S14" i="35"/>
  <c r="R14" i="35"/>
  <c r="Q14" i="35"/>
  <c r="P14" i="35"/>
  <c r="E14" i="35"/>
  <c r="S13" i="35"/>
  <c r="R13" i="35"/>
  <c r="Q13" i="35"/>
  <c r="P13" i="35"/>
  <c r="E13" i="35"/>
  <c r="U13" i="35" s="1"/>
  <c r="S12" i="35"/>
  <c r="R12" i="35"/>
  <c r="Q12" i="35"/>
  <c r="P12" i="35"/>
  <c r="E12" i="35"/>
  <c r="U12" i="35" s="1"/>
  <c r="U11" i="35"/>
  <c r="S11" i="35"/>
  <c r="R11" i="35"/>
  <c r="Q11" i="35"/>
  <c r="P11" i="35"/>
  <c r="E11" i="35"/>
  <c r="T11" i="35" s="1"/>
  <c r="S10" i="35"/>
  <c r="R10" i="35"/>
  <c r="Q10" i="35"/>
  <c r="P10" i="35"/>
  <c r="E10" i="35"/>
  <c r="S9" i="35"/>
  <c r="R9" i="35"/>
  <c r="Q9" i="35"/>
  <c r="P9" i="35"/>
  <c r="E9" i="35"/>
  <c r="U9" i="35" s="1"/>
  <c r="S93" i="34"/>
  <c r="R93" i="34"/>
  <c r="Q93" i="34"/>
  <c r="P93" i="34"/>
  <c r="E93" i="34"/>
  <c r="U92" i="34"/>
  <c r="S92" i="34"/>
  <c r="R92" i="34"/>
  <c r="Q92" i="34"/>
  <c r="P92" i="34"/>
  <c r="E92" i="34"/>
  <c r="T92" i="34" s="1"/>
  <c r="S91" i="34"/>
  <c r="R91" i="34"/>
  <c r="Q91" i="34"/>
  <c r="P91" i="34"/>
  <c r="E91" i="34"/>
  <c r="S90" i="34"/>
  <c r="R90" i="34"/>
  <c r="Q90" i="34"/>
  <c r="P90" i="34"/>
  <c r="E90" i="34"/>
  <c r="U90" i="34" s="1"/>
  <c r="S89" i="34"/>
  <c r="R89" i="34"/>
  <c r="Q89" i="34"/>
  <c r="P89" i="34"/>
  <c r="E89" i="34"/>
  <c r="U89" i="34" s="1"/>
  <c r="U88" i="34"/>
  <c r="S88" i="34"/>
  <c r="R88" i="34"/>
  <c r="Q88" i="34"/>
  <c r="P88" i="34"/>
  <c r="E88" i="34"/>
  <c r="T88" i="34" s="1"/>
  <c r="U87" i="34"/>
  <c r="T87" i="34"/>
  <c r="S87" i="34"/>
  <c r="R87" i="34"/>
  <c r="Q87" i="34"/>
  <c r="P87" i="34"/>
  <c r="E87" i="34"/>
  <c r="S86" i="34"/>
  <c r="R86" i="34"/>
  <c r="Q86" i="34"/>
  <c r="P86" i="34"/>
  <c r="E86" i="34"/>
  <c r="V72" i="34"/>
  <c r="O72" i="34"/>
  <c r="N72" i="34"/>
  <c r="M72" i="34"/>
  <c r="L72" i="34"/>
  <c r="K72" i="34"/>
  <c r="J72" i="34"/>
  <c r="I72" i="34"/>
  <c r="S72" i="34" s="1"/>
  <c r="H72" i="34"/>
  <c r="R72" i="34" s="1"/>
  <c r="G72" i="34"/>
  <c r="F72" i="34"/>
  <c r="C72" i="34"/>
  <c r="B72" i="34"/>
  <c r="E72" i="34" s="1"/>
  <c r="V71" i="34"/>
  <c r="S71" i="34"/>
  <c r="O71" i="34"/>
  <c r="N71" i="34"/>
  <c r="M71" i="34"/>
  <c r="L71" i="34"/>
  <c r="K71" i="34"/>
  <c r="J71" i="34"/>
  <c r="I71" i="34"/>
  <c r="H71" i="34"/>
  <c r="R71" i="34" s="1"/>
  <c r="G71" i="34"/>
  <c r="F71" i="34"/>
  <c r="C71" i="34"/>
  <c r="B71" i="34"/>
  <c r="E71" i="34" s="1"/>
  <c r="V70" i="34"/>
  <c r="O70" i="34"/>
  <c r="N70" i="34"/>
  <c r="M70" i="34"/>
  <c r="L70" i="34"/>
  <c r="K70" i="34"/>
  <c r="J70" i="34"/>
  <c r="I70" i="34"/>
  <c r="H70" i="34"/>
  <c r="G70" i="34"/>
  <c r="F70" i="34"/>
  <c r="C70" i="34"/>
  <c r="E70" i="34" s="1"/>
  <c r="B70" i="34"/>
  <c r="S69" i="34"/>
  <c r="R69" i="34"/>
  <c r="Q69" i="34"/>
  <c r="P69" i="34"/>
  <c r="E69" i="34"/>
  <c r="V67" i="34"/>
  <c r="O67" i="34"/>
  <c r="N67" i="34"/>
  <c r="M67" i="34"/>
  <c r="L67" i="34"/>
  <c r="K67" i="34"/>
  <c r="J67" i="34"/>
  <c r="I67" i="34"/>
  <c r="H67" i="34"/>
  <c r="G67" i="34"/>
  <c r="F67" i="34"/>
  <c r="C67" i="34"/>
  <c r="B67" i="34"/>
  <c r="E67" i="34" s="1"/>
  <c r="V66" i="34"/>
  <c r="O66" i="34"/>
  <c r="N66" i="34"/>
  <c r="M66" i="34"/>
  <c r="L66" i="34"/>
  <c r="K66" i="34"/>
  <c r="J66" i="34"/>
  <c r="I66" i="34"/>
  <c r="S66" i="34" s="1"/>
  <c r="H66" i="34"/>
  <c r="R66" i="34" s="1"/>
  <c r="G66" i="34"/>
  <c r="F66" i="34"/>
  <c r="E66" i="34"/>
  <c r="C66" i="34"/>
  <c r="B66" i="34"/>
  <c r="S65" i="34"/>
  <c r="R65" i="34"/>
  <c r="Q65" i="34"/>
  <c r="P65" i="34"/>
  <c r="E65" i="34"/>
  <c r="S64" i="34"/>
  <c r="R64" i="34"/>
  <c r="Q64" i="34"/>
  <c r="P64" i="34"/>
  <c r="E64" i="34"/>
  <c r="S63" i="34"/>
  <c r="R63" i="34"/>
  <c r="Q63" i="34"/>
  <c r="P63" i="34"/>
  <c r="E63" i="34"/>
  <c r="S62" i="34"/>
  <c r="R62" i="34"/>
  <c r="Q62" i="34"/>
  <c r="P62" i="34"/>
  <c r="E62" i="34"/>
  <c r="U62" i="34" s="1"/>
  <c r="T61" i="34"/>
  <c r="S61" i="34"/>
  <c r="R61" i="34"/>
  <c r="Q61" i="34"/>
  <c r="P61" i="34"/>
  <c r="E61" i="34"/>
  <c r="U61" i="34" s="1"/>
  <c r="V59" i="34"/>
  <c r="O59" i="34"/>
  <c r="N59" i="34"/>
  <c r="M59" i="34"/>
  <c r="L59" i="34"/>
  <c r="K59" i="34"/>
  <c r="J59" i="34"/>
  <c r="I59" i="34"/>
  <c r="H59" i="34"/>
  <c r="R59" i="34" s="1"/>
  <c r="G59" i="34"/>
  <c r="F59" i="34"/>
  <c r="C59" i="34"/>
  <c r="B59" i="34"/>
  <c r="S58" i="34"/>
  <c r="R58" i="34"/>
  <c r="Q58" i="34"/>
  <c r="P58" i="34"/>
  <c r="E58" i="34"/>
  <c r="T58" i="34" s="1"/>
  <c r="S57" i="34"/>
  <c r="R57" i="34"/>
  <c r="Q57" i="34"/>
  <c r="P57" i="34"/>
  <c r="E57" i="34"/>
  <c r="U57" i="34" s="1"/>
  <c r="S56" i="34"/>
  <c r="R56" i="34"/>
  <c r="Q56" i="34"/>
  <c r="P56" i="34"/>
  <c r="E56" i="34"/>
  <c r="U55" i="34"/>
  <c r="T55" i="34"/>
  <c r="S55" i="34"/>
  <c r="R55" i="34"/>
  <c r="Q55" i="34"/>
  <c r="P55" i="34"/>
  <c r="E55" i="34"/>
  <c r="V53" i="34"/>
  <c r="S53" i="34"/>
  <c r="O53" i="34"/>
  <c r="N53" i="34"/>
  <c r="M53" i="34"/>
  <c r="L53" i="34"/>
  <c r="K53" i="34"/>
  <c r="J53" i="34"/>
  <c r="I53" i="34"/>
  <c r="H53" i="34"/>
  <c r="R53" i="34" s="1"/>
  <c r="G53" i="34"/>
  <c r="F53" i="34"/>
  <c r="C53" i="34"/>
  <c r="B53" i="34"/>
  <c r="E53" i="34" s="1"/>
  <c r="S52" i="34"/>
  <c r="R52" i="34"/>
  <c r="Q52" i="34"/>
  <c r="P52" i="34"/>
  <c r="E52" i="34"/>
  <c r="S51" i="34"/>
  <c r="R51" i="34"/>
  <c r="Q51" i="34"/>
  <c r="P51" i="34"/>
  <c r="E51" i="34"/>
  <c r="U50" i="34"/>
  <c r="S50" i="34"/>
  <c r="R50" i="34"/>
  <c r="Q50" i="34"/>
  <c r="P50" i="34"/>
  <c r="E50" i="34"/>
  <c r="T50" i="34" s="1"/>
  <c r="S49" i="34"/>
  <c r="R49" i="34"/>
  <c r="Q49" i="34"/>
  <c r="P49" i="34"/>
  <c r="E49" i="34"/>
  <c r="U49" i="34" s="1"/>
  <c r="S48" i="34"/>
  <c r="R48" i="34"/>
  <c r="Q48" i="34"/>
  <c r="P48" i="34"/>
  <c r="E48" i="34"/>
  <c r="S47" i="34"/>
  <c r="R47" i="34"/>
  <c r="Q47" i="34"/>
  <c r="P47" i="34"/>
  <c r="E47" i="34"/>
  <c r="U47" i="34" s="1"/>
  <c r="U46" i="34"/>
  <c r="T46" i="34"/>
  <c r="S46" i="34"/>
  <c r="R46" i="34"/>
  <c r="Q46" i="34"/>
  <c r="P46" i="34"/>
  <c r="E46" i="34"/>
  <c r="S45" i="34"/>
  <c r="R45" i="34"/>
  <c r="Q45" i="34"/>
  <c r="P45" i="34"/>
  <c r="E45" i="34"/>
  <c r="U45" i="34" s="1"/>
  <c r="S44" i="34"/>
  <c r="R44" i="34"/>
  <c r="Q44" i="34"/>
  <c r="P44" i="34"/>
  <c r="E44" i="34"/>
  <c r="S43" i="34"/>
  <c r="R43" i="34"/>
  <c r="Q43" i="34"/>
  <c r="P43" i="34"/>
  <c r="E43" i="34"/>
  <c r="U42" i="34"/>
  <c r="S42" i="34"/>
  <c r="R42" i="34"/>
  <c r="Q42" i="34"/>
  <c r="P42" i="34"/>
  <c r="E42" i="34"/>
  <c r="T42" i="34" s="1"/>
  <c r="V40" i="34"/>
  <c r="S40" i="34"/>
  <c r="O40" i="34"/>
  <c r="N40" i="34"/>
  <c r="M40" i="34"/>
  <c r="L40" i="34"/>
  <c r="K40" i="34"/>
  <c r="J40" i="34"/>
  <c r="I40" i="34"/>
  <c r="H40" i="34"/>
  <c r="G40" i="34"/>
  <c r="F40" i="34"/>
  <c r="C40" i="34"/>
  <c r="B40" i="34"/>
  <c r="T39" i="34"/>
  <c r="S39" i="34"/>
  <c r="R39" i="34"/>
  <c r="Q39" i="34"/>
  <c r="P39" i="34"/>
  <c r="E39" i="34"/>
  <c r="U39" i="34" s="1"/>
  <c r="S38" i="34"/>
  <c r="R38" i="34"/>
  <c r="Q38" i="34"/>
  <c r="P38" i="34"/>
  <c r="E38" i="34"/>
  <c r="U38" i="34" s="1"/>
  <c r="T37" i="34"/>
  <c r="S37" i="34"/>
  <c r="R37" i="34"/>
  <c r="Q37" i="34"/>
  <c r="P37" i="34"/>
  <c r="E37" i="34"/>
  <c r="U37" i="34" s="1"/>
  <c r="S36" i="34"/>
  <c r="R36" i="34"/>
  <c r="Q36" i="34"/>
  <c r="P36" i="34"/>
  <c r="E36" i="34"/>
  <c r="S35" i="34"/>
  <c r="R35" i="34"/>
  <c r="Q35" i="34"/>
  <c r="P35" i="34"/>
  <c r="E35" i="34"/>
  <c r="V33" i="34"/>
  <c r="O33" i="34"/>
  <c r="N33" i="34"/>
  <c r="M33" i="34"/>
  <c r="L33" i="34"/>
  <c r="K33" i="34"/>
  <c r="J33" i="34"/>
  <c r="I33" i="34"/>
  <c r="H33" i="34"/>
  <c r="R33" i="34" s="1"/>
  <c r="G33" i="34"/>
  <c r="F33" i="34"/>
  <c r="C33" i="34"/>
  <c r="B33" i="34"/>
  <c r="S32" i="34"/>
  <c r="R32" i="34"/>
  <c r="Q32" i="34"/>
  <c r="P32" i="34"/>
  <c r="E32" i="34"/>
  <c r="V30" i="34"/>
  <c r="O30" i="34"/>
  <c r="N30" i="34"/>
  <c r="M30" i="34"/>
  <c r="L30" i="34"/>
  <c r="K30" i="34"/>
  <c r="J30" i="34"/>
  <c r="I30" i="34"/>
  <c r="S30" i="34" s="1"/>
  <c r="H30" i="34"/>
  <c r="R30" i="34" s="1"/>
  <c r="G30" i="34"/>
  <c r="F30" i="34"/>
  <c r="C30" i="34"/>
  <c r="E30" i="34" s="1"/>
  <c r="B30" i="34"/>
  <c r="S29" i="34"/>
  <c r="R29" i="34"/>
  <c r="Q29" i="34"/>
  <c r="P29" i="34"/>
  <c r="E29" i="34"/>
  <c r="U29" i="34" s="1"/>
  <c r="S28" i="34"/>
  <c r="R28" i="34"/>
  <c r="Q28" i="34"/>
  <c r="P28" i="34"/>
  <c r="E28" i="34"/>
  <c r="S27" i="34"/>
  <c r="R27" i="34"/>
  <c r="Q27" i="34"/>
  <c r="P27" i="34"/>
  <c r="E27" i="34"/>
  <c r="U26" i="34"/>
  <c r="S26" i="34"/>
  <c r="R26" i="34"/>
  <c r="Q26" i="34"/>
  <c r="P26" i="34"/>
  <c r="E26" i="34"/>
  <c r="T26" i="34" s="1"/>
  <c r="V24" i="34"/>
  <c r="O24" i="34"/>
  <c r="N24" i="34"/>
  <c r="M24" i="34"/>
  <c r="L24" i="34"/>
  <c r="K24" i="34"/>
  <c r="J24" i="34"/>
  <c r="I24" i="34"/>
  <c r="S24" i="34" s="1"/>
  <c r="H24" i="34"/>
  <c r="G24" i="34"/>
  <c r="F24" i="34"/>
  <c r="C24" i="34"/>
  <c r="B24" i="34"/>
  <c r="S23" i="34"/>
  <c r="R23" i="34"/>
  <c r="Q23" i="34"/>
  <c r="P23" i="34"/>
  <c r="E23" i="34"/>
  <c r="U23" i="34" s="1"/>
  <c r="S22" i="34"/>
  <c r="R22" i="34"/>
  <c r="Q22" i="34"/>
  <c r="P22" i="34"/>
  <c r="E22" i="34"/>
  <c r="U22" i="34" s="1"/>
  <c r="T21" i="34"/>
  <c r="S21" i="34"/>
  <c r="R21" i="34"/>
  <c r="Q21" i="34"/>
  <c r="P21" i="34"/>
  <c r="E21" i="34"/>
  <c r="U21" i="34" s="1"/>
  <c r="S20" i="34"/>
  <c r="R20" i="34"/>
  <c r="Q20" i="34"/>
  <c r="P20" i="34"/>
  <c r="E20" i="34"/>
  <c r="U19" i="34"/>
  <c r="T19" i="34"/>
  <c r="S19" i="34"/>
  <c r="R19" i="34"/>
  <c r="Q19" i="34"/>
  <c r="P19" i="34"/>
  <c r="E19" i="34"/>
  <c r="S18" i="34"/>
  <c r="R18" i="34"/>
  <c r="Q18" i="34"/>
  <c r="P18" i="34"/>
  <c r="E18" i="34"/>
  <c r="S17" i="34"/>
  <c r="R17" i="34"/>
  <c r="Q17" i="34"/>
  <c r="P17" i="34"/>
  <c r="E17" i="34"/>
  <c r="U17" i="34" s="1"/>
  <c r="V15" i="34"/>
  <c r="O15" i="34"/>
  <c r="N15" i="34"/>
  <c r="M15" i="34"/>
  <c r="L15" i="34"/>
  <c r="K15" i="34"/>
  <c r="J15" i="34"/>
  <c r="I15" i="34"/>
  <c r="H15" i="34"/>
  <c r="R15" i="34" s="1"/>
  <c r="G15" i="34"/>
  <c r="F15" i="34"/>
  <c r="C15" i="34"/>
  <c r="B15" i="34"/>
  <c r="E15" i="34" s="1"/>
  <c r="S14" i="34"/>
  <c r="R14" i="34"/>
  <c r="Q14" i="34"/>
  <c r="P14" i="34"/>
  <c r="E14" i="34"/>
  <c r="T13" i="34"/>
  <c r="S13" i="34"/>
  <c r="R13" i="34"/>
  <c r="Q13" i="34"/>
  <c r="P13" i="34"/>
  <c r="E13" i="34"/>
  <c r="U13" i="34" s="1"/>
  <c r="S12" i="34"/>
  <c r="R12" i="34"/>
  <c r="Q12" i="34"/>
  <c r="P12" i="34"/>
  <c r="E12" i="34"/>
  <c r="U11" i="34"/>
  <c r="T11" i="34"/>
  <c r="S11" i="34"/>
  <c r="R11" i="34"/>
  <c r="Q11" i="34"/>
  <c r="P11" i="34"/>
  <c r="E11" i="34"/>
  <c r="S10" i="34"/>
  <c r="R10" i="34"/>
  <c r="Q10" i="34"/>
  <c r="P10" i="34"/>
  <c r="E10" i="34"/>
  <c r="S9" i="34"/>
  <c r="R9" i="34"/>
  <c r="Q9" i="34"/>
  <c r="P9" i="34"/>
  <c r="E9" i="34"/>
  <c r="T9" i="34" s="1"/>
  <c r="S93" i="33"/>
  <c r="R93" i="33"/>
  <c r="Q93" i="33"/>
  <c r="P93" i="33"/>
  <c r="E93" i="33"/>
  <c r="T93" i="33" s="1"/>
  <c r="U92" i="33"/>
  <c r="T92" i="33"/>
  <c r="S92" i="33"/>
  <c r="R92" i="33"/>
  <c r="Q92" i="33"/>
  <c r="P92" i="33"/>
  <c r="E92" i="33"/>
  <c r="S91" i="33"/>
  <c r="R91" i="33"/>
  <c r="Q91" i="33"/>
  <c r="P91" i="33"/>
  <c r="E91" i="33"/>
  <c r="S90" i="33"/>
  <c r="R90" i="33"/>
  <c r="Q90" i="33"/>
  <c r="P90" i="33"/>
  <c r="E90" i="33"/>
  <c r="U90" i="33" s="1"/>
  <c r="S89" i="33"/>
  <c r="R89" i="33"/>
  <c r="Q89" i="33"/>
  <c r="P89" i="33"/>
  <c r="E89" i="33"/>
  <c r="U88" i="33"/>
  <c r="T88" i="33"/>
  <c r="S88" i="33"/>
  <c r="R88" i="33"/>
  <c r="Q88" i="33"/>
  <c r="P88" i="33"/>
  <c r="E88" i="33"/>
  <c r="S87" i="33"/>
  <c r="R87" i="33"/>
  <c r="Q87" i="33"/>
  <c r="P87" i="33"/>
  <c r="E87" i="33"/>
  <c r="S86" i="33"/>
  <c r="R86" i="33"/>
  <c r="Q86" i="33"/>
  <c r="P86" i="33"/>
  <c r="E86" i="33"/>
  <c r="U86" i="33" s="1"/>
  <c r="V72" i="33"/>
  <c r="O72" i="33"/>
  <c r="N72" i="33"/>
  <c r="M72" i="33"/>
  <c r="L72" i="33"/>
  <c r="K72" i="33"/>
  <c r="J72" i="33"/>
  <c r="I72" i="33"/>
  <c r="S72" i="33" s="1"/>
  <c r="H72" i="33"/>
  <c r="R72" i="33" s="1"/>
  <c r="G72" i="33"/>
  <c r="F72" i="33"/>
  <c r="C72" i="33"/>
  <c r="B72" i="33"/>
  <c r="V71" i="33"/>
  <c r="S71" i="33"/>
  <c r="O71" i="33"/>
  <c r="N71" i="33"/>
  <c r="M71" i="33"/>
  <c r="L71" i="33"/>
  <c r="K71" i="33"/>
  <c r="J71" i="33"/>
  <c r="I71" i="33"/>
  <c r="H71" i="33"/>
  <c r="R71" i="33" s="1"/>
  <c r="G71" i="33"/>
  <c r="F71" i="33"/>
  <c r="C71" i="33"/>
  <c r="B71" i="33"/>
  <c r="E71" i="33" s="1"/>
  <c r="V70" i="33"/>
  <c r="O70" i="33"/>
  <c r="N70" i="33"/>
  <c r="M70" i="33"/>
  <c r="L70" i="33"/>
  <c r="K70" i="33"/>
  <c r="J70" i="33"/>
  <c r="I70" i="33"/>
  <c r="S70" i="33" s="1"/>
  <c r="H70" i="33"/>
  <c r="R70" i="33" s="1"/>
  <c r="G70" i="33"/>
  <c r="F70" i="33"/>
  <c r="E70" i="33"/>
  <c r="C70" i="33"/>
  <c r="B70" i="33"/>
  <c r="S69" i="33"/>
  <c r="R69" i="33"/>
  <c r="Q69" i="33"/>
  <c r="P69" i="33"/>
  <c r="E69" i="33"/>
  <c r="V67" i="33"/>
  <c r="O67" i="33"/>
  <c r="N67" i="33"/>
  <c r="M67" i="33"/>
  <c r="L67" i="33"/>
  <c r="K67" i="33"/>
  <c r="J67" i="33"/>
  <c r="I67" i="33"/>
  <c r="S67" i="33" s="1"/>
  <c r="H67" i="33"/>
  <c r="R67" i="33" s="1"/>
  <c r="G67" i="33"/>
  <c r="F67" i="33"/>
  <c r="C67" i="33"/>
  <c r="B67" i="33"/>
  <c r="V66" i="33"/>
  <c r="O66" i="33"/>
  <c r="N66" i="33"/>
  <c r="M66" i="33"/>
  <c r="L66" i="33"/>
  <c r="K66" i="33"/>
  <c r="J66" i="33"/>
  <c r="I66" i="33"/>
  <c r="S66" i="33" s="1"/>
  <c r="H66" i="33"/>
  <c r="R66" i="33" s="1"/>
  <c r="G66" i="33"/>
  <c r="F66" i="33"/>
  <c r="E66" i="33"/>
  <c r="C66" i="33"/>
  <c r="B66" i="33"/>
  <c r="S65" i="33"/>
  <c r="R65" i="33"/>
  <c r="Q65" i="33"/>
  <c r="P65" i="33"/>
  <c r="E65" i="33"/>
  <c r="U65" i="33" s="1"/>
  <c r="U64" i="33"/>
  <c r="S64" i="33"/>
  <c r="R64" i="33"/>
  <c r="Q64" i="33"/>
  <c r="P64" i="33"/>
  <c r="E64" i="33"/>
  <c r="T64" i="33" s="1"/>
  <c r="S63" i="33"/>
  <c r="R63" i="33"/>
  <c r="Q63" i="33"/>
  <c r="P63" i="33"/>
  <c r="E63" i="33"/>
  <c r="S62" i="33"/>
  <c r="R62" i="33"/>
  <c r="Q62" i="33"/>
  <c r="P62" i="33"/>
  <c r="E62" i="33"/>
  <c r="T61" i="33"/>
  <c r="S61" i="33"/>
  <c r="R61" i="33"/>
  <c r="Q61" i="33"/>
  <c r="P61" i="33"/>
  <c r="E61" i="33"/>
  <c r="V59" i="33"/>
  <c r="O59" i="33"/>
  <c r="N59" i="33"/>
  <c r="M59" i="33"/>
  <c r="L59" i="33"/>
  <c r="K59" i="33"/>
  <c r="J59" i="33"/>
  <c r="I59" i="33"/>
  <c r="S59" i="33" s="1"/>
  <c r="H59" i="33"/>
  <c r="R59" i="33" s="1"/>
  <c r="G59" i="33"/>
  <c r="F59" i="33"/>
  <c r="C59" i="33"/>
  <c r="B59" i="33"/>
  <c r="E59" i="33" s="1"/>
  <c r="S58" i="33"/>
  <c r="R58" i="33"/>
  <c r="Q58" i="33"/>
  <c r="P58" i="33"/>
  <c r="E58" i="33"/>
  <c r="S57" i="33"/>
  <c r="R57" i="33"/>
  <c r="Q57" i="33"/>
  <c r="P57" i="33"/>
  <c r="E57" i="33"/>
  <c r="U57" i="33" s="1"/>
  <c r="S56" i="33"/>
  <c r="R56" i="33"/>
  <c r="Q56" i="33"/>
  <c r="P56" i="33"/>
  <c r="E56" i="33"/>
  <c r="T56" i="33" s="1"/>
  <c r="U55" i="33"/>
  <c r="S55" i="33"/>
  <c r="R55" i="33"/>
  <c r="Q55" i="33"/>
  <c r="P55" i="33"/>
  <c r="E55" i="33"/>
  <c r="T55" i="33" s="1"/>
  <c r="V53" i="33"/>
  <c r="O53" i="33"/>
  <c r="N53" i="33"/>
  <c r="M53" i="33"/>
  <c r="L53" i="33"/>
  <c r="K53" i="33"/>
  <c r="J53" i="33"/>
  <c r="I53" i="33"/>
  <c r="H53" i="33"/>
  <c r="G53" i="33"/>
  <c r="F53" i="33"/>
  <c r="C53" i="33"/>
  <c r="B53" i="33"/>
  <c r="E53" i="33" s="1"/>
  <c r="U52" i="33"/>
  <c r="S52" i="33"/>
  <c r="R52" i="33"/>
  <c r="Q52" i="33"/>
  <c r="P52" i="33"/>
  <c r="E52" i="33"/>
  <c r="T52" i="33" s="1"/>
  <c r="S51" i="33"/>
  <c r="R51" i="33"/>
  <c r="Q51" i="33"/>
  <c r="P51" i="33"/>
  <c r="E51" i="33"/>
  <c r="S50" i="33"/>
  <c r="R50" i="33"/>
  <c r="Q50" i="33"/>
  <c r="P50" i="33"/>
  <c r="E50" i="33"/>
  <c r="U50" i="33" s="1"/>
  <c r="S49" i="33"/>
  <c r="R49" i="33"/>
  <c r="Q49" i="33"/>
  <c r="P49" i="33"/>
  <c r="E49" i="33"/>
  <c r="U49" i="33" s="1"/>
  <c r="S48" i="33"/>
  <c r="R48" i="33"/>
  <c r="Q48" i="33"/>
  <c r="P48" i="33"/>
  <c r="E48" i="33"/>
  <c r="S47" i="33"/>
  <c r="R47" i="33"/>
  <c r="Q47" i="33"/>
  <c r="P47" i="33"/>
  <c r="E47" i="33"/>
  <c r="T47" i="33" s="1"/>
  <c r="U46" i="33"/>
  <c r="T46" i="33"/>
  <c r="S46" i="33"/>
  <c r="R46" i="33"/>
  <c r="Q46" i="33"/>
  <c r="P46" i="33"/>
  <c r="E46" i="33"/>
  <c r="S45" i="33"/>
  <c r="R45" i="33"/>
  <c r="Q45" i="33"/>
  <c r="P45" i="33"/>
  <c r="E45" i="33"/>
  <c r="U45" i="33" s="1"/>
  <c r="S44" i="33"/>
  <c r="R44" i="33"/>
  <c r="Q44" i="33"/>
  <c r="P44" i="33"/>
  <c r="E44" i="33"/>
  <c r="T44" i="33" s="1"/>
  <c r="U43" i="33"/>
  <c r="S43" i="33"/>
  <c r="R43" i="33"/>
  <c r="Q43" i="33"/>
  <c r="P43" i="33"/>
  <c r="E43" i="33"/>
  <c r="T43" i="33" s="1"/>
  <c r="S42" i="33"/>
  <c r="R42" i="33"/>
  <c r="Q42" i="33"/>
  <c r="P42" i="33"/>
  <c r="E42" i="33"/>
  <c r="U42" i="33" s="1"/>
  <c r="V40" i="33"/>
  <c r="O40" i="33"/>
  <c r="N40" i="33"/>
  <c r="M40" i="33"/>
  <c r="L40" i="33"/>
  <c r="K40" i="33"/>
  <c r="J40" i="33"/>
  <c r="I40" i="33"/>
  <c r="H40" i="33"/>
  <c r="G40" i="33"/>
  <c r="F40" i="33"/>
  <c r="C40" i="33"/>
  <c r="B40" i="33"/>
  <c r="S39" i="33"/>
  <c r="R39" i="33"/>
  <c r="Q39" i="33"/>
  <c r="P39" i="33"/>
  <c r="E39" i="33"/>
  <c r="U39" i="33" s="1"/>
  <c r="S38" i="33"/>
  <c r="R38" i="33"/>
  <c r="Q38" i="33"/>
  <c r="P38" i="33"/>
  <c r="E38" i="33"/>
  <c r="U38" i="33" s="1"/>
  <c r="T37" i="33"/>
  <c r="S37" i="33"/>
  <c r="R37" i="33"/>
  <c r="Q37" i="33"/>
  <c r="P37" i="33"/>
  <c r="E37" i="33"/>
  <c r="U37" i="33" s="1"/>
  <c r="S36" i="33"/>
  <c r="R36" i="33"/>
  <c r="Q36" i="33"/>
  <c r="P36" i="33"/>
  <c r="E36" i="33"/>
  <c r="T36" i="33" s="1"/>
  <c r="S35" i="33"/>
  <c r="R35" i="33"/>
  <c r="Q35" i="33"/>
  <c r="P35" i="33"/>
  <c r="E35" i="33"/>
  <c r="V33" i="33"/>
  <c r="O33" i="33"/>
  <c r="N33" i="33"/>
  <c r="M33" i="33"/>
  <c r="L33" i="33"/>
  <c r="K33" i="33"/>
  <c r="J33" i="33"/>
  <c r="I33" i="33"/>
  <c r="S33" i="33" s="1"/>
  <c r="H33" i="33"/>
  <c r="R33" i="33" s="1"/>
  <c r="G33" i="33"/>
  <c r="F33" i="33"/>
  <c r="C33" i="33"/>
  <c r="B33" i="33"/>
  <c r="S32" i="33"/>
  <c r="R32" i="33"/>
  <c r="Q32" i="33"/>
  <c r="P32" i="33"/>
  <c r="E32" i="33"/>
  <c r="V30" i="33"/>
  <c r="O30" i="33"/>
  <c r="N30" i="33"/>
  <c r="M30" i="33"/>
  <c r="L30" i="33"/>
  <c r="K30" i="33"/>
  <c r="J30" i="33"/>
  <c r="I30" i="33"/>
  <c r="S30" i="33" s="1"/>
  <c r="H30" i="33"/>
  <c r="R30" i="33" s="1"/>
  <c r="G30" i="33"/>
  <c r="F30" i="33"/>
  <c r="C30" i="33"/>
  <c r="B30" i="33"/>
  <c r="E30" i="33" s="1"/>
  <c r="S29" i="33"/>
  <c r="R29" i="33"/>
  <c r="Q29" i="33"/>
  <c r="P29" i="33"/>
  <c r="E29" i="33"/>
  <c r="U29" i="33" s="1"/>
  <c r="S28" i="33"/>
  <c r="R28" i="33"/>
  <c r="Q28" i="33"/>
  <c r="P28" i="33"/>
  <c r="E28" i="33"/>
  <c r="S27" i="33"/>
  <c r="R27" i="33"/>
  <c r="Q27" i="33"/>
  <c r="P27" i="33"/>
  <c r="E27" i="33"/>
  <c r="S26" i="33"/>
  <c r="R26" i="33"/>
  <c r="Q26" i="33"/>
  <c r="P26" i="33"/>
  <c r="E26" i="33"/>
  <c r="U26" i="33" s="1"/>
  <c r="V24" i="33"/>
  <c r="O24" i="33"/>
  <c r="N24" i="33"/>
  <c r="M24" i="33"/>
  <c r="L24" i="33"/>
  <c r="K24" i="33"/>
  <c r="J24" i="33"/>
  <c r="I24" i="33"/>
  <c r="S24" i="33" s="1"/>
  <c r="H24" i="33"/>
  <c r="R24" i="33" s="1"/>
  <c r="G24" i="33"/>
  <c r="F24" i="33"/>
  <c r="C24" i="33"/>
  <c r="B24" i="33"/>
  <c r="E24" i="33" s="1"/>
  <c r="S23" i="33"/>
  <c r="R23" i="33"/>
  <c r="Q23" i="33"/>
  <c r="P23" i="33"/>
  <c r="E23" i="33"/>
  <c r="U23" i="33" s="1"/>
  <c r="U22" i="33"/>
  <c r="S22" i="33"/>
  <c r="R22" i="33"/>
  <c r="Q22" i="33"/>
  <c r="P22" i="33"/>
  <c r="E22" i="33"/>
  <c r="T22" i="33" s="1"/>
  <c r="T21" i="33"/>
  <c r="S21" i="33"/>
  <c r="R21" i="33"/>
  <c r="Q21" i="33"/>
  <c r="P21" i="33"/>
  <c r="E21" i="33"/>
  <c r="U21" i="33" s="1"/>
  <c r="S20" i="33"/>
  <c r="R20" i="33"/>
  <c r="Q20" i="33"/>
  <c r="P20" i="33"/>
  <c r="E20" i="33"/>
  <c r="T20" i="33" s="1"/>
  <c r="U19" i="33"/>
  <c r="T19" i="33"/>
  <c r="S19" i="33"/>
  <c r="R19" i="33"/>
  <c r="Q19" i="33"/>
  <c r="P19" i="33"/>
  <c r="E19" i="33"/>
  <c r="S18" i="33"/>
  <c r="R18" i="33"/>
  <c r="Q18" i="33"/>
  <c r="P18" i="33"/>
  <c r="E18" i="33"/>
  <c r="S17" i="33"/>
  <c r="R17" i="33"/>
  <c r="Q17" i="33"/>
  <c r="P17" i="33"/>
  <c r="E17" i="33"/>
  <c r="U17" i="33" s="1"/>
  <c r="V15" i="33"/>
  <c r="O15" i="33"/>
  <c r="N15" i="33"/>
  <c r="M15" i="33"/>
  <c r="L15" i="33"/>
  <c r="K15" i="33"/>
  <c r="J15" i="33"/>
  <c r="I15" i="33"/>
  <c r="S15" i="33" s="1"/>
  <c r="H15" i="33"/>
  <c r="R15" i="33" s="1"/>
  <c r="G15" i="33"/>
  <c r="F15" i="33"/>
  <c r="C15" i="33"/>
  <c r="B15" i="33"/>
  <c r="E15" i="33" s="1"/>
  <c r="S14" i="33"/>
  <c r="R14" i="33"/>
  <c r="Q14" i="33"/>
  <c r="P14" i="33"/>
  <c r="E14" i="33"/>
  <c r="U14" i="33" s="1"/>
  <c r="S13" i="33"/>
  <c r="R13" i="33"/>
  <c r="Q13" i="33"/>
  <c r="P13" i="33"/>
  <c r="E13" i="33"/>
  <c r="S12" i="33"/>
  <c r="R12" i="33"/>
  <c r="Q12" i="33"/>
  <c r="P12" i="33"/>
  <c r="E12" i="33"/>
  <c r="S11" i="33"/>
  <c r="R11" i="33"/>
  <c r="Q11" i="33"/>
  <c r="P11" i="33"/>
  <c r="E11" i="33"/>
  <c r="U11" i="33" s="1"/>
  <c r="S10" i="33"/>
  <c r="R10" i="33"/>
  <c r="Q10" i="33"/>
  <c r="P10" i="33"/>
  <c r="E10" i="33"/>
  <c r="S9" i="33"/>
  <c r="R9" i="33"/>
  <c r="Q9" i="33"/>
  <c r="P9" i="33"/>
  <c r="E9" i="33"/>
  <c r="U93" i="32"/>
  <c r="S93" i="32"/>
  <c r="R93" i="32"/>
  <c r="Q93" i="32"/>
  <c r="P93" i="32"/>
  <c r="E93" i="32"/>
  <c r="T93" i="32" s="1"/>
  <c r="S92" i="32"/>
  <c r="R92" i="32"/>
  <c r="Q92" i="32"/>
  <c r="P92" i="32"/>
  <c r="E92" i="32"/>
  <c r="U92" i="32" s="1"/>
  <c r="S91" i="32"/>
  <c r="R91" i="32"/>
  <c r="Q91" i="32"/>
  <c r="P91" i="32"/>
  <c r="E91" i="32"/>
  <c r="U91" i="32" s="1"/>
  <c r="S90" i="32"/>
  <c r="R90" i="32"/>
  <c r="Q90" i="32"/>
  <c r="P90" i="32"/>
  <c r="E90" i="32"/>
  <c r="T90" i="32" s="1"/>
  <c r="U89" i="32"/>
  <c r="T89" i="32"/>
  <c r="S89" i="32"/>
  <c r="R89" i="32"/>
  <c r="Q89" i="32"/>
  <c r="P89" i="32"/>
  <c r="E89" i="32"/>
  <c r="S88" i="32"/>
  <c r="R88" i="32"/>
  <c r="Q88" i="32"/>
  <c r="P88" i="32"/>
  <c r="E88" i="32"/>
  <c r="U88" i="32" s="1"/>
  <c r="U87" i="32"/>
  <c r="T87" i="32"/>
  <c r="S87" i="32"/>
  <c r="R87" i="32"/>
  <c r="Q87" i="32"/>
  <c r="P87" i="32"/>
  <c r="E87" i="32"/>
  <c r="S86" i="32"/>
  <c r="R86" i="32"/>
  <c r="Q86" i="32"/>
  <c r="P86" i="32"/>
  <c r="E86" i="32"/>
  <c r="V72" i="32"/>
  <c r="O72" i="32"/>
  <c r="N72" i="32"/>
  <c r="M72" i="32"/>
  <c r="L72" i="32"/>
  <c r="K72" i="32"/>
  <c r="J72" i="32"/>
  <c r="I72" i="32"/>
  <c r="S72" i="32" s="1"/>
  <c r="H72" i="32"/>
  <c r="R72" i="32" s="1"/>
  <c r="G72" i="32"/>
  <c r="F72" i="32"/>
  <c r="C72" i="32"/>
  <c r="B72" i="32"/>
  <c r="V71" i="32"/>
  <c r="O71" i="32"/>
  <c r="N71" i="32"/>
  <c r="M71" i="32"/>
  <c r="L71" i="32"/>
  <c r="K71" i="32"/>
  <c r="J71" i="32"/>
  <c r="I71" i="32"/>
  <c r="H71" i="32"/>
  <c r="P71" i="32" s="1"/>
  <c r="G71" i="32"/>
  <c r="F71" i="32"/>
  <c r="C71" i="32"/>
  <c r="B71" i="32"/>
  <c r="E71" i="32" s="1"/>
  <c r="V70" i="32"/>
  <c r="S70" i="32"/>
  <c r="O70" i="32"/>
  <c r="N70" i="32"/>
  <c r="M70" i="32"/>
  <c r="L70" i="32"/>
  <c r="K70" i="32"/>
  <c r="J70" i="32"/>
  <c r="I70" i="32"/>
  <c r="H70" i="32"/>
  <c r="R70" i="32" s="1"/>
  <c r="G70" i="32"/>
  <c r="F70" i="32"/>
  <c r="C70" i="32"/>
  <c r="B70" i="32"/>
  <c r="E70" i="32" s="1"/>
  <c r="S69" i="32"/>
  <c r="R69" i="32"/>
  <c r="Q69" i="32"/>
  <c r="P69" i="32"/>
  <c r="E69" i="32"/>
  <c r="U69" i="32" s="1"/>
  <c r="V67" i="32"/>
  <c r="O67" i="32"/>
  <c r="N67" i="32"/>
  <c r="M67" i="32"/>
  <c r="L67" i="32"/>
  <c r="K67" i="32"/>
  <c r="J67" i="32"/>
  <c r="I67" i="32"/>
  <c r="S67" i="32" s="1"/>
  <c r="H67" i="32"/>
  <c r="R67" i="32" s="1"/>
  <c r="G67" i="32"/>
  <c r="F67" i="32"/>
  <c r="C67" i="32"/>
  <c r="B67" i="32"/>
  <c r="E67" i="32" s="1"/>
  <c r="V66" i="32"/>
  <c r="O66" i="32"/>
  <c r="N66" i="32"/>
  <c r="M66" i="32"/>
  <c r="L66" i="32"/>
  <c r="K66" i="32"/>
  <c r="J66" i="32"/>
  <c r="I66" i="32"/>
  <c r="S66" i="32" s="1"/>
  <c r="H66" i="32"/>
  <c r="G66" i="32"/>
  <c r="F66" i="32"/>
  <c r="C66" i="32"/>
  <c r="B66" i="32"/>
  <c r="E66" i="32" s="1"/>
  <c r="U65" i="32"/>
  <c r="T65" i="32"/>
  <c r="S65" i="32"/>
  <c r="R65" i="32"/>
  <c r="Q65" i="32"/>
  <c r="P65" i="32"/>
  <c r="E65" i="32"/>
  <c r="S64" i="32"/>
  <c r="R64" i="32"/>
  <c r="Q64" i="32"/>
  <c r="P64" i="32"/>
  <c r="E64" i="32"/>
  <c r="S63" i="32"/>
  <c r="R63" i="32"/>
  <c r="Q63" i="32"/>
  <c r="P63" i="32"/>
  <c r="E63" i="32"/>
  <c r="U63" i="32" s="1"/>
  <c r="S62" i="32"/>
  <c r="R62" i="32"/>
  <c r="Q62" i="32"/>
  <c r="P62" i="32"/>
  <c r="E62" i="32"/>
  <c r="U62" i="32" s="1"/>
  <c r="S61" i="32"/>
  <c r="R61" i="32"/>
  <c r="Q61" i="32"/>
  <c r="P61" i="32"/>
  <c r="E61" i="32"/>
  <c r="U61" i="32" s="1"/>
  <c r="V59" i="32"/>
  <c r="S59" i="32"/>
  <c r="O59" i="32"/>
  <c r="N59" i="32"/>
  <c r="M59" i="32"/>
  <c r="L59" i="32"/>
  <c r="K59" i="32"/>
  <c r="J59" i="32"/>
  <c r="I59" i="32"/>
  <c r="H59" i="32"/>
  <c r="R59" i="32" s="1"/>
  <c r="G59" i="32"/>
  <c r="F59" i="32"/>
  <c r="C59" i="32"/>
  <c r="B59" i="32"/>
  <c r="S58" i="32"/>
  <c r="R58" i="32"/>
  <c r="Q58" i="32"/>
  <c r="P58" i="32"/>
  <c r="E58" i="32"/>
  <c r="U58" i="32" s="1"/>
  <c r="U57" i="32"/>
  <c r="S57" i="32"/>
  <c r="R57" i="32"/>
  <c r="Q57" i="32"/>
  <c r="P57" i="32"/>
  <c r="E57" i="32"/>
  <c r="T57" i="32" s="1"/>
  <c r="S56" i="32"/>
  <c r="R56" i="32"/>
  <c r="Q56" i="32"/>
  <c r="P56" i="32"/>
  <c r="E56" i="32"/>
  <c r="S55" i="32"/>
  <c r="R55" i="32"/>
  <c r="Q55" i="32"/>
  <c r="P55" i="32"/>
  <c r="E55" i="32"/>
  <c r="U55" i="32" s="1"/>
  <c r="V53" i="32"/>
  <c r="O53" i="32"/>
  <c r="N53" i="32"/>
  <c r="M53" i="32"/>
  <c r="L53" i="32"/>
  <c r="K53" i="32"/>
  <c r="J53" i="32"/>
  <c r="I53" i="32"/>
  <c r="H53" i="32"/>
  <c r="G53" i="32"/>
  <c r="F53" i="32"/>
  <c r="C53" i="32"/>
  <c r="B53" i="32"/>
  <c r="E53" i="32" s="1"/>
  <c r="U52" i="32"/>
  <c r="S52" i="32"/>
  <c r="R52" i="32"/>
  <c r="Q52" i="32"/>
  <c r="P52" i="32"/>
  <c r="E52" i="32"/>
  <c r="T52" i="32" s="1"/>
  <c r="S51" i="32"/>
  <c r="R51" i="32"/>
  <c r="Q51" i="32"/>
  <c r="P51" i="32"/>
  <c r="E51" i="32"/>
  <c r="U51" i="32" s="1"/>
  <c r="U50" i="32"/>
  <c r="S50" i="32"/>
  <c r="R50" i="32"/>
  <c r="Q50" i="32"/>
  <c r="P50" i="32"/>
  <c r="E50" i="32"/>
  <c r="T50" i="32" s="1"/>
  <c r="U49" i="32"/>
  <c r="T49" i="32"/>
  <c r="S49" i="32"/>
  <c r="R49" i="32"/>
  <c r="Q49" i="32"/>
  <c r="P49" i="32"/>
  <c r="E49" i="32"/>
  <c r="T48" i="32"/>
  <c r="S48" i="32"/>
  <c r="R48" i="32"/>
  <c r="Q48" i="32"/>
  <c r="P48" i="32"/>
  <c r="E48" i="32"/>
  <c r="U48" i="32" s="1"/>
  <c r="S47" i="32"/>
  <c r="R47" i="32"/>
  <c r="Q47" i="32"/>
  <c r="P47" i="32"/>
  <c r="E47" i="32"/>
  <c r="U47" i="32" s="1"/>
  <c r="S46" i="32"/>
  <c r="R46" i="32"/>
  <c r="Q46" i="32"/>
  <c r="P46" i="32"/>
  <c r="E46" i="32"/>
  <c r="U46" i="32" s="1"/>
  <c r="U45" i="32"/>
  <c r="S45" i="32"/>
  <c r="R45" i="32"/>
  <c r="Q45" i="32"/>
  <c r="P45" i="32"/>
  <c r="E45" i="32"/>
  <c r="T45" i="32" s="1"/>
  <c r="S44" i="32"/>
  <c r="R44" i="32"/>
  <c r="Q44" i="32"/>
  <c r="P44" i="32"/>
  <c r="E44" i="32"/>
  <c r="U44" i="32" s="1"/>
  <c r="S43" i="32"/>
  <c r="R43" i="32"/>
  <c r="Q43" i="32"/>
  <c r="P43" i="32"/>
  <c r="E43" i="32"/>
  <c r="U43" i="32" s="1"/>
  <c r="S42" i="32"/>
  <c r="R42" i="32"/>
  <c r="Q42" i="32"/>
  <c r="P42" i="32"/>
  <c r="E42" i="32"/>
  <c r="V40" i="32"/>
  <c r="O40" i="32"/>
  <c r="N40" i="32"/>
  <c r="M40" i="32"/>
  <c r="L40" i="32"/>
  <c r="K40" i="32"/>
  <c r="J40" i="32"/>
  <c r="I40" i="32"/>
  <c r="S40" i="32" s="1"/>
  <c r="H40" i="32"/>
  <c r="G40" i="32"/>
  <c r="F40" i="32"/>
  <c r="C40" i="32"/>
  <c r="B40" i="32"/>
  <c r="E40" i="32" s="1"/>
  <c r="S39" i="32"/>
  <c r="R39" i="32"/>
  <c r="Q39" i="32"/>
  <c r="P39" i="32"/>
  <c r="E39" i="32"/>
  <c r="U39" i="32" s="1"/>
  <c r="S38" i="32"/>
  <c r="R38" i="32"/>
  <c r="Q38" i="32"/>
  <c r="P38" i="32"/>
  <c r="E38" i="32"/>
  <c r="S37" i="32"/>
  <c r="R37" i="32"/>
  <c r="Q37" i="32"/>
  <c r="P37" i="32"/>
  <c r="E37" i="32"/>
  <c r="T36" i="32"/>
  <c r="S36" i="32"/>
  <c r="R36" i="32"/>
  <c r="Q36" i="32"/>
  <c r="U36" i="32" s="1"/>
  <c r="P36" i="32"/>
  <c r="E36" i="32"/>
  <c r="S35" i="32"/>
  <c r="R35" i="32"/>
  <c r="Q35" i="32"/>
  <c r="P35" i="32"/>
  <c r="E35" i="32"/>
  <c r="V33" i="32"/>
  <c r="O33" i="32"/>
  <c r="N33" i="32"/>
  <c r="M33" i="32"/>
  <c r="L33" i="32"/>
  <c r="K33" i="32"/>
  <c r="J33" i="32"/>
  <c r="I33" i="32"/>
  <c r="S33" i="32" s="1"/>
  <c r="H33" i="32"/>
  <c r="R33" i="32" s="1"/>
  <c r="G33" i="32"/>
  <c r="F33" i="32"/>
  <c r="C33" i="32"/>
  <c r="B33" i="32"/>
  <c r="E33" i="32" s="1"/>
  <c r="S32" i="32"/>
  <c r="R32" i="32"/>
  <c r="Q32" i="32"/>
  <c r="U32" i="32" s="1"/>
  <c r="P32" i="32"/>
  <c r="E32" i="32"/>
  <c r="T32" i="32" s="1"/>
  <c r="V30" i="32"/>
  <c r="O30" i="32"/>
  <c r="N30" i="32"/>
  <c r="M30" i="32"/>
  <c r="L30" i="32"/>
  <c r="K30" i="32"/>
  <c r="J30" i="32"/>
  <c r="I30" i="32"/>
  <c r="S30" i="32" s="1"/>
  <c r="H30" i="32"/>
  <c r="G30" i="32"/>
  <c r="F30" i="32"/>
  <c r="C30" i="32"/>
  <c r="B30" i="32"/>
  <c r="E30" i="32" s="1"/>
  <c r="S29" i="32"/>
  <c r="R29" i="32"/>
  <c r="Q29" i="32"/>
  <c r="P29" i="32"/>
  <c r="E29" i="32"/>
  <c r="U29" i="32" s="1"/>
  <c r="U28" i="32"/>
  <c r="S28" i="32"/>
  <c r="R28" i="32"/>
  <c r="Q28" i="32"/>
  <c r="P28" i="32"/>
  <c r="E28" i="32"/>
  <c r="T28" i="32" s="1"/>
  <c r="S27" i="32"/>
  <c r="R27" i="32"/>
  <c r="Q27" i="32"/>
  <c r="P27" i="32"/>
  <c r="E27" i="32"/>
  <c r="U27" i="32" s="1"/>
  <c r="S26" i="32"/>
  <c r="R26" i="32"/>
  <c r="Q26" i="32"/>
  <c r="P26" i="32"/>
  <c r="E26" i="32"/>
  <c r="U26" i="32" s="1"/>
  <c r="V24" i="32"/>
  <c r="O24" i="32"/>
  <c r="N24" i="32"/>
  <c r="M24" i="32"/>
  <c r="L24" i="32"/>
  <c r="K24" i="32"/>
  <c r="J24" i="32"/>
  <c r="I24" i="32"/>
  <c r="S24" i="32" s="1"/>
  <c r="H24" i="32"/>
  <c r="R24" i="32" s="1"/>
  <c r="G24" i="32"/>
  <c r="F24" i="32"/>
  <c r="E24" i="32"/>
  <c r="C24" i="32"/>
  <c r="B24" i="32"/>
  <c r="S23" i="32"/>
  <c r="R23" i="32"/>
  <c r="Q23" i="32"/>
  <c r="P23" i="32"/>
  <c r="E23" i="32"/>
  <c r="U23" i="32" s="1"/>
  <c r="S22" i="32"/>
  <c r="R22" i="32"/>
  <c r="Q22" i="32"/>
  <c r="P22" i="32"/>
  <c r="E22" i="32"/>
  <c r="S21" i="32"/>
  <c r="R21" i="32"/>
  <c r="Q21" i="32"/>
  <c r="P21" i="32"/>
  <c r="E21" i="32"/>
  <c r="T21" i="32" s="1"/>
  <c r="S20" i="32"/>
  <c r="R20" i="32"/>
  <c r="Q20" i="32"/>
  <c r="P20" i="32"/>
  <c r="T20" i="32" s="1"/>
  <c r="E20" i="32"/>
  <c r="U20" i="32" s="1"/>
  <c r="S19" i="32"/>
  <c r="R19" i="32"/>
  <c r="Q19" i="32"/>
  <c r="P19" i="32"/>
  <c r="E19" i="32"/>
  <c r="U19" i="32" s="1"/>
  <c r="T18" i="32"/>
  <c r="S18" i="32"/>
  <c r="R18" i="32"/>
  <c r="Q18" i="32"/>
  <c r="P18" i="32"/>
  <c r="E18" i="32"/>
  <c r="U18" i="32" s="1"/>
  <c r="S17" i="32"/>
  <c r="R17" i="32"/>
  <c r="Q17" i="32"/>
  <c r="P17" i="32"/>
  <c r="E17" i="32"/>
  <c r="U17" i="32" s="1"/>
  <c r="V15" i="32"/>
  <c r="O15" i="32"/>
  <c r="N15" i="32"/>
  <c r="M15" i="32"/>
  <c r="L15" i="32"/>
  <c r="K15" i="32"/>
  <c r="J15" i="32"/>
  <c r="I15" i="32"/>
  <c r="S15" i="32" s="1"/>
  <c r="H15" i="32"/>
  <c r="R15" i="32" s="1"/>
  <c r="G15" i="32"/>
  <c r="F15" i="32"/>
  <c r="C15" i="32"/>
  <c r="B15" i="32"/>
  <c r="S14" i="32"/>
  <c r="R14" i="32"/>
  <c r="Q14" i="32"/>
  <c r="P14" i="32"/>
  <c r="E14" i="32"/>
  <c r="S13" i="32"/>
  <c r="R13" i="32"/>
  <c r="Q13" i="32"/>
  <c r="P13" i="32"/>
  <c r="E13" i="32"/>
  <c r="U12" i="32"/>
  <c r="S12" i="32"/>
  <c r="R12" i="32"/>
  <c r="Q12" i="32"/>
  <c r="P12" i="32"/>
  <c r="E12" i="32"/>
  <c r="T12" i="32" s="1"/>
  <c r="S11" i="32"/>
  <c r="R11" i="32"/>
  <c r="Q11" i="32"/>
  <c r="P11" i="32"/>
  <c r="E11" i="32"/>
  <c r="U11" i="32" s="1"/>
  <c r="S10" i="32"/>
  <c r="R10" i="32"/>
  <c r="Q10" i="32"/>
  <c r="P10" i="32"/>
  <c r="E10" i="32"/>
  <c r="S9" i="32"/>
  <c r="R9" i="32"/>
  <c r="Q9" i="32"/>
  <c r="P9" i="32"/>
  <c r="E9" i="32"/>
  <c r="U9" i="32" s="1"/>
  <c r="U93" i="31"/>
  <c r="T93" i="31"/>
  <c r="S93" i="31"/>
  <c r="R93" i="31"/>
  <c r="Q93" i="31"/>
  <c r="P93" i="31"/>
  <c r="E93" i="31"/>
  <c r="S92" i="31"/>
  <c r="R92" i="31"/>
  <c r="Q92" i="31"/>
  <c r="P92" i="31"/>
  <c r="E92" i="31"/>
  <c r="U92" i="31" s="1"/>
  <c r="U91" i="31"/>
  <c r="T91" i="31"/>
  <c r="S91" i="31"/>
  <c r="R91" i="31"/>
  <c r="Q91" i="31"/>
  <c r="P91" i="31"/>
  <c r="E91" i="31"/>
  <c r="S90" i="31"/>
  <c r="R90" i="31"/>
  <c r="Q90" i="31"/>
  <c r="P90" i="31"/>
  <c r="E90" i="31"/>
  <c r="S89" i="31"/>
  <c r="R89" i="31"/>
  <c r="Q89" i="31"/>
  <c r="P89" i="31"/>
  <c r="E89" i="31"/>
  <c r="S88" i="31"/>
  <c r="R88" i="31"/>
  <c r="Q88" i="31"/>
  <c r="P88" i="31"/>
  <c r="E88" i="31"/>
  <c r="U88" i="31" s="1"/>
  <c r="S87" i="31"/>
  <c r="R87" i="31"/>
  <c r="Q87" i="31"/>
  <c r="P87" i="31"/>
  <c r="E87" i="31"/>
  <c r="S86" i="31"/>
  <c r="R86" i="31"/>
  <c r="Q86" i="31"/>
  <c r="P86" i="31"/>
  <c r="E86" i="31"/>
  <c r="V72" i="31"/>
  <c r="O72" i="31"/>
  <c r="N72" i="31"/>
  <c r="M72" i="31"/>
  <c r="L72" i="31"/>
  <c r="K72" i="31"/>
  <c r="J72" i="31"/>
  <c r="I72" i="31"/>
  <c r="S72" i="31" s="1"/>
  <c r="H72" i="31"/>
  <c r="R72" i="31" s="1"/>
  <c r="G72" i="31"/>
  <c r="F72" i="31"/>
  <c r="C72" i="31"/>
  <c r="B72" i="31"/>
  <c r="V71" i="31"/>
  <c r="O71" i="31"/>
  <c r="N71" i="31"/>
  <c r="M71" i="31"/>
  <c r="L71" i="31"/>
  <c r="K71" i="31"/>
  <c r="J71" i="31"/>
  <c r="I71" i="31"/>
  <c r="S71" i="31" s="1"/>
  <c r="H71" i="31"/>
  <c r="R71" i="31" s="1"/>
  <c r="G71" i="31"/>
  <c r="F71" i="31"/>
  <c r="C71" i="31"/>
  <c r="B71" i="31"/>
  <c r="E71" i="31" s="1"/>
  <c r="V70" i="31"/>
  <c r="O70" i="31"/>
  <c r="N70" i="31"/>
  <c r="M70" i="31"/>
  <c r="L70" i="31"/>
  <c r="K70" i="31"/>
  <c r="J70" i="31"/>
  <c r="I70" i="31"/>
  <c r="S70" i="31" s="1"/>
  <c r="H70" i="31"/>
  <c r="R70" i="31" s="1"/>
  <c r="G70" i="31"/>
  <c r="F70" i="31"/>
  <c r="C70" i="31"/>
  <c r="B70" i="31"/>
  <c r="S69" i="31"/>
  <c r="R69" i="31"/>
  <c r="Q69" i="31"/>
  <c r="P69" i="31"/>
  <c r="E69" i="31"/>
  <c r="V67" i="31"/>
  <c r="O67" i="31"/>
  <c r="N67" i="31"/>
  <c r="M67" i="31"/>
  <c r="L67" i="31"/>
  <c r="K67" i="31"/>
  <c r="J67" i="31"/>
  <c r="I67" i="31"/>
  <c r="S67" i="31" s="1"/>
  <c r="H67" i="31"/>
  <c r="G67" i="31"/>
  <c r="F67" i="31"/>
  <c r="C67" i="31"/>
  <c r="B67" i="31"/>
  <c r="V66" i="31"/>
  <c r="O66" i="31"/>
  <c r="N66" i="31"/>
  <c r="M66" i="31"/>
  <c r="L66" i="31"/>
  <c r="K66" i="31"/>
  <c r="J66" i="31"/>
  <c r="I66" i="31"/>
  <c r="Q66" i="31" s="1"/>
  <c r="H66" i="31"/>
  <c r="R66" i="31" s="1"/>
  <c r="G66" i="31"/>
  <c r="F66" i="31"/>
  <c r="C66" i="31"/>
  <c r="B66" i="31"/>
  <c r="E66" i="31" s="1"/>
  <c r="S65" i="31"/>
  <c r="R65" i="31"/>
  <c r="Q65" i="31"/>
  <c r="P65" i="31"/>
  <c r="E65" i="31"/>
  <c r="T65" i="31" s="1"/>
  <c r="U64" i="31"/>
  <c r="T64" i="31"/>
  <c r="S64" i="31"/>
  <c r="R64" i="31"/>
  <c r="Q64" i="31"/>
  <c r="P64" i="31"/>
  <c r="E64" i="31"/>
  <c r="S63" i="31"/>
  <c r="R63" i="31"/>
  <c r="Q63" i="31"/>
  <c r="P63" i="31"/>
  <c r="E63" i="31"/>
  <c r="U63" i="31" s="1"/>
  <c r="U62" i="31"/>
  <c r="T62" i="31"/>
  <c r="S62" i="31"/>
  <c r="R62" i="31"/>
  <c r="Q62" i="31"/>
  <c r="P62" i="31"/>
  <c r="E62" i="31"/>
  <c r="T61" i="31"/>
  <c r="S61" i="31"/>
  <c r="R61" i="31"/>
  <c r="Q61" i="31"/>
  <c r="P61" i="31"/>
  <c r="E61" i="31"/>
  <c r="U61" i="31" s="1"/>
  <c r="V59" i="31"/>
  <c r="S59" i="31"/>
  <c r="O59" i="31"/>
  <c r="N59" i="31"/>
  <c r="M59" i="31"/>
  <c r="L59" i="31"/>
  <c r="K59" i="31"/>
  <c r="J59" i="31"/>
  <c r="I59" i="31"/>
  <c r="H59" i="31"/>
  <c r="R59" i="31" s="1"/>
  <c r="G59" i="31"/>
  <c r="F59" i="31"/>
  <c r="C59" i="31"/>
  <c r="B59" i="31"/>
  <c r="E59" i="31" s="1"/>
  <c r="S58" i="31"/>
  <c r="R58" i="31"/>
  <c r="Q58" i="31"/>
  <c r="P58" i="31"/>
  <c r="E58" i="31"/>
  <c r="S57" i="31"/>
  <c r="R57" i="31"/>
  <c r="Q57" i="31"/>
  <c r="P57" i="31"/>
  <c r="E57" i="31"/>
  <c r="U56" i="31"/>
  <c r="S56" i="31"/>
  <c r="R56" i="31"/>
  <c r="Q56" i="31"/>
  <c r="P56" i="31"/>
  <c r="E56" i="31"/>
  <c r="T56" i="31" s="1"/>
  <c r="S55" i="31"/>
  <c r="R55" i="31"/>
  <c r="Q55" i="31"/>
  <c r="P55" i="31"/>
  <c r="E55" i="31"/>
  <c r="U55" i="31" s="1"/>
  <c r="V53" i="31"/>
  <c r="O53" i="31"/>
  <c r="N53" i="31"/>
  <c r="M53" i="31"/>
  <c r="L53" i="31"/>
  <c r="K53" i="31"/>
  <c r="J53" i="31"/>
  <c r="I53" i="31"/>
  <c r="S53" i="31" s="1"/>
  <c r="H53" i="31"/>
  <c r="R53" i="31" s="1"/>
  <c r="G53" i="31"/>
  <c r="F53" i="31"/>
  <c r="C53" i="31"/>
  <c r="B53" i="31"/>
  <c r="S52" i="31"/>
  <c r="R52" i="31"/>
  <c r="Q52" i="31"/>
  <c r="P52" i="31"/>
  <c r="E52" i="31"/>
  <c r="S51" i="31"/>
  <c r="R51" i="31"/>
  <c r="Q51" i="31"/>
  <c r="P51" i="31"/>
  <c r="E51" i="31"/>
  <c r="U51" i="31" s="1"/>
  <c r="S50" i="31"/>
  <c r="R50" i="31"/>
  <c r="Q50" i="31"/>
  <c r="P50" i="31"/>
  <c r="E50" i="31"/>
  <c r="S49" i="31"/>
  <c r="R49" i="31"/>
  <c r="Q49" i="31"/>
  <c r="P49" i="31"/>
  <c r="E49" i="31"/>
  <c r="U48" i="31"/>
  <c r="S48" i="31"/>
  <c r="R48" i="31"/>
  <c r="Q48" i="31"/>
  <c r="P48" i="31"/>
  <c r="E48" i="31"/>
  <c r="T48" i="31" s="1"/>
  <c r="S47" i="31"/>
  <c r="R47" i="31"/>
  <c r="Q47" i="31"/>
  <c r="P47" i="31"/>
  <c r="E47" i="31"/>
  <c r="U47" i="31" s="1"/>
  <c r="U46" i="31"/>
  <c r="S46" i="31"/>
  <c r="R46" i="31"/>
  <c r="Q46" i="31"/>
  <c r="P46" i="31"/>
  <c r="E46" i="31"/>
  <c r="T46" i="31" s="1"/>
  <c r="U45" i="31"/>
  <c r="T45" i="31"/>
  <c r="S45" i="31"/>
  <c r="R45" i="31"/>
  <c r="Q45" i="31"/>
  <c r="P45" i="31"/>
  <c r="E45" i="31"/>
  <c r="S44" i="31"/>
  <c r="R44" i="31"/>
  <c r="Q44" i="31"/>
  <c r="P44" i="31"/>
  <c r="E44" i="31"/>
  <c r="S43" i="31"/>
  <c r="R43" i="31"/>
  <c r="Q43" i="31"/>
  <c r="P43" i="31"/>
  <c r="E43" i="31"/>
  <c r="S42" i="31"/>
  <c r="R42" i="31"/>
  <c r="Q42" i="31"/>
  <c r="P42" i="31"/>
  <c r="E42" i="31"/>
  <c r="V40" i="31"/>
  <c r="O40" i="31"/>
  <c r="N40" i="31"/>
  <c r="M40" i="31"/>
  <c r="L40" i="31"/>
  <c r="K40" i="31"/>
  <c r="J40" i="31"/>
  <c r="I40" i="31"/>
  <c r="S40" i="31" s="1"/>
  <c r="H40" i="31"/>
  <c r="R40" i="31" s="1"/>
  <c r="G40" i="31"/>
  <c r="F40" i="31"/>
  <c r="C40" i="31"/>
  <c r="B40" i="31"/>
  <c r="S39" i="31"/>
  <c r="R39" i="31"/>
  <c r="Q39" i="31"/>
  <c r="P39" i="31"/>
  <c r="E39" i="31"/>
  <c r="S38" i="31"/>
  <c r="R38" i="31"/>
  <c r="Q38" i="31"/>
  <c r="P38" i="31"/>
  <c r="E38" i="31"/>
  <c r="S37" i="31"/>
  <c r="R37" i="31"/>
  <c r="Q37" i="31"/>
  <c r="P37" i="31"/>
  <c r="E37" i="31"/>
  <c r="S36" i="31"/>
  <c r="R36" i="31"/>
  <c r="Q36" i="31"/>
  <c r="U36" i="31" s="1"/>
  <c r="P36" i="31"/>
  <c r="E36" i="31"/>
  <c r="T36" i="31" s="1"/>
  <c r="S35" i="31"/>
  <c r="R35" i="31"/>
  <c r="Q35" i="31"/>
  <c r="P35" i="31"/>
  <c r="E35" i="31"/>
  <c r="T35" i="31" s="1"/>
  <c r="V33" i="31"/>
  <c r="O33" i="31"/>
  <c r="N33" i="31"/>
  <c r="M33" i="31"/>
  <c r="L33" i="31"/>
  <c r="K33" i="31"/>
  <c r="J33" i="31"/>
  <c r="I33" i="31"/>
  <c r="S33" i="31" s="1"/>
  <c r="H33" i="31"/>
  <c r="G33" i="31"/>
  <c r="F33" i="31"/>
  <c r="E33" i="31"/>
  <c r="C33" i="31"/>
  <c r="B33" i="31"/>
  <c r="T32" i="31"/>
  <c r="S32" i="31"/>
  <c r="R32" i="31"/>
  <c r="Q32" i="31"/>
  <c r="U32" i="31" s="1"/>
  <c r="P32" i="31"/>
  <c r="E32" i="31"/>
  <c r="V30" i="31"/>
  <c r="O30" i="31"/>
  <c r="N30" i="31"/>
  <c r="M30" i="31"/>
  <c r="L30" i="31"/>
  <c r="K30" i="31"/>
  <c r="J30" i="31"/>
  <c r="I30" i="31"/>
  <c r="H30" i="31"/>
  <c r="R30" i="31" s="1"/>
  <c r="G30" i="31"/>
  <c r="F30" i="31"/>
  <c r="C30" i="31"/>
  <c r="B30" i="31"/>
  <c r="S29" i="31"/>
  <c r="R29" i="31"/>
  <c r="Q29" i="31"/>
  <c r="P29" i="31"/>
  <c r="E29" i="31"/>
  <c r="T29" i="31" s="1"/>
  <c r="U28" i="31"/>
  <c r="T28" i="31"/>
  <c r="S28" i="31"/>
  <c r="R28" i="31"/>
  <c r="Q28" i="31"/>
  <c r="P28" i="31"/>
  <c r="E28" i="31"/>
  <c r="S27" i="31"/>
  <c r="R27" i="31"/>
  <c r="Q27" i="31"/>
  <c r="P27" i="31"/>
  <c r="E27" i="31"/>
  <c r="U27" i="31" s="1"/>
  <c r="U26" i="31"/>
  <c r="S26" i="31"/>
  <c r="R26" i="31"/>
  <c r="Q26" i="31"/>
  <c r="P26" i="31"/>
  <c r="E26" i="31"/>
  <c r="T26" i="31" s="1"/>
  <c r="V24" i="31"/>
  <c r="O24" i="31"/>
  <c r="N24" i="31"/>
  <c r="M24" i="31"/>
  <c r="L24" i="31"/>
  <c r="K24" i="31"/>
  <c r="J24" i="31"/>
  <c r="I24" i="31"/>
  <c r="S24" i="31" s="1"/>
  <c r="H24" i="31"/>
  <c r="R24" i="31" s="1"/>
  <c r="G24" i="31"/>
  <c r="F24" i="31"/>
  <c r="C24" i="31"/>
  <c r="B24" i="31"/>
  <c r="T23" i="31"/>
  <c r="S23" i="31"/>
  <c r="R23" i="31"/>
  <c r="Q23" i="31"/>
  <c r="P23" i="31"/>
  <c r="E23" i="31"/>
  <c r="U23" i="31" s="1"/>
  <c r="S22" i="31"/>
  <c r="R22" i="31"/>
  <c r="Q22" i="31"/>
  <c r="P22" i="31"/>
  <c r="E22" i="31"/>
  <c r="U22" i="31" s="1"/>
  <c r="U21" i="31"/>
  <c r="S21" i="31"/>
  <c r="R21" i="31"/>
  <c r="Q21" i="31"/>
  <c r="P21" i="31"/>
  <c r="E21" i="31"/>
  <c r="T21" i="31" s="1"/>
  <c r="S20" i="31"/>
  <c r="R20" i="31"/>
  <c r="Q20" i="31"/>
  <c r="P20" i="31"/>
  <c r="E20" i="31"/>
  <c r="T20" i="31" s="1"/>
  <c r="S19" i="31"/>
  <c r="R19" i="31"/>
  <c r="Q19" i="31"/>
  <c r="P19" i="31"/>
  <c r="E19" i="31"/>
  <c r="S18" i="31"/>
  <c r="R18" i="31"/>
  <c r="Q18" i="31"/>
  <c r="P18" i="31"/>
  <c r="E18" i="31"/>
  <c r="S17" i="31"/>
  <c r="R17" i="31"/>
  <c r="Q17" i="31"/>
  <c r="P17" i="31"/>
  <c r="E17" i="31"/>
  <c r="V15" i="31"/>
  <c r="S15" i="31"/>
  <c r="O15" i="31"/>
  <c r="N15" i="31"/>
  <c r="M15" i="31"/>
  <c r="L15" i="31"/>
  <c r="K15" i="31"/>
  <c r="J15" i="31"/>
  <c r="I15" i="31"/>
  <c r="H15" i="31"/>
  <c r="R15" i="31" s="1"/>
  <c r="G15" i="31"/>
  <c r="F15" i="31"/>
  <c r="C15" i="31"/>
  <c r="B15" i="31"/>
  <c r="S14" i="31"/>
  <c r="R14" i="31"/>
  <c r="Q14" i="31"/>
  <c r="P14" i="31"/>
  <c r="E14" i="31"/>
  <c r="S13" i="31"/>
  <c r="R13" i="31"/>
  <c r="Q13" i="31"/>
  <c r="P13" i="31"/>
  <c r="E13" i="31"/>
  <c r="T13" i="31" s="1"/>
  <c r="S12" i="31"/>
  <c r="R12" i="31"/>
  <c r="Q12" i="31"/>
  <c r="P12" i="31"/>
  <c r="E12" i="31"/>
  <c r="S11" i="31"/>
  <c r="R11" i="31"/>
  <c r="Q11" i="31"/>
  <c r="P11" i="31"/>
  <c r="E11" i="31"/>
  <c r="U11" i="31" s="1"/>
  <c r="S10" i="31"/>
  <c r="R10" i="31"/>
  <c r="Q10" i="31"/>
  <c r="P10" i="31"/>
  <c r="E10" i="31"/>
  <c r="U10" i="31" s="1"/>
  <c r="U9" i="31"/>
  <c r="S9" i="31"/>
  <c r="R9" i="31"/>
  <c r="Q9" i="31"/>
  <c r="P9" i="31"/>
  <c r="E9" i="31"/>
  <c r="T9" i="31" s="1"/>
  <c r="U93" i="30"/>
  <c r="T93" i="30"/>
  <c r="S93" i="30"/>
  <c r="R93" i="30"/>
  <c r="Q93" i="30"/>
  <c r="P93" i="30"/>
  <c r="E93" i="30"/>
  <c r="S92" i="30"/>
  <c r="R92" i="30"/>
  <c r="Q92" i="30"/>
  <c r="P92" i="30"/>
  <c r="E92" i="30"/>
  <c r="U92" i="30" s="1"/>
  <c r="S91" i="30"/>
  <c r="R91" i="30"/>
  <c r="Q91" i="30"/>
  <c r="P91" i="30"/>
  <c r="E91" i="30"/>
  <c r="S90" i="30"/>
  <c r="R90" i="30"/>
  <c r="Q90" i="30"/>
  <c r="P90" i="30"/>
  <c r="E90" i="30"/>
  <c r="T90" i="30" s="1"/>
  <c r="S89" i="30"/>
  <c r="R89" i="30"/>
  <c r="Q89" i="30"/>
  <c r="P89" i="30"/>
  <c r="E89" i="30"/>
  <c r="U89" i="30" s="1"/>
  <c r="S88" i="30"/>
  <c r="R88" i="30"/>
  <c r="Q88" i="30"/>
  <c r="P88" i="30"/>
  <c r="E88" i="30"/>
  <c r="S87" i="30"/>
  <c r="R87" i="30"/>
  <c r="Q87" i="30"/>
  <c r="P87" i="30"/>
  <c r="E87" i="30"/>
  <c r="U87" i="30" s="1"/>
  <c r="S86" i="30"/>
  <c r="R86" i="30"/>
  <c r="Q86" i="30"/>
  <c r="P86" i="30"/>
  <c r="E86" i="30"/>
  <c r="U86" i="30" s="1"/>
  <c r="V72" i="30"/>
  <c r="O72" i="30"/>
  <c r="N72" i="30"/>
  <c r="M72" i="30"/>
  <c r="L72" i="30"/>
  <c r="K72" i="30"/>
  <c r="J72" i="30"/>
  <c r="I72" i="30"/>
  <c r="S72" i="30" s="1"/>
  <c r="H72" i="30"/>
  <c r="G72" i="30"/>
  <c r="F72" i="30"/>
  <c r="C72" i="30"/>
  <c r="B72" i="30"/>
  <c r="V71" i="30"/>
  <c r="O71" i="30"/>
  <c r="N71" i="30"/>
  <c r="M71" i="30"/>
  <c r="L71" i="30"/>
  <c r="K71" i="30"/>
  <c r="J71" i="30"/>
  <c r="I71" i="30"/>
  <c r="S71" i="30" s="1"/>
  <c r="H71" i="30"/>
  <c r="R71" i="30" s="1"/>
  <c r="G71" i="30"/>
  <c r="F71" i="30"/>
  <c r="C71" i="30"/>
  <c r="B71" i="30"/>
  <c r="V70" i="30"/>
  <c r="S70" i="30"/>
  <c r="O70" i="30"/>
  <c r="N70" i="30"/>
  <c r="M70" i="30"/>
  <c r="L70" i="30"/>
  <c r="K70" i="30"/>
  <c r="J70" i="30"/>
  <c r="I70" i="30"/>
  <c r="H70" i="30"/>
  <c r="R70" i="30" s="1"/>
  <c r="G70" i="30"/>
  <c r="F70" i="30"/>
  <c r="C70" i="30"/>
  <c r="B70" i="30"/>
  <c r="E70" i="30" s="1"/>
  <c r="S69" i="30"/>
  <c r="R69" i="30"/>
  <c r="Q69" i="30"/>
  <c r="P69" i="30"/>
  <c r="E69" i="30"/>
  <c r="V67" i="30"/>
  <c r="O67" i="30"/>
  <c r="N67" i="30"/>
  <c r="M67" i="30"/>
  <c r="L67" i="30"/>
  <c r="K67" i="30"/>
  <c r="J67" i="30"/>
  <c r="I67" i="30"/>
  <c r="S67" i="30" s="1"/>
  <c r="H67" i="30"/>
  <c r="R67" i="30" s="1"/>
  <c r="G67" i="30"/>
  <c r="F67" i="30"/>
  <c r="C67" i="30"/>
  <c r="E67" i="30" s="1"/>
  <c r="B67" i="30"/>
  <c r="V66" i="30"/>
  <c r="O66" i="30"/>
  <c r="N66" i="30"/>
  <c r="M66" i="30"/>
  <c r="L66" i="30"/>
  <c r="K66" i="30"/>
  <c r="J66" i="30"/>
  <c r="I66" i="30"/>
  <c r="Q66" i="30" s="1"/>
  <c r="H66" i="30"/>
  <c r="G66" i="30"/>
  <c r="F66" i="30"/>
  <c r="C66" i="30"/>
  <c r="B66" i="30"/>
  <c r="E66" i="30" s="1"/>
  <c r="S65" i="30"/>
  <c r="R65" i="30"/>
  <c r="Q65" i="30"/>
  <c r="P65" i="30"/>
  <c r="E65" i="30"/>
  <c r="U64" i="30"/>
  <c r="S64" i="30"/>
  <c r="R64" i="30"/>
  <c r="Q64" i="30"/>
  <c r="P64" i="30"/>
  <c r="E64" i="30"/>
  <c r="T64" i="30" s="1"/>
  <c r="S63" i="30"/>
  <c r="R63" i="30"/>
  <c r="Q63" i="30"/>
  <c r="P63" i="30"/>
  <c r="E63" i="30"/>
  <c r="U63" i="30" s="1"/>
  <c r="S62" i="30"/>
  <c r="R62" i="30"/>
  <c r="Q62" i="30"/>
  <c r="P62" i="30"/>
  <c r="E62" i="30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J59" i="30"/>
  <c r="I59" i="30"/>
  <c r="H59" i="30"/>
  <c r="R59" i="30" s="1"/>
  <c r="G59" i="30"/>
  <c r="F59" i="30"/>
  <c r="C59" i="30"/>
  <c r="B59" i="30"/>
  <c r="S58" i="30"/>
  <c r="R58" i="30"/>
  <c r="Q58" i="30"/>
  <c r="P58" i="30"/>
  <c r="E58" i="30"/>
  <c r="S57" i="30"/>
  <c r="R57" i="30"/>
  <c r="Q57" i="30"/>
  <c r="P57" i="30"/>
  <c r="E57" i="30"/>
  <c r="T57" i="30" s="1"/>
  <c r="S56" i="30"/>
  <c r="R56" i="30"/>
  <c r="Q56" i="30"/>
  <c r="P56" i="30"/>
  <c r="E56" i="30"/>
  <c r="U56" i="30" s="1"/>
  <c r="S55" i="30"/>
  <c r="R55" i="30"/>
  <c r="Q55" i="30"/>
  <c r="P55" i="30"/>
  <c r="E55" i="30"/>
  <c r="U55" i="30" s="1"/>
  <c r="V53" i="30"/>
  <c r="O53" i="30"/>
  <c r="N53" i="30"/>
  <c r="M53" i="30"/>
  <c r="L53" i="30"/>
  <c r="K53" i="30"/>
  <c r="J53" i="30"/>
  <c r="I53" i="30"/>
  <c r="S53" i="30" s="1"/>
  <c r="H53" i="30"/>
  <c r="R53" i="30" s="1"/>
  <c r="G53" i="30"/>
  <c r="F53" i="30"/>
  <c r="C53" i="30"/>
  <c r="B53" i="30"/>
  <c r="E53" i="30" s="1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S47" i="30"/>
  <c r="R47" i="30"/>
  <c r="Q47" i="30"/>
  <c r="P47" i="30"/>
  <c r="E47" i="30"/>
  <c r="U47" i="30" s="1"/>
  <c r="S46" i="30"/>
  <c r="R46" i="30"/>
  <c r="Q46" i="30"/>
  <c r="P46" i="30"/>
  <c r="E46" i="30"/>
  <c r="S45" i="30"/>
  <c r="R45" i="30"/>
  <c r="Q45" i="30"/>
  <c r="P45" i="30"/>
  <c r="E45" i="30"/>
  <c r="U44" i="30"/>
  <c r="S44" i="30"/>
  <c r="R44" i="30"/>
  <c r="Q44" i="30"/>
  <c r="P44" i="30"/>
  <c r="E44" i="30"/>
  <c r="T44" i="30" s="1"/>
  <c r="S43" i="30"/>
  <c r="R43" i="30"/>
  <c r="Q43" i="30"/>
  <c r="P43" i="30"/>
  <c r="E43" i="30"/>
  <c r="U43" i="30" s="1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J40" i="30"/>
  <c r="I40" i="30"/>
  <c r="S40" i="30" s="1"/>
  <c r="H40" i="30"/>
  <c r="R40" i="30" s="1"/>
  <c r="G40" i="30"/>
  <c r="F40" i="30"/>
  <c r="C40" i="30"/>
  <c r="B40" i="30"/>
  <c r="S39" i="30"/>
  <c r="R39" i="30"/>
  <c r="Q39" i="30"/>
  <c r="P39" i="30"/>
  <c r="E39" i="30"/>
  <c r="U39" i="30" s="1"/>
  <c r="S38" i="30"/>
  <c r="R38" i="30"/>
  <c r="Q38" i="30"/>
  <c r="P38" i="30"/>
  <c r="E38" i="30"/>
  <c r="U38" i="30" s="1"/>
  <c r="U37" i="30"/>
  <c r="T37" i="30"/>
  <c r="S37" i="30"/>
  <c r="R37" i="30"/>
  <c r="Q37" i="30"/>
  <c r="P37" i="30"/>
  <c r="E37" i="30"/>
  <c r="S36" i="30"/>
  <c r="R36" i="30"/>
  <c r="Q36" i="30"/>
  <c r="P36" i="30"/>
  <c r="E36" i="30"/>
  <c r="U36" i="30" s="1"/>
  <c r="S35" i="30"/>
  <c r="R35" i="30"/>
  <c r="Q35" i="30"/>
  <c r="P35" i="30"/>
  <c r="E35" i="30"/>
  <c r="T35" i="30" s="1"/>
  <c r="V33" i="30"/>
  <c r="O33" i="30"/>
  <c r="N33" i="30"/>
  <c r="M33" i="30"/>
  <c r="L33" i="30"/>
  <c r="K33" i="30"/>
  <c r="J33" i="30"/>
  <c r="I33" i="30"/>
  <c r="S33" i="30" s="1"/>
  <c r="H33" i="30"/>
  <c r="G33" i="30"/>
  <c r="F33" i="30"/>
  <c r="C33" i="30"/>
  <c r="B33" i="30"/>
  <c r="S32" i="30"/>
  <c r="R32" i="30"/>
  <c r="Q32" i="30"/>
  <c r="P32" i="30"/>
  <c r="E32" i="30"/>
  <c r="V30" i="30"/>
  <c r="O30" i="30"/>
  <c r="N30" i="30"/>
  <c r="M30" i="30"/>
  <c r="L30" i="30"/>
  <c r="K30" i="30"/>
  <c r="J30" i="30"/>
  <c r="I30" i="30"/>
  <c r="H30" i="30"/>
  <c r="G30" i="30"/>
  <c r="F30" i="30"/>
  <c r="C30" i="30"/>
  <c r="B30" i="30"/>
  <c r="T29" i="30"/>
  <c r="S29" i="30"/>
  <c r="R29" i="30"/>
  <c r="Q29" i="30"/>
  <c r="P29" i="30"/>
  <c r="E29" i="30"/>
  <c r="U29" i="30" s="1"/>
  <c r="S28" i="30"/>
  <c r="R28" i="30"/>
  <c r="Q28" i="30"/>
  <c r="P28" i="30"/>
  <c r="E28" i="30"/>
  <c r="S27" i="30"/>
  <c r="R27" i="30"/>
  <c r="Q27" i="30"/>
  <c r="P27" i="30"/>
  <c r="E27" i="30"/>
  <c r="U27" i="30" s="1"/>
  <c r="S26" i="30"/>
  <c r="R26" i="30"/>
  <c r="Q26" i="30"/>
  <c r="P26" i="30"/>
  <c r="E26" i="30"/>
  <c r="V24" i="30"/>
  <c r="O24" i="30"/>
  <c r="N24" i="30"/>
  <c r="M24" i="30"/>
  <c r="L24" i="30"/>
  <c r="K24" i="30"/>
  <c r="J24" i="30"/>
  <c r="I24" i="30"/>
  <c r="S24" i="30" s="1"/>
  <c r="H24" i="30"/>
  <c r="R24" i="30" s="1"/>
  <c r="G24" i="30"/>
  <c r="F24" i="30"/>
  <c r="C24" i="30"/>
  <c r="B24" i="30"/>
  <c r="E24" i="30" s="1"/>
  <c r="S23" i="30"/>
  <c r="R23" i="30"/>
  <c r="Q23" i="30"/>
  <c r="P23" i="30"/>
  <c r="E23" i="30"/>
  <c r="U23" i="30" s="1"/>
  <c r="S22" i="30"/>
  <c r="R22" i="30"/>
  <c r="Q22" i="30"/>
  <c r="P22" i="30"/>
  <c r="E22" i="30"/>
  <c r="S21" i="30"/>
  <c r="R21" i="30"/>
  <c r="Q21" i="30"/>
  <c r="P21" i="30"/>
  <c r="E21" i="30"/>
  <c r="T21" i="30" s="1"/>
  <c r="S20" i="30"/>
  <c r="R20" i="30"/>
  <c r="Q20" i="30"/>
  <c r="P20" i="30"/>
  <c r="E20" i="30"/>
  <c r="U20" i="30" s="1"/>
  <c r="S19" i="30"/>
  <c r="R19" i="30"/>
  <c r="Q19" i="30"/>
  <c r="P19" i="30"/>
  <c r="E19" i="30"/>
  <c r="S18" i="30"/>
  <c r="R18" i="30"/>
  <c r="Q18" i="30"/>
  <c r="P18" i="30"/>
  <c r="E18" i="30"/>
  <c r="U18" i="30" s="1"/>
  <c r="S17" i="30"/>
  <c r="R17" i="30"/>
  <c r="Q17" i="30"/>
  <c r="P17" i="30"/>
  <c r="E17" i="30"/>
  <c r="V15" i="30"/>
  <c r="O15" i="30"/>
  <c r="N15" i="30"/>
  <c r="M15" i="30"/>
  <c r="L15" i="30"/>
  <c r="K15" i="30"/>
  <c r="J15" i="30"/>
  <c r="I15" i="30"/>
  <c r="S15" i="30" s="1"/>
  <c r="H15" i="30"/>
  <c r="G15" i="30"/>
  <c r="F15" i="30"/>
  <c r="C15" i="30"/>
  <c r="B15" i="30"/>
  <c r="E15" i="30" s="1"/>
  <c r="S14" i="30"/>
  <c r="R14" i="30"/>
  <c r="Q14" i="30"/>
  <c r="P14" i="30"/>
  <c r="E14" i="30"/>
  <c r="U13" i="30"/>
  <c r="S13" i="30"/>
  <c r="R13" i="30"/>
  <c r="Q13" i="30"/>
  <c r="P13" i="30"/>
  <c r="E13" i="30"/>
  <c r="T13" i="30" s="1"/>
  <c r="U12" i="30"/>
  <c r="T12" i="30"/>
  <c r="S12" i="30"/>
  <c r="R12" i="30"/>
  <c r="Q12" i="30"/>
  <c r="P12" i="30"/>
  <c r="E12" i="30"/>
  <c r="S11" i="30"/>
  <c r="R11" i="30"/>
  <c r="Q11" i="30"/>
  <c r="P11" i="30"/>
  <c r="E11" i="30"/>
  <c r="U11" i="30" s="1"/>
  <c r="S10" i="30"/>
  <c r="R10" i="30"/>
  <c r="Q10" i="30"/>
  <c r="P10" i="30"/>
  <c r="E10" i="30"/>
  <c r="S9" i="30"/>
  <c r="R9" i="30"/>
  <c r="Q9" i="30"/>
  <c r="P9" i="30"/>
  <c r="E9" i="30"/>
  <c r="U9" i="30" s="1"/>
  <c r="S93" i="29"/>
  <c r="R93" i="29"/>
  <c r="Q93" i="29"/>
  <c r="P93" i="29"/>
  <c r="E93" i="29"/>
  <c r="U93" i="29" s="1"/>
  <c r="S92" i="29"/>
  <c r="R92" i="29"/>
  <c r="Q92" i="29"/>
  <c r="P92" i="29"/>
  <c r="E92" i="29"/>
  <c r="U92" i="29" s="1"/>
  <c r="U91" i="29"/>
  <c r="S91" i="29"/>
  <c r="R91" i="29"/>
  <c r="Q91" i="29"/>
  <c r="P91" i="29"/>
  <c r="E91" i="29"/>
  <c r="T91" i="29" s="1"/>
  <c r="T90" i="29"/>
  <c r="S90" i="29"/>
  <c r="R90" i="29"/>
  <c r="Q90" i="29"/>
  <c r="P90" i="29"/>
  <c r="E90" i="29"/>
  <c r="U90" i="29" s="1"/>
  <c r="S89" i="29"/>
  <c r="R89" i="29"/>
  <c r="Q89" i="29"/>
  <c r="P89" i="29"/>
  <c r="E89" i="29"/>
  <c r="T88" i="29"/>
  <c r="S88" i="29"/>
  <c r="R88" i="29"/>
  <c r="Q88" i="29"/>
  <c r="P88" i="29"/>
  <c r="E88" i="29"/>
  <c r="U88" i="29" s="1"/>
  <c r="S87" i="29"/>
  <c r="R87" i="29"/>
  <c r="Q87" i="29"/>
  <c r="P87" i="29"/>
  <c r="E87" i="29"/>
  <c r="S86" i="29"/>
  <c r="R86" i="29"/>
  <c r="Q86" i="29"/>
  <c r="P86" i="29"/>
  <c r="E86" i="29"/>
  <c r="V72" i="29"/>
  <c r="O72" i="29"/>
  <c r="N72" i="29"/>
  <c r="M72" i="29"/>
  <c r="L72" i="29"/>
  <c r="K72" i="29"/>
  <c r="J72" i="29"/>
  <c r="I72" i="29"/>
  <c r="H72" i="29"/>
  <c r="R72" i="29" s="1"/>
  <c r="G72" i="29"/>
  <c r="F72" i="29"/>
  <c r="C72" i="29"/>
  <c r="B72" i="29"/>
  <c r="V71" i="29"/>
  <c r="O71" i="29"/>
  <c r="N71" i="29"/>
  <c r="M71" i="29"/>
  <c r="L71" i="29"/>
  <c r="K71" i="29"/>
  <c r="J71" i="29"/>
  <c r="I71" i="29"/>
  <c r="H71" i="29"/>
  <c r="P71" i="29" s="1"/>
  <c r="G71" i="29"/>
  <c r="F71" i="29"/>
  <c r="C71" i="29"/>
  <c r="B71" i="29"/>
  <c r="E71" i="29" s="1"/>
  <c r="V70" i="29"/>
  <c r="O70" i="29"/>
  <c r="N70" i="29"/>
  <c r="M70" i="29"/>
  <c r="L70" i="29"/>
  <c r="K70" i="29"/>
  <c r="J70" i="29"/>
  <c r="I70" i="29"/>
  <c r="S70" i="29" s="1"/>
  <c r="H70" i="29"/>
  <c r="R70" i="29" s="1"/>
  <c r="G70" i="29"/>
  <c r="F70" i="29"/>
  <c r="C70" i="29"/>
  <c r="E70" i="29" s="1"/>
  <c r="B70" i="29"/>
  <c r="S69" i="29"/>
  <c r="R69" i="29"/>
  <c r="Q69" i="29"/>
  <c r="P69" i="29"/>
  <c r="E69" i="29"/>
  <c r="V67" i="29"/>
  <c r="O67" i="29"/>
  <c r="N67" i="29"/>
  <c r="M67" i="29"/>
  <c r="L67" i="29"/>
  <c r="K67" i="29"/>
  <c r="J67" i="29"/>
  <c r="I67" i="29"/>
  <c r="S67" i="29" s="1"/>
  <c r="H67" i="29"/>
  <c r="G67" i="29"/>
  <c r="F67" i="29"/>
  <c r="C67" i="29"/>
  <c r="B67" i="29"/>
  <c r="E67" i="29" s="1"/>
  <c r="V66" i="29"/>
  <c r="O66" i="29"/>
  <c r="N66" i="29"/>
  <c r="M66" i="29"/>
  <c r="L66" i="29"/>
  <c r="K66" i="29"/>
  <c r="J66" i="29"/>
  <c r="I66" i="29"/>
  <c r="S66" i="29" s="1"/>
  <c r="H66" i="29"/>
  <c r="G66" i="29"/>
  <c r="F66" i="29"/>
  <c r="C66" i="29"/>
  <c r="B66" i="29"/>
  <c r="S65" i="29"/>
  <c r="R65" i="29"/>
  <c r="Q65" i="29"/>
  <c r="P65" i="29"/>
  <c r="E65" i="29"/>
  <c r="U65" i="29" s="1"/>
  <c r="S64" i="29"/>
  <c r="R64" i="29"/>
  <c r="Q64" i="29"/>
  <c r="P64" i="29"/>
  <c r="E64" i="29"/>
  <c r="U64" i="29" s="1"/>
  <c r="S63" i="29"/>
  <c r="R63" i="29"/>
  <c r="Q63" i="29"/>
  <c r="P63" i="29"/>
  <c r="E63" i="29"/>
  <c r="T62" i="29"/>
  <c r="S62" i="29"/>
  <c r="R62" i="29"/>
  <c r="Q62" i="29"/>
  <c r="P62" i="29"/>
  <c r="E62" i="29"/>
  <c r="U62" i="29" s="1"/>
  <c r="S61" i="29"/>
  <c r="R61" i="29"/>
  <c r="Q61" i="29"/>
  <c r="P61" i="29"/>
  <c r="E61" i="29"/>
  <c r="U61" i="29" s="1"/>
  <c r="V59" i="29"/>
  <c r="O59" i="29"/>
  <c r="N59" i="29"/>
  <c r="M59" i="29"/>
  <c r="L59" i="29"/>
  <c r="K59" i="29"/>
  <c r="J59" i="29"/>
  <c r="I59" i="29"/>
  <c r="S59" i="29" s="1"/>
  <c r="H59" i="29"/>
  <c r="R59" i="29" s="1"/>
  <c r="G59" i="29"/>
  <c r="F59" i="29"/>
  <c r="C59" i="29"/>
  <c r="B59" i="29"/>
  <c r="T58" i="29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S56" i="29"/>
  <c r="R56" i="29"/>
  <c r="Q56" i="29"/>
  <c r="P56" i="29"/>
  <c r="E56" i="29"/>
  <c r="T55" i="29"/>
  <c r="S55" i="29"/>
  <c r="R55" i="29"/>
  <c r="Q55" i="29"/>
  <c r="P55" i="29"/>
  <c r="E55" i="29"/>
  <c r="U55" i="29" s="1"/>
  <c r="V53" i="29"/>
  <c r="O53" i="29"/>
  <c r="N53" i="29"/>
  <c r="M53" i="29"/>
  <c r="L53" i="29"/>
  <c r="K53" i="29"/>
  <c r="J53" i="29"/>
  <c r="I53" i="29"/>
  <c r="H53" i="29"/>
  <c r="P53" i="29" s="1"/>
  <c r="G53" i="29"/>
  <c r="F53" i="29"/>
  <c r="C53" i="29"/>
  <c r="B53" i="29"/>
  <c r="E53" i="29" s="1"/>
  <c r="U52" i="29"/>
  <c r="S52" i="29"/>
  <c r="R52" i="29"/>
  <c r="Q52" i="29"/>
  <c r="P52" i="29"/>
  <c r="E52" i="29"/>
  <c r="T52" i="29" s="1"/>
  <c r="S51" i="29"/>
  <c r="R51" i="29"/>
  <c r="Q51" i="29"/>
  <c r="P51" i="29"/>
  <c r="E51" i="29"/>
  <c r="U50" i="29"/>
  <c r="S50" i="29"/>
  <c r="R50" i="29"/>
  <c r="Q50" i="29"/>
  <c r="P50" i="29"/>
  <c r="E50" i="29"/>
  <c r="T50" i="29" s="1"/>
  <c r="S49" i="29"/>
  <c r="R49" i="29"/>
  <c r="Q49" i="29"/>
  <c r="P49" i="29"/>
  <c r="E49" i="29"/>
  <c r="U49" i="29" s="1"/>
  <c r="T48" i="29"/>
  <c r="S48" i="29"/>
  <c r="R48" i="29"/>
  <c r="Q48" i="29"/>
  <c r="P48" i="29"/>
  <c r="E48" i="29"/>
  <c r="U48" i="29" s="1"/>
  <c r="S47" i="29"/>
  <c r="R47" i="29"/>
  <c r="Q47" i="29"/>
  <c r="P47" i="29"/>
  <c r="E47" i="29"/>
  <c r="T47" i="29" s="1"/>
  <c r="S46" i="29"/>
  <c r="R46" i="29"/>
  <c r="Q46" i="29"/>
  <c r="P46" i="29"/>
  <c r="E46" i="29"/>
  <c r="U46" i="29" s="1"/>
  <c r="S45" i="29"/>
  <c r="R45" i="29"/>
  <c r="Q45" i="29"/>
  <c r="P45" i="29"/>
  <c r="E45" i="29"/>
  <c r="U45" i="29" s="1"/>
  <c r="S44" i="29"/>
  <c r="R44" i="29"/>
  <c r="Q44" i="29"/>
  <c r="P44" i="29"/>
  <c r="E44" i="29"/>
  <c r="T44" i="29" s="1"/>
  <c r="T43" i="29"/>
  <c r="S43" i="29"/>
  <c r="R43" i="29"/>
  <c r="Q43" i="29"/>
  <c r="P43" i="29"/>
  <c r="E43" i="29"/>
  <c r="S42" i="29"/>
  <c r="R42" i="29"/>
  <c r="Q42" i="29"/>
  <c r="P42" i="29"/>
  <c r="E42" i="29"/>
  <c r="U42" i="29" s="1"/>
  <c r="V40" i="29"/>
  <c r="O40" i="29"/>
  <c r="N40" i="29"/>
  <c r="M40" i="29"/>
  <c r="L40" i="29"/>
  <c r="K40" i="29"/>
  <c r="J40" i="29"/>
  <c r="I40" i="29"/>
  <c r="H40" i="29"/>
  <c r="G40" i="29"/>
  <c r="F40" i="29"/>
  <c r="C40" i="29"/>
  <c r="B40" i="29"/>
  <c r="E40" i="29" s="1"/>
  <c r="S39" i="29"/>
  <c r="R39" i="29"/>
  <c r="Q39" i="29"/>
  <c r="P39" i="29"/>
  <c r="E39" i="29"/>
  <c r="T38" i="29"/>
  <c r="S38" i="29"/>
  <c r="R38" i="29"/>
  <c r="Q38" i="29"/>
  <c r="P38" i="29"/>
  <c r="E38" i="29"/>
  <c r="U38" i="29" s="1"/>
  <c r="S37" i="29"/>
  <c r="R37" i="29"/>
  <c r="Q37" i="29"/>
  <c r="P37" i="29"/>
  <c r="E37" i="29"/>
  <c r="U37" i="29" s="1"/>
  <c r="S36" i="29"/>
  <c r="R36" i="29"/>
  <c r="Q36" i="29"/>
  <c r="P36" i="29"/>
  <c r="E36" i="29"/>
  <c r="U35" i="29"/>
  <c r="S35" i="29"/>
  <c r="R35" i="29"/>
  <c r="Q35" i="29"/>
  <c r="P35" i="29"/>
  <c r="E35" i="29"/>
  <c r="T35" i="29" s="1"/>
  <c r="V33" i="29"/>
  <c r="S33" i="29"/>
  <c r="O33" i="29"/>
  <c r="N33" i="29"/>
  <c r="M33" i="29"/>
  <c r="L33" i="29"/>
  <c r="K33" i="29"/>
  <c r="J33" i="29"/>
  <c r="I33" i="29"/>
  <c r="H33" i="29"/>
  <c r="R33" i="29" s="1"/>
  <c r="G33" i="29"/>
  <c r="F33" i="29"/>
  <c r="C33" i="29"/>
  <c r="B33" i="29"/>
  <c r="E33" i="29" s="1"/>
  <c r="T32" i="29"/>
  <c r="S32" i="29"/>
  <c r="R32" i="29"/>
  <c r="Q32" i="29"/>
  <c r="P32" i="29"/>
  <c r="E32" i="29"/>
  <c r="V30" i="29"/>
  <c r="O30" i="29"/>
  <c r="N30" i="29"/>
  <c r="M30" i="29"/>
  <c r="L30" i="29"/>
  <c r="K30" i="29"/>
  <c r="J30" i="29"/>
  <c r="I30" i="29"/>
  <c r="S30" i="29" s="1"/>
  <c r="H30" i="29"/>
  <c r="G30" i="29"/>
  <c r="F30" i="29"/>
  <c r="C30" i="29"/>
  <c r="B30" i="29"/>
  <c r="S29" i="29"/>
  <c r="R29" i="29"/>
  <c r="Q29" i="29"/>
  <c r="P29" i="29"/>
  <c r="E29" i="29"/>
  <c r="U29" i="29" s="1"/>
  <c r="T28" i="29"/>
  <c r="S28" i="29"/>
  <c r="R28" i="29"/>
  <c r="Q28" i="29"/>
  <c r="P28" i="29"/>
  <c r="E28" i="29"/>
  <c r="U28" i="29" s="1"/>
  <c r="S27" i="29"/>
  <c r="R27" i="29"/>
  <c r="Q27" i="29"/>
  <c r="P27" i="29"/>
  <c r="E27" i="29"/>
  <c r="T26" i="29"/>
  <c r="S26" i="29"/>
  <c r="R26" i="29"/>
  <c r="Q26" i="29"/>
  <c r="P26" i="29"/>
  <c r="E26" i="29"/>
  <c r="U26" i="29" s="1"/>
  <c r="V24" i="29"/>
  <c r="O24" i="29"/>
  <c r="N24" i="29"/>
  <c r="M24" i="29"/>
  <c r="L24" i="29"/>
  <c r="K24" i="29"/>
  <c r="J24" i="29"/>
  <c r="I24" i="29"/>
  <c r="S24" i="29" s="1"/>
  <c r="H24" i="29"/>
  <c r="G24" i="29"/>
  <c r="F24" i="29"/>
  <c r="C24" i="29"/>
  <c r="B24" i="29"/>
  <c r="E24" i="29" s="1"/>
  <c r="U23" i="29"/>
  <c r="S23" i="29"/>
  <c r="R23" i="29"/>
  <c r="Q23" i="29"/>
  <c r="P23" i="29"/>
  <c r="E23" i="29"/>
  <c r="T23" i="29" s="1"/>
  <c r="T22" i="29"/>
  <c r="S22" i="29"/>
  <c r="R22" i="29"/>
  <c r="Q22" i="29"/>
  <c r="P22" i="29"/>
  <c r="E22" i="29"/>
  <c r="U22" i="29" s="1"/>
  <c r="S21" i="29"/>
  <c r="R21" i="29"/>
  <c r="Q21" i="29"/>
  <c r="P21" i="29"/>
  <c r="E21" i="29"/>
  <c r="U21" i="29" s="1"/>
  <c r="S20" i="29"/>
  <c r="R20" i="29"/>
  <c r="Q20" i="29"/>
  <c r="P20" i="29"/>
  <c r="E20" i="29"/>
  <c r="T19" i="29"/>
  <c r="S19" i="29"/>
  <c r="R19" i="29"/>
  <c r="Q19" i="29"/>
  <c r="P19" i="29"/>
  <c r="E19" i="29"/>
  <c r="U19" i="29" s="1"/>
  <c r="S18" i="29"/>
  <c r="R18" i="29"/>
  <c r="Q18" i="29"/>
  <c r="P18" i="29"/>
  <c r="E18" i="29"/>
  <c r="S17" i="29"/>
  <c r="R17" i="29"/>
  <c r="Q17" i="29"/>
  <c r="P17" i="29"/>
  <c r="E17" i="29"/>
  <c r="U17" i="29" s="1"/>
  <c r="V15" i="29"/>
  <c r="O15" i="29"/>
  <c r="N15" i="29"/>
  <c r="M15" i="29"/>
  <c r="L15" i="29"/>
  <c r="K15" i="29"/>
  <c r="J15" i="29"/>
  <c r="I15" i="29"/>
  <c r="H15" i="29"/>
  <c r="G15" i="29"/>
  <c r="F15" i="29"/>
  <c r="C15" i="29"/>
  <c r="B15" i="29"/>
  <c r="E15" i="29" s="1"/>
  <c r="U14" i="29"/>
  <c r="T14" i="29"/>
  <c r="S14" i="29"/>
  <c r="R14" i="29"/>
  <c r="Q14" i="29"/>
  <c r="P14" i="29"/>
  <c r="E14" i="29"/>
  <c r="S13" i="29"/>
  <c r="R13" i="29"/>
  <c r="Q13" i="29"/>
  <c r="P13" i="29"/>
  <c r="E13" i="29"/>
  <c r="U13" i="29" s="1"/>
  <c r="T12" i="29"/>
  <c r="S12" i="29"/>
  <c r="R12" i="29"/>
  <c r="Q12" i="29"/>
  <c r="P12" i="29"/>
  <c r="E12" i="29"/>
  <c r="U12" i="29" s="1"/>
  <c r="S11" i="29"/>
  <c r="R11" i="29"/>
  <c r="Q11" i="29"/>
  <c r="P11" i="29"/>
  <c r="E11" i="29"/>
  <c r="S10" i="29"/>
  <c r="R10" i="29"/>
  <c r="Q10" i="29"/>
  <c r="P10" i="29"/>
  <c r="E10" i="29"/>
  <c r="S9" i="29"/>
  <c r="R9" i="29"/>
  <c r="Q9" i="29"/>
  <c r="P9" i="29"/>
  <c r="E9" i="29"/>
  <c r="U9" i="29" s="1"/>
  <c r="S93" i="28"/>
  <c r="R93" i="28"/>
  <c r="Q93" i="28"/>
  <c r="P93" i="28"/>
  <c r="E93" i="28"/>
  <c r="T92" i="28"/>
  <c r="S92" i="28"/>
  <c r="R92" i="28"/>
  <c r="Q92" i="28"/>
  <c r="P92" i="28"/>
  <c r="E92" i="28"/>
  <c r="U92" i="28" s="1"/>
  <c r="T91" i="28"/>
  <c r="S91" i="28"/>
  <c r="R91" i="28"/>
  <c r="Q91" i="28"/>
  <c r="P91" i="28"/>
  <c r="E91" i="28"/>
  <c r="U91" i="28" s="1"/>
  <c r="S90" i="28"/>
  <c r="R90" i="28"/>
  <c r="Q90" i="28"/>
  <c r="P90" i="28"/>
  <c r="E90" i="28"/>
  <c r="U90" i="28" s="1"/>
  <c r="S89" i="28"/>
  <c r="R89" i="28"/>
  <c r="Q89" i="28"/>
  <c r="P89" i="28"/>
  <c r="E89" i="28"/>
  <c r="U88" i="28"/>
  <c r="S88" i="28"/>
  <c r="R88" i="28"/>
  <c r="Q88" i="28"/>
  <c r="P88" i="28"/>
  <c r="E88" i="28"/>
  <c r="T88" i="28" s="1"/>
  <c r="S87" i="28"/>
  <c r="R87" i="28"/>
  <c r="Q87" i="28"/>
  <c r="P87" i="28"/>
  <c r="E87" i="28"/>
  <c r="U87" i="28" s="1"/>
  <c r="S86" i="28"/>
  <c r="R86" i="28"/>
  <c r="Q86" i="28"/>
  <c r="P86" i="28"/>
  <c r="E86" i="28"/>
  <c r="U86" i="28" s="1"/>
  <c r="V72" i="28"/>
  <c r="O72" i="28"/>
  <c r="N72" i="28"/>
  <c r="M72" i="28"/>
  <c r="L72" i="28"/>
  <c r="K72" i="28"/>
  <c r="J72" i="28"/>
  <c r="I72" i="28"/>
  <c r="S72" i="28" s="1"/>
  <c r="H72" i="28"/>
  <c r="R72" i="28" s="1"/>
  <c r="G72" i="28"/>
  <c r="F72" i="28"/>
  <c r="C72" i="28"/>
  <c r="E72" i="28" s="1"/>
  <c r="B72" i="28"/>
  <c r="V71" i="28"/>
  <c r="S71" i="28"/>
  <c r="O71" i="28"/>
  <c r="N71" i="28"/>
  <c r="M71" i="28"/>
  <c r="L71" i="28"/>
  <c r="K71" i="28"/>
  <c r="J71" i="28"/>
  <c r="I71" i="28"/>
  <c r="H71" i="28"/>
  <c r="R71" i="28" s="1"/>
  <c r="G71" i="28"/>
  <c r="F71" i="28"/>
  <c r="C71" i="28"/>
  <c r="B71" i="28"/>
  <c r="E71" i="28" s="1"/>
  <c r="V70" i="28"/>
  <c r="O70" i="28"/>
  <c r="N70" i="28"/>
  <c r="M70" i="28"/>
  <c r="L70" i="28"/>
  <c r="K70" i="28"/>
  <c r="J70" i="28"/>
  <c r="I70" i="28"/>
  <c r="H70" i="28"/>
  <c r="G70" i="28"/>
  <c r="F70" i="28"/>
  <c r="E70" i="28"/>
  <c r="C70" i="28"/>
  <c r="B70" i="28"/>
  <c r="S69" i="28"/>
  <c r="R69" i="28"/>
  <c r="Q69" i="28"/>
  <c r="P69" i="28"/>
  <c r="E69" i="28"/>
  <c r="U69" i="28" s="1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V66" i="28"/>
  <c r="O66" i="28"/>
  <c r="N66" i="28"/>
  <c r="M66" i="28"/>
  <c r="L66" i="28"/>
  <c r="K66" i="28"/>
  <c r="J66" i="28"/>
  <c r="I66" i="28"/>
  <c r="S66" i="28" s="1"/>
  <c r="H66" i="28"/>
  <c r="R66" i="28" s="1"/>
  <c r="G66" i="28"/>
  <c r="F66" i="28"/>
  <c r="C66" i="28"/>
  <c r="B66" i="28"/>
  <c r="E66" i="28" s="1"/>
  <c r="S65" i="28"/>
  <c r="R65" i="28"/>
  <c r="Q65" i="28"/>
  <c r="P65" i="28"/>
  <c r="E65" i="28"/>
  <c r="U65" i="28" s="1"/>
  <c r="S64" i="28"/>
  <c r="R64" i="28"/>
  <c r="Q64" i="28"/>
  <c r="P64" i="28"/>
  <c r="E64" i="28"/>
  <c r="S63" i="28"/>
  <c r="R63" i="28"/>
  <c r="Q63" i="28"/>
  <c r="P63" i="28"/>
  <c r="E63" i="28"/>
  <c r="U63" i="28" s="1"/>
  <c r="U62" i="28"/>
  <c r="T62" i="28"/>
  <c r="S62" i="28"/>
  <c r="R62" i="28"/>
  <c r="Q62" i="28"/>
  <c r="P62" i="28"/>
  <c r="E62" i="28"/>
  <c r="S61" i="28"/>
  <c r="R61" i="28"/>
  <c r="Q61" i="28"/>
  <c r="P61" i="28"/>
  <c r="E61" i="28"/>
  <c r="V59" i="28"/>
  <c r="O59" i="28"/>
  <c r="N59" i="28"/>
  <c r="M59" i="28"/>
  <c r="L59" i="28"/>
  <c r="K59" i="28"/>
  <c r="J59" i="28"/>
  <c r="I59" i="28"/>
  <c r="S59" i="28" s="1"/>
  <c r="H59" i="28"/>
  <c r="R59" i="28" s="1"/>
  <c r="G59" i="28"/>
  <c r="F59" i="28"/>
  <c r="C59" i="28"/>
  <c r="B59" i="28"/>
  <c r="E59" i="28" s="1"/>
  <c r="U58" i="28"/>
  <c r="S58" i="28"/>
  <c r="R58" i="28"/>
  <c r="Q58" i="28"/>
  <c r="P58" i="28"/>
  <c r="E58" i="28"/>
  <c r="T58" i="28" s="1"/>
  <c r="S57" i="28"/>
  <c r="R57" i="28"/>
  <c r="Q57" i="28"/>
  <c r="P57" i="28"/>
  <c r="E57" i="28"/>
  <c r="T56" i="28"/>
  <c r="S56" i="28"/>
  <c r="R56" i="28"/>
  <c r="Q56" i="28"/>
  <c r="P56" i="28"/>
  <c r="E56" i="28"/>
  <c r="U56" i="28" s="1"/>
  <c r="S55" i="28"/>
  <c r="R55" i="28"/>
  <c r="Q55" i="28"/>
  <c r="P55" i="28"/>
  <c r="E55" i="28"/>
  <c r="T55" i="28" s="1"/>
  <c r="V53" i="28"/>
  <c r="O53" i="28"/>
  <c r="N53" i="28"/>
  <c r="M53" i="28"/>
  <c r="L53" i="28"/>
  <c r="K53" i="28"/>
  <c r="J53" i="28"/>
  <c r="I53" i="28"/>
  <c r="H53" i="28"/>
  <c r="R53" i="28" s="1"/>
  <c r="G53" i="28"/>
  <c r="F53" i="28"/>
  <c r="C53" i="28"/>
  <c r="B53" i="28"/>
  <c r="S52" i="28"/>
  <c r="R52" i="28"/>
  <c r="Q52" i="28"/>
  <c r="P52" i="28"/>
  <c r="E52" i="28"/>
  <c r="U52" i="28" s="1"/>
  <c r="U51" i="28"/>
  <c r="S51" i="28"/>
  <c r="R51" i="28"/>
  <c r="Q51" i="28"/>
  <c r="P51" i="28"/>
  <c r="E51" i="28"/>
  <c r="T51" i="28" s="1"/>
  <c r="S50" i="28"/>
  <c r="R50" i="28"/>
  <c r="Q50" i="28"/>
  <c r="P50" i="28"/>
  <c r="E50" i="28"/>
  <c r="U50" i="28" s="1"/>
  <c r="S49" i="28"/>
  <c r="R49" i="28"/>
  <c r="Q49" i="28"/>
  <c r="P49" i="28"/>
  <c r="E49" i="28"/>
  <c r="U49" i="28" s="1"/>
  <c r="U48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U46" i="28"/>
  <c r="T46" i="28"/>
  <c r="S46" i="28"/>
  <c r="R46" i="28"/>
  <c r="Q46" i="28"/>
  <c r="P46" i="28"/>
  <c r="E46" i="28"/>
  <c r="S45" i="28"/>
  <c r="R45" i="28"/>
  <c r="Q45" i="28"/>
  <c r="P45" i="28"/>
  <c r="E45" i="28"/>
  <c r="U44" i="28"/>
  <c r="T44" i="28"/>
  <c r="S44" i="28"/>
  <c r="R44" i="28"/>
  <c r="Q44" i="28"/>
  <c r="P44" i="28"/>
  <c r="E44" i="28"/>
  <c r="S43" i="28"/>
  <c r="R43" i="28"/>
  <c r="Q43" i="28"/>
  <c r="P43" i="28"/>
  <c r="E43" i="28"/>
  <c r="T43" i="28" s="1"/>
  <c r="S42" i="28"/>
  <c r="R42" i="28"/>
  <c r="Q42" i="28"/>
  <c r="P42" i="28"/>
  <c r="E42" i="28"/>
  <c r="U42" i="28" s="1"/>
  <c r="V40" i="28"/>
  <c r="O40" i="28"/>
  <c r="N40" i="28"/>
  <c r="M40" i="28"/>
  <c r="L40" i="28"/>
  <c r="K40" i="28"/>
  <c r="J40" i="28"/>
  <c r="I40" i="28"/>
  <c r="S40" i="28" s="1"/>
  <c r="H40" i="28"/>
  <c r="R40" i="28" s="1"/>
  <c r="G40" i="28"/>
  <c r="F40" i="28"/>
  <c r="C40" i="28"/>
  <c r="B40" i="28"/>
  <c r="E40" i="28" s="1"/>
  <c r="U39" i="28"/>
  <c r="S39" i="28"/>
  <c r="R39" i="28"/>
  <c r="Q39" i="28"/>
  <c r="P39" i="28"/>
  <c r="E39" i="28"/>
  <c r="T39" i="28" s="1"/>
  <c r="S38" i="28"/>
  <c r="R38" i="28"/>
  <c r="Q38" i="28"/>
  <c r="P38" i="28"/>
  <c r="E38" i="28"/>
  <c r="U38" i="28" s="1"/>
  <c r="S37" i="28"/>
  <c r="R37" i="28"/>
  <c r="Q37" i="28"/>
  <c r="P37" i="28"/>
  <c r="E37" i="28"/>
  <c r="U37" i="28" s="1"/>
  <c r="U36" i="28"/>
  <c r="S36" i="28"/>
  <c r="R36" i="28"/>
  <c r="Q36" i="28"/>
  <c r="P36" i="28"/>
  <c r="E36" i="28"/>
  <c r="S35" i="28"/>
  <c r="R35" i="28"/>
  <c r="Q35" i="28"/>
  <c r="P35" i="28"/>
  <c r="E35" i="28"/>
  <c r="T35" i="28" s="1"/>
  <c r="V33" i="28"/>
  <c r="O33" i="28"/>
  <c r="N33" i="28"/>
  <c r="M33" i="28"/>
  <c r="L33" i="28"/>
  <c r="K33" i="28"/>
  <c r="J33" i="28"/>
  <c r="I33" i="28"/>
  <c r="S33" i="28" s="1"/>
  <c r="H33" i="28"/>
  <c r="G33" i="28"/>
  <c r="F33" i="28"/>
  <c r="C33" i="28"/>
  <c r="B33" i="28"/>
  <c r="E33" i="28" s="1"/>
  <c r="S32" i="28"/>
  <c r="R32" i="28"/>
  <c r="Q32" i="28"/>
  <c r="P32" i="28"/>
  <c r="E32" i="28"/>
  <c r="V30" i="28"/>
  <c r="S30" i="28"/>
  <c r="O30" i="28"/>
  <c r="N30" i="28"/>
  <c r="M30" i="28"/>
  <c r="L30" i="28"/>
  <c r="K30" i="28"/>
  <c r="J30" i="28"/>
  <c r="I30" i="28"/>
  <c r="H30" i="28"/>
  <c r="R30" i="28" s="1"/>
  <c r="G30" i="28"/>
  <c r="F30" i="28"/>
  <c r="C30" i="28"/>
  <c r="B30" i="28"/>
  <c r="S29" i="28"/>
  <c r="R29" i="28"/>
  <c r="Q29" i="28"/>
  <c r="P29" i="28"/>
  <c r="E29" i="28"/>
  <c r="U29" i="28" s="1"/>
  <c r="U28" i="28"/>
  <c r="S28" i="28"/>
  <c r="R28" i="28"/>
  <c r="Q28" i="28"/>
  <c r="P28" i="28"/>
  <c r="E28" i="28"/>
  <c r="T28" i="28" s="1"/>
  <c r="S27" i="28"/>
  <c r="R27" i="28"/>
  <c r="Q27" i="28"/>
  <c r="P27" i="28"/>
  <c r="E27" i="28"/>
  <c r="U26" i="28"/>
  <c r="S26" i="28"/>
  <c r="R26" i="28"/>
  <c r="Q26" i="28"/>
  <c r="P26" i="28"/>
  <c r="E26" i="28"/>
  <c r="T26" i="28" s="1"/>
  <c r="V24" i="28"/>
  <c r="R24" i="28"/>
  <c r="O24" i="28"/>
  <c r="N24" i="28"/>
  <c r="M24" i="28"/>
  <c r="L24" i="28"/>
  <c r="K24" i="28"/>
  <c r="J24" i="28"/>
  <c r="I24" i="28"/>
  <c r="H24" i="28"/>
  <c r="G24" i="28"/>
  <c r="F24" i="28"/>
  <c r="C24" i="28"/>
  <c r="B24" i="28"/>
  <c r="S23" i="28"/>
  <c r="R23" i="28"/>
  <c r="Q23" i="28"/>
  <c r="P23" i="28"/>
  <c r="E23" i="28"/>
  <c r="U23" i="28" s="1"/>
  <c r="U22" i="28"/>
  <c r="S22" i="28"/>
  <c r="R22" i="28"/>
  <c r="Q22" i="28"/>
  <c r="P22" i="28"/>
  <c r="E22" i="28"/>
  <c r="T22" i="28" s="1"/>
  <c r="S21" i="28"/>
  <c r="R21" i="28"/>
  <c r="Q21" i="28"/>
  <c r="P21" i="28"/>
  <c r="E21" i="28"/>
  <c r="T20" i="28"/>
  <c r="S20" i="28"/>
  <c r="R20" i="28"/>
  <c r="Q20" i="28"/>
  <c r="P20" i="28"/>
  <c r="E20" i="28"/>
  <c r="U20" i="28" s="1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S17" i="28"/>
  <c r="R17" i="28"/>
  <c r="Q17" i="28"/>
  <c r="P17" i="28"/>
  <c r="E17" i="28"/>
  <c r="U17" i="28" s="1"/>
  <c r="V15" i="28"/>
  <c r="O15" i="28"/>
  <c r="N15" i="28"/>
  <c r="M15" i="28"/>
  <c r="L15" i="28"/>
  <c r="K15" i="28"/>
  <c r="J15" i="28"/>
  <c r="I15" i="28"/>
  <c r="S15" i="28" s="1"/>
  <c r="H15" i="28"/>
  <c r="R15" i="28" s="1"/>
  <c r="G15" i="28"/>
  <c r="F15" i="28"/>
  <c r="C15" i="28"/>
  <c r="B15" i="28"/>
  <c r="S14" i="28"/>
  <c r="R14" i="28"/>
  <c r="Q14" i="28"/>
  <c r="P14" i="28"/>
  <c r="E14" i="28"/>
  <c r="S13" i="28"/>
  <c r="R13" i="28"/>
  <c r="Q13" i="28"/>
  <c r="P13" i="28"/>
  <c r="E13" i="28"/>
  <c r="U13" i="28" s="1"/>
  <c r="S12" i="28"/>
  <c r="R12" i="28"/>
  <c r="Q12" i="28"/>
  <c r="P12" i="28"/>
  <c r="E12" i="28"/>
  <c r="T12" i="28" s="1"/>
  <c r="T11" i="28"/>
  <c r="S11" i="28"/>
  <c r="R11" i="28"/>
  <c r="Q11" i="28"/>
  <c r="P11" i="28"/>
  <c r="E11" i="28"/>
  <c r="U11" i="28" s="1"/>
  <c r="S10" i="28"/>
  <c r="R10" i="28"/>
  <c r="Q10" i="28"/>
  <c r="P10" i="28"/>
  <c r="E10" i="28"/>
  <c r="U10" i="28" s="1"/>
  <c r="S9" i="28"/>
  <c r="R9" i="28"/>
  <c r="Q9" i="28"/>
  <c r="P9" i="28"/>
  <c r="E9" i="28"/>
  <c r="S93" i="27"/>
  <c r="R93" i="27"/>
  <c r="Q93" i="27"/>
  <c r="P93" i="27"/>
  <c r="E93" i="27"/>
  <c r="U93" i="27" s="1"/>
  <c r="S92" i="27"/>
  <c r="R92" i="27"/>
  <c r="Q92" i="27"/>
  <c r="P92" i="27"/>
  <c r="E92" i="27"/>
  <c r="S91" i="27"/>
  <c r="R91" i="27"/>
  <c r="Q91" i="27"/>
  <c r="P91" i="27"/>
  <c r="E91" i="27"/>
  <c r="U91" i="27" s="1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U88" i="27" s="1"/>
  <c r="U87" i="27"/>
  <c r="T87" i="27"/>
  <c r="S87" i="27"/>
  <c r="R87" i="27"/>
  <c r="Q87" i="27"/>
  <c r="P87" i="27"/>
  <c r="E87" i="27"/>
  <c r="S86" i="27"/>
  <c r="R86" i="27"/>
  <c r="Q86" i="27"/>
  <c r="P86" i="27"/>
  <c r="E86" i="27"/>
  <c r="V72" i="27"/>
  <c r="O72" i="27"/>
  <c r="N72" i="27"/>
  <c r="M72" i="27"/>
  <c r="L72" i="27"/>
  <c r="K72" i="27"/>
  <c r="J72" i="27"/>
  <c r="I72" i="27"/>
  <c r="H72" i="27"/>
  <c r="R72" i="27" s="1"/>
  <c r="G72" i="27"/>
  <c r="F72" i="27"/>
  <c r="C72" i="27"/>
  <c r="B72" i="27"/>
  <c r="E72" i="27" s="1"/>
  <c r="V71" i="27"/>
  <c r="O71" i="27"/>
  <c r="N71" i="27"/>
  <c r="M71" i="27"/>
  <c r="L71" i="27"/>
  <c r="K71" i="27"/>
  <c r="J71" i="27"/>
  <c r="I71" i="27"/>
  <c r="H71" i="27"/>
  <c r="G71" i="27"/>
  <c r="F71" i="27"/>
  <c r="C71" i="27"/>
  <c r="B71" i="27"/>
  <c r="E71" i="27" s="1"/>
  <c r="V70" i="27"/>
  <c r="O70" i="27"/>
  <c r="N70" i="27"/>
  <c r="M70" i="27"/>
  <c r="L70" i="27"/>
  <c r="K70" i="27"/>
  <c r="J70" i="27"/>
  <c r="I70" i="27"/>
  <c r="S70" i="27" s="1"/>
  <c r="H70" i="27"/>
  <c r="G70" i="27"/>
  <c r="F70" i="27"/>
  <c r="C70" i="27"/>
  <c r="E70" i="27" s="1"/>
  <c r="B70" i="27"/>
  <c r="S69" i="27"/>
  <c r="R69" i="27"/>
  <c r="Q69" i="27"/>
  <c r="P69" i="27"/>
  <c r="E69" i="27"/>
  <c r="U69" i="27" s="1"/>
  <c r="V67" i="27"/>
  <c r="O67" i="27"/>
  <c r="N67" i="27"/>
  <c r="M67" i="27"/>
  <c r="L67" i="27"/>
  <c r="K67" i="27"/>
  <c r="J67" i="27"/>
  <c r="I67" i="27"/>
  <c r="S67" i="27" s="1"/>
  <c r="H67" i="27"/>
  <c r="G67" i="27"/>
  <c r="F67" i="27"/>
  <c r="C67" i="27"/>
  <c r="B67" i="27"/>
  <c r="E67" i="27" s="1"/>
  <c r="V66" i="27"/>
  <c r="O66" i="27"/>
  <c r="N66" i="27"/>
  <c r="M66" i="27"/>
  <c r="L66" i="27"/>
  <c r="K66" i="27"/>
  <c r="J66" i="27"/>
  <c r="I66" i="27"/>
  <c r="S66" i="27" s="1"/>
  <c r="H66" i="27"/>
  <c r="G66" i="27"/>
  <c r="F66" i="27"/>
  <c r="C66" i="27"/>
  <c r="E66" i="27" s="1"/>
  <c r="B66" i="27"/>
  <c r="S65" i="27"/>
  <c r="R65" i="27"/>
  <c r="Q65" i="27"/>
  <c r="P65" i="27"/>
  <c r="E65" i="27"/>
  <c r="S64" i="27"/>
  <c r="R64" i="27"/>
  <c r="Q64" i="27"/>
  <c r="P64" i="27"/>
  <c r="E64" i="27"/>
  <c r="S63" i="27"/>
  <c r="R63" i="27"/>
  <c r="Q63" i="27"/>
  <c r="P63" i="27"/>
  <c r="E63" i="27"/>
  <c r="T63" i="27" s="1"/>
  <c r="S62" i="27"/>
  <c r="R62" i="27"/>
  <c r="Q62" i="27"/>
  <c r="P62" i="27"/>
  <c r="E62" i="27"/>
  <c r="U62" i="27" s="1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S59" i="27" s="1"/>
  <c r="H59" i="27"/>
  <c r="R59" i="27" s="1"/>
  <c r="G59" i="27"/>
  <c r="F59" i="27"/>
  <c r="C59" i="27"/>
  <c r="B59" i="27"/>
  <c r="S58" i="27"/>
  <c r="R58" i="27"/>
  <c r="Q58" i="27"/>
  <c r="P58" i="27"/>
  <c r="E58" i="27"/>
  <c r="U58" i="27" s="1"/>
  <c r="S57" i="27"/>
  <c r="R57" i="27"/>
  <c r="Q57" i="27"/>
  <c r="P57" i="27"/>
  <c r="E57" i="27"/>
  <c r="S56" i="27"/>
  <c r="R56" i="27"/>
  <c r="Q56" i="27"/>
  <c r="P56" i="27"/>
  <c r="E56" i="27"/>
  <c r="T56" i="27" s="1"/>
  <c r="U55" i="27"/>
  <c r="T55" i="27"/>
  <c r="S55" i="27"/>
  <c r="R55" i="27"/>
  <c r="Q55" i="27"/>
  <c r="P55" i="27"/>
  <c r="E55" i="27"/>
  <c r="V53" i="27"/>
  <c r="O53" i="27"/>
  <c r="N53" i="27"/>
  <c r="M53" i="27"/>
  <c r="L53" i="27"/>
  <c r="K53" i="27"/>
  <c r="J53" i="27"/>
  <c r="I53" i="27"/>
  <c r="S53" i="27" s="1"/>
  <c r="H53" i="27"/>
  <c r="G53" i="27"/>
  <c r="F53" i="27"/>
  <c r="C53" i="27"/>
  <c r="B53" i="27"/>
  <c r="U52" i="27"/>
  <c r="S52" i="27"/>
  <c r="R52" i="27"/>
  <c r="Q52" i="27"/>
  <c r="P52" i="27"/>
  <c r="E52" i="27"/>
  <c r="T52" i="27" s="1"/>
  <c r="S51" i="27"/>
  <c r="R51" i="27"/>
  <c r="Q51" i="27"/>
  <c r="P51" i="27"/>
  <c r="E51" i="27"/>
  <c r="U51" i="27" s="1"/>
  <c r="S50" i="27"/>
  <c r="R50" i="27"/>
  <c r="Q50" i="27"/>
  <c r="P50" i="27"/>
  <c r="E50" i="27"/>
  <c r="S49" i="27"/>
  <c r="R49" i="27"/>
  <c r="Q49" i="27"/>
  <c r="P49" i="27"/>
  <c r="E49" i="27"/>
  <c r="T49" i="27" s="1"/>
  <c r="T48" i="27"/>
  <c r="S48" i="27"/>
  <c r="R48" i="27"/>
  <c r="Q48" i="27"/>
  <c r="P48" i="27"/>
  <c r="E48" i="27"/>
  <c r="U48" i="27" s="1"/>
  <c r="S47" i="27"/>
  <c r="R47" i="27"/>
  <c r="Q47" i="27"/>
  <c r="P47" i="27"/>
  <c r="E47" i="27"/>
  <c r="T47" i="27" s="1"/>
  <c r="S46" i="27"/>
  <c r="R46" i="27"/>
  <c r="Q46" i="27"/>
  <c r="P46" i="27"/>
  <c r="E46" i="27"/>
  <c r="U46" i="27" s="1"/>
  <c r="S45" i="27"/>
  <c r="R45" i="27"/>
  <c r="Q45" i="27"/>
  <c r="P45" i="27"/>
  <c r="E45" i="27"/>
  <c r="S44" i="27"/>
  <c r="R44" i="27"/>
  <c r="Q44" i="27"/>
  <c r="P44" i="27"/>
  <c r="E44" i="27"/>
  <c r="S43" i="27"/>
  <c r="R43" i="27"/>
  <c r="Q43" i="27"/>
  <c r="P43" i="27"/>
  <c r="E43" i="27"/>
  <c r="S42" i="27"/>
  <c r="R42" i="27"/>
  <c r="Q42" i="27"/>
  <c r="P42" i="27"/>
  <c r="E42" i="27"/>
  <c r="V40" i="27"/>
  <c r="O40" i="27"/>
  <c r="N40" i="27"/>
  <c r="M40" i="27"/>
  <c r="L40" i="27"/>
  <c r="K40" i="27"/>
  <c r="J40" i="27"/>
  <c r="I40" i="27"/>
  <c r="Q40" i="27" s="1"/>
  <c r="H40" i="27"/>
  <c r="R40" i="27" s="1"/>
  <c r="G40" i="27"/>
  <c r="F40" i="27"/>
  <c r="C40" i="27"/>
  <c r="B40" i="27"/>
  <c r="E40" i="27" s="1"/>
  <c r="S39" i="27"/>
  <c r="R39" i="27"/>
  <c r="Q39" i="27"/>
  <c r="P39" i="27"/>
  <c r="E39" i="27"/>
  <c r="T39" i="27" s="1"/>
  <c r="T38" i="27"/>
  <c r="S38" i="27"/>
  <c r="R38" i="27"/>
  <c r="Q38" i="27"/>
  <c r="P38" i="27"/>
  <c r="E38" i="27"/>
  <c r="U38" i="27" s="1"/>
  <c r="S37" i="27"/>
  <c r="R37" i="27"/>
  <c r="Q37" i="27"/>
  <c r="P37" i="27"/>
  <c r="E37" i="27"/>
  <c r="U37" i="27" s="1"/>
  <c r="S36" i="27"/>
  <c r="R36" i="27"/>
  <c r="Q36" i="27"/>
  <c r="P36" i="27"/>
  <c r="E36" i="27"/>
  <c r="U35" i="27"/>
  <c r="S35" i="27"/>
  <c r="R35" i="27"/>
  <c r="Q35" i="27"/>
  <c r="P35" i="27"/>
  <c r="E35" i="27"/>
  <c r="V33" i="27"/>
  <c r="S33" i="27"/>
  <c r="O33" i="27"/>
  <c r="N33" i="27"/>
  <c r="M33" i="27"/>
  <c r="L33" i="27"/>
  <c r="K33" i="27"/>
  <c r="J33" i="27"/>
  <c r="I33" i="27"/>
  <c r="H33" i="27"/>
  <c r="R33" i="27" s="1"/>
  <c r="G33" i="27"/>
  <c r="F33" i="27"/>
  <c r="C33" i="27"/>
  <c r="B33" i="27"/>
  <c r="E33" i="27" s="1"/>
  <c r="S32" i="27"/>
  <c r="R32" i="27"/>
  <c r="Q32" i="27"/>
  <c r="P32" i="27"/>
  <c r="T32" i="27" s="1"/>
  <c r="E32" i="27"/>
  <c r="V30" i="27"/>
  <c r="O30" i="27"/>
  <c r="N30" i="27"/>
  <c r="M30" i="27"/>
  <c r="L30" i="27"/>
  <c r="K30" i="27"/>
  <c r="J30" i="27"/>
  <c r="I30" i="27"/>
  <c r="S30" i="27" s="1"/>
  <c r="H30" i="27"/>
  <c r="R30" i="27" s="1"/>
  <c r="G30" i="27"/>
  <c r="F30" i="27"/>
  <c r="C30" i="27"/>
  <c r="E30" i="27" s="1"/>
  <c r="B30" i="27"/>
  <c r="S29" i="27"/>
  <c r="R29" i="27"/>
  <c r="Q29" i="27"/>
  <c r="P29" i="27"/>
  <c r="E29" i="27"/>
  <c r="T29" i="27" s="1"/>
  <c r="T28" i="27"/>
  <c r="S28" i="27"/>
  <c r="R28" i="27"/>
  <c r="Q28" i="27"/>
  <c r="P28" i="27"/>
  <c r="E28" i="27"/>
  <c r="U28" i="27" s="1"/>
  <c r="S27" i="27"/>
  <c r="R27" i="27"/>
  <c r="Q27" i="27"/>
  <c r="P27" i="27"/>
  <c r="E27" i="27"/>
  <c r="T26" i="27"/>
  <c r="S26" i="27"/>
  <c r="R26" i="27"/>
  <c r="Q26" i="27"/>
  <c r="P26" i="27"/>
  <c r="E26" i="27"/>
  <c r="U26" i="27" s="1"/>
  <c r="V24" i="27"/>
  <c r="S24" i="27"/>
  <c r="O24" i="27"/>
  <c r="N24" i="27"/>
  <c r="M24" i="27"/>
  <c r="L24" i="27"/>
  <c r="K24" i="27"/>
  <c r="J24" i="27"/>
  <c r="I24" i="27"/>
  <c r="H24" i="27"/>
  <c r="R24" i="27" s="1"/>
  <c r="G24" i="27"/>
  <c r="F24" i="27"/>
  <c r="C24" i="27"/>
  <c r="B24" i="27"/>
  <c r="S23" i="27"/>
  <c r="R23" i="27"/>
  <c r="Q23" i="27"/>
  <c r="P23" i="27"/>
  <c r="E23" i="27"/>
  <c r="T23" i="27" s="1"/>
  <c r="S22" i="27"/>
  <c r="R22" i="27"/>
  <c r="Q22" i="27"/>
  <c r="P22" i="27"/>
  <c r="E22" i="27"/>
  <c r="U22" i="27" s="1"/>
  <c r="U21" i="27"/>
  <c r="S21" i="27"/>
  <c r="R21" i="27"/>
  <c r="Q21" i="27"/>
  <c r="P21" i="27"/>
  <c r="E21" i="27"/>
  <c r="T21" i="27" s="1"/>
  <c r="S20" i="27"/>
  <c r="R20" i="27"/>
  <c r="Q20" i="27"/>
  <c r="P20" i="27"/>
  <c r="E20" i="27"/>
  <c r="U19" i="27"/>
  <c r="S19" i="27"/>
  <c r="R19" i="27"/>
  <c r="Q19" i="27"/>
  <c r="P19" i="27"/>
  <c r="E19" i="27"/>
  <c r="T19" i="27" s="1"/>
  <c r="U18" i="27"/>
  <c r="T18" i="27"/>
  <c r="S18" i="27"/>
  <c r="R18" i="27"/>
  <c r="Q18" i="27"/>
  <c r="P18" i="27"/>
  <c r="E18" i="27"/>
  <c r="S17" i="27"/>
  <c r="R17" i="27"/>
  <c r="Q17" i="27"/>
  <c r="P17" i="27"/>
  <c r="E17" i="27"/>
  <c r="U17" i="27" s="1"/>
  <c r="V15" i="27"/>
  <c r="O15" i="27"/>
  <c r="N15" i="27"/>
  <c r="M15" i="27"/>
  <c r="L15" i="27"/>
  <c r="K15" i="27"/>
  <c r="J15" i="27"/>
  <c r="I15" i="27"/>
  <c r="S15" i="27" s="1"/>
  <c r="H15" i="27"/>
  <c r="R15" i="27" s="1"/>
  <c r="G15" i="27"/>
  <c r="F15" i="27"/>
  <c r="C15" i="27"/>
  <c r="B15" i="27"/>
  <c r="S14" i="27"/>
  <c r="R14" i="27"/>
  <c r="Q14" i="27"/>
  <c r="P14" i="27"/>
  <c r="E14" i="27"/>
  <c r="S13" i="27"/>
  <c r="R13" i="27"/>
  <c r="Q13" i="27"/>
  <c r="P13" i="27"/>
  <c r="E13" i="27"/>
  <c r="U13" i="27" s="1"/>
  <c r="S12" i="27"/>
  <c r="R12" i="27"/>
  <c r="Q12" i="27"/>
  <c r="P12" i="27"/>
  <c r="E12" i="27"/>
  <c r="S11" i="27"/>
  <c r="R11" i="27"/>
  <c r="Q11" i="27"/>
  <c r="P11" i="27"/>
  <c r="E11" i="27"/>
  <c r="T11" i="27" s="1"/>
  <c r="S10" i="27"/>
  <c r="R10" i="27"/>
  <c r="Q10" i="27"/>
  <c r="P10" i="27"/>
  <c r="E10" i="27"/>
  <c r="T10" i="27" s="1"/>
  <c r="S9" i="27"/>
  <c r="R9" i="27"/>
  <c r="Q9" i="27"/>
  <c r="P9" i="27"/>
  <c r="E9" i="27"/>
  <c r="U9" i="27" s="1"/>
  <c r="S93" i="26"/>
  <c r="R93" i="26"/>
  <c r="Q93" i="26"/>
  <c r="P93" i="26"/>
  <c r="E93" i="26"/>
  <c r="U93" i="26" s="1"/>
  <c r="S92" i="26"/>
  <c r="R92" i="26"/>
  <c r="Q92" i="26"/>
  <c r="P92" i="26"/>
  <c r="E92" i="26"/>
  <c r="T92" i="26" s="1"/>
  <c r="U91" i="26"/>
  <c r="T91" i="26"/>
  <c r="S91" i="26"/>
  <c r="R91" i="26"/>
  <c r="Q91" i="26"/>
  <c r="P91" i="26"/>
  <c r="E91" i="26"/>
  <c r="S90" i="26"/>
  <c r="R90" i="26"/>
  <c r="Q90" i="26"/>
  <c r="P90" i="26"/>
  <c r="E90" i="26"/>
  <c r="U90" i="26" s="1"/>
  <c r="U89" i="26"/>
  <c r="T89" i="26"/>
  <c r="S89" i="26"/>
  <c r="R89" i="26"/>
  <c r="Q89" i="26"/>
  <c r="P89" i="26"/>
  <c r="E89" i="26"/>
  <c r="S88" i="26"/>
  <c r="R88" i="26"/>
  <c r="Q88" i="26"/>
  <c r="P88" i="26"/>
  <c r="E88" i="26"/>
  <c r="S87" i="26"/>
  <c r="R87" i="26"/>
  <c r="Q87" i="26"/>
  <c r="P87" i="26"/>
  <c r="E87" i="26"/>
  <c r="U87" i="26" s="1"/>
  <c r="S86" i="26"/>
  <c r="R86" i="26"/>
  <c r="Q86" i="26"/>
  <c r="P86" i="26"/>
  <c r="E86" i="26"/>
  <c r="T86" i="26" s="1"/>
  <c r="V72" i="26"/>
  <c r="O72" i="26"/>
  <c r="N72" i="26"/>
  <c r="M72" i="26"/>
  <c r="L72" i="26"/>
  <c r="K72" i="26"/>
  <c r="J72" i="26"/>
  <c r="I72" i="26"/>
  <c r="S72" i="26" s="1"/>
  <c r="H72" i="26"/>
  <c r="R72" i="26" s="1"/>
  <c r="G72" i="26"/>
  <c r="F72" i="26"/>
  <c r="C72" i="26"/>
  <c r="B72" i="26"/>
  <c r="E72" i="26" s="1"/>
  <c r="V71" i="26"/>
  <c r="S71" i="26"/>
  <c r="O71" i="26"/>
  <c r="N71" i="26"/>
  <c r="M71" i="26"/>
  <c r="L71" i="26"/>
  <c r="K71" i="26"/>
  <c r="J71" i="26"/>
  <c r="I71" i="26"/>
  <c r="H71" i="26"/>
  <c r="R71" i="26" s="1"/>
  <c r="G71" i="26"/>
  <c r="F71" i="26"/>
  <c r="C71" i="26"/>
  <c r="E71" i="26" s="1"/>
  <c r="B71" i="26"/>
  <c r="V70" i="26"/>
  <c r="O70" i="26"/>
  <c r="N70" i="26"/>
  <c r="M70" i="26"/>
  <c r="L70" i="26"/>
  <c r="K70" i="26"/>
  <c r="J70" i="26"/>
  <c r="I70" i="26"/>
  <c r="H70" i="26"/>
  <c r="R70" i="26" s="1"/>
  <c r="G70" i="26"/>
  <c r="F70" i="26"/>
  <c r="C70" i="26"/>
  <c r="B70" i="26"/>
  <c r="E70" i="26" s="1"/>
  <c r="U69" i="26"/>
  <c r="S69" i="26"/>
  <c r="R69" i="26"/>
  <c r="Q69" i="26"/>
  <c r="P69" i="26"/>
  <c r="T69" i="26" s="1"/>
  <c r="E69" i="26"/>
  <c r="V67" i="26"/>
  <c r="O67" i="26"/>
  <c r="N67" i="26"/>
  <c r="M67" i="26"/>
  <c r="L67" i="26"/>
  <c r="K67" i="26"/>
  <c r="J67" i="26"/>
  <c r="I67" i="26"/>
  <c r="S67" i="26" s="1"/>
  <c r="H67" i="26"/>
  <c r="R67" i="26" s="1"/>
  <c r="G67" i="26"/>
  <c r="F67" i="26"/>
  <c r="C67" i="26"/>
  <c r="B67" i="26"/>
  <c r="V66" i="26"/>
  <c r="S66" i="26"/>
  <c r="O66" i="26"/>
  <c r="N66" i="26"/>
  <c r="M66" i="26"/>
  <c r="L66" i="26"/>
  <c r="K66" i="26"/>
  <c r="J66" i="26"/>
  <c r="I66" i="26"/>
  <c r="H66" i="26"/>
  <c r="R66" i="26" s="1"/>
  <c r="G66" i="26"/>
  <c r="F66" i="26"/>
  <c r="C66" i="26"/>
  <c r="E66" i="26" s="1"/>
  <c r="B66" i="26"/>
  <c r="S65" i="26"/>
  <c r="R65" i="26"/>
  <c r="Q65" i="26"/>
  <c r="P65" i="26"/>
  <c r="E65" i="26"/>
  <c r="T65" i="26" s="1"/>
  <c r="S64" i="26"/>
  <c r="R64" i="26"/>
  <c r="Q64" i="26"/>
  <c r="P64" i="26"/>
  <c r="E64" i="26"/>
  <c r="T64" i="26" s="1"/>
  <c r="S63" i="26"/>
  <c r="R63" i="26"/>
  <c r="Q63" i="26"/>
  <c r="P63" i="26"/>
  <c r="E63" i="26"/>
  <c r="U63" i="26" s="1"/>
  <c r="S62" i="26"/>
  <c r="R62" i="26"/>
  <c r="Q62" i="26"/>
  <c r="P62" i="26"/>
  <c r="E62" i="26"/>
  <c r="U61" i="26"/>
  <c r="S61" i="26"/>
  <c r="R61" i="26"/>
  <c r="Q61" i="26"/>
  <c r="P61" i="26"/>
  <c r="E61" i="26"/>
  <c r="T61" i="26" s="1"/>
  <c r="V59" i="26"/>
  <c r="O59" i="26"/>
  <c r="N59" i="26"/>
  <c r="M59" i="26"/>
  <c r="L59" i="26"/>
  <c r="K59" i="26"/>
  <c r="J59" i="26"/>
  <c r="I59" i="26"/>
  <c r="H59" i="26"/>
  <c r="G59" i="26"/>
  <c r="F59" i="26"/>
  <c r="C59" i="26"/>
  <c r="B59" i="26"/>
  <c r="T58" i="26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S56" i="26"/>
  <c r="R56" i="26"/>
  <c r="Q56" i="26"/>
  <c r="P56" i="26"/>
  <c r="E56" i="26"/>
  <c r="S55" i="26"/>
  <c r="R55" i="26"/>
  <c r="Q55" i="26"/>
  <c r="P55" i="26"/>
  <c r="E55" i="26"/>
  <c r="T55" i="26" s="1"/>
  <c r="V53" i="26"/>
  <c r="O53" i="26"/>
  <c r="N53" i="26"/>
  <c r="M53" i="26"/>
  <c r="L53" i="26"/>
  <c r="K53" i="26"/>
  <c r="J53" i="26"/>
  <c r="I53" i="26"/>
  <c r="S53" i="26" s="1"/>
  <c r="H53" i="26"/>
  <c r="R53" i="26" s="1"/>
  <c r="G53" i="26"/>
  <c r="F53" i="26"/>
  <c r="C53" i="26"/>
  <c r="B53" i="26"/>
  <c r="S52" i="26"/>
  <c r="R52" i="26"/>
  <c r="Q52" i="26"/>
  <c r="P52" i="26"/>
  <c r="E52" i="26"/>
  <c r="S51" i="26"/>
  <c r="R51" i="26"/>
  <c r="Q51" i="26"/>
  <c r="P51" i="26"/>
  <c r="E51" i="26"/>
  <c r="T51" i="26" s="1"/>
  <c r="S50" i="26"/>
  <c r="R50" i="26"/>
  <c r="Q50" i="26"/>
  <c r="P50" i="26"/>
  <c r="E50" i="26"/>
  <c r="U49" i="26"/>
  <c r="S49" i="26"/>
  <c r="R49" i="26"/>
  <c r="Q49" i="26"/>
  <c r="P49" i="26"/>
  <c r="E49" i="26"/>
  <c r="T49" i="26" s="1"/>
  <c r="S48" i="26"/>
  <c r="R48" i="26"/>
  <c r="Q48" i="26"/>
  <c r="P48" i="26"/>
  <c r="E48" i="26"/>
  <c r="U48" i="26" s="1"/>
  <c r="S47" i="26"/>
  <c r="R47" i="26"/>
  <c r="Q47" i="26"/>
  <c r="P47" i="26"/>
  <c r="E47" i="26"/>
  <c r="T47" i="26" s="1"/>
  <c r="U46" i="26"/>
  <c r="S46" i="26"/>
  <c r="R46" i="26"/>
  <c r="Q46" i="26"/>
  <c r="P46" i="26"/>
  <c r="E46" i="26"/>
  <c r="T46" i="26" s="1"/>
  <c r="S45" i="26"/>
  <c r="R45" i="26"/>
  <c r="Q45" i="26"/>
  <c r="P45" i="26"/>
  <c r="E45" i="26"/>
  <c r="U45" i="26" s="1"/>
  <c r="T44" i="26"/>
  <c r="S44" i="26"/>
  <c r="R44" i="26"/>
  <c r="Q44" i="26"/>
  <c r="P44" i="26"/>
  <c r="E44" i="26"/>
  <c r="U44" i="26" s="1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V40" i="26"/>
  <c r="O40" i="26"/>
  <c r="N40" i="26"/>
  <c r="M40" i="26"/>
  <c r="L40" i="26"/>
  <c r="K40" i="26"/>
  <c r="J40" i="26"/>
  <c r="I40" i="26"/>
  <c r="S40" i="26" s="1"/>
  <c r="H40" i="26"/>
  <c r="G40" i="26"/>
  <c r="F40" i="26"/>
  <c r="C40" i="26"/>
  <c r="B40" i="26"/>
  <c r="E40" i="26" s="1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T37" i="26" s="1"/>
  <c r="S36" i="26"/>
  <c r="R36" i="26"/>
  <c r="Q36" i="26"/>
  <c r="P36" i="26"/>
  <c r="E36" i="26"/>
  <c r="S35" i="26"/>
  <c r="R35" i="26"/>
  <c r="Q35" i="26"/>
  <c r="P35" i="26"/>
  <c r="E35" i="26"/>
  <c r="V33" i="26"/>
  <c r="O33" i="26"/>
  <c r="N33" i="26"/>
  <c r="M33" i="26"/>
  <c r="L33" i="26"/>
  <c r="K33" i="26"/>
  <c r="J33" i="26"/>
  <c r="I33" i="26"/>
  <c r="S33" i="26" s="1"/>
  <c r="H33" i="26"/>
  <c r="R33" i="26" s="1"/>
  <c r="G33" i="26"/>
  <c r="F33" i="26"/>
  <c r="E33" i="26"/>
  <c r="C33" i="26"/>
  <c r="B33" i="26"/>
  <c r="S32" i="26"/>
  <c r="R32" i="26"/>
  <c r="Q32" i="26"/>
  <c r="P32" i="26"/>
  <c r="E32" i="26"/>
  <c r="T32" i="26" s="1"/>
  <c r="V30" i="26"/>
  <c r="O30" i="26"/>
  <c r="N30" i="26"/>
  <c r="M30" i="26"/>
  <c r="L30" i="26"/>
  <c r="K30" i="26"/>
  <c r="J30" i="26"/>
  <c r="I30" i="26"/>
  <c r="S30" i="26" s="1"/>
  <c r="H30" i="26"/>
  <c r="R30" i="26" s="1"/>
  <c r="G30" i="26"/>
  <c r="F30" i="26"/>
  <c r="E30" i="26"/>
  <c r="C30" i="26"/>
  <c r="B30" i="26"/>
  <c r="S29" i="26"/>
  <c r="R29" i="26"/>
  <c r="Q29" i="26"/>
  <c r="P29" i="26"/>
  <c r="E29" i="26"/>
  <c r="T29" i="26" s="1"/>
  <c r="S28" i="26"/>
  <c r="R28" i="26"/>
  <c r="Q28" i="26"/>
  <c r="P28" i="26"/>
  <c r="E28" i="26"/>
  <c r="U28" i="26" s="1"/>
  <c r="S27" i="26"/>
  <c r="R27" i="26"/>
  <c r="Q27" i="26"/>
  <c r="P27" i="26"/>
  <c r="E27" i="26"/>
  <c r="U26" i="26"/>
  <c r="S26" i="26"/>
  <c r="R26" i="26"/>
  <c r="Q26" i="26"/>
  <c r="P26" i="26"/>
  <c r="E26" i="26"/>
  <c r="T26" i="26" s="1"/>
  <c r="V24" i="26"/>
  <c r="O24" i="26"/>
  <c r="N24" i="26"/>
  <c r="M24" i="26"/>
  <c r="L24" i="26"/>
  <c r="K24" i="26"/>
  <c r="J24" i="26"/>
  <c r="I24" i="26"/>
  <c r="S24" i="26" s="1"/>
  <c r="H24" i="26"/>
  <c r="G24" i="26"/>
  <c r="F24" i="26"/>
  <c r="C24" i="26"/>
  <c r="B24" i="26"/>
  <c r="S23" i="26"/>
  <c r="R23" i="26"/>
  <c r="Q23" i="26"/>
  <c r="P23" i="26"/>
  <c r="E23" i="26"/>
  <c r="U23" i="26" s="1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S19" i="26"/>
  <c r="R19" i="26"/>
  <c r="Q19" i="26"/>
  <c r="P19" i="26"/>
  <c r="E19" i="26"/>
  <c r="U19" i="26" s="1"/>
  <c r="S18" i="26"/>
  <c r="R18" i="26"/>
  <c r="Q18" i="26"/>
  <c r="P18" i="26"/>
  <c r="E18" i="26"/>
  <c r="U18" i="26" s="1"/>
  <c r="S17" i="26"/>
  <c r="R17" i="26"/>
  <c r="Q17" i="26"/>
  <c r="P17" i="26"/>
  <c r="E17" i="26"/>
  <c r="U17" i="26" s="1"/>
  <c r="V15" i="26"/>
  <c r="O15" i="26"/>
  <c r="N15" i="26"/>
  <c r="M15" i="26"/>
  <c r="L15" i="26"/>
  <c r="K15" i="26"/>
  <c r="J15" i="26"/>
  <c r="I15" i="26"/>
  <c r="H15" i="26"/>
  <c r="P15" i="26" s="1"/>
  <c r="G15" i="26"/>
  <c r="F15" i="26"/>
  <c r="C15" i="26"/>
  <c r="B15" i="26"/>
  <c r="E15" i="26" s="1"/>
  <c r="S14" i="26"/>
  <c r="R14" i="26"/>
  <c r="Q14" i="26"/>
  <c r="P14" i="26"/>
  <c r="E14" i="26"/>
  <c r="U14" i="26" s="1"/>
  <c r="S13" i="26"/>
  <c r="R13" i="26"/>
  <c r="Q13" i="26"/>
  <c r="P13" i="26"/>
  <c r="E13" i="26"/>
  <c r="S12" i="26"/>
  <c r="R12" i="26"/>
  <c r="Q12" i="26"/>
  <c r="P12" i="26"/>
  <c r="E12" i="26"/>
  <c r="U12" i="26" s="1"/>
  <c r="S11" i="26"/>
  <c r="R11" i="26"/>
  <c r="Q11" i="26"/>
  <c r="P11" i="26"/>
  <c r="E11" i="26"/>
  <c r="S10" i="26"/>
  <c r="R10" i="26"/>
  <c r="Q10" i="26"/>
  <c r="U10" i="26" s="1"/>
  <c r="P10" i="26"/>
  <c r="T10" i="26" s="1"/>
  <c r="E10" i="26"/>
  <c r="S9" i="26"/>
  <c r="R9" i="26"/>
  <c r="Q9" i="26"/>
  <c r="P9" i="26"/>
  <c r="E9" i="26"/>
  <c r="T9" i="26" s="1"/>
  <c r="S93" i="25"/>
  <c r="R93" i="25"/>
  <c r="Q93" i="25"/>
  <c r="P93" i="25"/>
  <c r="E93" i="25"/>
  <c r="T93" i="25" s="1"/>
  <c r="S92" i="25"/>
  <c r="R92" i="25"/>
  <c r="Q92" i="25"/>
  <c r="P92" i="25"/>
  <c r="E92" i="25"/>
  <c r="U92" i="25" s="1"/>
  <c r="S91" i="25"/>
  <c r="R91" i="25"/>
  <c r="Q91" i="25"/>
  <c r="P91" i="25"/>
  <c r="E91" i="25"/>
  <c r="U91" i="25" s="1"/>
  <c r="S90" i="25"/>
  <c r="R90" i="25"/>
  <c r="Q90" i="25"/>
  <c r="P90" i="25"/>
  <c r="E90" i="25"/>
  <c r="S89" i="25"/>
  <c r="R89" i="25"/>
  <c r="Q89" i="25"/>
  <c r="P89" i="25"/>
  <c r="E89" i="25"/>
  <c r="U89" i="25" s="1"/>
  <c r="T88" i="25"/>
  <c r="S88" i="25"/>
  <c r="R88" i="25"/>
  <c r="Q88" i="25"/>
  <c r="P88" i="25"/>
  <c r="E88" i="25"/>
  <c r="U88" i="25" s="1"/>
  <c r="S87" i="25"/>
  <c r="R87" i="25"/>
  <c r="Q87" i="25"/>
  <c r="P87" i="25"/>
  <c r="E87" i="25"/>
  <c r="T86" i="25"/>
  <c r="S86" i="25"/>
  <c r="R86" i="25"/>
  <c r="Q86" i="25"/>
  <c r="P86" i="25"/>
  <c r="E86" i="25"/>
  <c r="U86" i="25" s="1"/>
  <c r="V72" i="25"/>
  <c r="O72" i="25"/>
  <c r="N72" i="25"/>
  <c r="M72" i="25"/>
  <c r="L72" i="25"/>
  <c r="K72" i="25"/>
  <c r="J72" i="25"/>
  <c r="I72" i="25"/>
  <c r="S72" i="25" s="1"/>
  <c r="H72" i="25"/>
  <c r="G72" i="25"/>
  <c r="F72" i="25"/>
  <c r="C72" i="25"/>
  <c r="B72" i="25"/>
  <c r="E72" i="25" s="1"/>
  <c r="V71" i="25"/>
  <c r="O71" i="25"/>
  <c r="N71" i="25"/>
  <c r="M71" i="25"/>
  <c r="L71" i="25"/>
  <c r="K71" i="25"/>
  <c r="J71" i="25"/>
  <c r="I71" i="25"/>
  <c r="S71" i="25" s="1"/>
  <c r="H71" i="25"/>
  <c r="G71" i="25"/>
  <c r="F71" i="25"/>
  <c r="C71" i="25"/>
  <c r="B71" i="25"/>
  <c r="V70" i="25"/>
  <c r="O70" i="25"/>
  <c r="N70" i="25"/>
  <c r="M70" i="25"/>
  <c r="L70" i="25"/>
  <c r="K70" i="25"/>
  <c r="J70" i="25"/>
  <c r="I70" i="25"/>
  <c r="H70" i="25"/>
  <c r="G70" i="25"/>
  <c r="F70" i="25"/>
  <c r="C70" i="25"/>
  <c r="B70" i="25"/>
  <c r="E70" i="25" s="1"/>
  <c r="S69" i="25"/>
  <c r="R69" i="25"/>
  <c r="Q69" i="25"/>
  <c r="P69" i="25"/>
  <c r="E69" i="25"/>
  <c r="U69" i="25" s="1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V66" i="25"/>
  <c r="O66" i="25"/>
  <c r="N66" i="25"/>
  <c r="M66" i="25"/>
  <c r="L66" i="25"/>
  <c r="K66" i="25"/>
  <c r="J66" i="25"/>
  <c r="I66" i="25"/>
  <c r="H66" i="25"/>
  <c r="R66" i="25" s="1"/>
  <c r="G66" i="25"/>
  <c r="F66" i="25"/>
  <c r="C66" i="25"/>
  <c r="B66" i="25"/>
  <c r="E66" i="25" s="1"/>
  <c r="T65" i="25"/>
  <c r="S65" i="25"/>
  <c r="R65" i="25"/>
  <c r="Q65" i="25"/>
  <c r="P65" i="25"/>
  <c r="E65" i="25"/>
  <c r="U65" i="25" s="1"/>
  <c r="S64" i="25"/>
  <c r="R64" i="25"/>
  <c r="Q64" i="25"/>
  <c r="P64" i="25"/>
  <c r="E64" i="25"/>
  <c r="T64" i="25" s="1"/>
  <c r="S63" i="25"/>
  <c r="R63" i="25"/>
  <c r="Q63" i="25"/>
  <c r="P63" i="25"/>
  <c r="E63" i="25"/>
  <c r="U63" i="25" s="1"/>
  <c r="S62" i="25"/>
  <c r="R62" i="25"/>
  <c r="Q62" i="25"/>
  <c r="P62" i="25"/>
  <c r="E62" i="25"/>
  <c r="U62" i="25" s="1"/>
  <c r="S61" i="25"/>
  <c r="R61" i="25"/>
  <c r="Q61" i="25"/>
  <c r="P61" i="25"/>
  <c r="E61" i="25"/>
  <c r="T61" i="25" s="1"/>
  <c r="V59" i="25"/>
  <c r="O59" i="25"/>
  <c r="N59" i="25"/>
  <c r="M59" i="25"/>
  <c r="L59" i="25"/>
  <c r="K59" i="25"/>
  <c r="J59" i="25"/>
  <c r="I59" i="25"/>
  <c r="H59" i="25"/>
  <c r="G59" i="25"/>
  <c r="F59" i="25"/>
  <c r="C59" i="25"/>
  <c r="B59" i="25"/>
  <c r="E59" i="25" s="1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S56" i="25"/>
  <c r="R56" i="25"/>
  <c r="Q56" i="25"/>
  <c r="P56" i="25"/>
  <c r="E56" i="25"/>
  <c r="U56" i="25" s="1"/>
  <c r="U55" i="25"/>
  <c r="T55" i="25"/>
  <c r="S55" i="25"/>
  <c r="R55" i="25"/>
  <c r="Q55" i="25"/>
  <c r="P55" i="25"/>
  <c r="E55" i="25"/>
  <c r="V53" i="25"/>
  <c r="O53" i="25"/>
  <c r="N53" i="25"/>
  <c r="M53" i="25"/>
  <c r="L53" i="25"/>
  <c r="K53" i="25"/>
  <c r="J53" i="25"/>
  <c r="I53" i="25"/>
  <c r="S53" i="25" s="1"/>
  <c r="H53" i="25"/>
  <c r="G53" i="25"/>
  <c r="F53" i="25"/>
  <c r="C53" i="25"/>
  <c r="B53" i="25"/>
  <c r="S52" i="25"/>
  <c r="R52" i="25"/>
  <c r="Q52" i="25"/>
  <c r="P52" i="25"/>
  <c r="E52" i="25"/>
  <c r="U52" i="25" s="1"/>
  <c r="U51" i="25"/>
  <c r="S51" i="25"/>
  <c r="R51" i="25"/>
  <c r="Q51" i="25"/>
  <c r="P51" i="25"/>
  <c r="E51" i="25"/>
  <c r="T51" i="25" s="1"/>
  <c r="U50" i="25"/>
  <c r="T50" i="25"/>
  <c r="S50" i="25"/>
  <c r="R50" i="25"/>
  <c r="Q50" i="25"/>
  <c r="P50" i="25"/>
  <c r="E50" i="25"/>
  <c r="S49" i="25"/>
  <c r="R49" i="25"/>
  <c r="Q49" i="25"/>
  <c r="P49" i="25"/>
  <c r="E49" i="25"/>
  <c r="S48" i="25"/>
  <c r="R48" i="25"/>
  <c r="Q48" i="25"/>
  <c r="P48" i="25"/>
  <c r="E48" i="25"/>
  <c r="T48" i="25" s="1"/>
  <c r="S47" i="25"/>
  <c r="R47" i="25"/>
  <c r="Q47" i="25"/>
  <c r="P47" i="25"/>
  <c r="E47" i="25"/>
  <c r="U47" i="25" s="1"/>
  <c r="S46" i="25"/>
  <c r="R46" i="25"/>
  <c r="Q46" i="25"/>
  <c r="P46" i="25"/>
  <c r="E46" i="25"/>
  <c r="U46" i="25" s="1"/>
  <c r="U45" i="25"/>
  <c r="S45" i="25"/>
  <c r="R45" i="25"/>
  <c r="Q45" i="25"/>
  <c r="P45" i="25"/>
  <c r="E45" i="25"/>
  <c r="T45" i="25" s="1"/>
  <c r="S44" i="25"/>
  <c r="R44" i="25"/>
  <c r="Q44" i="25"/>
  <c r="P44" i="25"/>
  <c r="E44" i="25"/>
  <c r="U44" i="25" s="1"/>
  <c r="S43" i="25"/>
  <c r="R43" i="25"/>
  <c r="Q43" i="25"/>
  <c r="P43" i="25"/>
  <c r="E43" i="25"/>
  <c r="S42" i="25"/>
  <c r="R42" i="25"/>
  <c r="Q42" i="25"/>
  <c r="P42" i="25"/>
  <c r="E42" i="25"/>
  <c r="V40" i="25"/>
  <c r="O40" i="25"/>
  <c r="N40" i="25"/>
  <c r="M40" i="25"/>
  <c r="L40" i="25"/>
  <c r="K40" i="25"/>
  <c r="J40" i="25"/>
  <c r="I40" i="25"/>
  <c r="H40" i="25"/>
  <c r="R40" i="25" s="1"/>
  <c r="G40" i="25"/>
  <c r="F40" i="25"/>
  <c r="C40" i="25"/>
  <c r="B40" i="25"/>
  <c r="S39" i="25"/>
  <c r="R39" i="25"/>
  <c r="Q39" i="25"/>
  <c r="P39" i="25"/>
  <c r="E39" i="25"/>
  <c r="S38" i="25"/>
  <c r="R38" i="25"/>
  <c r="Q38" i="25"/>
  <c r="P38" i="25"/>
  <c r="E38" i="25"/>
  <c r="T37" i="25"/>
  <c r="S37" i="25"/>
  <c r="R37" i="25"/>
  <c r="Q37" i="25"/>
  <c r="P37" i="25"/>
  <c r="E37" i="25"/>
  <c r="U37" i="25" s="1"/>
  <c r="S36" i="25"/>
  <c r="R36" i="25"/>
  <c r="Q36" i="25"/>
  <c r="P36" i="25"/>
  <c r="E36" i="25"/>
  <c r="T36" i="25" s="1"/>
  <c r="S35" i="25"/>
  <c r="R35" i="25"/>
  <c r="Q35" i="25"/>
  <c r="P35" i="25"/>
  <c r="E35" i="25"/>
  <c r="U35" i="25" s="1"/>
  <c r="V33" i="25"/>
  <c r="O33" i="25"/>
  <c r="N33" i="25"/>
  <c r="M33" i="25"/>
  <c r="L33" i="25"/>
  <c r="K33" i="25"/>
  <c r="J33" i="25"/>
  <c r="I33" i="25"/>
  <c r="H33" i="25"/>
  <c r="G33" i="25"/>
  <c r="F33" i="25"/>
  <c r="E33" i="25"/>
  <c r="C33" i="25"/>
  <c r="B33" i="25"/>
  <c r="S32" i="25"/>
  <c r="R32" i="25"/>
  <c r="Q32" i="25"/>
  <c r="P32" i="25"/>
  <c r="E32" i="25"/>
  <c r="T32" i="25" s="1"/>
  <c r="V30" i="25"/>
  <c r="O30" i="25"/>
  <c r="N30" i="25"/>
  <c r="M30" i="25"/>
  <c r="L30" i="25"/>
  <c r="K30" i="25"/>
  <c r="J30" i="25"/>
  <c r="I30" i="25"/>
  <c r="Q30" i="25" s="1"/>
  <c r="H30" i="25"/>
  <c r="R30" i="25" s="1"/>
  <c r="G30" i="25"/>
  <c r="F30" i="25"/>
  <c r="E30" i="25"/>
  <c r="C30" i="25"/>
  <c r="B30" i="25"/>
  <c r="S29" i="25"/>
  <c r="R29" i="25"/>
  <c r="Q29" i="25"/>
  <c r="P29" i="25"/>
  <c r="E29" i="25"/>
  <c r="S28" i="25"/>
  <c r="R28" i="25"/>
  <c r="Q28" i="25"/>
  <c r="P28" i="25"/>
  <c r="E28" i="25"/>
  <c r="T28" i="25" s="1"/>
  <c r="S27" i="25"/>
  <c r="R27" i="25"/>
  <c r="Q27" i="25"/>
  <c r="P27" i="25"/>
  <c r="E27" i="25"/>
  <c r="U27" i="25" s="1"/>
  <c r="S26" i="25"/>
  <c r="R26" i="25"/>
  <c r="Q26" i="25"/>
  <c r="P26" i="25"/>
  <c r="E26" i="25"/>
  <c r="U26" i="25" s="1"/>
  <c r="V24" i="25"/>
  <c r="S24" i="25"/>
  <c r="O24" i="25"/>
  <c r="N24" i="25"/>
  <c r="M24" i="25"/>
  <c r="L24" i="25"/>
  <c r="K24" i="25"/>
  <c r="J24" i="25"/>
  <c r="I24" i="25"/>
  <c r="H24" i="25"/>
  <c r="G24" i="25"/>
  <c r="F24" i="25"/>
  <c r="E24" i="25"/>
  <c r="C24" i="25"/>
  <c r="B24" i="25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S21" i="25"/>
  <c r="R21" i="25"/>
  <c r="Q21" i="25"/>
  <c r="P21" i="25"/>
  <c r="E21" i="25"/>
  <c r="T21" i="25" s="1"/>
  <c r="S20" i="25"/>
  <c r="R20" i="25"/>
  <c r="Q20" i="25"/>
  <c r="P20" i="25"/>
  <c r="E20" i="25"/>
  <c r="U20" i="25" s="1"/>
  <c r="U19" i="25"/>
  <c r="S19" i="25"/>
  <c r="R19" i="25"/>
  <c r="Q19" i="25"/>
  <c r="P19" i="25"/>
  <c r="E19" i="25"/>
  <c r="T19" i="25" s="1"/>
  <c r="U18" i="25"/>
  <c r="T18" i="25"/>
  <c r="S18" i="25"/>
  <c r="R18" i="25"/>
  <c r="Q18" i="25"/>
  <c r="P18" i="25"/>
  <c r="E18" i="25"/>
  <c r="S17" i="25"/>
  <c r="R17" i="25"/>
  <c r="Q17" i="25"/>
  <c r="P17" i="25"/>
  <c r="E17" i="25"/>
  <c r="V15" i="25"/>
  <c r="O15" i="25"/>
  <c r="N15" i="25"/>
  <c r="M15" i="25"/>
  <c r="L15" i="25"/>
  <c r="K15" i="25"/>
  <c r="J15" i="25"/>
  <c r="I15" i="25"/>
  <c r="S15" i="25" s="1"/>
  <c r="H15" i="25"/>
  <c r="G15" i="25"/>
  <c r="F15" i="25"/>
  <c r="E15" i="25"/>
  <c r="C15" i="25"/>
  <c r="B15" i="25"/>
  <c r="U14" i="25"/>
  <c r="T14" i="25"/>
  <c r="S14" i="25"/>
  <c r="R14" i="25"/>
  <c r="Q14" i="25"/>
  <c r="P14" i="25"/>
  <c r="E14" i="25"/>
  <c r="S13" i="25"/>
  <c r="R13" i="25"/>
  <c r="Q13" i="25"/>
  <c r="P13" i="25"/>
  <c r="E13" i="25"/>
  <c r="S12" i="25"/>
  <c r="R12" i="25"/>
  <c r="Q12" i="25"/>
  <c r="P12" i="25"/>
  <c r="E12" i="25"/>
  <c r="T12" i="25" s="1"/>
  <c r="S11" i="25"/>
  <c r="R11" i="25"/>
  <c r="Q11" i="25"/>
  <c r="P11" i="25"/>
  <c r="E11" i="25"/>
  <c r="U11" i="25" s="1"/>
  <c r="S10" i="25"/>
  <c r="R10" i="25"/>
  <c r="Q10" i="25"/>
  <c r="P10" i="25"/>
  <c r="E10" i="25"/>
  <c r="S9" i="25"/>
  <c r="R9" i="25"/>
  <c r="Q9" i="25"/>
  <c r="P9" i="25"/>
  <c r="E9" i="25"/>
  <c r="U9" i="25" s="1"/>
  <c r="S93" i="24"/>
  <c r="R93" i="24"/>
  <c r="Q93" i="24"/>
  <c r="P93" i="24"/>
  <c r="E93" i="24"/>
  <c r="U93" i="24" s="1"/>
  <c r="S92" i="24"/>
  <c r="R92" i="24"/>
  <c r="Q92" i="24"/>
  <c r="P92" i="24"/>
  <c r="E92" i="24"/>
  <c r="U91" i="24"/>
  <c r="S91" i="24"/>
  <c r="R91" i="24"/>
  <c r="Q91" i="24"/>
  <c r="P91" i="24"/>
  <c r="E91" i="24"/>
  <c r="T91" i="24" s="1"/>
  <c r="S90" i="24"/>
  <c r="R90" i="24"/>
  <c r="Q90" i="24"/>
  <c r="P90" i="24"/>
  <c r="E90" i="24"/>
  <c r="U90" i="24" s="1"/>
  <c r="S89" i="24"/>
  <c r="R89" i="24"/>
  <c r="Q89" i="24"/>
  <c r="P89" i="24"/>
  <c r="E89" i="24"/>
  <c r="T89" i="24" s="1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S86" i="24"/>
  <c r="R86" i="24"/>
  <c r="Q86" i="24"/>
  <c r="P86" i="24"/>
  <c r="E86" i="24"/>
  <c r="U86" i="24" s="1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V71" i="24"/>
  <c r="S71" i="24"/>
  <c r="O71" i="24"/>
  <c r="N71" i="24"/>
  <c r="M71" i="24"/>
  <c r="L71" i="24"/>
  <c r="K71" i="24"/>
  <c r="J71" i="24"/>
  <c r="I71" i="24"/>
  <c r="H71" i="24"/>
  <c r="G71" i="24"/>
  <c r="F71" i="24"/>
  <c r="C71" i="24"/>
  <c r="B71" i="24"/>
  <c r="V70" i="24"/>
  <c r="O70" i="24"/>
  <c r="N70" i="24"/>
  <c r="M70" i="24"/>
  <c r="L70" i="24"/>
  <c r="K70" i="24"/>
  <c r="J70" i="24"/>
  <c r="I70" i="24"/>
  <c r="S70" i="24" s="1"/>
  <c r="H70" i="24"/>
  <c r="G70" i="24"/>
  <c r="F70" i="24"/>
  <c r="C70" i="24"/>
  <c r="B70" i="24"/>
  <c r="E70" i="24" s="1"/>
  <c r="U69" i="24"/>
  <c r="T69" i="24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E67" i="24" s="1"/>
  <c r="V66" i="24"/>
  <c r="O66" i="24"/>
  <c r="N66" i="24"/>
  <c r="M66" i="24"/>
  <c r="L66" i="24"/>
  <c r="K66" i="24"/>
  <c r="J66" i="24"/>
  <c r="I66" i="24"/>
  <c r="H66" i="24"/>
  <c r="G66" i="24"/>
  <c r="F66" i="24"/>
  <c r="C66" i="24"/>
  <c r="E66" i="24" s="1"/>
  <c r="B66" i="24"/>
  <c r="S65" i="24"/>
  <c r="R65" i="24"/>
  <c r="Q65" i="24"/>
  <c r="P65" i="24"/>
  <c r="E65" i="24"/>
  <c r="U65" i="24" s="1"/>
  <c r="S64" i="24"/>
  <c r="R64" i="24"/>
  <c r="Q64" i="24"/>
  <c r="P64" i="24"/>
  <c r="E64" i="24"/>
  <c r="U64" i="24" s="1"/>
  <c r="S63" i="24"/>
  <c r="R63" i="24"/>
  <c r="Q63" i="24"/>
  <c r="P63" i="24"/>
  <c r="E63" i="24"/>
  <c r="U62" i="24"/>
  <c r="S62" i="24"/>
  <c r="R62" i="24"/>
  <c r="Q62" i="24"/>
  <c r="P62" i="24"/>
  <c r="E62" i="24"/>
  <c r="T62" i="24" s="1"/>
  <c r="S61" i="24"/>
  <c r="R61" i="24"/>
  <c r="Q61" i="24"/>
  <c r="P61" i="24"/>
  <c r="E61" i="24"/>
  <c r="T61" i="24" s="1"/>
  <c r="V59" i="24"/>
  <c r="O59" i="24"/>
  <c r="N59" i="24"/>
  <c r="M59" i="24"/>
  <c r="L59" i="24"/>
  <c r="K59" i="24"/>
  <c r="J59" i="24"/>
  <c r="I59" i="24"/>
  <c r="S59" i="24" s="1"/>
  <c r="H59" i="24"/>
  <c r="G59" i="24"/>
  <c r="F59" i="24"/>
  <c r="C59" i="24"/>
  <c r="B59" i="24"/>
  <c r="S58" i="24"/>
  <c r="R58" i="24"/>
  <c r="Q58" i="24"/>
  <c r="P58" i="24"/>
  <c r="E58" i="24"/>
  <c r="T57" i="24"/>
  <c r="S57" i="24"/>
  <c r="R57" i="24"/>
  <c r="Q57" i="24"/>
  <c r="P57" i="24"/>
  <c r="E57" i="24"/>
  <c r="U57" i="24" s="1"/>
  <c r="S56" i="24"/>
  <c r="R56" i="24"/>
  <c r="Q56" i="24"/>
  <c r="P56" i="24"/>
  <c r="E56" i="24"/>
  <c r="T56" i="24" s="1"/>
  <c r="S55" i="24"/>
  <c r="R55" i="24"/>
  <c r="Q55" i="24"/>
  <c r="P55" i="24"/>
  <c r="E55" i="24"/>
  <c r="U55" i="24" s="1"/>
  <c r="V53" i="24"/>
  <c r="O53" i="24"/>
  <c r="N53" i="24"/>
  <c r="M53" i="24"/>
  <c r="L53" i="24"/>
  <c r="K53" i="24"/>
  <c r="J53" i="24"/>
  <c r="I53" i="24"/>
  <c r="H53" i="24"/>
  <c r="G53" i="24"/>
  <c r="F53" i="24"/>
  <c r="E53" i="24"/>
  <c r="C53" i="24"/>
  <c r="B53" i="24"/>
  <c r="S52" i="24"/>
  <c r="R52" i="24"/>
  <c r="Q52" i="24"/>
  <c r="P52" i="24"/>
  <c r="E52" i="24"/>
  <c r="T52" i="24" s="1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U47" i="24"/>
  <c r="S47" i="24"/>
  <c r="R47" i="24"/>
  <c r="Q47" i="24"/>
  <c r="P47" i="24"/>
  <c r="E47" i="24"/>
  <c r="T47" i="24" s="1"/>
  <c r="U46" i="24"/>
  <c r="T46" i="24"/>
  <c r="S46" i="24"/>
  <c r="R46" i="24"/>
  <c r="Q46" i="24"/>
  <c r="P46" i="24"/>
  <c r="E46" i="24"/>
  <c r="S45" i="24"/>
  <c r="R45" i="24"/>
  <c r="Q45" i="24"/>
  <c r="P45" i="24"/>
  <c r="E45" i="24"/>
  <c r="S44" i="24"/>
  <c r="R44" i="24"/>
  <c r="Q44" i="24"/>
  <c r="P44" i="24"/>
  <c r="E44" i="24"/>
  <c r="T44" i="24" s="1"/>
  <c r="S43" i="24"/>
  <c r="R43" i="24"/>
  <c r="Q43" i="24"/>
  <c r="P43" i="24"/>
  <c r="E43" i="24"/>
  <c r="U43" i="24" s="1"/>
  <c r="S42" i="24"/>
  <c r="R42" i="24"/>
  <c r="Q42" i="24"/>
  <c r="P42" i="24"/>
  <c r="E42" i="24"/>
  <c r="U42" i="24" s="1"/>
  <c r="V40" i="24"/>
  <c r="S40" i="24"/>
  <c r="O40" i="24"/>
  <c r="N40" i="24"/>
  <c r="M40" i="24"/>
  <c r="L40" i="24"/>
  <c r="K40" i="24"/>
  <c r="J40" i="24"/>
  <c r="I40" i="24"/>
  <c r="H40" i="24"/>
  <c r="G40" i="24"/>
  <c r="F40" i="24"/>
  <c r="E40" i="24"/>
  <c r="C40" i="24"/>
  <c r="B40" i="24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U37" i="24" s="1"/>
  <c r="S36" i="24"/>
  <c r="R36" i="24"/>
  <c r="Q36" i="24"/>
  <c r="P36" i="24"/>
  <c r="E36" i="24"/>
  <c r="U35" i="24"/>
  <c r="T35" i="24"/>
  <c r="S35" i="24"/>
  <c r="R35" i="24"/>
  <c r="Q35" i="24"/>
  <c r="P35" i="24"/>
  <c r="E35" i="24"/>
  <c r="V33" i="24"/>
  <c r="S33" i="24"/>
  <c r="O33" i="24"/>
  <c r="N33" i="24"/>
  <c r="M33" i="24"/>
  <c r="L33" i="24"/>
  <c r="K33" i="24"/>
  <c r="J33" i="24"/>
  <c r="I33" i="24"/>
  <c r="Q33" i="24" s="1"/>
  <c r="H33" i="24"/>
  <c r="P33" i="24" s="1"/>
  <c r="G33" i="24"/>
  <c r="F33" i="24"/>
  <c r="C33" i="24"/>
  <c r="B33" i="24"/>
  <c r="S32" i="24"/>
  <c r="R32" i="24"/>
  <c r="Q32" i="24"/>
  <c r="U32" i="24" s="1"/>
  <c r="P32" i="24"/>
  <c r="E32" i="24"/>
  <c r="T32" i="24" s="1"/>
  <c r="V30" i="24"/>
  <c r="S30" i="24"/>
  <c r="O30" i="24"/>
  <c r="N30" i="24"/>
  <c r="M30" i="24"/>
  <c r="L30" i="24"/>
  <c r="K30" i="24"/>
  <c r="J30" i="24"/>
  <c r="I30" i="24"/>
  <c r="H30" i="24"/>
  <c r="G30" i="24"/>
  <c r="F30" i="24"/>
  <c r="C30" i="24"/>
  <c r="B30" i="24"/>
  <c r="S29" i="24"/>
  <c r="R29" i="24"/>
  <c r="Q29" i="24"/>
  <c r="P29" i="24"/>
  <c r="E29" i="24"/>
  <c r="U29" i="24" s="1"/>
  <c r="U28" i="24"/>
  <c r="S28" i="24"/>
  <c r="R28" i="24"/>
  <c r="Q28" i="24"/>
  <c r="P28" i="24"/>
  <c r="E28" i="24"/>
  <c r="T28" i="24" s="1"/>
  <c r="S27" i="24"/>
  <c r="R27" i="24"/>
  <c r="Q27" i="24"/>
  <c r="P27" i="24"/>
  <c r="E27" i="24"/>
  <c r="U26" i="24"/>
  <c r="T26" i="24"/>
  <c r="S26" i="24"/>
  <c r="R26" i="24"/>
  <c r="Q26" i="24"/>
  <c r="P26" i="24"/>
  <c r="E26" i="24"/>
  <c r="V24" i="24"/>
  <c r="O24" i="24"/>
  <c r="N24" i="24"/>
  <c r="M24" i="24"/>
  <c r="L24" i="24"/>
  <c r="K24" i="24"/>
  <c r="J24" i="24"/>
  <c r="I24" i="24"/>
  <c r="S24" i="24" s="1"/>
  <c r="H24" i="24"/>
  <c r="P24" i="24" s="1"/>
  <c r="G24" i="24"/>
  <c r="F24" i="24"/>
  <c r="C24" i="24"/>
  <c r="B24" i="24"/>
  <c r="S23" i="24"/>
  <c r="R23" i="24"/>
  <c r="Q23" i="24"/>
  <c r="P23" i="24"/>
  <c r="E23" i="24"/>
  <c r="U22" i="24"/>
  <c r="S22" i="24"/>
  <c r="R22" i="24"/>
  <c r="Q22" i="24"/>
  <c r="P22" i="24"/>
  <c r="E22" i="24"/>
  <c r="T22" i="24" s="1"/>
  <c r="S21" i="24"/>
  <c r="R21" i="24"/>
  <c r="Q21" i="24"/>
  <c r="P21" i="24"/>
  <c r="E21" i="24"/>
  <c r="U21" i="24" s="1"/>
  <c r="S20" i="24"/>
  <c r="R20" i="24"/>
  <c r="Q20" i="24"/>
  <c r="P20" i="24"/>
  <c r="E20" i="24"/>
  <c r="S19" i="24"/>
  <c r="R19" i="24"/>
  <c r="Q19" i="24"/>
  <c r="P19" i="24"/>
  <c r="E19" i="24"/>
  <c r="U19" i="24" s="1"/>
  <c r="S18" i="24"/>
  <c r="R18" i="24"/>
  <c r="Q18" i="24"/>
  <c r="P18" i="24"/>
  <c r="E18" i="24"/>
  <c r="U18" i="24" s="1"/>
  <c r="S17" i="24"/>
  <c r="R17" i="24"/>
  <c r="Q17" i="24"/>
  <c r="P17" i="24"/>
  <c r="E17" i="24"/>
  <c r="U17" i="24" s="1"/>
  <c r="V15" i="24"/>
  <c r="O15" i="24"/>
  <c r="N15" i="24"/>
  <c r="M15" i="24"/>
  <c r="L15" i="24"/>
  <c r="K15" i="24"/>
  <c r="J15" i="24"/>
  <c r="I15" i="24"/>
  <c r="H15" i="24"/>
  <c r="G15" i="24"/>
  <c r="F15" i="24"/>
  <c r="C15" i="24"/>
  <c r="B15" i="24"/>
  <c r="E15" i="24" s="1"/>
  <c r="S14" i="24"/>
  <c r="R14" i="24"/>
  <c r="Q14" i="24"/>
  <c r="P14" i="24"/>
  <c r="E14" i="24"/>
  <c r="U14" i="24" s="1"/>
  <c r="S13" i="24"/>
  <c r="R13" i="24"/>
  <c r="Q13" i="24"/>
  <c r="P13" i="24"/>
  <c r="E13" i="24"/>
  <c r="U13" i="24" s="1"/>
  <c r="U12" i="24"/>
  <c r="T12" i="24"/>
  <c r="S12" i="24"/>
  <c r="R12" i="24"/>
  <c r="Q12" i="24"/>
  <c r="P12" i="24"/>
  <c r="E12" i="24"/>
  <c r="S11" i="24"/>
  <c r="R11" i="24"/>
  <c r="Q11" i="24"/>
  <c r="P11" i="24"/>
  <c r="E11" i="24"/>
  <c r="S10" i="24"/>
  <c r="R10" i="24"/>
  <c r="Q10" i="24"/>
  <c r="P10" i="24"/>
  <c r="E10" i="24"/>
  <c r="T9" i="24"/>
  <c r="S9" i="24"/>
  <c r="R9" i="24"/>
  <c r="Q9" i="24"/>
  <c r="P9" i="24"/>
  <c r="E9" i="24"/>
  <c r="S93" i="23"/>
  <c r="R93" i="23"/>
  <c r="Q93" i="23"/>
  <c r="P93" i="23"/>
  <c r="E93" i="23"/>
  <c r="T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U90" i="23" s="1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U87" i="23"/>
  <c r="S87" i="23"/>
  <c r="R87" i="23"/>
  <c r="Q87" i="23"/>
  <c r="P87" i="23"/>
  <c r="E87" i="23"/>
  <c r="T87" i="23" s="1"/>
  <c r="T86" i="23"/>
  <c r="S86" i="23"/>
  <c r="R86" i="23"/>
  <c r="Q86" i="23"/>
  <c r="P86" i="23"/>
  <c r="E86" i="23"/>
  <c r="U86" i="23" s="1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V71" i="23"/>
  <c r="O71" i="23"/>
  <c r="N71" i="23"/>
  <c r="M71" i="23"/>
  <c r="L71" i="23"/>
  <c r="K71" i="23"/>
  <c r="J71" i="23"/>
  <c r="I71" i="23"/>
  <c r="S71" i="23" s="1"/>
  <c r="H71" i="23"/>
  <c r="G71" i="23"/>
  <c r="F71" i="23"/>
  <c r="C71" i="23"/>
  <c r="B71" i="23"/>
  <c r="E71" i="23" s="1"/>
  <c r="V70" i="23"/>
  <c r="O70" i="23"/>
  <c r="N70" i="23"/>
  <c r="M70" i="23"/>
  <c r="L70" i="23"/>
  <c r="K70" i="23"/>
  <c r="J70" i="23"/>
  <c r="I70" i="23"/>
  <c r="H70" i="23"/>
  <c r="G70" i="23"/>
  <c r="F70" i="23"/>
  <c r="C70" i="23"/>
  <c r="B70" i="23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V66" i="23"/>
  <c r="O66" i="23"/>
  <c r="N66" i="23"/>
  <c r="M66" i="23"/>
  <c r="L66" i="23"/>
  <c r="K66" i="23"/>
  <c r="J66" i="23"/>
  <c r="I66" i="23"/>
  <c r="Q66" i="23" s="1"/>
  <c r="H66" i="23"/>
  <c r="R66" i="23" s="1"/>
  <c r="G66" i="23"/>
  <c r="F66" i="23"/>
  <c r="E66" i="23"/>
  <c r="C66" i="23"/>
  <c r="B66" i="23"/>
  <c r="T65" i="23"/>
  <c r="S65" i="23"/>
  <c r="R65" i="23"/>
  <c r="Q65" i="23"/>
  <c r="P65" i="23"/>
  <c r="E65" i="23"/>
  <c r="U65" i="23" s="1"/>
  <c r="S64" i="23"/>
  <c r="R64" i="23"/>
  <c r="Q64" i="23"/>
  <c r="P64" i="23"/>
  <c r="E64" i="23"/>
  <c r="T64" i="23" s="1"/>
  <c r="S63" i="23"/>
  <c r="R63" i="23"/>
  <c r="Q63" i="23"/>
  <c r="P63" i="23"/>
  <c r="E63" i="23"/>
  <c r="U63" i="23" s="1"/>
  <c r="S62" i="23"/>
  <c r="R62" i="23"/>
  <c r="Q62" i="23"/>
  <c r="P62" i="23"/>
  <c r="E62" i="23"/>
  <c r="U62" i="23" s="1"/>
  <c r="U61" i="23"/>
  <c r="S61" i="23"/>
  <c r="R61" i="23"/>
  <c r="Q61" i="23"/>
  <c r="P61" i="23"/>
  <c r="E61" i="23"/>
  <c r="T61" i="23" s="1"/>
  <c r="V59" i="23"/>
  <c r="O59" i="23"/>
  <c r="N59" i="23"/>
  <c r="M59" i="23"/>
  <c r="L59" i="23"/>
  <c r="K59" i="23"/>
  <c r="J59" i="23"/>
  <c r="I59" i="23"/>
  <c r="H59" i="23"/>
  <c r="G59" i="23"/>
  <c r="F59" i="23"/>
  <c r="C59" i="23"/>
  <c r="B59" i="23"/>
  <c r="S58" i="23"/>
  <c r="R58" i="23"/>
  <c r="Q58" i="23"/>
  <c r="P58" i="23"/>
  <c r="E58" i="23"/>
  <c r="U58" i="23" s="1"/>
  <c r="U57" i="23"/>
  <c r="S57" i="23"/>
  <c r="R57" i="23"/>
  <c r="Q57" i="23"/>
  <c r="P57" i="23"/>
  <c r="E57" i="23"/>
  <c r="T57" i="23" s="1"/>
  <c r="S56" i="23"/>
  <c r="R56" i="23"/>
  <c r="Q56" i="23"/>
  <c r="P56" i="23"/>
  <c r="E56" i="23"/>
  <c r="U56" i="23" s="1"/>
  <c r="S55" i="23"/>
  <c r="R55" i="23"/>
  <c r="Q55" i="23"/>
  <c r="P55" i="23"/>
  <c r="E55" i="23"/>
  <c r="V53" i="23"/>
  <c r="O53" i="23"/>
  <c r="N53" i="23"/>
  <c r="M53" i="23"/>
  <c r="L53" i="23"/>
  <c r="K53" i="23"/>
  <c r="J53" i="23"/>
  <c r="I53" i="23"/>
  <c r="S53" i="23" s="1"/>
  <c r="H53" i="23"/>
  <c r="G53" i="23"/>
  <c r="F53" i="23"/>
  <c r="C53" i="23"/>
  <c r="B53" i="23"/>
  <c r="E53" i="23" s="1"/>
  <c r="S52" i="23"/>
  <c r="R52" i="23"/>
  <c r="Q52" i="23"/>
  <c r="P52" i="23"/>
  <c r="E52" i="23"/>
  <c r="U51" i="23"/>
  <c r="T51" i="23"/>
  <c r="S51" i="23"/>
  <c r="R51" i="23"/>
  <c r="Q51" i="23"/>
  <c r="P51" i="23"/>
  <c r="E51" i="23"/>
  <c r="U50" i="23"/>
  <c r="T50" i="23"/>
  <c r="S50" i="23"/>
  <c r="R50" i="23"/>
  <c r="Q50" i="23"/>
  <c r="P50" i="23"/>
  <c r="E50" i="23"/>
  <c r="S49" i="23"/>
  <c r="R49" i="23"/>
  <c r="Q49" i="23"/>
  <c r="P49" i="23"/>
  <c r="E49" i="23"/>
  <c r="S48" i="23"/>
  <c r="R48" i="23"/>
  <c r="Q48" i="23"/>
  <c r="P48" i="23"/>
  <c r="E48" i="23"/>
  <c r="T48" i="23" s="1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U45" i="23"/>
  <c r="S45" i="23"/>
  <c r="R45" i="23"/>
  <c r="Q45" i="23"/>
  <c r="P45" i="23"/>
  <c r="E45" i="23"/>
  <c r="T45" i="23" s="1"/>
  <c r="S44" i="23"/>
  <c r="R44" i="23"/>
  <c r="Q44" i="23"/>
  <c r="P44" i="23"/>
  <c r="E44" i="23"/>
  <c r="U43" i="23"/>
  <c r="T43" i="23"/>
  <c r="S43" i="23"/>
  <c r="R43" i="23"/>
  <c r="Q43" i="23"/>
  <c r="P43" i="23"/>
  <c r="E43" i="23"/>
  <c r="U42" i="23"/>
  <c r="T42" i="23"/>
  <c r="S42" i="23"/>
  <c r="R42" i="23"/>
  <c r="Q42" i="23"/>
  <c r="P42" i="23"/>
  <c r="E42" i="23"/>
  <c r="V40" i="23"/>
  <c r="O40" i="23"/>
  <c r="N40" i="23"/>
  <c r="M40" i="23"/>
  <c r="L40" i="23"/>
  <c r="K40" i="23"/>
  <c r="J40" i="23"/>
  <c r="I40" i="23"/>
  <c r="S40" i="23" s="1"/>
  <c r="H40" i="23"/>
  <c r="R40" i="23" s="1"/>
  <c r="G40" i="23"/>
  <c r="F40" i="23"/>
  <c r="C40" i="23"/>
  <c r="B40" i="23"/>
  <c r="U39" i="23"/>
  <c r="T39" i="23"/>
  <c r="S39" i="23"/>
  <c r="R39" i="23"/>
  <c r="Q39" i="23"/>
  <c r="P39" i="23"/>
  <c r="E39" i="23"/>
  <c r="S38" i="23"/>
  <c r="R38" i="23"/>
  <c r="Q38" i="23"/>
  <c r="P38" i="23"/>
  <c r="E38" i="23"/>
  <c r="U38" i="23" s="1"/>
  <c r="T37" i="23"/>
  <c r="S37" i="23"/>
  <c r="R37" i="23"/>
  <c r="Q37" i="23"/>
  <c r="P37" i="23"/>
  <c r="E37" i="23"/>
  <c r="U37" i="23" s="1"/>
  <c r="S36" i="23"/>
  <c r="R36" i="23"/>
  <c r="Q36" i="23"/>
  <c r="P36" i="23"/>
  <c r="E36" i="23"/>
  <c r="T36" i="23" s="1"/>
  <c r="S35" i="23"/>
  <c r="R35" i="23"/>
  <c r="Q35" i="23"/>
  <c r="P35" i="23"/>
  <c r="E35" i="23"/>
  <c r="U35" i="23" s="1"/>
  <c r="V33" i="23"/>
  <c r="O33" i="23"/>
  <c r="N33" i="23"/>
  <c r="M33" i="23"/>
  <c r="L33" i="23"/>
  <c r="K33" i="23"/>
  <c r="J33" i="23"/>
  <c r="I33" i="23"/>
  <c r="S33" i="23" s="1"/>
  <c r="H33" i="23"/>
  <c r="G33" i="23"/>
  <c r="F33" i="23"/>
  <c r="C33" i="23"/>
  <c r="B33" i="23"/>
  <c r="E33" i="23" s="1"/>
  <c r="S32" i="23"/>
  <c r="R32" i="23"/>
  <c r="Q32" i="23"/>
  <c r="P32" i="23"/>
  <c r="E32" i="23"/>
  <c r="V30" i="23"/>
  <c r="O30" i="23"/>
  <c r="N30" i="23"/>
  <c r="M30" i="23"/>
  <c r="L30" i="23"/>
  <c r="K30" i="23"/>
  <c r="J30" i="23"/>
  <c r="I30" i="23"/>
  <c r="H30" i="23"/>
  <c r="R30" i="23" s="1"/>
  <c r="G30" i="23"/>
  <c r="F30" i="23"/>
  <c r="E30" i="23"/>
  <c r="C30" i="23"/>
  <c r="B30" i="23"/>
  <c r="S29" i="23"/>
  <c r="R29" i="23"/>
  <c r="Q29" i="23"/>
  <c r="P29" i="23"/>
  <c r="E29" i="23"/>
  <c r="S28" i="23"/>
  <c r="R28" i="23"/>
  <c r="Q28" i="23"/>
  <c r="P28" i="23"/>
  <c r="E28" i="23"/>
  <c r="T28" i="23" s="1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V24" i="23"/>
  <c r="O24" i="23"/>
  <c r="N24" i="23"/>
  <c r="M24" i="23"/>
  <c r="L24" i="23"/>
  <c r="K24" i="23"/>
  <c r="J24" i="23"/>
  <c r="I24" i="23"/>
  <c r="H24" i="23"/>
  <c r="G24" i="23"/>
  <c r="F24" i="23"/>
  <c r="C24" i="23"/>
  <c r="B24" i="23"/>
  <c r="E24" i="23" s="1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S21" i="23"/>
  <c r="R21" i="23"/>
  <c r="Q21" i="23"/>
  <c r="P21" i="23"/>
  <c r="E21" i="23"/>
  <c r="T20" i="23"/>
  <c r="S20" i="23"/>
  <c r="R20" i="23"/>
  <c r="Q20" i="23"/>
  <c r="U20" i="23" s="1"/>
  <c r="P20" i="23"/>
  <c r="E20" i="23"/>
  <c r="U19" i="23"/>
  <c r="T19" i="23"/>
  <c r="S19" i="23"/>
  <c r="R19" i="23"/>
  <c r="Q19" i="23"/>
  <c r="P19" i="23"/>
  <c r="E19" i="23"/>
  <c r="S18" i="23"/>
  <c r="R18" i="23"/>
  <c r="Q18" i="23"/>
  <c r="P18" i="23"/>
  <c r="E18" i="23"/>
  <c r="S17" i="23"/>
  <c r="R17" i="23"/>
  <c r="Q17" i="23"/>
  <c r="P17" i="23"/>
  <c r="E17" i="23"/>
  <c r="U17" i="23" s="1"/>
  <c r="V15" i="23"/>
  <c r="O15" i="23"/>
  <c r="N15" i="23"/>
  <c r="M15" i="23"/>
  <c r="L15" i="23"/>
  <c r="K15" i="23"/>
  <c r="J15" i="23"/>
  <c r="I15" i="23"/>
  <c r="S15" i="23" s="1"/>
  <c r="H15" i="23"/>
  <c r="R15" i="23" s="1"/>
  <c r="G15" i="23"/>
  <c r="F15" i="23"/>
  <c r="C15" i="23"/>
  <c r="B15" i="23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S12" i="23"/>
  <c r="R12" i="23"/>
  <c r="Q12" i="23"/>
  <c r="P12" i="23"/>
  <c r="E12" i="23"/>
  <c r="T12" i="23" s="1"/>
  <c r="S11" i="23"/>
  <c r="R11" i="23"/>
  <c r="Q11" i="23"/>
  <c r="P11" i="23"/>
  <c r="E11" i="23"/>
  <c r="U11" i="23" s="1"/>
  <c r="S10" i="23"/>
  <c r="R10" i="23"/>
  <c r="Q10" i="23"/>
  <c r="P10" i="23"/>
  <c r="E10" i="23"/>
  <c r="U10" i="23" s="1"/>
  <c r="S9" i="23"/>
  <c r="R9" i="23"/>
  <c r="Q9" i="23"/>
  <c r="P9" i="23"/>
  <c r="E9" i="23"/>
  <c r="T9" i="23" s="1"/>
  <c r="U93" i="22"/>
  <c r="T93" i="22"/>
  <c r="S93" i="22"/>
  <c r="R93" i="22"/>
  <c r="Q93" i="22"/>
  <c r="P93" i="22"/>
  <c r="E93" i="22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T90" i="22"/>
  <c r="S90" i="22"/>
  <c r="R90" i="22"/>
  <c r="Q90" i="22"/>
  <c r="P90" i="22"/>
  <c r="E90" i="22"/>
  <c r="U90" i="22" s="1"/>
  <c r="S89" i="22"/>
  <c r="R89" i="22"/>
  <c r="Q89" i="22"/>
  <c r="P89" i="22"/>
  <c r="E89" i="22"/>
  <c r="T89" i="22" s="1"/>
  <c r="S88" i="22"/>
  <c r="R88" i="22"/>
  <c r="Q88" i="22"/>
  <c r="P88" i="22"/>
  <c r="E88" i="22"/>
  <c r="U88" i="22" s="1"/>
  <c r="S87" i="22"/>
  <c r="R87" i="22"/>
  <c r="Q87" i="22"/>
  <c r="P87" i="22"/>
  <c r="E87" i="22"/>
  <c r="U87" i="22" s="1"/>
  <c r="S86" i="22"/>
  <c r="R86" i="22"/>
  <c r="Q86" i="22"/>
  <c r="P86" i="22"/>
  <c r="E86" i="22"/>
  <c r="T86" i="22" s="1"/>
  <c r="V72" i="22"/>
  <c r="O72" i="22"/>
  <c r="N72" i="22"/>
  <c r="M72" i="22"/>
  <c r="L72" i="22"/>
  <c r="K72" i="22"/>
  <c r="J72" i="22"/>
  <c r="I72" i="22"/>
  <c r="H72" i="22"/>
  <c r="G72" i="22"/>
  <c r="F72" i="22"/>
  <c r="C72" i="22"/>
  <c r="B72" i="22"/>
  <c r="V71" i="22"/>
  <c r="O71" i="22"/>
  <c r="N71" i="22"/>
  <c r="M71" i="22"/>
  <c r="L71" i="22"/>
  <c r="K71" i="22"/>
  <c r="J71" i="22"/>
  <c r="I71" i="22"/>
  <c r="Q71" i="22" s="1"/>
  <c r="H71" i="22"/>
  <c r="G71" i="22"/>
  <c r="F71" i="22"/>
  <c r="C71" i="22"/>
  <c r="E71" i="22" s="1"/>
  <c r="B71" i="22"/>
  <c r="V70" i="22"/>
  <c r="O70" i="22"/>
  <c r="N70" i="22"/>
  <c r="M70" i="22"/>
  <c r="L70" i="22"/>
  <c r="K70" i="22"/>
  <c r="J70" i="22"/>
  <c r="I70" i="22"/>
  <c r="S70" i="22" s="1"/>
  <c r="H70" i="22"/>
  <c r="R70" i="22" s="1"/>
  <c r="G70" i="22"/>
  <c r="F70" i="22"/>
  <c r="C70" i="22"/>
  <c r="E70" i="22" s="1"/>
  <c r="B70" i="22"/>
  <c r="T69" i="22"/>
  <c r="S69" i="22"/>
  <c r="R69" i="22"/>
  <c r="Q69" i="22"/>
  <c r="U69" i="22" s="1"/>
  <c r="P69" i="22"/>
  <c r="E69" i="22"/>
  <c r="V67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V66" i="22"/>
  <c r="O66" i="22"/>
  <c r="N66" i="22"/>
  <c r="M66" i="22"/>
  <c r="L66" i="22"/>
  <c r="K66" i="22"/>
  <c r="J66" i="22"/>
  <c r="I66" i="22"/>
  <c r="Q66" i="22" s="1"/>
  <c r="H66" i="22"/>
  <c r="G66" i="22"/>
  <c r="F66" i="22"/>
  <c r="C66" i="22"/>
  <c r="B66" i="22"/>
  <c r="S65" i="22"/>
  <c r="R65" i="22"/>
  <c r="Q65" i="22"/>
  <c r="P65" i="22"/>
  <c r="E65" i="22"/>
  <c r="U64" i="22"/>
  <c r="T64" i="22"/>
  <c r="S64" i="22"/>
  <c r="R64" i="22"/>
  <c r="Q64" i="22"/>
  <c r="P64" i="22"/>
  <c r="E64" i="22"/>
  <c r="U63" i="22"/>
  <c r="T63" i="22"/>
  <c r="S63" i="22"/>
  <c r="R63" i="22"/>
  <c r="Q63" i="22"/>
  <c r="P63" i="22"/>
  <c r="E63" i="22"/>
  <c r="S62" i="22"/>
  <c r="R62" i="22"/>
  <c r="Q62" i="22"/>
  <c r="P62" i="22"/>
  <c r="E62" i="22"/>
  <c r="S61" i="22"/>
  <c r="R61" i="22"/>
  <c r="Q61" i="22"/>
  <c r="P61" i="22"/>
  <c r="E61" i="22"/>
  <c r="T61" i="22" s="1"/>
  <c r="V59" i="22"/>
  <c r="O59" i="22"/>
  <c r="N59" i="22"/>
  <c r="M59" i="22"/>
  <c r="L59" i="22"/>
  <c r="K59" i="22"/>
  <c r="J59" i="22"/>
  <c r="I59" i="22"/>
  <c r="S59" i="22" s="1"/>
  <c r="H59" i="22"/>
  <c r="R59" i="22" s="1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S56" i="22"/>
  <c r="R56" i="22"/>
  <c r="Q56" i="22"/>
  <c r="P56" i="22"/>
  <c r="E56" i="22"/>
  <c r="T56" i="22" s="1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J53" i="22"/>
  <c r="I53" i="22"/>
  <c r="H53" i="22"/>
  <c r="G53" i="22"/>
  <c r="F53" i="22"/>
  <c r="C53" i="22"/>
  <c r="B53" i="22"/>
  <c r="S52" i="22"/>
  <c r="R52" i="22"/>
  <c r="Q52" i="22"/>
  <c r="P52" i="22"/>
  <c r="E52" i="22"/>
  <c r="T52" i="22" s="1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U49" i="22"/>
  <c r="S49" i="22"/>
  <c r="R49" i="22"/>
  <c r="Q49" i="22"/>
  <c r="P49" i="22"/>
  <c r="E49" i="22"/>
  <c r="T49" i="22" s="1"/>
  <c r="T48" i="22"/>
  <c r="S48" i="22"/>
  <c r="R48" i="22"/>
  <c r="Q48" i="22"/>
  <c r="P48" i="22"/>
  <c r="E48" i="22"/>
  <c r="U48" i="22" s="1"/>
  <c r="S47" i="22"/>
  <c r="R47" i="22"/>
  <c r="Q47" i="22"/>
  <c r="P47" i="22"/>
  <c r="E47" i="22"/>
  <c r="T47" i="22" s="1"/>
  <c r="U46" i="22"/>
  <c r="T46" i="22"/>
  <c r="S46" i="22"/>
  <c r="R46" i="22"/>
  <c r="Q46" i="22"/>
  <c r="P46" i="22"/>
  <c r="E46" i="22"/>
  <c r="S45" i="22"/>
  <c r="R45" i="22"/>
  <c r="Q45" i="22"/>
  <c r="P45" i="22"/>
  <c r="E45" i="22"/>
  <c r="S44" i="22"/>
  <c r="R44" i="22"/>
  <c r="Q44" i="22"/>
  <c r="P44" i="22"/>
  <c r="E44" i="22"/>
  <c r="T44" i="22" s="1"/>
  <c r="S43" i="22"/>
  <c r="R43" i="22"/>
  <c r="Q43" i="22"/>
  <c r="P43" i="22"/>
  <c r="E43" i="22"/>
  <c r="U43" i="22" s="1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J40" i="22"/>
  <c r="I40" i="22"/>
  <c r="S40" i="22" s="1"/>
  <c r="H40" i="22"/>
  <c r="P40" i="22" s="1"/>
  <c r="G40" i="22"/>
  <c r="F40" i="22"/>
  <c r="C40" i="22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U37" i="22"/>
  <c r="S37" i="22"/>
  <c r="R37" i="22"/>
  <c r="Q37" i="22"/>
  <c r="P37" i="22"/>
  <c r="E37" i="22"/>
  <c r="T37" i="22" s="1"/>
  <c r="S36" i="22"/>
  <c r="R36" i="22"/>
  <c r="Q36" i="22"/>
  <c r="P36" i="22"/>
  <c r="E36" i="22"/>
  <c r="U35" i="22"/>
  <c r="S35" i="22"/>
  <c r="R35" i="22"/>
  <c r="Q35" i="22"/>
  <c r="P35" i="22"/>
  <c r="E35" i="22"/>
  <c r="T35" i="22" s="1"/>
  <c r="V33" i="22"/>
  <c r="O33" i="22"/>
  <c r="N33" i="22"/>
  <c r="M33" i="22"/>
  <c r="L33" i="22"/>
  <c r="K33" i="22"/>
  <c r="J33" i="22"/>
  <c r="I33" i="22"/>
  <c r="S33" i="22" s="1"/>
  <c r="H33" i="22"/>
  <c r="P33" i="22" s="1"/>
  <c r="G33" i="22"/>
  <c r="F33" i="22"/>
  <c r="C33" i="22"/>
  <c r="B33" i="22"/>
  <c r="E33" i="22" s="1"/>
  <c r="S32" i="22"/>
  <c r="R32" i="22"/>
  <c r="Q32" i="22"/>
  <c r="P32" i="22"/>
  <c r="E32" i="22"/>
  <c r="V30" i="22"/>
  <c r="O30" i="22"/>
  <c r="N30" i="22"/>
  <c r="M30" i="22"/>
  <c r="L30" i="22"/>
  <c r="K30" i="22"/>
  <c r="J30" i="22"/>
  <c r="I30" i="22"/>
  <c r="H30" i="22"/>
  <c r="G30" i="22"/>
  <c r="F30" i="22"/>
  <c r="C30" i="22"/>
  <c r="B30" i="22"/>
  <c r="U29" i="22"/>
  <c r="S29" i="22"/>
  <c r="R29" i="22"/>
  <c r="Q29" i="22"/>
  <c r="P29" i="22"/>
  <c r="E29" i="22"/>
  <c r="T29" i="22" s="1"/>
  <c r="S28" i="22"/>
  <c r="R28" i="22"/>
  <c r="Q28" i="22"/>
  <c r="P28" i="22"/>
  <c r="E28" i="22"/>
  <c r="T28" i="22" s="1"/>
  <c r="S27" i="22"/>
  <c r="R27" i="22"/>
  <c r="Q27" i="22"/>
  <c r="P27" i="22"/>
  <c r="E27" i="22"/>
  <c r="U26" i="22"/>
  <c r="T26" i="22"/>
  <c r="S26" i="22"/>
  <c r="R26" i="22"/>
  <c r="Q26" i="22"/>
  <c r="P26" i="22"/>
  <c r="E26" i="22"/>
  <c r="V24" i="22"/>
  <c r="O24" i="22"/>
  <c r="N24" i="22"/>
  <c r="M24" i="22"/>
  <c r="L24" i="22"/>
  <c r="K24" i="22"/>
  <c r="J24" i="22"/>
  <c r="I24" i="22"/>
  <c r="S24" i="22" s="1"/>
  <c r="H24" i="22"/>
  <c r="R24" i="22" s="1"/>
  <c r="G24" i="22"/>
  <c r="F24" i="22"/>
  <c r="C24" i="22"/>
  <c r="B24" i="22"/>
  <c r="T23" i="22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U20" i="22" s="1"/>
  <c r="P20" i="22"/>
  <c r="E20" i="22"/>
  <c r="T20" i="22" s="1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U17" i="22"/>
  <c r="S17" i="22"/>
  <c r="R17" i="22"/>
  <c r="Q17" i="22"/>
  <c r="P17" i="22"/>
  <c r="E17" i="22"/>
  <c r="T17" i="22" s="1"/>
  <c r="V15" i="22"/>
  <c r="O15" i="22"/>
  <c r="N15" i="22"/>
  <c r="M15" i="22"/>
  <c r="L15" i="22"/>
  <c r="K15" i="22"/>
  <c r="J15" i="22"/>
  <c r="I15" i="22"/>
  <c r="H15" i="22"/>
  <c r="R15" i="22" s="1"/>
  <c r="G15" i="22"/>
  <c r="F15" i="22"/>
  <c r="C15" i="22"/>
  <c r="B15" i="22"/>
  <c r="S14" i="22"/>
  <c r="R14" i="22"/>
  <c r="Q14" i="22"/>
  <c r="P14" i="22"/>
  <c r="E14" i="22"/>
  <c r="U14" i="22" s="1"/>
  <c r="U13" i="22"/>
  <c r="S13" i="22"/>
  <c r="R13" i="22"/>
  <c r="Q13" i="22"/>
  <c r="P13" i="22"/>
  <c r="E13" i="22"/>
  <c r="T13" i="22" s="1"/>
  <c r="S12" i="22"/>
  <c r="R12" i="22"/>
  <c r="Q12" i="22"/>
  <c r="P12" i="22"/>
  <c r="E12" i="22"/>
  <c r="U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T9" i="22"/>
  <c r="S9" i="22"/>
  <c r="R9" i="22"/>
  <c r="Q9" i="22"/>
  <c r="P9" i="22"/>
  <c r="E9" i="22"/>
  <c r="U9" i="22" s="1"/>
  <c r="S93" i="21"/>
  <c r="R93" i="21"/>
  <c r="Q93" i="21"/>
  <c r="P93" i="21"/>
  <c r="E93" i="21"/>
  <c r="T93" i="21" s="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U90" i="2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S88" i="21"/>
  <c r="R88" i="21"/>
  <c r="Q88" i="21"/>
  <c r="P88" i="21"/>
  <c r="E88" i="21"/>
  <c r="U87" i="21"/>
  <c r="S87" i="21"/>
  <c r="R87" i="21"/>
  <c r="Q87" i="21"/>
  <c r="P87" i="21"/>
  <c r="E87" i="21"/>
  <c r="T87" i="21" s="1"/>
  <c r="T86" i="21"/>
  <c r="S86" i="21"/>
  <c r="R86" i="21"/>
  <c r="Q86" i="21"/>
  <c r="P86" i="21"/>
  <c r="E86" i="21"/>
  <c r="U86" i="21" s="1"/>
  <c r="V72" i="21"/>
  <c r="O72" i="21"/>
  <c r="N72" i="21"/>
  <c r="M72" i="21"/>
  <c r="L72" i="21"/>
  <c r="K72" i="21"/>
  <c r="J72" i="21"/>
  <c r="I72" i="21"/>
  <c r="S72" i="21" s="1"/>
  <c r="H72" i="21"/>
  <c r="R72" i="21" s="1"/>
  <c r="G72" i="21"/>
  <c r="F72" i="21"/>
  <c r="C72" i="21"/>
  <c r="B72" i="21"/>
  <c r="V71" i="21"/>
  <c r="O71" i="21"/>
  <c r="N71" i="21"/>
  <c r="M71" i="21"/>
  <c r="L71" i="21"/>
  <c r="K71" i="21"/>
  <c r="J71" i="21"/>
  <c r="I71" i="21"/>
  <c r="S71" i="21" s="1"/>
  <c r="H71" i="21"/>
  <c r="G71" i="21"/>
  <c r="F71" i="21"/>
  <c r="C71" i="21"/>
  <c r="B71" i="21"/>
  <c r="E71" i="21" s="1"/>
  <c r="V70" i="21"/>
  <c r="S70" i="21"/>
  <c r="O70" i="21"/>
  <c r="N70" i="21"/>
  <c r="M70" i="21"/>
  <c r="L70" i="21"/>
  <c r="K70" i="21"/>
  <c r="J70" i="21"/>
  <c r="I70" i="21"/>
  <c r="Q70" i="21" s="1"/>
  <c r="H70" i="21"/>
  <c r="R70" i="21" s="1"/>
  <c r="G70" i="21"/>
  <c r="F70" i="21"/>
  <c r="C70" i="21"/>
  <c r="B70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S67" i="21" s="1"/>
  <c r="H67" i="21"/>
  <c r="G67" i="21"/>
  <c r="F67" i="21"/>
  <c r="C67" i="21"/>
  <c r="B67" i="21"/>
  <c r="V66" i="21"/>
  <c r="O66" i="21"/>
  <c r="N66" i="21"/>
  <c r="M66" i="21"/>
  <c r="L66" i="21"/>
  <c r="K66" i="21"/>
  <c r="J66" i="21"/>
  <c r="I66" i="21"/>
  <c r="H66" i="21"/>
  <c r="R66" i="21" s="1"/>
  <c r="G66" i="21"/>
  <c r="F66" i="21"/>
  <c r="C66" i="21"/>
  <c r="B66" i="21"/>
  <c r="E66" i="21" s="1"/>
  <c r="S65" i="21"/>
  <c r="R65" i="21"/>
  <c r="Q65" i="21"/>
  <c r="P65" i="21"/>
  <c r="E65" i="21"/>
  <c r="U65" i="21" s="1"/>
  <c r="S64" i="21"/>
  <c r="R64" i="21"/>
  <c r="Q64" i="21"/>
  <c r="P64" i="21"/>
  <c r="E64" i="21"/>
  <c r="T64" i="21" s="1"/>
  <c r="S63" i="21"/>
  <c r="R63" i="21"/>
  <c r="Q63" i="21"/>
  <c r="P63" i="21"/>
  <c r="E63" i="21"/>
  <c r="S62" i="21"/>
  <c r="R62" i="21"/>
  <c r="Q62" i="21"/>
  <c r="P62" i="21"/>
  <c r="E62" i="21"/>
  <c r="S61" i="21"/>
  <c r="R61" i="21"/>
  <c r="Q61" i="21"/>
  <c r="P61" i="21"/>
  <c r="E61" i="21"/>
  <c r="T61" i="21" s="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B59" i="21"/>
  <c r="S58" i="21"/>
  <c r="R58" i="21"/>
  <c r="Q58" i="21"/>
  <c r="P58" i="21"/>
  <c r="E58" i="21"/>
  <c r="S57" i="21"/>
  <c r="R57" i="21"/>
  <c r="Q57" i="21"/>
  <c r="P57" i="21"/>
  <c r="E57" i="21"/>
  <c r="T57" i="21" s="1"/>
  <c r="U56" i="21"/>
  <c r="T56" i="21"/>
  <c r="S56" i="21"/>
  <c r="R56" i="21"/>
  <c r="Q56" i="21"/>
  <c r="P56" i="21"/>
  <c r="E56" i="21"/>
  <c r="U55" i="21"/>
  <c r="T55" i="21"/>
  <c r="S55" i="21"/>
  <c r="R55" i="21"/>
  <c r="Q55" i="21"/>
  <c r="P55" i="21"/>
  <c r="E55" i="21"/>
  <c r="V53" i="21"/>
  <c r="O53" i="21"/>
  <c r="N53" i="21"/>
  <c r="M53" i="21"/>
  <c r="L53" i="21"/>
  <c r="K53" i="21"/>
  <c r="J53" i="21"/>
  <c r="I53" i="21"/>
  <c r="S53" i="21" s="1"/>
  <c r="H53" i="2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U50" i="21"/>
  <c r="S50" i="21"/>
  <c r="R50" i="21"/>
  <c r="Q50" i="21"/>
  <c r="P50" i="21"/>
  <c r="E50" i="21"/>
  <c r="T50" i="21" s="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S46" i="21"/>
  <c r="R46" i="21"/>
  <c r="Q46" i="21"/>
  <c r="P46" i="21"/>
  <c r="E46" i="21"/>
  <c r="S45" i="21"/>
  <c r="R45" i="21"/>
  <c r="Q45" i="21"/>
  <c r="P45" i="21"/>
  <c r="E45" i="21"/>
  <c r="T45" i="21" s="1"/>
  <c r="S44" i="21"/>
  <c r="R44" i="21"/>
  <c r="Q44" i="21"/>
  <c r="P44" i="21"/>
  <c r="E44" i="21"/>
  <c r="U43" i="21"/>
  <c r="S43" i="21"/>
  <c r="R43" i="21"/>
  <c r="Q43" i="21"/>
  <c r="P43" i="21"/>
  <c r="E43" i="21"/>
  <c r="T43" i="21" s="1"/>
  <c r="U42" i="21"/>
  <c r="T42" i="21"/>
  <c r="S42" i="21"/>
  <c r="R42" i="21"/>
  <c r="Q42" i="21"/>
  <c r="P42" i="21"/>
  <c r="E42" i="21"/>
  <c r="V40" i="21"/>
  <c r="O40" i="21"/>
  <c r="N40" i="21"/>
  <c r="M40" i="21"/>
  <c r="L40" i="21"/>
  <c r="K40" i="21"/>
  <c r="J40" i="21"/>
  <c r="I40" i="21"/>
  <c r="S40" i="21" s="1"/>
  <c r="H40" i="21"/>
  <c r="P40" i="21" s="1"/>
  <c r="G40" i="21"/>
  <c r="F40" i="21"/>
  <c r="C40" i="21"/>
  <c r="B40" i="21"/>
  <c r="E40" i="21" s="1"/>
  <c r="U39" i="21"/>
  <c r="T39" i="21"/>
  <c r="S39" i="21"/>
  <c r="R39" i="21"/>
  <c r="Q39" i="21"/>
  <c r="P39" i="21"/>
  <c r="E39" i="21"/>
  <c r="S38" i="21"/>
  <c r="R38" i="21"/>
  <c r="Q38" i="21"/>
  <c r="P38" i="21"/>
  <c r="E38" i="21"/>
  <c r="U38" i="21" s="1"/>
  <c r="S37" i="21"/>
  <c r="R37" i="21"/>
  <c r="Q37" i="21"/>
  <c r="P37" i="21"/>
  <c r="E37" i="21"/>
  <c r="S36" i="21"/>
  <c r="R36" i="21"/>
  <c r="Q36" i="21"/>
  <c r="P36" i="21"/>
  <c r="E36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H33" i="21"/>
  <c r="R33" i="21" s="1"/>
  <c r="G33" i="21"/>
  <c r="F33" i="21"/>
  <c r="C33" i="21"/>
  <c r="B33" i="21"/>
  <c r="E33" i="21" s="1"/>
  <c r="S32" i="21"/>
  <c r="R32" i="21"/>
  <c r="Q32" i="21"/>
  <c r="P32" i="21"/>
  <c r="E32" i="21"/>
  <c r="T32" i="21" s="1"/>
  <c r="V30" i="21"/>
  <c r="O30" i="21"/>
  <c r="N30" i="21"/>
  <c r="M30" i="21"/>
  <c r="L30" i="21"/>
  <c r="K30" i="21"/>
  <c r="J30" i="21"/>
  <c r="I30" i="21"/>
  <c r="S30" i="21" s="1"/>
  <c r="H30" i="21"/>
  <c r="R30" i="21" s="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T28" i="21" s="1"/>
  <c r="S27" i="21"/>
  <c r="R27" i="21"/>
  <c r="Q27" i="21"/>
  <c r="P27" i="21"/>
  <c r="E27" i="21"/>
  <c r="S26" i="21"/>
  <c r="R26" i="21"/>
  <c r="Q26" i="21"/>
  <c r="P26" i="21"/>
  <c r="E26" i="21"/>
  <c r="V24" i="21"/>
  <c r="O24" i="21"/>
  <c r="N24" i="21"/>
  <c r="M24" i="21"/>
  <c r="L24" i="21"/>
  <c r="K24" i="21"/>
  <c r="J24" i="21"/>
  <c r="I24" i="21"/>
  <c r="S24" i="21" s="1"/>
  <c r="H24" i="21"/>
  <c r="P24" i="21" s="1"/>
  <c r="G24" i="21"/>
  <c r="F24" i="21"/>
  <c r="C24" i="21"/>
  <c r="B24" i="21"/>
  <c r="E24" i="21" s="1"/>
  <c r="S23" i="21"/>
  <c r="R23" i="21"/>
  <c r="Q23" i="21"/>
  <c r="P23" i="21"/>
  <c r="E23" i="2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T20" i="21" s="1"/>
  <c r="S19" i="21"/>
  <c r="R19" i="21"/>
  <c r="Q19" i="21"/>
  <c r="P19" i="21"/>
  <c r="E19" i="21"/>
  <c r="U19" i="21" s="1"/>
  <c r="S18" i="21"/>
  <c r="R18" i="21"/>
  <c r="Q18" i="21"/>
  <c r="P18" i="21"/>
  <c r="E18" i="21"/>
  <c r="S17" i="21"/>
  <c r="R17" i="21"/>
  <c r="Q17" i="21"/>
  <c r="P17" i="21"/>
  <c r="E17" i="21"/>
  <c r="U17" i="21" s="1"/>
  <c r="V15" i="21"/>
  <c r="O15" i="21"/>
  <c r="N15" i="21"/>
  <c r="M15" i="21"/>
  <c r="L15" i="21"/>
  <c r="K15" i="21"/>
  <c r="J15" i="21"/>
  <c r="I15" i="21"/>
  <c r="S15" i="21" s="1"/>
  <c r="H15" i="21"/>
  <c r="R15" i="21" s="1"/>
  <c r="G15" i="21"/>
  <c r="F15" i="21"/>
  <c r="C15" i="21"/>
  <c r="B15" i="21"/>
  <c r="E15" i="21" s="1"/>
  <c r="U14" i="21"/>
  <c r="S14" i="21"/>
  <c r="R14" i="21"/>
  <c r="Q14" i="21"/>
  <c r="P14" i="21"/>
  <c r="E14" i="21"/>
  <c r="T14" i="21" s="1"/>
  <c r="S13" i="21"/>
  <c r="R13" i="21"/>
  <c r="Q13" i="21"/>
  <c r="P13" i="21"/>
  <c r="E13" i="21"/>
  <c r="S12" i="21"/>
  <c r="R12" i="21"/>
  <c r="Q12" i="21"/>
  <c r="P12" i="21"/>
  <c r="E12" i="21"/>
  <c r="T12" i="21" s="1"/>
  <c r="S11" i="21"/>
  <c r="R11" i="21"/>
  <c r="Q11" i="21"/>
  <c r="P11" i="21"/>
  <c r="E11" i="21"/>
  <c r="S10" i="21"/>
  <c r="R10" i="21"/>
  <c r="Q10" i="21"/>
  <c r="P10" i="21"/>
  <c r="E10" i="21"/>
  <c r="S9" i="21"/>
  <c r="R9" i="21"/>
  <c r="Q9" i="21"/>
  <c r="P9" i="21"/>
  <c r="E9" i="21"/>
  <c r="U9" i="21" s="1"/>
  <c r="S93" i="20"/>
  <c r="R93" i="20"/>
  <c r="Q93" i="20"/>
  <c r="P93" i="20"/>
  <c r="E93" i="20"/>
  <c r="S92" i="20"/>
  <c r="R92" i="20"/>
  <c r="Q92" i="20"/>
  <c r="P92" i="20"/>
  <c r="E92" i="20"/>
  <c r="S91" i="20"/>
  <c r="R91" i="20"/>
  <c r="Q91" i="20"/>
  <c r="P91" i="20"/>
  <c r="E91" i="20"/>
  <c r="T90" i="20"/>
  <c r="S90" i="20"/>
  <c r="R90" i="20"/>
  <c r="Q90" i="20"/>
  <c r="P90" i="20"/>
  <c r="E90" i="20"/>
  <c r="U90" i="20" s="1"/>
  <c r="S89" i="20"/>
  <c r="R89" i="20"/>
  <c r="Q89" i="20"/>
  <c r="P89" i="20"/>
  <c r="E89" i="20"/>
  <c r="T89" i="20" s="1"/>
  <c r="S88" i="20"/>
  <c r="R88" i="20"/>
  <c r="Q88" i="20"/>
  <c r="P88" i="20"/>
  <c r="E88" i="20"/>
  <c r="S87" i="20"/>
  <c r="R87" i="20"/>
  <c r="Q87" i="20"/>
  <c r="P87" i="20"/>
  <c r="E87" i="20"/>
  <c r="S86" i="20"/>
  <c r="R86" i="20"/>
  <c r="Q86" i="20"/>
  <c r="P86" i="20"/>
  <c r="E86" i="20"/>
  <c r="T86" i="20" s="1"/>
  <c r="V72" i="20"/>
  <c r="O72" i="20"/>
  <c r="N72" i="20"/>
  <c r="M72" i="20"/>
  <c r="L72" i="20"/>
  <c r="K72" i="20"/>
  <c r="J72" i="20"/>
  <c r="I72" i="20"/>
  <c r="S72" i="20" s="1"/>
  <c r="H72" i="20"/>
  <c r="R72" i="20" s="1"/>
  <c r="G72" i="20"/>
  <c r="F72" i="20"/>
  <c r="C72" i="20"/>
  <c r="B72" i="20"/>
  <c r="E72" i="20" s="1"/>
  <c r="V71" i="20"/>
  <c r="O71" i="20"/>
  <c r="N71" i="20"/>
  <c r="M71" i="20"/>
  <c r="L71" i="20"/>
  <c r="K71" i="20"/>
  <c r="J71" i="20"/>
  <c r="I71" i="20"/>
  <c r="H71" i="20"/>
  <c r="R71" i="20" s="1"/>
  <c r="G71" i="20"/>
  <c r="F71" i="20"/>
  <c r="C71" i="20"/>
  <c r="B71" i="20"/>
  <c r="E71" i="20" s="1"/>
  <c r="V70" i="20"/>
  <c r="O70" i="20"/>
  <c r="N70" i="20"/>
  <c r="M70" i="20"/>
  <c r="L70" i="20"/>
  <c r="K70" i="20"/>
  <c r="J70" i="20"/>
  <c r="I70" i="20"/>
  <c r="S70" i="20" s="1"/>
  <c r="H70" i="20"/>
  <c r="R70" i="20" s="1"/>
  <c r="G70" i="20"/>
  <c r="F70" i="20"/>
  <c r="C70" i="20"/>
  <c r="B70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C66" i="20"/>
  <c r="E66" i="20" s="1"/>
  <c r="B66" i="20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U64" i="20" s="1"/>
  <c r="S63" i="20"/>
  <c r="R63" i="20"/>
  <c r="Q63" i="20"/>
  <c r="P63" i="20"/>
  <c r="E63" i="20"/>
  <c r="S62" i="20"/>
  <c r="R62" i="20"/>
  <c r="Q62" i="20"/>
  <c r="P62" i="20"/>
  <c r="E62" i="20"/>
  <c r="T61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S58" i="20"/>
  <c r="R58" i="20"/>
  <c r="Q58" i="20"/>
  <c r="P58" i="20"/>
  <c r="E58" i="20"/>
  <c r="S57" i="20"/>
  <c r="R57" i="20"/>
  <c r="Q57" i="20"/>
  <c r="P57" i="20"/>
  <c r="E57" i="20"/>
  <c r="U57" i="20" s="1"/>
  <c r="S56" i="20"/>
  <c r="R56" i="20"/>
  <c r="Q56" i="20"/>
  <c r="P56" i="20"/>
  <c r="E56" i="20"/>
  <c r="T56" i="20" s="1"/>
  <c r="S55" i="20"/>
  <c r="R55" i="20"/>
  <c r="Q55" i="20"/>
  <c r="P55" i="20"/>
  <c r="E55" i="20"/>
  <c r="V53" i="20"/>
  <c r="O53" i="20"/>
  <c r="N53" i="20"/>
  <c r="M53" i="20"/>
  <c r="L53" i="20"/>
  <c r="K53" i="20"/>
  <c r="J53" i="20"/>
  <c r="I53" i="20"/>
  <c r="H53" i="20"/>
  <c r="R53" i="20" s="1"/>
  <c r="G53" i="20"/>
  <c r="F53" i="20"/>
  <c r="C53" i="20"/>
  <c r="B53" i="20"/>
  <c r="S52" i="20"/>
  <c r="R52" i="20"/>
  <c r="Q52" i="20"/>
  <c r="P52" i="20"/>
  <c r="E52" i="20"/>
  <c r="T52" i="20" s="1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T47" i="20" s="1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S44" i="20"/>
  <c r="R44" i="20"/>
  <c r="Q44" i="20"/>
  <c r="P44" i="20"/>
  <c r="E44" i="20"/>
  <c r="T44" i="20" s="1"/>
  <c r="S43" i="20"/>
  <c r="R43" i="20"/>
  <c r="Q43" i="20"/>
  <c r="P43" i="20"/>
  <c r="E43" i="20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S40" i="20" s="1"/>
  <c r="H40" i="20"/>
  <c r="G40" i="20"/>
  <c r="F40" i="20"/>
  <c r="C40" i="20"/>
  <c r="E40" i="20" s="1"/>
  <c r="B40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T37" i="20" s="1"/>
  <c r="S36" i="20"/>
  <c r="R36" i="20"/>
  <c r="Q36" i="20"/>
  <c r="P36" i="20"/>
  <c r="E36" i="20"/>
  <c r="T36" i="20" s="1"/>
  <c r="S35" i="20"/>
  <c r="R35" i="20"/>
  <c r="Q35" i="20"/>
  <c r="P35" i="20"/>
  <c r="E35" i="20"/>
  <c r="U35" i="20" s="1"/>
  <c r="V33" i="20"/>
  <c r="R33" i="20"/>
  <c r="O33" i="20"/>
  <c r="N33" i="20"/>
  <c r="M33" i="20"/>
  <c r="L33" i="20"/>
  <c r="K33" i="20"/>
  <c r="J33" i="20"/>
  <c r="I33" i="20"/>
  <c r="S33" i="20" s="1"/>
  <c r="H33" i="20"/>
  <c r="G33" i="20"/>
  <c r="F33" i="20"/>
  <c r="C33" i="20"/>
  <c r="B33" i="20"/>
  <c r="S32" i="20"/>
  <c r="R32" i="20"/>
  <c r="Q32" i="20"/>
  <c r="P32" i="20"/>
  <c r="E32" i="20"/>
  <c r="V30" i="20"/>
  <c r="O30" i="20"/>
  <c r="N30" i="20"/>
  <c r="M30" i="20"/>
  <c r="L30" i="20"/>
  <c r="K30" i="20"/>
  <c r="J30" i="20"/>
  <c r="I30" i="20"/>
  <c r="S30" i="20" s="1"/>
  <c r="H30" i="20"/>
  <c r="G30" i="20"/>
  <c r="F30" i="20"/>
  <c r="C30" i="20"/>
  <c r="B30" i="20"/>
  <c r="U29" i="20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S27" i="20"/>
  <c r="R27" i="20"/>
  <c r="Q27" i="20"/>
  <c r="P27" i="20"/>
  <c r="E27" i="20"/>
  <c r="S26" i="20"/>
  <c r="R26" i="20"/>
  <c r="Q26" i="20"/>
  <c r="P26" i="20"/>
  <c r="E26" i="20"/>
  <c r="V24" i="20"/>
  <c r="O24" i="20"/>
  <c r="N24" i="20"/>
  <c r="M24" i="20"/>
  <c r="L24" i="20"/>
  <c r="K24" i="20"/>
  <c r="J24" i="20"/>
  <c r="I24" i="20"/>
  <c r="H24" i="20"/>
  <c r="R24" i="20" s="1"/>
  <c r="G24" i="20"/>
  <c r="F24" i="20"/>
  <c r="C24" i="20"/>
  <c r="B24" i="20"/>
  <c r="U23" i="20"/>
  <c r="T23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S19" i="20"/>
  <c r="R19" i="20"/>
  <c r="Q19" i="20"/>
  <c r="P19" i="20"/>
  <c r="E19" i="20"/>
  <c r="S18" i="20"/>
  <c r="R18" i="20"/>
  <c r="Q18" i="20"/>
  <c r="P18" i="20"/>
  <c r="E18" i="20"/>
  <c r="S17" i="20"/>
  <c r="R17" i="20"/>
  <c r="Q17" i="20"/>
  <c r="P17" i="20"/>
  <c r="E17" i="20"/>
  <c r="T17" i="20" s="1"/>
  <c r="V15" i="20"/>
  <c r="S15" i="20"/>
  <c r="O15" i="20"/>
  <c r="N15" i="20"/>
  <c r="M15" i="20"/>
  <c r="L15" i="20"/>
  <c r="K15" i="20"/>
  <c r="J15" i="20"/>
  <c r="I15" i="20"/>
  <c r="H15" i="20"/>
  <c r="R15" i="20" s="1"/>
  <c r="G15" i="20"/>
  <c r="F15" i="20"/>
  <c r="C15" i="20"/>
  <c r="E15" i="20" s="1"/>
  <c r="B15" i="20"/>
  <c r="S14" i="20"/>
  <c r="R14" i="20"/>
  <c r="Q14" i="20"/>
  <c r="P14" i="20"/>
  <c r="E14" i="20"/>
  <c r="S13" i="20"/>
  <c r="R13" i="20"/>
  <c r="Q13" i="20"/>
  <c r="P13" i="20"/>
  <c r="E13" i="20"/>
  <c r="S12" i="20"/>
  <c r="R12" i="20"/>
  <c r="Q12" i="20"/>
  <c r="P12" i="20"/>
  <c r="E12" i="20"/>
  <c r="U11" i="20"/>
  <c r="S11" i="20"/>
  <c r="R11" i="20"/>
  <c r="Q11" i="20"/>
  <c r="P11" i="20"/>
  <c r="E11" i="20"/>
  <c r="T11" i="20" s="1"/>
  <c r="U10" i="20"/>
  <c r="T10" i="20"/>
  <c r="S10" i="20"/>
  <c r="R10" i="20"/>
  <c r="Q10" i="20"/>
  <c r="P10" i="20"/>
  <c r="E10" i="20"/>
  <c r="U9" i="20"/>
  <c r="T9" i="20"/>
  <c r="S9" i="20"/>
  <c r="R9" i="20"/>
  <c r="Q9" i="20"/>
  <c r="P9" i="20"/>
  <c r="E9" i="20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T90" i="19" s="1"/>
  <c r="S89" i="19"/>
  <c r="R89" i="19"/>
  <c r="Q89" i="19"/>
  <c r="P89" i="19"/>
  <c r="E89" i="19"/>
  <c r="U88" i="19"/>
  <c r="T88" i="19"/>
  <c r="S88" i="19"/>
  <c r="R88" i="19"/>
  <c r="Q88" i="19"/>
  <c r="P88" i="19"/>
  <c r="E88" i="19"/>
  <c r="U87" i="19"/>
  <c r="T87" i="19"/>
  <c r="S87" i="19"/>
  <c r="R87" i="19"/>
  <c r="Q87" i="19"/>
  <c r="P87" i="19"/>
  <c r="E87" i="19"/>
  <c r="T86" i="19"/>
  <c r="S86" i="19"/>
  <c r="R86" i="19"/>
  <c r="Q86" i="19"/>
  <c r="P86" i="19"/>
  <c r="E86" i="19"/>
  <c r="U86" i="19" s="1"/>
  <c r="V72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C72" i="19"/>
  <c r="B72" i="19"/>
  <c r="V71" i="19"/>
  <c r="O71" i="19"/>
  <c r="N71" i="19"/>
  <c r="M71" i="19"/>
  <c r="L71" i="19"/>
  <c r="K71" i="19"/>
  <c r="J71" i="19"/>
  <c r="I71" i="19"/>
  <c r="H71" i="19"/>
  <c r="R71" i="19" s="1"/>
  <c r="G71" i="19"/>
  <c r="F71" i="19"/>
  <c r="C71" i="19"/>
  <c r="B71" i="19"/>
  <c r="E71" i="19" s="1"/>
  <c r="V70" i="19"/>
  <c r="S70" i="19"/>
  <c r="O70" i="19"/>
  <c r="N70" i="19"/>
  <c r="M70" i="19"/>
  <c r="L70" i="19"/>
  <c r="K70" i="19"/>
  <c r="J70" i="19"/>
  <c r="I70" i="19"/>
  <c r="H70" i="19"/>
  <c r="R70" i="19" s="1"/>
  <c r="G70" i="19"/>
  <c r="F70" i="19"/>
  <c r="C70" i="19"/>
  <c r="E70" i="19" s="1"/>
  <c r="B70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S67" i="19" s="1"/>
  <c r="H67" i="19"/>
  <c r="G67" i="19"/>
  <c r="F67" i="19"/>
  <c r="C67" i="19"/>
  <c r="B67" i="19"/>
  <c r="V66" i="19"/>
  <c r="O66" i="19"/>
  <c r="N66" i="19"/>
  <c r="M66" i="19"/>
  <c r="L66" i="19"/>
  <c r="K66" i="19"/>
  <c r="J66" i="19"/>
  <c r="I66" i="19"/>
  <c r="S66" i="19" s="1"/>
  <c r="H66" i="19"/>
  <c r="R66" i="19" s="1"/>
  <c r="G66" i="19"/>
  <c r="F66" i="19"/>
  <c r="C66" i="19"/>
  <c r="B66" i="19"/>
  <c r="E66" i="19" s="1"/>
  <c r="T65" i="19"/>
  <c r="S65" i="19"/>
  <c r="R65" i="19"/>
  <c r="Q65" i="19"/>
  <c r="P65" i="19"/>
  <c r="E65" i="19"/>
  <c r="U65" i="19" s="1"/>
  <c r="S64" i="19"/>
  <c r="R64" i="19"/>
  <c r="Q64" i="19"/>
  <c r="P64" i="19"/>
  <c r="E64" i="19"/>
  <c r="T64" i="19" s="1"/>
  <c r="S63" i="19"/>
  <c r="R63" i="19"/>
  <c r="Q63" i="19"/>
  <c r="P63" i="19"/>
  <c r="E63" i="19"/>
  <c r="S62" i="19"/>
  <c r="R62" i="19"/>
  <c r="Q62" i="19"/>
  <c r="P62" i="19"/>
  <c r="E62" i="19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J59" i="19"/>
  <c r="I59" i="19"/>
  <c r="S59" i="19" s="1"/>
  <c r="H59" i="19"/>
  <c r="R59" i="19" s="1"/>
  <c r="G59" i="19"/>
  <c r="F59" i="19"/>
  <c r="C59" i="19"/>
  <c r="B59" i="19"/>
  <c r="E59" i="19" s="1"/>
  <c r="S58" i="19"/>
  <c r="R58" i="19"/>
  <c r="Q58" i="19"/>
  <c r="P58" i="19"/>
  <c r="E58" i="19"/>
  <c r="S57" i="19"/>
  <c r="R57" i="19"/>
  <c r="Q57" i="19"/>
  <c r="P57" i="19"/>
  <c r="E57" i="19"/>
  <c r="T57" i="19" s="1"/>
  <c r="T56" i="19"/>
  <c r="S56" i="19"/>
  <c r="R56" i="19"/>
  <c r="Q56" i="19"/>
  <c r="P56" i="19"/>
  <c r="E56" i="19"/>
  <c r="U56" i="19" s="1"/>
  <c r="U55" i="19"/>
  <c r="S55" i="19"/>
  <c r="R55" i="19"/>
  <c r="Q55" i="19"/>
  <c r="P55" i="19"/>
  <c r="E55" i="19"/>
  <c r="T55" i="19" s="1"/>
  <c r="V53" i="19"/>
  <c r="O53" i="19"/>
  <c r="N53" i="19"/>
  <c r="M53" i="19"/>
  <c r="L53" i="19"/>
  <c r="K53" i="19"/>
  <c r="J53" i="19"/>
  <c r="I53" i="19"/>
  <c r="S53" i="19" s="1"/>
  <c r="H53" i="19"/>
  <c r="G53" i="19"/>
  <c r="F53" i="19"/>
  <c r="C53" i="19"/>
  <c r="B53" i="19"/>
  <c r="S52" i="19"/>
  <c r="R52" i="19"/>
  <c r="Q52" i="19"/>
  <c r="P52" i="19"/>
  <c r="E52" i="19"/>
  <c r="U51" i="19"/>
  <c r="T51" i="19"/>
  <c r="S51" i="19"/>
  <c r="R51" i="19"/>
  <c r="Q51" i="19"/>
  <c r="P51" i="19"/>
  <c r="E51" i="19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S47" i="19"/>
  <c r="R47" i="19"/>
  <c r="Q47" i="19"/>
  <c r="P47" i="19"/>
  <c r="E47" i="19"/>
  <c r="S46" i="19"/>
  <c r="R46" i="19"/>
  <c r="Q46" i="19"/>
  <c r="P46" i="19"/>
  <c r="E46" i="19"/>
  <c r="S45" i="19"/>
  <c r="R45" i="19"/>
  <c r="Q45" i="19"/>
  <c r="P45" i="19"/>
  <c r="E45" i="19"/>
  <c r="T45" i="19" s="1"/>
  <c r="S44" i="19"/>
  <c r="R44" i="19"/>
  <c r="Q44" i="19"/>
  <c r="P44" i="19"/>
  <c r="E44" i="19"/>
  <c r="S43" i="19"/>
  <c r="R43" i="19"/>
  <c r="Q43" i="19"/>
  <c r="P43" i="19"/>
  <c r="E43" i="19"/>
  <c r="U43" i="19" s="1"/>
  <c r="S42" i="19"/>
  <c r="R42" i="19"/>
  <c r="Q42" i="19"/>
  <c r="P42" i="19"/>
  <c r="E42" i="19"/>
  <c r="V40" i="19"/>
  <c r="O40" i="19"/>
  <c r="N40" i="19"/>
  <c r="M40" i="19"/>
  <c r="L40" i="19"/>
  <c r="K40" i="19"/>
  <c r="J40" i="19"/>
  <c r="I40" i="19"/>
  <c r="H40" i="19"/>
  <c r="G40" i="19"/>
  <c r="F40" i="19"/>
  <c r="C40" i="19"/>
  <c r="B40" i="19"/>
  <c r="E40" i="19" s="1"/>
  <c r="U39" i="19"/>
  <c r="S39" i="19"/>
  <c r="R39" i="19"/>
  <c r="Q39" i="19"/>
  <c r="P39" i="19"/>
  <c r="E39" i="19"/>
  <c r="T39" i="19" s="1"/>
  <c r="U38" i="19"/>
  <c r="T38" i="19"/>
  <c r="S38" i="19"/>
  <c r="R38" i="19"/>
  <c r="Q38" i="19"/>
  <c r="P38" i="19"/>
  <c r="E38" i="19"/>
  <c r="T37" i="19"/>
  <c r="S37" i="19"/>
  <c r="R37" i="19"/>
  <c r="Q37" i="19"/>
  <c r="P37" i="19"/>
  <c r="E37" i="19"/>
  <c r="U37" i="19" s="1"/>
  <c r="S36" i="19"/>
  <c r="R36" i="19"/>
  <c r="Q36" i="19"/>
  <c r="P36" i="19"/>
  <c r="E36" i="19"/>
  <c r="T36" i="19" s="1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H33" i="19"/>
  <c r="R33" i="19" s="1"/>
  <c r="G33" i="19"/>
  <c r="F33" i="19"/>
  <c r="E33" i="19"/>
  <c r="C33" i="19"/>
  <c r="B33" i="19"/>
  <c r="S32" i="19"/>
  <c r="R32" i="19"/>
  <c r="Q32" i="19"/>
  <c r="P32" i="19"/>
  <c r="E32" i="19"/>
  <c r="V30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T29" i="19"/>
  <c r="S29" i="19"/>
  <c r="R29" i="19"/>
  <c r="Q29" i="19"/>
  <c r="P29" i="19"/>
  <c r="E29" i="19"/>
  <c r="U29" i="19" s="1"/>
  <c r="S28" i="19"/>
  <c r="R28" i="19"/>
  <c r="Q28" i="19"/>
  <c r="P28" i="19"/>
  <c r="E28" i="19"/>
  <c r="T28" i="19" s="1"/>
  <c r="S27" i="19"/>
  <c r="R27" i="19"/>
  <c r="Q27" i="19"/>
  <c r="P27" i="19"/>
  <c r="E27" i="19"/>
  <c r="S26" i="19"/>
  <c r="R26" i="19"/>
  <c r="Q26" i="19"/>
  <c r="P26" i="19"/>
  <c r="E26" i="19"/>
  <c r="V24" i="19"/>
  <c r="O24" i="19"/>
  <c r="N24" i="19"/>
  <c r="M24" i="19"/>
  <c r="L24" i="19"/>
  <c r="K24" i="19"/>
  <c r="J24" i="19"/>
  <c r="I24" i="19"/>
  <c r="S24" i="19" s="1"/>
  <c r="H24" i="19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T21" i="19" s="1"/>
  <c r="T20" i="19"/>
  <c r="S20" i="19"/>
  <c r="R20" i="19"/>
  <c r="Q20" i="19"/>
  <c r="P20" i="19"/>
  <c r="E20" i="19"/>
  <c r="U19" i="19"/>
  <c r="T19" i="19"/>
  <c r="S19" i="19"/>
  <c r="R19" i="19"/>
  <c r="Q19" i="19"/>
  <c r="P19" i="19"/>
  <c r="E19" i="19"/>
  <c r="T18" i="19"/>
  <c r="S18" i="19"/>
  <c r="R18" i="19"/>
  <c r="Q18" i="19"/>
  <c r="P18" i="19"/>
  <c r="E18" i="19"/>
  <c r="U18" i="19" s="1"/>
  <c r="S17" i="19"/>
  <c r="R17" i="19"/>
  <c r="Q17" i="19"/>
  <c r="P17" i="19"/>
  <c r="E17" i="19"/>
  <c r="U17" i="19" s="1"/>
  <c r="V15" i="19"/>
  <c r="O15" i="19"/>
  <c r="N15" i="19"/>
  <c r="M15" i="19"/>
  <c r="L15" i="19"/>
  <c r="K15" i="19"/>
  <c r="J15" i="19"/>
  <c r="I15" i="19"/>
  <c r="S15" i="19" s="1"/>
  <c r="H15" i="19"/>
  <c r="G15" i="19"/>
  <c r="F15" i="19"/>
  <c r="C15" i="19"/>
  <c r="B15" i="19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U13" i="19" s="1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" i="19" s="1"/>
  <c r="S93" i="18"/>
  <c r="R93" i="18"/>
  <c r="Q93" i="18"/>
  <c r="P93" i="18"/>
  <c r="E93" i="18"/>
  <c r="S92" i="18"/>
  <c r="R92" i="18"/>
  <c r="Q92" i="18"/>
  <c r="P92" i="18"/>
  <c r="E92" i="18"/>
  <c r="U92" i="18" s="1"/>
  <c r="T91" i="18"/>
  <c r="S91" i="18"/>
  <c r="R91" i="18"/>
  <c r="Q91" i="18"/>
  <c r="P91" i="18"/>
  <c r="E91" i="18"/>
  <c r="U91" i="18" s="1"/>
  <c r="S90" i="18"/>
  <c r="R90" i="18"/>
  <c r="Q90" i="18"/>
  <c r="P90" i="18"/>
  <c r="E90" i="18"/>
  <c r="T90" i="18" s="1"/>
  <c r="S89" i="18"/>
  <c r="R89" i="18"/>
  <c r="Q89" i="18"/>
  <c r="P89" i="18"/>
  <c r="E89" i="18"/>
  <c r="S88" i="18"/>
  <c r="R88" i="18"/>
  <c r="Q88" i="18"/>
  <c r="P88" i="18"/>
  <c r="E88" i="18"/>
  <c r="U88" i="18" s="1"/>
  <c r="S87" i="18"/>
  <c r="R87" i="18"/>
  <c r="Q87" i="18"/>
  <c r="P87" i="18"/>
  <c r="E87" i="18"/>
  <c r="S86" i="18"/>
  <c r="R86" i="18"/>
  <c r="Q86" i="18"/>
  <c r="P86" i="18"/>
  <c r="E86" i="18"/>
  <c r="U86" i="18" s="1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R71" i="18" s="1"/>
  <c r="G71" i="18"/>
  <c r="F71" i="18"/>
  <c r="C71" i="18"/>
  <c r="B71" i="18"/>
  <c r="E71" i="18" s="1"/>
  <c r="V70" i="18"/>
  <c r="S70" i="18"/>
  <c r="O70" i="18"/>
  <c r="N70" i="18"/>
  <c r="M70" i="18"/>
  <c r="L70" i="18"/>
  <c r="K70" i="18"/>
  <c r="J70" i="18"/>
  <c r="I70" i="18"/>
  <c r="H70" i="18"/>
  <c r="R70" i="18" s="1"/>
  <c r="G70" i="18"/>
  <c r="F70" i="18"/>
  <c r="C70" i="18"/>
  <c r="B70" i="18"/>
  <c r="S69" i="18"/>
  <c r="R69" i="18"/>
  <c r="Q69" i="18"/>
  <c r="P69" i="18"/>
  <c r="E69" i="18"/>
  <c r="U69" i="18" s="1"/>
  <c r="V67" i="18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C67" i="18"/>
  <c r="B67" i="18"/>
  <c r="V66" i="18"/>
  <c r="O66" i="18"/>
  <c r="N66" i="18"/>
  <c r="M66" i="18"/>
  <c r="L66" i="18"/>
  <c r="K66" i="18"/>
  <c r="J66" i="18"/>
  <c r="I66" i="18"/>
  <c r="H66" i="18"/>
  <c r="P66" i="18" s="1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T62" i="18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S58" i="18"/>
  <c r="R58" i="18"/>
  <c r="Q58" i="18"/>
  <c r="P58" i="18"/>
  <c r="E58" i="18"/>
  <c r="U58" i="18" s="1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J53" i="18"/>
  <c r="I53" i="18"/>
  <c r="S53" i="18" s="1"/>
  <c r="H53" i="18"/>
  <c r="R53" i="18" s="1"/>
  <c r="G53" i="18"/>
  <c r="F53" i="18"/>
  <c r="C53" i="18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S49" i="18"/>
  <c r="R49" i="18"/>
  <c r="Q49" i="18"/>
  <c r="P49" i="18"/>
  <c r="E49" i="18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S42" i="18"/>
  <c r="R42" i="18"/>
  <c r="Q42" i="18"/>
  <c r="P42" i="18"/>
  <c r="E42" i="18"/>
  <c r="V40" i="18"/>
  <c r="S40" i="18"/>
  <c r="O40" i="18"/>
  <c r="N40" i="18"/>
  <c r="M40" i="18"/>
  <c r="L40" i="18"/>
  <c r="K40" i="18"/>
  <c r="J40" i="18"/>
  <c r="I40" i="18"/>
  <c r="H40" i="18"/>
  <c r="G40" i="18"/>
  <c r="F40" i="18"/>
  <c r="C40" i="18"/>
  <c r="B40" i="18"/>
  <c r="E40" i="18" s="1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U36" i="18"/>
  <c r="S36" i="18"/>
  <c r="R36" i="18"/>
  <c r="Q36" i="18"/>
  <c r="P36" i="18"/>
  <c r="E36" i="18"/>
  <c r="T36" i="18" s="1"/>
  <c r="T35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S33" i="18" s="1"/>
  <c r="H33" i="18"/>
  <c r="R33" i="18" s="1"/>
  <c r="G33" i="18"/>
  <c r="F33" i="18"/>
  <c r="E33" i="18"/>
  <c r="C33" i="18"/>
  <c r="B33" i="18"/>
  <c r="S32" i="18"/>
  <c r="R32" i="18"/>
  <c r="Q32" i="18"/>
  <c r="U32" i="18" s="1"/>
  <c r="P32" i="18"/>
  <c r="E32" i="18"/>
  <c r="T32" i="18" s="1"/>
  <c r="V30" i="18"/>
  <c r="O30" i="18"/>
  <c r="N30" i="18"/>
  <c r="M30" i="18"/>
  <c r="L30" i="18"/>
  <c r="K30" i="18"/>
  <c r="J30" i="18"/>
  <c r="I30" i="18"/>
  <c r="H30" i="18"/>
  <c r="G30" i="18"/>
  <c r="F30" i="18"/>
  <c r="C30" i="18"/>
  <c r="B30" i="18"/>
  <c r="S29" i="18"/>
  <c r="R29" i="18"/>
  <c r="Q29" i="18"/>
  <c r="P29" i="18"/>
  <c r="E29" i="18"/>
  <c r="S28" i="18"/>
  <c r="R28" i="18"/>
  <c r="Q28" i="18"/>
  <c r="P28" i="18"/>
  <c r="E28" i="18"/>
  <c r="T27" i="18"/>
  <c r="S27" i="18"/>
  <c r="R27" i="18"/>
  <c r="Q27" i="18"/>
  <c r="P27" i="18"/>
  <c r="E27" i="18"/>
  <c r="U27" i="18" s="1"/>
  <c r="T26" i="18"/>
  <c r="S26" i="18"/>
  <c r="R26" i="18"/>
  <c r="Q26" i="18"/>
  <c r="P26" i="18"/>
  <c r="E26" i="18"/>
  <c r="U26" i="18" s="1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B24" i="18"/>
  <c r="S23" i="18"/>
  <c r="R23" i="18"/>
  <c r="Q23" i="18"/>
  <c r="P23" i="18"/>
  <c r="E23" i="18"/>
  <c r="T22" i="18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S18" i="18"/>
  <c r="R18" i="18"/>
  <c r="Q18" i="18"/>
  <c r="P18" i="18"/>
  <c r="E18" i="18"/>
  <c r="S17" i="18"/>
  <c r="R17" i="18"/>
  <c r="Q17" i="18"/>
  <c r="P17" i="18"/>
  <c r="E17" i="18"/>
  <c r="V15" i="18"/>
  <c r="O15" i="18"/>
  <c r="N15" i="18"/>
  <c r="M15" i="18"/>
  <c r="L15" i="18"/>
  <c r="K15" i="18"/>
  <c r="J15" i="18"/>
  <c r="I15" i="18"/>
  <c r="H15" i="18"/>
  <c r="G15" i="18"/>
  <c r="F15" i="18"/>
  <c r="C15" i="18"/>
  <c r="B15" i="18"/>
  <c r="E15" i="18" s="1"/>
  <c r="S14" i="18"/>
  <c r="R14" i="18"/>
  <c r="Q14" i="18"/>
  <c r="P14" i="18"/>
  <c r="E14" i="18"/>
  <c r="T13" i="18"/>
  <c r="S13" i="18"/>
  <c r="R13" i="18"/>
  <c r="Q13" i="18"/>
  <c r="P13" i="18"/>
  <c r="E13" i="18"/>
  <c r="U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S10" i="18"/>
  <c r="R10" i="18"/>
  <c r="Q10" i="18"/>
  <c r="U10" i="18" s="1"/>
  <c r="P10" i="18"/>
  <c r="E10" i="18"/>
  <c r="S9" i="18"/>
  <c r="R9" i="18"/>
  <c r="Q9" i="18"/>
  <c r="P9" i="18"/>
  <c r="E9" i="18"/>
  <c r="U9" i="18" s="1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S89" i="17"/>
  <c r="R89" i="17"/>
  <c r="Q89" i="17"/>
  <c r="P89" i="17"/>
  <c r="E89" i="17"/>
  <c r="T88" i="17"/>
  <c r="S88" i="17"/>
  <c r="R88" i="17"/>
  <c r="Q88" i="17"/>
  <c r="P88" i="17"/>
  <c r="E88" i="17"/>
  <c r="U88" i="17" s="1"/>
  <c r="U87" i="17"/>
  <c r="S87" i="17"/>
  <c r="R87" i="17"/>
  <c r="Q87" i="17"/>
  <c r="P87" i="17"/>
  <c r="E87" i="17"/>
  <c r="T87" i="17" s="1"/>
  <c r="S86" i="17"/>
  <c r="R86" i="17"/>
  <c r="Q86" i="17"/>
  <c r="P86" i="17"/>
  <c r="E86" i="17"/>
  <c r="U86" i="17" s="1"/>
  <c r="V72" i="17"/>
  <c r="O72" i="17"/>
  <c r="N72" i="17"/>
  <c r="M72" i="17"/>
  <c r="L72" i="17"/>
  <c r="K72" i="17"/>
  <c r="J72" i="17"/>
  <c r="I72" i="17"/>
  <c r="Q72" i="17" s="1"/>
  <c r="H72" i="17"/>
  <c r="R72" i="17" s="1"/>
  <c r="G72" i="17"/>
  <c r="F72" i="17"/>
  <c r="C72" i="17"/>
  <c r="E72" i="17" s="1"/>
  <c r="B72" i="17"/>
  <c r="V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B71" i="17"/>
  <c r="E71" i="17" s="1"/>
  <c r="V70" i="17"/>
  <c r="O70" i="17"/>
  <c r="N70" i="17"/>
  <c r="M70" i="17"/>
  <c r="L70" i="17"/>
  <c r="K70" i="17"/>
  <c r="J70" i="17"/>
  <c r="I70" i="17"/>
  <c r="H70" i="17"/>
  <c r="R70" i="17" s="1"/>
  <c r="G70" i="17"/>
  <c r="F70" i="17"/>
  <c r="C70" i="17"/>
  <c r="B70" i="17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E67" i="17" s="1"/>
  <c r="B67" i="17"/>
  <c r="V66" i="17"/>
  <c r="O66" i="17"/>
  <c r="N66" i="17"/>
  <c r="M66" i="17"/>
  <c r="L66" i="17"/>
  <c r="K66" i="17"/>
  <c r="J66" i="17"/>
  <c r="I66" i="17"/>
  <c r="Q66" i="17" s="1"/>
  <c r="H66" i="17"/>
  <c r="P66" i="17" s="1"/>
  <c r="G66" i="17"/>
  <c r="F66" i="17"/>
  <c r="C66" i="17"/>
  <c r="E66" i="17" s="1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H59" i="17"/>
  <c r="R59" i="17" s="1"/>
  <c r="G59" i="17"/>
  <c r="F59" i="17"/>
  <c r="C59" i="17"/>
  <c r="B59" i="17"/>
  <c r="S58" i="17"/>
  <c r="R58" i="17"/>
  <c r="Q58" i="17"/>
  <c r="P58" i="17"/>
  <c r="E58" i="17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T55" i="17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E53" i="17"/>
  <c r="C53" i="17"/>
  <c r="B53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U44" i="17"/>
  <c r="S44" i="17"/>
  <c r="R44" i="17"/>
  <c r="Q44" i="17"/>
  <c r="P44" i="17"/>
  <c r="E44" i="17"/>
  <c r="T44" i="17" s="1"/>
  <c r="T43" i="17"/>
  <c r="S43" i="17"/>
  <c r="R43" i="17"/>
  <c r="Q43" i="17"/>
  <c r="P43" i="17"/>
  <c r="E43" i="17"/>
  <c r="S42" i="17"/>
  <c r="R42" i="17"/>
  <c r="Q42" i="17"/>
  <c r="P42" i="17"/>
  <c r="E42" i="17"/>
  <c r="T42" i="17" s="1"/>
  <c r="V40" i="17"/>
  <c r="O40" i="17"/>
  <c r="N40" i="17"/>
  <c r="M40" i="17"/>
  <c r="L40" i="17"/>
  <c r="K40" i="17"/>
  <c r="J40" i="17"/>
  <c r="I40" i="17"/>
  <c r="H40" i="17"/>
  <c r="R40" i="17" s="1"/>
  <c r="G40" i="17"/>
  <c r="F40" i="17"/>
  <c r="C40" i="17"/>
  <c r="B40" i="17"/>
  <c r="T39" i="17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U35" i="17" s="1"/>
  <c r="V33" i="17"/>
  <c r="O33" i="17"/>
  <c r="N33" i="17"/>
  <c r="M33" i="17"/>
  <c r="L33" i="17"/>
  <c r="K33" i="17"/>
  <c r="J33" i="17"/>
  <c r="I33" i="17"/>
  <c r="H33" i="17"/>
  <c r="R33" i="17" s="1"/>
  <c r="G33" i="17"/>
  <c r="F33" i="17"/>
  <c r="C33" i="17"/>
  <c r="B33" i="17"/>
  <c r="S32" i="17"/>
  <c r="R32" i="17"/>
  <c r="Q32" i="17"/>
  <c r="P32" i="17"/>
  <c r="E32" i="17"/>
  <c r="V30" i="17"/>
  <c r="S30" i="17"/>
  <c r="O30" i="17"/>
  <c r="N30" i="17"/>
  <c r="M30" i="17"/>
  <c r="L30" i="17"/>
  <c r="K30" i="17"/>
  <c r="J30" i="17"/>
  <c r="I30" i="17"/>
  <c r="H30" i="17"/>
  <c r="P30" i="17" s="1"/>
  <c r="G30" i="17"/>
  <c r="F30" i="17"/>
  <c r="C30" i="17"/>
  <c r="E30" i="17" s="1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S27" i="17"/>
  <c r="R27" i="17"/>
  <c r="Q27" i="17"/>
  <c r="P27" i="17"/>
  <c r="E27" i="17"/>
  <c r="U27" i="17" s="1"/>
  <c r="S26" i="17"/>
  <c r="R26" i="17"/>
  <c r="Q26" i="17"/>
  <c r="P26" i="17"/>
  <c r="E26" i="17"/>
  <c r="V24" i="17"/>
  <c r="O24" i="17"/>
  <c r="N24" i="17"/>
  <c r="M24" i="17"/>
  <c r="L24" i="17"/>
  <c r="K24" i="17"/>
  <c r="J24" i="17"/>
  <c r="I24" i="17"/>
  <c r="S24" i="17" s="1"/>
  <c r="H24" i="17"/>
  <c r="G24" i="17"/>
  <c r="F24" i="17"/>
  <c r="C24" i="17"/>
  <c r="E24" i="17" s="1"/>
  <c r="B24" i="17"/>
  <c r="S23" i="17"/>
  <c r="R23" i="17"/>
  <c r="Q23" i="17"/>
  <c r="P23" i="17"/>
  <c r="E23" i="17"/>
  <c r="U23" i="17" s="1"/>
  <c r="S22" i="17"/>
  <c r="R22" i="17"/>
  <c r="Q22" i="17"/>
  <c r="P22" i="17"/>
  <c r="E22" i="17"/>
  <c r="U21" i="17"/>
  <c r="S21" i="17"/>
  <c r="R21" i="17"/>
  <c r="Q21" i="17"/>
  <c r="P21" i="17"/>
  <c r="E21" i="17"/>
  <c r="T21" i="17" s="1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T18" i="17" s="1"/>
  <c r="S17" i="17"/>
  <c r="R17" i="17"/>
  <c r="Q17" i="17"/>
  <c r="P17" i="17"/>
  <c r="E17" i="17"/>
  <c r="U17" i="17" s="1"/>
  <c r="V15" i="17"/>
  <c r="S15" i="17"/>
  <c r="O15" i="17"/>
  <c r="N15" i="17"/>
  <c r="M15" i="17"/>
  <c r="L15" i="17"/>
  <c r="K15" i="17"/>
  <c r="J15" i="17"/>
  <c r="I15" i="17"/>
  <c r="H15" i="17"/>
  <c r="R15" i="17" s="1"/>
  <c r="G15" i="17"/>
  <c r="F15" i="17"/>
  <c r="C15" i="17"/>
  <c r="B15" i="17"/>
  <c r="S14" i="17"/>
  <c r="R14" i="17"/>
  <c r="Q14" i="17"/>
  <c r="P14" i="17"/>
  <c r="E14" i="17"/>
  <c r="T14" i="17" s="1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S93" i="16"/>
  <c r="R93" i="16"/>
  <c r="Q93" i="16"/>
  <c r="P93" i="16"/>
  <c r="E93" i="16"/>
  <c r="T92" i="16"/>
  <c r="S92" i="16"/>
  <c r="R92" i="16"/>
  <c r="Q92" i="16"/>
  <c r="P92" i="16"/>
  <c r="E92" i="16"/>
  <c r="U92" i="16" s="1"/>
  <c r="S91" i="16"/>
  <c r="R91" i="16"/>
  <c r="Q91" i="16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7" i="16"/>
  <c r="R87" i="16"/>
  <c r="Q87" i="16"/>
  <c r="P87" i="16"/>
  <c r="E87" i="16"/>
  <c r="U86" i="16"/>
  <c r="T86" i="16"/>
  <c r="S86" i="16"/>
  <c r="R86" i="16"/>
  <c r="Q86" i="16"/>
  <c r="P86" i="16"/>
  <c r="E86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E71" i="16" s="1"/>
  <c r="B71" i="16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B70" i="16"/>
  <c r="S69" i="16"/>
  <c r="R69" i="16"/>
  <c r="Q69" i="16"/>
  <c r="U69" i="16" s="1"/>
  <c r="P69" i="16"/>
  <c r="E69" i="16"/>
  <c r="V67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V66" i="16"/>
  <c r="O66" i="16"/>
  <c r="N66" i="16"/>
  <c r="M66" i="16"/>
  <c r="L66" i="16"/>
  <c r="K66" i="16"/>
  <c r="J66" i="16"/>
  <c r="I66" i="16"/>
  <c r="H66" i="16"/>
  <c r="G66" i="16"/>
  <c r="F66" i="16"/>
  <c r="C66" i="16"/>
  <c r="B66" i="16"/>
  <c r="S65" i="16"/>
  <c r="R65" i="16"/>
  <c r="Q65" i="16"/>
  <c r="P65" i="16"/>
  <c r="E65" i="16"/>
  <c r="S64" i="16"/>
  <c r="R64" i="16"/>
  <c r="Q64" i="16"/>
  <c r="P64" i="16"/>
  <c r="E64" i="16"/>
  <c r="T63" i="16"/>
  <c r="S63" i="16"/>
  <c r="R63" i="16"/>
  <c r="Q63" i="16"/>
  <c r="P63" i="16"/>
  <c r="E63" i="16"/>
  <c r="U63" i="16" s="1"/>
  <c r="S62" i="16"/>
  <c r="R62" i="16"/>
  <c r="Q62" i="16"/>
  <c r="P62" i="16"/>
  <c r="E62" i="16"/>
  <c r="T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E59" i="16" s="1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U49" i="16"/>
  <c r="T49" i="16"/>
  <c r="S49" i="16"/>
  <c r="R49" i="16"/>
  <c r="Q49" i="16"/>
  <c r="P49" i="16"/>
  <c r="E49" i="16"/>
  <c r="T48" i="16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S42" i="16"/>
  <c r="R42" i="16"/>
  <c r="Q42" i="16"/>
  <c r="P42" i="16"/>
  <c r="E42" i="16"/>
  <c r="V40" i="16"/>
  <c r="O40" i="16"/>
  <c r="N40" i="16"/>
  <c r="M40" i="16"/>
  <c r="L40" i="16"/>
  <c r="K40" i="16"/>
  <c r="J40" i="16"/>
  <c r="I40" i="16"/>
  <c r="S40" i="16" s="1"/>
  <c r="H40" i="16"/>
  <c r="G40" i="16"/>
  <c r="F40" i="16"/>
  <c r="E40" i="16"/>
  <c r="C40" i="16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U37" i="16"/>
  <c r="T37" i="16"/>
  <c r="S37" i="16"/>
  <c r="R37" i="16"/>
  <c r="Q37" i="16"/>
  <c r="P37" i="16"/>
  <c r="E37" i="16"/>
  <c r="S36" i="16"/>
  <c r="R36" i="16"/>
  <c r="Q36" i="16"/>
  <c r="P36" i="16"/>
  <c r="E36" i="16"/>
  <c r="U36" i="16" s="1"/>
  <c r="S35" i="16"/>
  <c r="R35" i="16"/>
  <c r="Q35" i="16"/>
  <c r="P35" i="16"/>
  <c r="E35" i="16"/>
  <c r="V33" i="16"/>
  <c r="O33" i="16"/>
  <c r="N33" i="16"/>
  <c r="M33" i="16"/>
  <c r="L33" i="16"/>
  <c r="K33" i="16"/>
  <c r="J33" i="16"/>
  <c r="I33" i="16"/>
  <c r="S33" i="16" s="1"/>
  <c r="H33" i="16"/>
  <c r="R33" i="16" s="1"/>
  <c r="G33" i="16"/>
  <c r="F33" i="16"/>
  <c r="C33" i="16"/>
  <c r="B33" i="16"/>
  <c r="E33" i="16" s="1"/>
  <c r="U32" i="16"/>
  <c r="S32" i="16"/>
  <c r="R32" i="16"/>
  <c r="Q32" i="16"/>
  <c r="P32" i="16"/>
  <c r="E32" i="16"/>
  <c r="T32" i="16" s="1"/>
  <c r="V30" i="16"/>
  <c r="O30" i="16"/>
  <c r="N30" i="16"/>
  <c r="M30" i="16"/>
  <c r="L30" i="16"/>
  <c r="K30" i="16"/>
  <c r="J30" i="16"/>
  <c r="I30" i="16"/>
  <c r="S30" i="16" s="1"/>
  <c r="H30" i="16"/>
  <c r="G30" i="16"/>
  <c r="F30" i="16"/>
  <c r="C30" i="16"/>
  <c r="B30" i="16"/>
  <c r="E30" i="16" s="1"/>
  <c r="U29" i="16"/>
  <c r="T29" i="16"/>
  <c r="S29" i="16"/>
  <c r="R29" i="16"/>
  <c r="Q29" i="16"/>
  <c r="P29" i="16"/>
  <c r="E29" i="16"/>
  <c r="U28" i="16"/>
  <c r="T28" i="16"/>
  <c r="S28" i="16"/>
  <c r="R28" i="16"/>
  <c r="Q28" i="16"/>
  <c r="P28" i="16"/>
  <c r="E28" i="16"/>
  <c r="S27" i="16"/>
  <c r="R27" i="16"/>
  <c r="Q27" i="16"/>
  <c r="P27" i="16"/>
  <c r="E27" i="16"/>
  <c r="U27" i="16" s="1"/>
  <c r="S26" i="16"/>
  <c r="R26" i="16"/>
  <c r="Q26" i="16"/>
  <c r="P26" i="16"/>
  <c r="E26" i="16"/>
  <c r="T26" i="16" s="1"/>
  <c r="V24" i="16"/>
  <c r="O24" i="16"/>
  <c r="N24" i="16"/>
  <c r="M24" i="16"/>
  <c r="L24" i="16"/>
  <c r="K24" i="16"/>
  <c r="J24" i="16"/>
  <c r="I24" i="16"/>
  <c r="H24" i="16"/>
  <c r="R24" i="16" s="1"/>
  <c r="G24" i="16"/>
  <c r="F24" i="16"/>
  <c r="C24" i="16"/>
  <c r="E24" i="16" s="1"/>
  <c r="B24" i="16"/>
  <c r="S23" i="16"/>
  <c r="R23" i="16"/>
  <c r="Q23" i="16"/>
  <c r="P23" i="16"/>
  <c r="E23" i="16"/>
  <c r="U23" i="16" s="1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U19" i="16" s="1"/>
  <c r="S18" i="16"/>
  <c r="R18" i="16"/>
  <c r="Q18" i="16"/>
  <c r="P18" i="16"/>
  <c r="E18" i="16"/>
  <c r="S17" i="16"/>
  <c r="R17" i="16"/>
  <c r="Q17" i="16"/>
  <c r="P17" i="16"/>
  <c r="E17" i="16"/>
  <c r="U17" i="16" s="1"/>
  <c r="V15" i="16"/>
  <c r="O15" i="16"/>
  <c r="N15" i="16"/>
  <c r="M15" i="16"/>
  <c r="L15" i="16"/>
  <c r="K15" i="16"/>
  <c r="J15" i="16"/>
  <c r="I15" i="16"/>
  <c r="H15" i="16"/>
  <c r="G15" i="16"/>
  <c r="F15" i="16"/>
  <c r="C15" i="16"/>
  <c r="B15" i="16"/>
  <c r="S14" i="16"/>
  <c r="R14" i="16"/>
  <c r="Q14" i="16"/>
  <c r="P14" i="16"/>
  <c r="E14" i="16"/>
  <c r="U13" i="16"/>
  <c r="T13" i="16"/>
  <c r="S13" i="16"/>
  <c r="R13" i="16"/>
  <c r="Q13" i="16"/>
  <c r="P13" i="16"/>
  <c r="E13" i="16"/>
  <c r="U12" i="16"/>
  <c r="T12" i="16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E10" i="16"/>
  <c r="T10" i="16" s="1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T87" i="15" s="1"/>
  <c r="S86" i="15"/>
  <c r="R86" i="15"/>
  <c r="Q86" i="15"/>
  <c r="P86" i="15"/>
  <c r="E86" i="15"/>
  <c r="U86" i="15" s="1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E72" i="15" s="1"/>
  <c r="V71" i="15"/>
  <c r="O71" i="15"/>
  <c r="N71" i="15"/>
  <c r="M71" i="15"/>
  <c r="L71" i="15"/>
  <c r="K71" i="15"/>
  <c r="J71" i="15"/>
  <c r="I71" i="15"/>
  <c r="S71" i="15" s="1"/>
  <c r="H71" i="15"/>
  <c r="P71" i="15" s="1"/>
  <c r="G71" i="15"/>
  <c r="F71" i="15"/>
  <c r="C71" i="15"/>
  <c r="E71" i="15" s="1"/>
  <c r="B71" i="15"/>
  <c r="V70" i="15"/>
  <c r="O70" i="15"/>
  <c r="N70" i="15"/>
  <c r="M70" i="15"/>
  <c r="L70" i="15"/>
  <c r="K70" i="15"/>
  <c r="J70" i="15"/>
  <c r="I70" i="15"/>
  <c r="Q70" i="15" s="1"/>
  <c r="H70" i="15"/>
  <c r="R70" i="15" s="1"/>
  <c r="G70" i="15"/>
  <c r="F70" i="15"/>
  <c r="C70" i="15"/>
  <c r="B70" i="15"/>
  <c r="E70" i="15" s="1"/>
  <c r="S69" i="15"/>
  <c r="R69" i="15"/>
  <c r="Q69" i="15"/>
  <c r="P69" i="15"/>
  <c r="E69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E67" i="15" s="1"/>
  <c r="V66" i="15"/>
  <c r="O66" i="15"/>
  <c r="N66" i="15"/>
  <c r="M66" i="15"/>
  <c r="L66" i="15"/>
  <c r="K66" i="15"/>
  <c r="J66" i="15"/>
  <c r="I66" i="15"/>
  <c r="S66" i="15" s="1"/>
  <c r="H66" i="15"/>
  <c r="G66" i="15"/>
  <c r="F66" i="15"/>
  <c r="C66" i="15"/>
  <c r="B66" i="15"/>
  <c r="E66" i="15" s="1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S62" i="15"/>
  <c r="R62" i="15"/>
  <c r="Q62" i="15"/>
  <c r="P62" i="15"/>
  <c r="E62" i="15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J59" i="15"/>
  <c r="I59" i="15"/>
  <c r="H59" i="15"/>
  <c r="R59" i="15" s="1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T57" i="15" s="1"/>
  <c r="S56" i="15"/>
  <c r="R56" i="15"/>
  <c r="Q56" i="15"/>
  <c r="P56" i="15"/>
  <c r="E56" i="15"/>
  <c r="S55" i="15"/>
  <c r="R55" i="15"/>
  <c r="Q55" i="15"/>
  <c r="P55" i="15"/>
  <c r="E55" i="15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E53" i="15" s="1"/>
  <c r="U52" i="15"/>
  <c r="S52" i="15"/>
  <c r="R52" i="15"/>
  <c r="Q52" i="15"/>
  <c r="P52" i="15"/>
  <c r="E52" i="15"/>
  <c r="T52" i="15" s="1"/>
  <c r="S51" i="15"/>
  <c r="R51" i="15"/>
  <c r="Q51" i="15"/>
  <c r="P51" i="15"/>
  <c r="E51" i="15"/>
  <c r="S50" i="15"/>
  <c r="R50" i="15"/>
  <c r="Q50" i="15"/>
  <c r="P50" i="15"/>
  <c r="E50" i="15"/>
  <c r="T50" i="15" s="1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S44" i="15"/>
  <c r="R44" i="15"/>
  <c r="Q44" i="15"/>
  <c r="P44" i="15"/>
  <c r="E44" i="15"/>
  <c r="T43" i="15"/>
  <c r="S43" i="15"/>
  <c r="R43" i="15"/>
  <c r="Q43" i="15"/>
  <c r="P43" i="15"/>
  <c r="E43" i="15"/>
  <c r="S42" i="15"/>
  <c r="R42" i="15"/>
  <c r="Q42" i="15"/>
  <c r="P42" i="15"/>
  <c r="E42" i="15"/>
  <c r="T42" i="15" s="1"/>
  <c r="V40" i="15"/>
  <c r="O40" i="15"/>
  <c r="N40" i="15"/>
  <c r="M40" i="15"/>
  <c r="L40" i="15"/>
  <c r="K40" i="15"/>
  <c r="J40" i="15"/>
  <c r="I40" i="15"/>
  <c r="S40" i="15" s="1"/>
  <c r="H40" i="15"/>
  <c r="R40" i="15" s="1"/>
  <c r="G40" i="15"/>
  <c r="F40" i="15"/>
  <c r="C40" i="15"/>
  <c r="B40" i="15"/>
  <c r="S39" i="15"/>
  <c r="R39" i="15"/>
  <c r="Q39" i="15"/>
  <c r="P39" i="15"/>
  <c r="E39" i="15"/>
  <c r="S38" i="15"/>
  <c r="R38" i="15"/>
  <c r="Q38" i="15"/>
  <c r="P38" i="15"/>
  <c r="E38" i="15"/>
  <c r="T38" i="15" s="1"/>
  <c r="S37" i="15"/>
  <c r="R37" i="15"/>
  <c r="Q37" i="15"/>
  <c r="P37" i="15"/>
  <c r="E37" i="15"/>
  <c r="U37" i="15" s="1"/>
  <c r="S36" i="15"/>
  <c r="R36" i="15"/>
  <c r="Q36" i="15"/>
  <c r="P36" i="15"/>
  <c r="E36" i="15"/>
  <c r="S35" i="15"/>
  <c r="R35" i="15"/>
  <c r="Q35" i="15"/>
  <c r="P35" i="15"/>
  <c r="E35" i="15"/>
  <c r="U35" i="15" s="1"/>
  <c r="V33" i="15"/>
  <c r="O33" i="15"/>
  <c r="N33" i="15"/>
  <c r="M33" i="15"/>
  <c r="L33" i="15"/>
  <c r="K33" i="15"/>
  <c r="J33" i="15"/>
  <c r="I33" i="15"/>
  <c r="H33" i="15"/>
  <c r="G33" i="15"/>
  <c r="F33" i="15"/>
  <c r="C33" i="15"/>
  <c r="E33" i="15" s="1"/>
  <c r="B33" i="15"/>
  <c r="S32" i="15"/>
  <c r="R32" i="15"/>
  <c r="Q32" i="15"/>
  <c r="P32" i="15"/>
  <c r="E32" i="15"/>
  <c r="V30" i="15"/>
  <c r="S30" i="15"/>
  <c r="O30" i="15"/>
  <c r="N30" i="15"/>
  <c r="M30" i="15"/>
  <c r="L30" i="15"/>
  <c r="K30" i="15"/>
  <c r="J30" i="15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U29" i="15" s="1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T26" i="15" s="1"/>
  <c r="V24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S23" i="15"/>
  <c r="R23" i="15"/>
  <c r="Q23" i="15"/>
  <c r="P23" i="15"/>
  <c r="E23" i="15"/>
  <c r="U22" i="15"/>
  <c r="S22" i="15"/>
  <c r="R22" i="15"/>
  <c r="Q22" i="15"/>
  <c r="P22" i="15"/>
  <c r="E22" i="15"/>
  <c r="T22" i="15" s="1"/>
  <c r="U21" i="15"/>
  <c r="T21" i="15"/>
  <c r="S21" i="15"/>
  <c r="R21" i="15"/>
  <c r="Q21" i="15"/>
  <c r="P21" i="15"/>
  <c r="E21" i="15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S17" i="15"/>
  <c r="R17" i="15"/>
  <c r="Q17" i="15"/>
  <c r="P17" i="15"/>
  <c r="E17" i="15"/>
  <c r="V15" i="15"/>
  <c r="O15" i="15"/>
  <c r="N15" i="15"/>
  <c r="M15" i="15"/>
  <c r="L15" i="15"/>
  <c r="K15" i="15"/>
  <c r="J15" i="15"/>
  <c r="I15" i="15"/>
  <c r="S15" i="15" s="1"/>
  <c r="H15" i="15"/>
  <c r="R15" i="15" s="1"/>
  <c r="G15" i="15"/>
  <c r="F15" i="15"/>
  <c r="E15" i="15"/>
  <c r="C15" i="15"/>
  <c r="B15" i="15"/>
  <c r="S14" i="15"/>
  <c r="R14" i="15"/>
  <c r="Q14" i="15"/>
  <c r="P14" i="15"/>
  <c r="E14" i="15"/>
  <c r="T14" i="15" s="1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T11" i="15" s="1"/>
  <c r="U10" i="15"/>
  <c r="S10" i="15"/>
  <c r="R10" i="15"/>
  <c r="Q10" i="15"/>
  <c r="P10" i="15"/>
  <c r="E10" i="15"/>
  <c r="T10" i="15" s="1"/>
  <c r="T9" i="15"/>
  <c r="S9" i="15"/>
  <c r="R9" i="15"/>
  <c r="Q9" i="15"/>
  <c r="P9" i="15"/>
  <c r="E9" i="15"/>
  <c r="U9" i="15" s="1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S91" i="14"/>
  <c r="R91" i="14"/>
  <c r="Q91" i="14"/>
  <c r="P91" i="14"/>
  <c r="E91" i="14"/>
  <c r="T91" i="14" s="1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T88" i="14" s="1"/>
  <c r="S87" i="14"/>
  <c r="R87" i="14"/>
  <c r="Q87" i="14"/>
  <c r="P87" i="14"/>
  <c r="E87" i="14"/>
  <c r="T87" i="14" s="1"/>
  <c r="S86" i="14"/>
  <c r="R86" i="14"/>
  <c r="Q86" i="14"/>
  <c r="P86" i="14"/>
  <c r="E86" i="14"/>
  <c r="V72" i="14"/>
  <c r="O72" i="14"/>
  <c r="N72" i="14"/>
  <c r="M72" i="14"/>
  <c r="L72" i="14"/>
  <c r="K72" i="14"/>
  <c r="J72" i="14"/>
  <c r="I72" i="14"/>
  <c r="H72" i="14"/>
  <c r="R72" i="14" s="1"/>
  <c r="G72" i="14"/>
  <c r="F72" i="14"/>
  <c r="C72" i="14"/>
  <c r="B72" i="14"/>
  <c r="V71" i="14"/>
  <c r="O71" i="14"/>
  <c r="N71" i="14"/>
  <c r="M71" i="14"/>
  <c r="L71" i="14"/>
  <c r="K71" i="14"/>
  <c r="J71" i="14"/>
  <c r="I71" i="14"/>
  <c r="Q71" i="14" s="1"/>
  <c r="H71" i="14"/>
  <c r="P71" i="14" s="1"/>
  <c r="G71" i="14"/>
  <c r="F71" i="14"/>
  <c r="C71" i="14"/>
  <c r="B71" i="14"/>
  <c r="E71" i="14" s="1"/>
  <c r="V70" i="14"/>
  <c r="S70" i="14"/>
  <c r="O70" i="14"/>
  <c r="N70" i="14"/>
  <c r="M70" i="14"/>
  <c r="L70" i="14"/>
  <c r="K70" i="14"/>
  <c r="J70" i="14"/>
  <c r="I70" i="14"/>
  <c r="H70" i="14"/>
  <c r="R70" i="14" s="1"/>
  <c r="G70" i="14"/>
  <c r="F70" i="14"/>
  <c r="E70" i="14"/>
  <c r="C70" i="14"/>
  <c r="B70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B67" i="14"/>
  <c r="V66" i="14"/>
  <c r="O66" i="14"/>
  <c r="N66" i="14"/>
  <c r="M66" i="14"/>
  <c r="L66" i="14"/>
  <c r="K66" i="14"/>
  <c r="J66" i="14"/>
  <c r="I66" i="14"/>
  <c r="H66" i="14"/>
  <c r="R66" i="14" s="1"/>
  <c r="G66" i="14"/>
  <c r="F66" i="14"/>
  <c r="C66" i="14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S63" i="14"/>
  <c r="R63" i="14"/>
  <c r="Q63" i="14"/>
  <c r="P63" i="14"/>
  <c r="E63" i="14"/>
  <c r="S62" i="14"/>
  <c r="R62" i="14"/>
  <c r="Q62" i="14"/>
  <c r="P62" i="14"/>
  <c r="E62" i="14"/>
  <c r="T62" i="14" s="1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S59" i="14" s="1"/>
  <c r="H59" i="14"/>
  <c r="R59" i="14" s="1"/>
  <c r="G59" i="14"/>
  <c r="F59" i="14"/>
  <c r="C59" i="14"/>
  <c r="B59" i="14"/>
  <c r="E59" i="14" s="1"/>
  <c r="S58" i="14"/>
  <c r="R58" i="14"/>
  <c r="Q58" i="14"/>
  <c r="P58" i="14"/>
  <c r="E58" i="14"/>
  <c r="T58" i="14" s="1"/>
  <c r="S57" i="14"/>
  <c r="R57" i="14"/>
  <c r="Q57" i="14"/>
  <c r="P57" i="14"/>
  <c r="E57" i="14"/>
  <c r="S56" i="14"/>
  <c r="R56" i="14"/>
  <c r="Q56" i="14"/>
  <c r="P56" i="14"/>
  <c r="E56" i="14"/>
  <c r="U55" i="14"/>
  <c r="S55" i="14"/>
  <c r="R55" i="14"/>
  <c r="Q55" i="14"/>
  <c r="P55" i="14"/>
  <c r="E55" i="14"/>
  <c r="T55" i="14" s="1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U48" i="14"/>
  <c r="T48" i="14"/>
  <c r="S48" i="14"/>
  <c r="R48" i="14"/>
  <c r="Q48" i="14"/>
  <c r="P48" i="14"/>
  <c r="E48" i="14"/>
  <c r="T47" i="14"/>
  <c r="S47" i="14"/>
  <c r="R47" i="14"/>
  <c r="Q47" i="14"/>
  <c r="P47" i="14"/>
  <c r="E47" i="14"/>
  <c r="U47" i="14" s="1"/>
  <c r="S46" i="14"/>
  <c r="R46" i="14"/>
  <c r="Q46" i="14"/>
  <c r="P46" i="14"/>
  <c r="E46" i="14"/>
  <c r="T46" i="14" s="1"/>
  <c r="S45" i="14"/>
  <c r="R45" i="14"/>
  <c r="Q45" i="14"/>
  <c r="P45" i="14"/>
  <c r="E45" i="14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C40" i="14"/>
  <c r="B40" i="14"/>
  <c r="E40" i="14" s="1"/>
  <c r="S39" i="14"/>
  <c r="R39" i="14"/>
  <c r="Q39" i="14"/>
  <c r="P39" i="14"/>
  <c r="E39" i="14"/>
  <c r="T39" i="14" s="1"/>
  <c r="S38" i="14"/>
  <c r="R38" i="14"/>
  <c r="Q38" i="14"/>
  <c r="P38" i="14"/>
  <c r="E38" i="14"/>
  <c r="S37" i="14"/>
  <c r="R37" i="14"/>
  <c r="Q37" i="14"/>
  <c r="P37" i="14"/>
  <c r="E37" i="14"/>
  <c r="U36" i="14"/>
  <c r="S36" i="14"/>
  <c r="R36" i="14"/>
  <c r="Q36" i="14"/>
  <c r="P36" i="14"/>
  <c r="E36" i="14"/>
  <c r="T36" i="14" s="1"/>
  <c r="T35" i="14"/>
  <c r="S35" i="14"/>
  <c r="R35" i="14"/>
  <c r="Q35" i="14"/>
  <c r="P35" i="14"/>
  <c r="E35" i="14"/>
  <c r="V33" i="14"/>
  <c r="O33" i="14"/>
  <c r="N33" i="14"/>
  <c r="M33" i="14"/>
  <c r="L33" i="14"/>
  <c r="K33" i="14"/>
  <c r="J33" i="14"/>
  <c r="I33" i="14"/>
  <c r="S33" i="14" s="1"/>
  <c r="H33" i="14"/>
  <c r="R33" i="14" s="1"/>
  <c r="G33" i="14"/>
  <c r="F33" i="14"/>
  <c r="E33" i="14"/>
  <c r="C33" i="14"/>
  <c r="B33" i="14"/>
  <c r="S32" i="14"/>
  <c r="R32" i="14"/>
  <c r="Q32" i="14"/>
  <c r="P32" i="14"/>
  <c r="E32" i="14"/>
  <c r="V30" i="14"/>
  <c r="O30" i="14"/>
  <c r="N30" i="14"/>
  <c r="M30" i="14"/>
  <c r="L30" i="14"/>
  <c r="K30" i="14"/>
  <c r="J30" i="14"/>
  <c r="I30" i="14"/>
  <c r="S30" i="14" s="1"/>
  <c r="H30" i="14"/>
  <c r="G30" i="14"/>
  <c r="F30" i="14"/>
  <c r="C30" i="14"/>
  <c r="B30" i="14"/>
  <c r="E30" i="14" s="1"/>
  <c r="U29" i="14"/>
  <c r="T29" i="14"/>
  <c r="S29" i="14"/>
  <c r="R29" i="14"/>
  <c r="Q29" i="14"/>
  <c r="P29" i="14"/>
  <c r="E29" i="14"/>
  <c r="U28" i="14"/>
  <c r="T28" i="14"/>
  <c r="S28" i="14"/>
  <c r="R28" i="14"/>
  <c r="Q28" i="14"/>
  <c r="P28" i="14"/>
  <c r="E28" i="14"/>
  <c r="T27" i="14"/>
  <c r="S27" i="14"/>
  <c r="R27" i="14"/>
  <c r="Q27" i="14"/>
  <c r="P27" i="14"/>
  <c r="E27" i="14"/>
  <c r="U27" i="14" s="1"/>
  <c r="S26" i="14"/>
  <c r="R26" i="14"/>
  <c r="Q26" i="14"/>
  <c r="P26" i="14"/>
  <c r="E26" i="14"/>
  <c r="T26" i="14" s="1"/>
  <c r="V24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C24" i="14"/>
  <c r="E24" i="14" s="1"/>
  <c r="B24" i="14"/>
  <c r="T23" i="14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T19" i="14" s="1"/>
  <c r="U18" i="14"/>
  <c r="T18" i="14"/>
  <c r="S18" i="14"/>
  <c r="R18" i="14"/>
  <c r="Q18" i="14"/>
  <c r="P18" i="14"/>
  <c r="E18" i="14"/>
  <c r="U17" i="14"/>
  <c r="T17" i="14"/>
  <c r="S17" i="14"/>
  <c r="R17" i="14"/>
  <c r="Q17" i="14"/>
  <c r="P17" i="14"/>
  <c r="E17" i="14"/>
  <c r="V15" i="14"/>
  <c r="R15" i="14"/>
  <c r="O15" i="14"/>
  <c r="N15" i="14"/>
  <c r="M15" i="14"/>
  <c r="L15" i="14"/>
  <c r="K15" i="14"/>
  <c r="J15" i="14"/>
  <c r="I15" i="14"/>
  <c r="S15" i="14" s="1"/>
  <c r="H15" i="14"/>
  <c r="P15" i="14" s="1"/>
  <c r="G15" i="14"/>
  <c r="F15" i="14"/>
  <c r="C15" i="14"/>
  <c r="B15" i="14"/>
  <c r="E15" i="14" s="1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T10" i="14" s="1"/>
  <c r="S9" i="14"/>
  <c r="R9" i="14"/>
  <c r="Q9" i="14"/>
  <c r="P9" i="14"/>
  <c r="E9" i="14"/>
  <c r="S93" i="13"/>
  <c r="R93" i="13"/>
  <c r="Q93" i="13"/>
  <c r="P93" i="13"/>
  <c r="E93" i="13"/>
  <c r="S92" i="13"/>
  <c r="R92" i="13"/>
  <c r="Q92" i="13"/>
  <c r="P92" i="13"/>
  <c r="E92" i="13"/>
  <c r="T92" i="13" s="1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S89" i="13"/>
  <c r="R89" i="13"/>
  <c r="Q89" i="13"/>
  <c r="P89" i="13"/>
  <c r="E89" i="13"/>
  <c r="U89" i="13" s="1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T87" i="13" s="1"/>
  <c r="S86" i="13"/>
  <c r="R86" i="13"/>
  <c r="Q86" i="13"/>
  <c r="P86" i="13"/>
  <c r="E86" i="13"/>
  <c r="V72" i="13"/>
  <c r="O72" i="13"/>
  <c r="N72" i="13"/>
  <c r="M72" i="13"/>
  <c r="L72" i="13"/>
  <c r="K72" i="13"/>
  <c r="J72" i="13"/>
  <c r="I72" i="13"/>
  <c r="S72" i="13" s="1"/>
  <c r="H72" i="13"/>
  <c r="R72" i="13" s="1"/>
  <c r="G72" i="13"/>
  <c r="F72" i="13"/>
  <c r="C72" i="13"/>
  <c r="B72" i="13"/>
  <c r="E72" i="13" s="1"/>
  <c r="V71" i="13"/>
  <c r="O71" i="13"/>
  <c r="N71" i="13"/>
  <c r="M71" i="13"/>
  <c r="L71" i="13"/>
  <c r="K71" i="13"/>
  <c r="J71" i="13"/>
  <c r="I71" i="13"/>
  <c r="S71" i="13" s="1"/>
  <c r="H71" i="13"/>
  <c r="G71" i="13"/>
  <c r="F71" i="13"/>
  <c r="C71" i="13"/>
  <c r="B71" i="13"/>
  <c r="E71" i="13" s="1"/>
  <c r="V70" i="13"/>
  <c r="S70" i="13"/>
  <c r="O70" i="13"/>
  <c r="N70" i="13"/>
  <c r="M70" i="13"/>
  <c r="L70" i="13"/>
  <c r="K70" i="13"/>
  <c r="Q70" i="13" s="1"/>
  <c r="J70" i="13"/>
  <c r="I70" i="13"/>
  <c r="H70" i="13"/>
  <c r="R70" i="13" s="1"/>
  <c r="G70" i="13"/>
  <c r="F70" i="13"/>
  <c r="C70" i="13"/>
  <c r="B70" i="13"/>
  <c r="E70" i="13" s="1"/>
  <c r="S69" i="13"/>
  <c r="R69" i="13"/>
  <c r="Q69" i="13"/>
  <c r="P69" i="13"/>
  <c r="E69" i="13"/>
  <c r="U69" i="13" s="1"/>
  <c r="V67" i="13"/>
  <c r="O67" i="13"/>
  <c r="N67" i="13"/>
  <c r="M67" i="13"/>
  <c r="L67" i="13"/>
  <c r="K67" i="13"/>
  <c r="J67" i="13"/>
  <c r="I67" i="13"/>
  <c r="S67" i="13" s="1"/>
  <c r="H67" i="13"/>
  <c r="R67" i="13" s="1"/>
  <c r="G67" i="13"/>
  <c r="F67" i="13"/>
  <c r="C67" i="13"/>
  <c r="B67" i="13"/>
  <c r="V66" i="13"/>
  <c r="O66" i="13"/>
  <c r="N66" i="13"/>
  <c r="M66" i="13"/>
  <c r="L66" i="13"/>
  <c r="K66" i="13"/>
  <c r="J66" i="13"/>
  <c r="I66" i="13"/>
  <c r="H66" i="13"/>
  <c r="R66" i="13" s="1"/>
  <c r="G66" i="13"/>
  <c r="F66" i="13"/>
  <c r="C66" i="13"/>
  <c r="E66" i="13" s="1"/>
  <c r="B66" i="13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T63" i="13" s="1"/>
  <c r="U62" i="13"/>
  <c r="S62" i="13"/>
  <c r="R62" i="13"/>
  <c r="Q62" i="13"/>
  <c r="P62" i="13"/>
  <c r="E62" i="13"/>
  <c r="T62" i="13" s="1"/>
  <c r="T61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J59" i="13"/>
  <c r="I59" i="13"/>
  <c r="H59" i="13"/>
  <c r="R59" i="13" s="1"/>
  <c r="G59" i="13"/>
  <c r="F59" i="13"/>
  <c r="C59" i="13"/>
  <c r="B59" i="13"/>
  <c r="S58" i="13"/>
  <c r="R58" i="13"/>
  <c r="Q58" i="13"/>
  <c r="P58" i="13"/>
  <c r="E58" i="13"/>
  <c r="U58" i="13" s="1"/>
  <c r="T57" i="13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T55" i="13"/>
  <c r="S55" i="13"/>
  <c r="R55" i="13"/>
  <c r="Q55" i="13"/>
  <c r="P55" i="13"/>
  <c r="E55" i="13"/>
  <c r="U55" i="13" s="1"/>
  <c r="V53" i="13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B53" i="13"/>
  <c r="E53" i="13" s="1"/>
  <c r="U52" i="13"/>
  <c r="T52" i="13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S49" i="13"/>
  <c r="R49" i="13"/>
  <c r="Q49" i="13"/>
  <c r="P49" i="13"/>
  <c r="E49" i="13"/>
  <c r="S48" i="13"/>
  <c r="R48" i="13"/>
  <c r="Q48" i="13"/>
  <c r="P48" i="13"/>
  <c r="E48" i="13"/>
  <c r="S47" i="13"/>
  <c r="R47" i="13"/>
  <c r="Q47" i="13"/>
  <c r="P47" i="13"/>
  <c r="E47" i="13"/>
  <c r="T47" i="13" s="1"/>
  <c r="U46" i="13"/>
  <c r="S46" i="13"/>
  <c r="R46" i="13"/>
  <c r="Q46" i="13"/>
  <c r="P46" i="13"/>
  <c r="E46" i="13"/>
  <c r="T46" i="13" s="1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T43" i="13"/>
  <c r="S43" i="13"/>
  <c r="R43" i="13"/>
  <c r="Q43" i="13"/>
  <c r="P43" i="13"/>
  <c r="E43" i="13"/>
  <c r="S42" i="13"/>
  <c r="R42" i="13"/>
  <c r="Q42" i="13"/>
  <c r="P42" i="13"/>
  <c r="E42" i="13"/>
  <c r="T42" i="13" s="1"/>
  <c r="V40" i="13"/>
  <c r="O40" i="13"/>
  <c r="N40" i="13"/>
  <c r="M40" i="13"/>
  <c r="L40" i="13"/>
  <c r="K40" i="13"/>
  <c r="J40" i="13"/>
  <c r="I40" i="13"/>
  <c r="S40" i="13" s="1"/>
  <c r="H40" i="13"/>
  <c r="R40" i="13" s="1"/>
  <c r="G40" i="13"/>
  <c r="F40" i="13"/>
  <c r="C40" i="13"/>
  <c r="B40" i="13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T38" i="13" s="1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U35" i="13" s="1"/>
  <c r="V33" i="13"/>
  <c r="O33" i="13"/>
  <c r="N33" i="13"/>
  <c r="M33" i="13"/>
  <c r="L33" i="13"/>
  <c r="K33" i="13"/>
  <c r="J33" i="13"/>
  <c r="I33" i="13"/>
  <c r="Q33" i="13" s="1"/>
  <c r="H33" i="13"/>
  <c r="G33" i="13"/>
  <c r="F33" i="13"/>
  <c r="C33" i="13"/>
  <c r="E33" i="13" s="1"/>
  <c r="B33" i="13"/>
  <c r="S32" i="13"/>
  <c r="R32" i="13"/>
  <c r="Q32" i="13"/>
  <c r="P32" i="13"/>
  <c r="E32" i="13"/>
  <c r="V30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E30" i="13"/>
  <c r="C30" i="13"/>
  <c r="B30" i="13"/>
  <c r="S29" i="13"/>
  <c r="R29" i="13"/>
  <c r="Q29" i="13"/>
  <c r="P29" i="13"/>
  <c r="E29" i="13"/>
  <c r="S28" i="13"/>
  <c r="R28" i="13"/>
  <c r="Q28" i="13"/>
  <c r="P28" i="13"/>
  <c r="E28" i="13"/>
  <c r="S27" i="13"/>
  <c r="R27" i="13"/>
  <c r="Q27" i="13"/>
  <c r="P27" i="13"/>
  <c r="E27" i="13"/>
  <c r="T27" i="13" s="1"/>
  <c r="S26" i="13"/>
  <c r="R26" i="13"/>
  <c r="Q26" i="13"/>
  <c r="P26" i="13"/>
  <c r="E26" i="13"/>
  <c r="V24" i="13"/>
  <c r="O24" i="13"/>
  <c r="N24" i="13"/>
  <c r="M24" i="13"/>
  <c r="L24" i="13"/>
  <c r="K24" i="13"/>
  <c r="J24" i="13"/>
  <c r="I24" i="13"/>
  <c r="S24" i="13" s="1"/>
  <c r="H24" i="13"/>
  <c r="R24" i="13" s="1"/>
  <c r="G24" i="13"/>
  <c r="F24" i="13"/>
  <c r="C24" i="13"/>
  <c r="B24" i="13"/>
  <c r="S23" i="13"/>
  <c r="R23" i="13"/>
  <c r="Q23" i="13"/>
  <c r="P23" i="13"/>
  <c r="E23" i="13"/>
  <c r="T23" i="13" s="1"/>
  <c r="S22" i="13"/>
  <c r="R22" i="13"/>
  <c r="Q22" i="13"/>
  <c r="P22" i="13"/>
  <c r="E22" i="13"/>
  <c r="T22" i="13" s="1"/>
  <c r="S21" i="13"/>
  <c r="R21" i="13"/>
  <c r="Q21" i="13"/>
  <c r="P21" i="13"/>
  <c r="E21" i="13"/>
  <c r="S20" i="13"/>
  <c r="R20" i="13"/>
  <c r="Q20" i="13"/>
  <c r="P20" i="13"/>
  <c r="E20" i="13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T18" i="13" s="1"/>
  <c r="S17" i="13"/>
  <c r="R17" i="13"/>
  <c r="Q17" i="13"/>
  <c r="P17" i="13"/>
  <c r="E17" i="13"/>
  <c r="V15" i="13"/>
  <c r="O15" i="13"/>
  <c r="N15" i="13"/>
  <c r="M15" i="13"/>
  <c r="L15" i="13"/>
  <c r="K15" i="13"/>
  <c r="J15" i="13"/>
  <c r="I15" i="13"/>
  <c r="H15" i="13"/>
  <c r="R15" i="13" s="1"/>
  <c r="G15" i="13"/>
  <c r="F15" i="13"/>
  <c r="E15" i="13"/>
  <c r="C15" i="13"/>
  <c r="B15" i="13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T11" i="13" s="1"/>
  <c r="S10" i="13"/>
  <c r="R10" i="13"/>
  <c r="Q10" i="13"/>
  <c r="P10" i="13"/>
  <c r="E10" i="13"/>
  <c r="S9" i="13"/>
  <c r="R9" i="13"/>
  <c r="Q9" i="13"/>
  <c r="P9" i="13"/>
  <c r="E9" i="13"/>
  <c r="U93" i="12"/>
  <c r="S93" i="12"/>
  <c r="R93" i="12"/>
  <c r="Q93" i="12"/>
  <c r="P93" i="12"/>
  <c r="E93" i="12"/>
  <c r="T93" i="12" s="1"/>
  <c r="T92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S90" i="12"/>
  <c r="R90" i="12"/>
  <c r="Q90" i="12"/>
  <c r="P90" i="12"/>
  <c r="E90" i="12"/>
  <c r="S89" i="12"/>
  <c r="R89" i="12"/>
  <c r="Q89" i="12"/>
  <c r="P89" i="12"/>
  <c r="E89" i="12"/>
  <c r="U88" i="12"/>
  <c r="S88" i="12"/>
  <c r="R88" i="12"/>
  <c r="Q88" i="12"/>
  <c r="P88" i="12"/>
  <c r="E88" i="12"/>
  <c r="T88" i="12" s="1"/>
  <c r="S87" i="12"/>
  <c r="R87" i="12"/>
  <c r="Q87" i="12"/>
  <c r="P87" i="12"/>
  <c r="E87" i="12"/>
  <c r="U86" i="12"/>
  <c r="T86" i="12"/>
  <c r="S86" i="12"/>
  <c r="R86" i="12"/>
  <c r="Q86" i="12"/>
  <c r="P86" i="12"/>
  <c r="E86" i="12"/>
  <c r="V72" i="12"/>
  <c r="O72" i="12"/>
  <c r="N72" i="12"/>
  <c r="M72" i="12"/>
  <c r="L72" i="12"/>
  <c r="K72" i="12"/>
  <c r="J72" i="12"/>
  <c r="I72" i="12"/>
  <c r="S72" i="12" s="1"/>
  <c r="H72" i="12"/>
  <c r="R72" i="12" s="1"/>
  <c r="G72" i="12"/>
  <c r="F72" i="12"/>
  <c r="C72" i="12"/>
  <c r="B72" i="12"/>
  <c r="V71" i="12"/>
  <c r="O71" i="12"/>
  <c r="N71" i="12"/>
  <c r="M71" i="12"/>
  <c r="L71" i="12"/>
  <c r="K71" i="12"/>
  <c r="J71" i="12"/>
  <c r="I71" i="12"/>
  <c r="S71" i="12" s="1"/>
  <c r="H71" i="12"/>
  <c r="R71" i="12" s="1"/>
  <c r="G71" i="12"/>
  <c r="F71" i="12"/>
  <c r="C71" i="12"/>
  <c r="B71" i="12"/>
  <c r="V70" i="12"/>
  <c r="S70" i="12"/>
  <c r="O70" i="12"/>
  <c r="N70" i="12"/>
  <c r="M70" i="12"/>
  <c r="L70" i="12"/>
  <c r="K70" i="12"/>
  <c r="J70" i="12"/>
  <c r="I70" i="12"/>
  <c r="H70" i="12"/>
  <c r="R70" i="12" s="1"/>
  <c r="G70" i="12"/>
  <c r="F70" i="12"/>
  <c r="C70" i="12"/>
  <c r="B70" i="12"/>
  <c r="E70" i="12" s="1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E67" i="12" s="1"/>
  <c r="B67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B66" i="12"/>
  <c r="E66" i="12" s="1"/>
  <c r="U65" i="12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S63" i="12"/>
  <c r="R63" i="12"/>
  <c r="Q63" i="12"/>
  <c r="P63" i="12"/>
  <c r="E63" i="12"/>
  <c r="U63" i="12" s="1"/>
  <c r="S62" i="12"/>
  <c r="R62" i="12"/>
  <c r="Q62" i="12"/>
  <c r="P62" i="12"/>
  <c r="E62" i="12"/>
  <c r="T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R59" i="12" s="1"/>
  <c r="G59" i="12"/>
  <c r="F59" i="12"/>
  <c r="C59" i="12"/>
  <c r="B59" i="12"/>
  <c r="S58" i="12"/>
  <c r="R58" i="12"/>
  <c r="Q58" i="12"/>
  <c r="P58" i="12"/>
  <c r="E58" i="12"/>
  <c r="T58" i="12" s="1"/>
  <c r="S57" i="12"/>
  <c r="R57" i="12"/>
  <c r="Q57" i="12"/>
  <c r="P57" i="12"/>
  <c r="E57" i="12"/>
  <c r="S56" i="12"/>
  <c r="R56" i="12"/>
  <c r="Q56" i="12"/>
  <c r="P56" i="12"/>
  <c r="E56" i="12"/>
  <c r="S55" i="12"/>
  <c r="R55" i="12"/>
  <c r="Q55" i="12"/>
  <c r="P55" i="12"/>
  <c r="E55" i="12"/>
  <c r="T55" i="12" s="1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U50" i="12" s="1"/>
  <c r="U49" i="12"/>
  <c r="S49" i="12"/>
  <c r="R49" i="12"/>
  <c r="Q49" i="12"/>
  <c r="P49" i="12"/>
  <c r="E49" i="12"/>
  <c r="T49" i="12" s="1"/>
  <c r="U48" i="12"/>
  <c r="T48" i="12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S45" i="12"/>
  <c r="R45" i="12"/>
  <c r="Q45" i="12"/>
  <c r="P45" i="12"/>
  <c r="E45" i="12"/>
  <c r="S44" i="12"/>
  <c r="R44" i="12"/>
  <c r="Q44" i="12"/>
  <c r="P44" i="12"/>
  <c r="E44" i="12"/>
  <c r="S43" i="12"/>
  <c r="R43" i="12"/>
  <c r="Q43" i="12"/>
  <c r="P43" i="12"/>
  <c r="E43" i="12"/>
  <c r="S42" i="12"/>
  <c r="R42" i="12"/>
  <c r="Q42" i="12"/>
  <c r="P42" i="12"/>
  <c r="E42" i="12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B40" i="12"/>
  <c r="S39" i="12"/>
  <c r="R39" i="12"/>
  <c r="Q39" i="12"/>
  <c r="P39" i="12"/>
  <c r="E39" i="12"/>
  <c r="T39" i="12" s="1"/>
  <c r="S38" i="12"/>
  <c r="R38" i="12"/>
  <c r="Q38" i="12"/>
  <c r="P38" i="12"/>
  <c r="E38" i="12"/>
  <c r="T38" i="12" s="1"/>
  <c r="U37" i="12"/>
  <c r="T37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T35" i="12" s="1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C33" i="12"/>
  <c r="B33" i="12"/>
  <c r="E33" i="12" s="1"/>
  <c r="S32" i="12"/>
  <c r="R32" i="12"/>
  <c r="Q32" i="12"/>
  <c r="P32" i="12"/>
  <c r="E32" i="12"/>
  <c r="U32" i="12" s="1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S29" i="12"/>
  <c r="R29" i="12"/>
  <c r="Q29" i="12"/>
  <c r="P29" i="12"/>
  <c r="E29" i="12"/>
  <c r="S28" i="12"/>
  <c r="R28" i="12"/>
  <c r="Q28" i="12"/>
  <c r="P28" i="12"/>
  <c r="E28" i="12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T26" i="12" s="1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S17" i="12"/>
  <c r="R17" i="12"/>
  <c r="Q17" i="12"/>
  <c r="P17" i="12"/>
  <c r="E17" i="12"/>
  <c r="V15" i="12"/>
  <c r="S15" i="12"/>
  <c r="O15" i="12"/>
  <c r="N15" i="12"/>
  <c r="M15" i="12"/>
  <c r="L15" i="12"/>
  <c r="K15" i="12"/>
  <c r="Q15" i="12" s="1"/>
  <c r="J15" i="12"/>
  <c r="I15" i="12"/>
  <c r="H15" i="12"/>
  <c r="R15" i="12" s="1"/>
  <c r="G15" i="12"/>
  <c r="F15" i="12"/>
  <c r="C15" i="12"/>
  <c r="B15" i="12"/>
  <c r="E15" i="12" s="1"/>
  <c r="T14" i="12"/>
  <c r="S14" i="12"/>
  <c r="R14" i="12"/>
  <c r="Q14" i="12"/>
  <c r="P14" i="12"/>
  <c r="E14" i="12"/>
  <c r="U14" i="12" s="1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S9" i="12"/>
  <c r="R9" i="12"/>
  <c r="Q9" i="12"/>
  <c r="P9" i="12"/>
  <c r="E9" i="12"/>
  <c r="S93" i="11"/>
  <c r="R93" i="11"/>
  <c r="Q93" i="11"/>
  <c r="P93" i="11"/>
  <c r="E93" i="11"/>
  <c r="S92" i="11"/>
  <c r="R92" i="11"/>
  <c r="Q92" i="11"/>
  <c r="P92" i="11"/>
  <c r="E92" i="11"/>
  <c r="T92" i="11" s="1"/>
  <c r="T91" i="11"/>
  <c r="S91" i="11"/>
  <c r="R91" i="11"/>
  <c r="Q91" i="11"/>
  <c r="P91" i="11"/>
  <c r="E91" i="11"/>
  <c r="U91" i="11" s="1"/>
  <c r="S90" i="11"/>
  <c r="R90" i="11"/>
  <c r="Q90" i="11"/>
  <c r="P90" i="11"/>
  <c r="E90" i="11"/>
  <c r="U90" i="11" s="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S87" i="11"/>
  <c r="R87" i="11"/>
  <c r="Q87" i="11"/>
  <c r="P87" i="11"/>
  <c r="E87" i="11"/>
  <c r="T87" i="11" s="1"/>
  <c r="S86" i="11"/>
  <c r="R86" i="11"/>
  <c r="Q86" i="11"/>
  <c r="P86" i="11"/>
  <c r="E86" i="11"/>
  <c r="T86" i="11" s="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E72" i="11" s="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S70" i="11" s="1"/>
  <c r="H70" i="11"/>
  <c r="G70" i="11"/>
  <c r="F70" i="11"/>
  <c r="C70" i="11"/>
  <c r="B70" i="11"/>
  <c r="E70" i="11" s="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E67" i="11" s="1"/>
  <c r="B67" i="11"/>
  <c r="V66" i="11"/>
  <c r="O66" i="11"/>
  <c r="N66" i="11"/>
  <c r="M66" i="11"/>
  <c r="L66" i="11"/>
  <c r="K66" i="11"/>
  <c r="J66" i="11"/>
  <c r="I66" i="11"/>
  <c r="H66" i="11"/>
  <c r="G66" i="11"/>
  <c r="F66" i="11"/>
  <c r="C66" i="11"/>
  <c r="E66" i="11" s="1"/>
  <c r="B66" i="11"/>
  <c r="U65" i="11"/>
  <c r="T65" i="11"/>
  <c r="S65" i="11"/>
  <c r="R65" i="11"/>
  <c r="Q65" i="11"/>
  <c r="P65" i="11"/>
  <c r="E65" i="11"/>
  <c r="S64" i="11"/>
  <c r="R64" i="11"/>
  <c r="Q64" i="11"/>
  <c r="P64" i="11"/>
  <c r="E64" i="11"/>
  <c r="U63" i="11"/>
  <c r="S63" i="11"/>
  <c r="R63" i="11"/>
  <c r="Q63" i="11"/>
  <c r="P63" i="11"/>
  <c r="E63" i="11"/>
  <c r="T63" i="11" s="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S59" i="11" s="1"/>
  <c r="H59" i="11"/>
  <c r="G59" i="11"/>
  <c r="F59" i="11"/>
  <c r="C59" i="11"/>
  <c r="B59" i="1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R56" i="11"/>
  <c r="Q56" i="11"/>
  <c r="P56" i="11"/>
  <c r="E56" i="11"/>
  <c r="U56" i="11" s="1"/>
  <c r="U55" i="11"/>
  <c r="S55" i="11"/>
  <c r="R55" i="11"/>
  <c r="Q55" i="11"/>
  <c r="P55" i="11"/>
  <c r="E55" i="11"/>
  <c r="T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S44" i="11"/>
  <c r="R44" i="11"/>
  <c r="Q44" i="11"/>
  <c r="P44" i="11"/>
  <c r="E44" i="11"/>
  <c r="U43" i="11"/>
  <c r="S43" i="11"/>
  <c r="R43" i="11"/>
  <c r="Q43" i="11"/>
  <c r="P43" i="11"/>
  <c r="E43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H40" i="11"/>
  <c r="R40" i="11" s="1"/>
  <c r="G40" i="11"/>
  <c r="F40" i="11"/>
  <c r="C40" i="11"/>
  <c r="B40" i="11"/>
  <c r="S39" i="11"/>
  <c r="R39" i="11"/>
  <c r="Q39" i="11"/>
  <c r="P39" i="11"/>
  <c r="E39" i="11"/>
  <c r="T39" i="11" s="1"/>
  <c r="U38" i="11"/>
  <c r="S38" i="11"/>
  <c r="R38" i="11"/>
  <c r="Q38" i="11"/>
  <c r="P38" i="11"/>
  <c r="E38" i="11"/>
  <c r="T38" i="11" s="1"/>
  <c r="U37" i="11"/>
  <c r="T37" i="11"/>
  <c r="S37" i="11"/>
  <c r="R37" i="11"/>
  <c r="Q37" i="11"/>
  <c r="P37" i="11"/>
  <c r="E37" i="11"/>
  <c r="S36" i="11"/>
  <c r="R36" i="11"/>
  <c r="Q36" i="11"/>
  <c r="P36" i="11"/>
  <c r="E36" i="11"/>
  <c r="U36" i="11" s="1"/>
  <c r="U35" i="11"/>
  <c r="S35" i="11"/>
  <c r="R35" i="11"/>
  <c r="Q35" i="11"/>
  <c r="P35" i="11"/>
  <c r="E35" i="11"/>
  <c r="V33" i="11"/>
  <c r="O33" i="11"/>
  <c r="N33" i="11"/>
  <c r="M33" i="11"/>
  <c r="L33" i="11"/>
  <c r="K33" i="11"/>
  <c r="Q33" i="11" s="1"/>
  <c r="J33" i="11"/>
  <c r="I33" i="11"/>
  <c r="S33" i="11" s="1"/>
  <c r="H33" i="11"/>
  <c r="R33" i="11" s="1"/>
  <c r="G33" i="11"/>
  <c r="F33" i="11"/>
  <c r="C33" i="11"/>
  <c r="B33" i="11"/>
  <c r="E33" i="11" s="1"/>
  <c r="T32" i="11"/>
  <c r="S32" i="11"/>
  <c r="R32" i="11"/>
  <c r="Q32" i="11"/>
  <c r="P32" i="11"/>
  <c r="E32" i="11"/>
  <c r="V30" i="11"/>
  <c r="O30" i="11"/>
  <c r="N30" i="11"/>
  <c r="M30" i="11"/>
  <c r="L30" i="11"/>
  <c r="K30" i="11"/>
  <c r="J30" i="11"/>
  <c r="I30" i="11"/>
  <c r="S30" i="11" s="1"/>
  <c r="H30" i="11"/>
  <c r="P30" i="11" s="1"/>
  <c r="G30" i="11"/>
  <c r="F30" i="11"/>
  <c r="C30" i="11"/>
  <c r="B30" i="1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S27" i="11"/>
  <c r="R27" i="11"/>
  <c r="Q27" i="11"/>
  <c r="P27" i="11"/>
  <c r="E27" i="11"/>
  <c r="T27" i="11" s="1"/>
  <c r="U26" i="11"/>
  <c r="T26" i="11"/>
  <c r="S26" i="11"/>
  <c r="R26" i="11"/>
  <c r="Q26" i="11"/>
  <c r="P26" i="11"/>
  <c r="E26" i="11"/>
  <c r="V24" i="11"/>
  <c r="S24" i="11"/>
  <c r="O24" i="11"/>
  <c r="N24" i="11"/>
  <c r="M24" i="11"/>
  <c r="L24" i="11"/>
  <c r="K24" i="11"/>
  <c r="J24" i="11"/>
  <c r="I24" i="11"/>
  <c r="H24" i="11"/>
  <c r="R24" i="11" s="1"/>
  <c r="G24" i="11"/>
  <c r="F24" i="11"/>
  <c r="C24" i="11"/>
  <c r="B24" i="11"/>
  <c r="E24" i="11" s="1"/>
  <c r="U23" i="11"/>
  <c r="S23" i="11"/>
  <c r="R23" i="11"/>
  <c r="Q23" i="11"/>
  <c r="P23" i="11"/>
  <c r="E23" i="11"/>
  <c r="T23" i="11" s="1"/>
  <c r="S22" i="11"/>
  <c r="R22" i="11"/>
  <c r="Q22" i="11"/>
  <c r="P22" i="11"/>
  <c r="E22" i="1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U17" i="11"/>
  <c r="S17" i="11"/>
  <c r="R17" i="11"/>
  <c r="Q17" i="11"/>
  <c r="P17" i="11"/>
  <c r="E17" i="11"/>
  <c r="T17" i="11" s="1"/>
  <c r="V15" i="11"/>
  <c r="O15" i="11"/>
  <c r="N15" i="11"/>
  <c r="M15" i="11"/>
  <c r="L15" i="11"/>
  <c r="K15" i="11"/>
  <c r="J15" i="11"/>
  <c r="I15" i="11"/>
  <c r="S15" i="11" s="1"/>
  <c r="H15" i="11"/>
  <c r="P15" i="11" s="1"/>
  <c r="G15" i="11"/>
  <c r="F15" i="11"/>
  <c r="C15" i="11"/>
  <c r="B15" i="11"/>
  <c r="S14" i="11"/>
  <c r="R14" i="11"/>
  <c r="Q14" i="11"/>
  <c r="P14" i="11"/>
  <c r="E14" i="11"/>
  <c r="U14" i="11" s="1"/>
  <c r="U13" i="11"/>
  <c r="S13" i="11"/>
  <c r="R13" i="11"/>
  <c r="Q13" i="11"/>
  <c r="P13" i="11"/>
  <c r="E13" i="11"/>
  <c r="T13" i="11" s="1"/>
  <c r="S12" i="11"/>
  <c r="R12" i="11"/>
  <c r="Q12" i="11"/>
  <c r="P12" i="11"/>
  <c r="E12" i="11"/>
  <c r="S11" i="11"/>
  <c r="R11" i="11"/>
  <c r="Q11" i="11"/>
  <c r="P11" i="11"/>
  <c r="E11" i="11"/>
  <c r="T11" i="11" s="1"/>
  <c r="S10" i="11"/>
  <c r="R10" i="11"/>
  <c r="Q10" i="11"/>
  <c r="P10" i="11"/>
  <c r="E10" i="11"/>
  <c r="S9" i="11"/>
  <c r="R9" i="11"/>
  <c r="Q9" i="11"/>
  <c r="P9" i="11"/>
  <c r="E9" i="11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S89" i="10"/>
  <c r="R89" i="10"/>
  <c r="Q89" i="10"/>
  <c r="P89" i="10"/>
  <c r="E89" i="10"/>
  <c r="U89" i="10" s="1"/>
  <c r="U88" i="10"/>
  <c r="S88" i="10"/>
  <c r="R88" i="10"/>
  <c r="Q88" i="10"/>
  <c r="P88" i="10"/>
  <c r="E88" i="10"/>
  <c r="T88" i="10" s="1"/>
  <c r="S87" i="10"/>
  <c r="R87" i="10"/>
  <c r="Q87" i="10"/>
  <c r="P87" i="10"/>
  <c r="E87" i="10"/>
  <c r="U87" i="10" s="1"/>
  <c r="S86" i="10"/>
  <c r="R86" i="10"/>
  <c r="Q86" i="10"/>
  <c r="P86" i="10"/>
  <c r="E86" i="10"/>
  <c r="V72" i="10"/>
  <c r="O72" i="10"/>
  <c r="N72" i="10"/>
  <c r="M72" i="10"/>
  <c r="L72" i="10"/>
  <c r="K72" i="10"/>
  <c r="J72" i="10"/>
  <c r="I72" i="10"/>
  <c r="S72" i="10" s="1"/>
  <c r="H72" i="10"/>
  <c r="G72" i="10"/>
  <c r="F72" i="10"/>
  <c r="E72" i="10"/>
  <c r="C72" i="10"/>
  <c r="B72" i="10"/>
  <c r="V71" i="10"/>
  <c r="O71" i="10"/>
  <c r="Q71" i="10" s="1"/>
  <c r="N71" i="10"/>
  <c r="M71" i="10"/>
  <c r="L71" i="10"/>
  <c r="K71" i="10"/>
  <c r="J71" i="10"/>
  <c r="I71" i="10"/>
  <c r="S71" i="10" s="1"/>
  <c r="H71" i="10"/>
  <c r="R71" i="10" s="1"/>
  <c r="G71" i="10"/>
  <c r="F71" i="10"/>
  <c r="C71" i="10"/>
  <c r="B71" i="10"/>
  <c r="E71" i="10" s="1"/>
  <c r="V70" i="10"/>
  <c r="O70" i="10"/>
  <c r="Q70" i="10" s="1"/>
  <c r="N70" i="10"/>
  <c r="M70" i="10"/>
  <c r="L70" i="10"/>
  <c r="K70" i="10"/>
  <c r="J70" i="10"/>
  <c r="I70" i="10"/>
  <c r="S70" i="10" s="1"/>
  <c r="H70" i="10"/>
  <c r="G70" i="10"/>
  <c r="F70" i="10"/>
  <c r="C70" i="10"/>
  <c r="B70" i="10"/>
  <c r="E70" i="10" s="1"/>
  <c r="S69" i="10"/>
  <c r="R69" i="10"/>
  <c r="Q69" i="10"/>
  <c r="U69" i="10" s="1"/>
  <c r="P69" i="10"/>
  <c r="E69" i="10"/>
  <c r="T69" i="10" s="1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V66" i="10"/>
  <c r="O66" i="10"/>
  <c r="N66" i="10"/>
  <c r="M66" i="10"/>
  <c r="L66" i="10"/>
  <c r="K66" i="10"/>
  <c r="J66" i="10"/>
  <c r="I66" i="10"/>
  <c r="S66" i="10" s="1"/>
  <c r="H66" i="10"/>
  <c r="R66" i="10" s="1"/>
  <c r="G66" i="10"/>
  <c r="F66" i="10"/>
  <c r="C66" i="10"/>
  <c r="E66" i="10" s="1"/>
  <c r="B66" i="10"/>
  <c r="S65" i="10"/>
  <c r="R65" i="10"/>
  <c r="Q65" i="10"/>
  <c r="P65" i="10"/>
  <c r="E65" i="10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S62" i="10"/>
  <c r="R62" i="10"/>
  <c r="Q62" i="10"/>
  <c r="P62" i="10"/>
  <c r="E62" i="10"/>
  <c r="U62" i="10" s="1"/>
  <c r="U61" i="10"/>
  <c r="S61" i="10"/>
  <c r="R61" i="10"/>
  <c r="Q61" i="10"/>
  <c r="P61" i="10"/>
  <c r="E61" i="10"/>
  <c r="T61" i="10" s="1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S58" i="10"/>
  <c r="R58" i="10"/>
  <c r="Q58" i="10"/>
  <c r="P58" i="10"/>
  <c r="E58" i="10"/>
  <c r="S57" i="10"/>
  <c r="R57" i="10"/>
  <c r="Q57" i="10"/>
  <c r="P57" i="10"/>
  <c r="E57" i="10"/>
  <c r="T57" i="10" s="1"/>
  <c r="S56" i="10"/>
  <c r="R56" i="10"/>
  <c r="Q56" i="10"/>
  <c r="P56" i="10"/>
  <c r="E56" i="10"/>
  <c r="U56" i="10" s="1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S53" i="10" s="1"/>
  <c r="H53" i="10"/>
  <c r="R53" i="10" s="1"/>
  <c r="G53" i="10"/>
  <c r="F53" i="10"/>
  <c r="C53" i="10"/>
  <c r="B53" i="10"/>
  <c r="E53" i="10" s="1"/>
  <c r="T52" i="10"/>
  <c r="S52" i="10"/>
  <c r="R52" i="10"/>
  <c r="Q52" i="10"/>
  <c r="P52" i="10"/>
  <c r="E52" i="10"/>
  <c r="U52" i="10" s="1"/>
  <c r="S51" i="10"/>
  <c r="R51" i="10"/>
  <c r="Q51" i="10"/>
  <c r="U51" i="10" s="1"/>
  <c r="P51" i="10"/>
  <c r="E51" i="10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T47" i="10" s="1"/>
  <c r="U46" i="10"/>
  <c r="S46" i="10"/>
  <c r="R46" i="10"/>
  <c r="Q46" i="10"/>
  <c r="P46" i="10"/>
  <c r="E46" i="10"/>
  <c r="T46" i="10" s="1"/>
  <c r="U45" i="10"/>
  <c r="T45" i="10"/>
  <c r="S45" i="10"/>
  <c r="R45" i="10"/>
  <c r="Q45" i="10"/>
  <c r="P45" i="10"/>
  <c r="E45" i="10"/>
  <c r="S44" i="10"/>
  <c r="R44" i="10"/>
  <c r="Q44" i="10"/>
  <c r="P44" i="10"/>
  <c r="E44" i="10"/>
  <c r="U44" i="10" s="1"/>
  <c r="U43" i="10"/>
  <c r="S43" i="10"/>
  <c r="R43" i="10"/>
  <c r="Q43" i="10"/>
  <c r="P43" i="10"/>
  <c r="E43" i="10"/>
  <c r="S42" i="10"/>
  <c r="R42" i="10"/>
  <c r="Q42" i="10"/>
  <c r="P42" i="10"/>
  <c r="E42" i="10"/>
  <c r="V40" i="10"/>
  <c r="O40" i="10"/>
  <c r="N40" i="10"/>
  <c r="M40" i="10"/>
  <c r="L40" i="10"/>
  <c r="K40" i="10"/>
  <c r="J40" i="10"/>
  <c r="I40" i="10"/>
  <c r="S40" i="10" s="1"/>
  <c r="H40" i="10"/>
  <c r="R40" i="10" s="1"/>
  <c r="G40" i="10"/>
  <c r="F40" i="10"/>
  <c r="C40" i="10"/>
  <c r="B40" i="10"/>
  <c r="E40" i="10" s="1"/>
  <c r="U39" i="10"/>
  <c r="S39" i="10"/>
  <c r="R39" i="10"/>
  <c r="Q39" i="10"/>
  <c r="P39" i="10"/>
  <c r="E39" i="10"/>
  <c r="T39" i="10" s="1"/>
  <c r="S38" i="10"/>
  <c r="R38" i="10"/>
  <c r="Q38" i="10"/>
  <c r="U38" i="10" s="1"/>
  <c r="P38" i="10"/>
  <c r="T38" i="10" s="1"/>
  <c r="E38" i="10"/>
  <c r="S37" i="10"/>
  <c r="R37" i="10"/>
  <c r="Q37" i="10"/>
  <c r="P37" i="10"/>
  <c r="E37" i="10"/>
  <c r="S36" i="10"/>
  <c r="R36" i="10"/>
  <c r="Q36" i="10"/>
  <c r="P36" i="10"/>
  <c r="E36" i="10"/>
  <c r="S35" i="10"/>
  <c r="R35" i="10"/>
  <c r="Q35" i="10"/>
  <c r="U35" i="10" s="1"/>
  <c r="P35" i="10"/>
  <c r="E35" i="10"/>
  <c r="V33" i="10"/>
  <c r="S33" i="10"/>
  <c r="O33" i="10"/>
  <c r="N33" i="10"/>
  <c r="M33" i="10"/>
  <c r="L33" i="10"/>
  <c r="K33" i="10"/>
  <c r="J33" i="10"/>
  <c r="I33" i="10"/>
  <c r="H33" i="10"/>
  <c r="R33" i="10" s="1"/>
  <c r="G33" i="10"/>
  <c r="F33" i="10"/>
  <c r="C33" i="10"/>
  <c r="B33" i="10"/>
  <c r="E33" i="10" s="1"/>
  <c r="S32" i="10"/>
  <c r="R32" i="10"/>
  <c r="Q32" i="10"/>
  <c r="P32" i="10"/>
  <c r="E32" i="10"/>
  <c r="V30" i="10"/>
  <c r="O30" i="10"/>
  <c r="N30" i="10"/>
  <c r="M30" i="10"/>
  <c r="L30" i="10"/>
  <c r="K30" i="10"/>
  <c r="J30" i="10"/>
  <c r="I30" i="10"/>
  <c r="S30" i="10" s="1"/>
  <c r="H30" i="10"/>
  <c r="R30" i="10" s="1"/>
  <c r="G30" i="10"/>
  <c r="F30" i="10"/>
  <c r="E30" i="10"/>
  <c r="C30" i="10"/>
  <c r="B30" i="10"/>
  <c r="S29" i="10"/>
  <c r="R29" i="10"/>
  <c r="Q29" i="10"/>
  <c r="P29" i="10"/>
  <c r="E29" i="10"/>
  <c r="S28" i="10"/>
  <c r="R28" i="10"/>
  <c r="Q28" i="10"/>
  <c r="P28" i="10"/>
  <c r="E28" i="10"/>
  <c r="S27" i="10"/>
  <c r="R27" i="10"/>
  <c r="Q27" i="10"/>
  <c r="P27" i="10"/>
  <c r="E27" i="10"/>
  <c r="T27" i="10" s="1"/>
  <c r="S26" i="10"/>
  <c r="R26" i="10"/>
  <c r="Q26" i="10"/>
  <c r="P26" i="10"/>
  <c r="E26" i="10"/>
  <c r="V24" i="10"/>
  <c r="O24" i="10"/>
  <c r="N24" i="10"/>
  <c r="M24" i="10"/>
  <c r="L24" i="10"/>
  <c r="K24" i="10"/>
  <c r="J24" i="10"/>
  <c r="I24" i="10"/>
  <c r="H24" i="10"/>
  <c r="G24" i="10"/>
  <c r="F24" i="10"/>
  <c r="C24" i="10"/>
  <c r="B24" i="10"/>
  <c r="S23" i="10"/>
  <c r="R23" i="10"/>
  <c r="Q23" i="10"/>
  <c r="P23" i="10"/>
  <c r="E23" i="10"/>
  <c r="T23" i="10" s="1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T19" i="10" s="1"/>
  <c r="U18" i="10"/>
  <c r="T18" i="10"/>
  <c r="S18" i="10"/>
  <c r="R18" i="10"/>
  <c r="Q18" i="10"/>
  <c r="P18" i="10"/>
  <c r="E18" i="10"/>
  <c r="S17" i="10"/>
  <c r="R17" i="10"/>
  <c r="Q17" i="10"/>
  <c r="P17" i="10"/>
  <c r="E17" i="10"/>
  <c r="V15" i="10"/>
  <c r="R15" i="10"/>
  <c r="O15" i="10"/>
  <c r="N15" i="10"/>
  <c r="M15" i="10"/>
  <c r="L15" i="10"/>
  <c r="K15" i="10"/>
  <c r="J15" i="10"/>
  <c r="I15" i="10"/>
  <c r="S15" i="10" s="1"/>
  <c r="H15" i="10"/>
  <c r="G15" i="10"/>
  <c r="F15" i="10"/>
  <c r="E15" i="10"/>
  <c r="C15" i="10"/>
  <c r="B15" i="10"/>
  <c r="U14" i="10"/>
  <c r="T14" i="10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U10" i="10" s="1"/>
  <c r="U9" i="10"/>
  <c r="S9" i="10"/>
  <c r="R9" i="10"/>
  <c r="Q9" i="10"/>
  <c r="P9" i="10"/>
  <c r="E9" i="10"/>
  <c r="T9" i="10" s="1"/>
  <c r="T93" i="9"/>
  <c r="S93" i="9"/>
  <c r="R93" i="9"/>
  <c r="Q93" i="9"/>
  <c r="P93" i="9"/>
  <c r="E93" i="9"/>
  <c r="U93" i="9" s="1"/>
  <c r="S92" i="9"/>
  <c r="R92" i="9"/>
  <c r="Q92" i="9"/>
  <c r="P92" i="9"/>
  <c r="E92" i="9"/>
  <c r="T92" i="9" s="1"/>
  <c r="U91" i="9"/>
  <c r="T91" i="9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U88" i="9"/>
  <c r="S88" i="9"/>
  <c r="R88" i="9"/>
  <c r="Q88" i="9"/>
  <c r="P88" i="9"/>
  <c r="E88" i="9"/>
  <c r="T88" i="9" s="1"/>
  <c r="S87" i="9"/>
  <c r="R87" i="9"/>
  <c r="Q87" i="9"/>
  <c r="P87" i="9"/>
  <c r="E87" i="9"/>
  <c r="U86" i="9"/>
  <c r="S86" i="9"/>
  <c r="R86" i="9"/>
  <c r="Q86" i="9"/>
  <c r="P86" i="9"/>
  <c r="E86" i="9"/>
  <c r="T86" i="9" s="1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E71" i="9" s="1"/>
  <c r="V70" i="9"/>
  <c r="O70" i="9"/>
  <c r="N70" i="9"/>
  <c r="M70" i="9"/>
  <c r="L70" i="9"/>
  <c r="K70" i="9"/>
  <c r="J70" i="9"/>
  <c r="I70" i="9"/>
  <c r="S70" i="9" s="1"/>
  <c r="H70" i="9"/>
  <c r="R70" i="9" s="1"/>
  <c r="G70" i="9"/>
  <c r="F70" i="9"/>
  <c r="E70" i="9"/>
  <c r="C70" i="9"/>
  <c r="B70" i="9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E66" i="9" s="1"/>
  <c r="B66" i="9"/>
  <c r="S65" i="9"/>
  <c r="R65" i="9"/>
  <c r="Q65" i="9"/>
  <c r="P65" i="9"/>
  <c r="E65" i="9"/>
  <c r="U65" i="9" s="1"/>
  <c r="T64" i="9"/>
  <c r="S64" i="9"/>
  <c r="R64" i="9"/>
  <c r="Q64" i="9"/>
  <c r="P64" i="9"/>
  <c r="E64" i="9"/>
  <c r="U64" i="9" s="1"/>
  <c r="S63" i="9"/>
  <c r="R63" i="9"/>
  <c r="Q63" i="9"/>
  <c r="P63" i="9"/>
  <c r="E63" i="9"/>
  <c r="T63" i="9" s="1"/>
  <c r="U62" i="9"/>
  <c r="T62" i="9"/>
  <c r="S62" i="9"/>
  <c r="R62" i="9"/>
  <c r="Q62" i="9"/>
  <c r="P62" i="9"/>
  <c r="E62" i="9"/>
  <c r="S61" i="9"/>
  <c r="R61" i="9"/>
  <c r="Q61" i="9"/>
  <c r="P61" i="9"/>
  <c r="E61" i="9"/>
  <c r="V59" i="9"/>
  <c r="O59" i="9"/>
  <c r="Q59" i="9" s="1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S56" i="9"/>
  <c r="R56" i="9"/>
  <c r="Q56" i="9"/>
  <c r="P56" i="9"/>
  <c r="E56" i="9"/>
  <c r="S55" i="9"/>
  <c r="R55" i="9"/>
  <c r="Q55" i="9"/>
  <c r="P55" i="9"/>
  <c r="E55" i="9"/>
  <c r="T55" i="9" s="1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S52" i="9"/>
  <c r="R52" i="9"/>
  <c r="Q52" i="9"/>
  <c r="P52" i="9"/>
  <c r="E52" i="9"/>
  <c r="S51" i="9"/>
  <c r="R51" i="9"/>
  <c r="Q51" i="9"/>
  <c r="U51" i="9" s="1"/>
  <c r="P51" i="9"/>
  <c r="E51" i="9"/>
  <c r="T51" i="9" s="1"/>
  <c r="U50" i="9"/>
  <c r="T50" i="9"/>
  <c r="S50" i="9"/>
  <c r="R50" i="9"/>
  <c r="Q50" i="9"/>
  <c r="P50" i="9"/>
  <c r="E50" i="9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T47" i="9" s="1"/>
  <c r="U46" i="9"/>
  <c r="T46" i="9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U43" i="9"/>
  <c r="S43" i="9"/>
  <c r="R43" i="9"/>
  <c r="Q43" i="9"/>
  <c r="P43" i="9"/>
  <c r="E43" i="9"/>
  <c r="T42" i="9"/>
  <c r="S42" i="9"/>
  <c r="R42" i="9"/>
  <c r="Q42" i="9"/>
  <c r="P42" i="9"/>
  <c r="E42" i="9"/>
  <c r="U42" i="9" s="1"/>
  <c r="V40" i="9"/>
  <c r="R40" i="9"/>
  <c r="O40" i="9"/>
  <c r="N40" i="9"/>
  <c r="M40" i="9"/>
  <c r="L40" i="9"/>
  <c r="K40" i="9"/>
  <c r="J40" i="9"/>
  <c r="I40" i="9"/>
  <c r="H40" i="9"/>
  <c r="G40" i="9"/>
  <c r="F40" i="9"/>
  <c r="C40" i="9"/>
  <c r="B40" i="9"/>
  <c r="E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U37" i="9" s="1"/>
  <c r="T36" i="9"/>
  <c r="S36" i="9"/>
  <c r="R36" i="9"/>
  <c r="Q36" i="9"/>
  <c r="P36" i="9"/>
  <c r="E36" i="9"/>
  <c r="U36" i="9" s="1"/>
  <c r="S35" i="9"/>
  <c r="R35" i="9"/>
  <c r="Q35" i="9"/>
  <c r="P35" i="9"/>
  <c r="E35" i="9"/>
  <c r="U35" i="9" s="1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T32" i="9"/>
  <c r="S32" i="9"/>
  <c r="R32" i="9"/>
  <c r="Q32" i="9"/>
  <c r="P32" i="9"/>
  <c r="E32" i="9"/>
  <c r="V30" i="9"/>
  <c r="O30" i="9"/>
  <c r="N30" i="9"/>
  <c r="M30" i="9"/>
  <c r="L30" i="9"/>
  <c r="K30" i="9"/>
  <c r="J30" i="9"/>
  <c r="I30" i="9"/>
  <c r="S30" i="9" s="1"/>
  <c r="H30" i="9"/>
  <c r="P30" i="9" s="1"/>
  <c r="G30" i="9"/>
  <c r="F30" i="9"/>
  <c r="C30" i="9"/>
  <c r="B30" i="9"/>
  <c r="U29" i="9"/>
  <c r="S29" i="9"/>
  <c r="R29" i="9"/>
  <c r="Q29" i="9"/>
  <c r="P29" i="9"/>
  <c r="E29" i="9"/>
  <c r="T29" i="9" s="1"/>
  <c r="S28" i="9"/>
  <c r="R28" i="9"/>
  <c r="Q28" i="9"/>
  <c r="P28" i="9"/>
  <c r="E28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V24" i="9"/>
  <c r="S24" i="9"/>
  <c r="O24" i="9"/>
  <c r="N24" i="9"/>
  <c r="M24" i="9"/>
  <c r="L24" i="9"/>
  <c r="K24" i="9"/>
  <c r="J24" i="9"/>
  <c r="I24" i="9"/>
  <c r="H24" i="9"/>
  <c r="R24" i="9" s="1"/>
  <c r="G24" i="9"/>
  <c r="F24" i="9"/>
  <c r="C24" i="9"/>
  <c r="B24" i="9"/>
  <c r="E24" i="9" s="1"/>
  <c r="U23" i="9"/>
  <c r="S23" i="9"/>
  <c r="R23" i="9"/>
  <c r="Q23" i="9"/>
  <c r="P23" i="9"/>
  <c r="E23" i="9"/>
  <c r="T23" i="9" s="1"/>
  <c r="S22" i="9"/>
  <c r="R22" i="9"/>
  <c r="Q22" i="9"/>
  <c r="P22" i="9"/>
  <c r="E22" i="9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S18" i="9"/>
  <c r="R18" i="9"/>
  <c r="Q18" i="9"/>
  <c r="P18" i="9"/>
  <c r="E18" i="9"/>
  <c r="U17" i="9"/>
  <c r="S17" i="9"/>
  <c r="R17" i="9"/>
  <c r="Q17" i="9"/>
  <c r="P17" i="9"/>
  <c r="E17" i="9"/>
  <c r="T17" i="9" s="1"/>
  <c r="V15" i="9"/>
  <c r="R15" i="9"/>
  <c r="O15" i="9"/>
  <c r="N15" i="9"/>
  <c r="M15" i="9"/>
  <c r="L15" i="9"/>
  <c r="K15" i="9"/>
  <c r="J15" i="9"/>
  <c r="I15" i="9"/>
  <c r="Q15" i="9" s="1"/>
  <c r="H15" i="9"/>
  <c r="G15" i="9"/>
  <c r="F15" i="9"/>
  <c r="C15" i="9"/>
  <c r="B15" i="9"/>
  <c r="T14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T12" i="9"/>
  <c r="S12" i="9"/>
  <c r="R12" i="9"/>
  <c r="Q12" i="9"/>
  <c r="P12" i="9"/>
  <c r="E12" i="9"/>
  <c r="U12" i="9" s="1"/>
  <c r="S11" i="9"/>
  <c r="R11" i="9"/>
  <c r="Q11" i="9"/>
  <c r="P11" i="9"/>
  <c r="E11" i="9"/>
  <c r="T10" i="9"/>
  <c r="S10" i="9"/>
  <c r="R10" i="9"/>
  <c r="Q10" i="9"/>
  <c r="U10" i="9" s="1"/>
  <c r="P10" i="9"/>
  <c r="E10" i="9"/>
  <c r="S9" i="9"/>
  <c r="R9" i="9"/>
  <c r="Q9" i="9"/>
  <c r="P9" i="9"/>
  <c r="E9" i="9"/>
  <c r="S93" i="8"/>
  <c r="R93" i="8"/>
  <c r="Q93" i="8"/>
  <c r="P93" i="8"/>
  <c r="E93" i="8"/>
  <c r="U92" i="8"/>
  <c r="S92" i="8"/>
  <c r="R92" i="8"/>
  <c r="Q92" i="8"/>
  <c r="P92" i="8"/>
  <c r="E92" i="8"/>
  <c r="T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T89" i="8"/>
  <c r="S89" i="8"/>
  <c r="R89" i="8"/>
  <c r="Q89" i="8"/>
  <c r="P89" i="8"/>
  <c r="E89" i="8"/>
  <c r="U89" i="8" s="1"/>
  <c r="S88" i="8"/>
  <c r="R88" i="8"/>
  <c r="Q88" i="8"/>
  <c r="P88" i="8"/>
  <c r="E88" i="8"/>
  <c r="U87" i="8"/>
  <c r="T87" i="8"/>
  <c r="S87" i="8"/>
  <c r="R87" i="8"/>
  <c r="Q87" i="8"/>
  <c r="P87" i="8"/>
  <c r="E87" i="8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E72" i="8" s="1"/>
  <c r="V71" i="8"/>
  <c r="O71" i="8"/>
  <c r="N71" i="8"/>
  <c r="M71" i="8"/>
  <c r="L71" i="8"/>
  <c r="K71" i="8"/>
  <c r="J71" i="8"/>
  <c r="I71" i="8"/>
  <c r="S71" i="8" s="1"/>
  <c r="H71" i="8"/>
  <c r="R71" i="8" s="1"/>
  <c r="G71" i="8"/>
  <c r="F71" i="8"/>
  <c r="C71" i="8"/>
  <c r="B71" i="8"/>
  <c r="E71" i="8" s="1"/>
  <c r="V70" i="8"/>
  <c r="S70" i="8"/>
  <c r="O70" i="8"/>
  <c r="N70" i="8"/>
  <c r="M70" i="8"/>
  <c r="L70" i="8"/>
  <c r="K70" i="8"/>
  <c r="J70" i="8"/>
  <c r="I70" i="8"/>
  <c r="Q70" i="8" s="1"/>
  <c r="H70" i="8"/>
  <c r="R70" i="8" s="1"/>
  <c r="G70" i="8"/>
  <c r="F70" i="8"/>
  <c r="C70" i="8"/>
  <c r="B70" i="8"/>
  <c r="T69" i="8"/>
  <c r="S69" i="8"/>
  <c r="R69" i="8"/>
  <c r="Q69" i="8"/>
  <c r="P69" i="8"/>
  <c r="E69" i="8"/>
  <c r="U69" i="8" s="1"/>
  <c r="V67" i="8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V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E66" i="8" s="1"/>
  <c r="B66" i="8"/>
  <c r="S65" i="8"/>
  <c r="R65" i="8"/>
  <c r="Q65" i="8"/>
  <c r="P65" i="8"/>
  <c r="E65" i="8"/>
  <c r="S64" i="8"/>
  <c r="R64" i="8"/>
  <c r="Q64" i="8"/>
  <c r="P64" i="8"/>
  <c r="E64" i="8"/>
  <c r="S63" i="8"/>
  <c r="R63" i="8"/>
  <c r="Q63" i="8"/>
  <c r="P63" i="8"/>
  <c r="E63" i="8"/>
  <c r="T63" i="8" s="1"/>
  <c r="T62" i="8"/>
  <c r="S62" i="8"/>
  <c r="R62" i="8"/>
  <c r="Q62" i="8"/>
  <c r="P62" i="8"/>
  <c r="E62" i="8"/>
  <c r="U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T56" i="8"/>
  <c r="S56" i="8"/>
  <c r="R56" i="8"/>
  <c r="Q56" i="8"/>
  <c r="P56" i="8"/>
  <c r="E56" i="8"/>
  <c r="U56" i="8" s="1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S53" i="8" s="1"/>
  <c r="H53" i="8"/>
  <c r="R53" i="8" s="1"/>
  <c r="G53" i="8"/>
  <c r="F53" i="8"/>
  <c r="C53" i="8"/>
  <c r="B53" i="8"/>
  <c r="E53" i="8" s="1"/>
  <c r="T52" i="8"/>
  <c r="S52" i="8"/>
  <c r="R52" i="8"/>
  <c r="Q52" i="8"/>
  <c r="P52" i="8"/>
  <c r="E52" i="8"/>
  <c r="U52" i="8" s="1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T47" i="8" s="1"/>
  <c r="T46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T44" i="8" s="1"/>
  <c r="E44" i="8"/>
  <c r="S43" i="8"/>
  <c r="R43" i="8"/>
  <c r="Q43" i="8"/>
  <c r="P43" i="8"/>
  <c r="E43" i="8"/>
  <c r="U43" i="8" s="1"/>
  <c r="T42" i="8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H40" i="8"/>
  <c r="P40" i="8" s="1"/>
  <c r="G40" i="8"/>
  <c r="F40" i="8"/>
  <c r="C40" i="8"/>
  <c r="B40" i="8"/>
  <c r="U39" i="8"/>
  <c r="S39" i="8"/>
  <c r="R39" i="8"/>
  <c r="Q39" i="8"/>
  <c r="P39" i="8"/>
  <c r="E39" i="8"/>
  <c r="T39" i="8" s="1"/>
  <c r="S38" i="8"/>
  <c r="R38" i="8"/>
  <c r="Q38" i="8"/>
  <c r="P38" i="8"/>
  <c r="E38" i="8"/>
  <c r="S37" i="8"/>
  <c r="R37" i="8"/>
  <c r="Q37" i="8"/>
  <c r="P37" i="8"/>
  <c r="E37" i="8"/>
  <c r="S36" i="8"/>
  <c r="R36" i="8"/>
  <c r="Q36" i="8"/>
  <c r="P36" i="8"/>
  <c r="E36" i="8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I33" i="8"/>
  <c r="H33" i="8"/>
  <c r="R33" i="8" s="1"/>
  <c r="G33" i="8"/>
  <c r="F33" i="8"/>
  <c r="C33" i="8"/>
  <c r="E33" i="8" s="1"/>
  <c r="B33" i="8"/>
  <c r="S32" i="8"/>
  <c r="R32" i="8"/>
  <c r="Q32" i="8"/>
  <c r="P32" i="8"/>
  <c r="E32" i="8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E30" i="8" s="1"/>
  <c r="B30" i="8"/>
  <c r="S29" i="8"/>
  <c r="R29" i="8"/>
  <c r="Q29" i="8"/>
  <c r="P29" i="8"/>
  <c r="E29" i="8"/>
  <c r="S28" i="8"/>
  <c r="R28" i="8"/>
  <c r="Q28" i="8"/>
  <c r="P28" i="8"/>
  <c r="E28" i="8"/>
  <c r="S27" i="8"/>
  <c r="R27" i="8"/>
  <c r="Q27" i="8"/>
  <c r="P27" i="8"/>
  <c r="E27" i="8"/>
  <c r="T27" i="8" s="1"/>
  <c r="S26" i="8"/>
  <c r="R26" i="8"/>
  <c r="Q26" i="8"/>
  <c r="P26" i="8"/>
  <c r="E26" i="8"/>
  <c r="V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U21" i="8"/>
  <c r="T21" i="8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S18" i="8"/>
  <c r="R18" i="8"/>
  <c r="Q18" i="8"/>
  <c r="P18" i="8"/>
  <c r="E18" i="8"/>
  <c r="U18" i="8" s="1"/>
  <c r="S17" i="8"/>
  <c r="R17" i="8"/>
  <c r="Q17" i="8"/>
  <c r="P17" i="8"/>
  <c r="E17" i="8"/>
  <c r="V15" i="8"/>
  <c r="O15" i="8"/>
  <c r="N15" i="8"/>
  <c r="M15" i="8"/>
  <c r="L15" i="8"/>
  <c r="K15" i="8"/>
  <c r="J15" i="8"/>
  <c r="I15" i="8"/>
  <c r="S15" i="8" s="1"/>
  <c r="H15" i="8"/>
  <c r="G15" i="8"/>
  <c r="F15" i="8"/>
  <c r="E15" i="8"/>
  <c r="C15" i="8"/>
  <c r="B15" i="8"/>
  <c r="S14" i="8"/>
  <c r="R14" i="8"/>
  <c r="Q14" i="8"/>
  <c r="P14" i="8"/>
  <c r="E14" i="8"/>
  <c r="U14" i="8" s="1"/>
  <c r="S13" i="8"/>
  <c r="R13" i="8"/>
  <c r="Q13" i="8"/>
  <c r="P13" i="8"/>
  <c r="E13" i="8"/>
  <c r="S12" i="8"/>
  <c r="R12" i="8"/>
  <c r="Q12" i="8"/>
  <c r="P12" i="8"/>
  <c r="E12" i="8"/>
  <c r="S11" i="8"/>
  <c r="R11" i="8"/>
  <c r="Q11" i="8"/>
  <c r="U11" i="8" s="1"/>
  <c r="P11" i="8"/>
  <c r="E11" i="8"/>
  <c r="T11" i="8" s="1"/>
  <c r="S10" i="8"/>
  <c r="R10" i="8"/>
  <c r="Q10" i="8"/>
  <c r="P10" i="8"/>
  <c r="E10" i="8"/>
  <c r="U10" i="8" s="1"/>
  <c r="S9" i="8"/>
  <c r="R9" i="8"/>
  <c r="Q9" i="8"/>
  <c r="P9" i="8"/>
  <c r="E9" i="8"/>
  <c r="U9" i="8" s="1"/>
  <c r="S93" i="7"/>
  <c r="R93" i="7"/>
  <c r="Q93" i="7"/>
  <c r="P93" i="7"/>
  <c r="E93" i="7"/>
  <c r="U93" i="7" s="1"/>
  <c r="U92" i="7"/>
  <c r="S92" i="7"/>
  <c r="R92" i="7"/>
  <c r="Q92" i="7"/>
  <c r="P92" i="7"/>
  <c r="E92" i="7"/>
  <c r="T92" i="7" s="1"/>
  <c r="S91" i="7"/>
  <c r="R91" i="7"/>
  <c r="Q91" i="7"/>
  <c r="P91" i="7"/>
  <c r="E91" i="7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7" i="7"/>
  <c r="S87" i="7"/>
  <c r="R87" i="7"/>
  <c r="Q87" i="7"/>
  <c r="P87" i="7"/>
  <c r="E87" i="7"/>
  <c r="T87" i="7" s="1"/>
  <c r="S86" i="7"/>
  <c r="R86" i="7"/>
  <c r="Q86" i="7"/>
  <c r="P86" i="7"/>
  <c r="E86" i="7"/>
  <c r="U86" i="7" s="1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E72" i="7" s="1"/>
  <c r="V71" i="7"/>
  <c r="O71" i="7"/>
  <c r="N71" i="7"/>
  <c r="M71" i="7"/>
  <c r="L71" i="7"/>
  <c r="K71" i="7"/>
  <c r="J71" i="7"/>
  <c r="I71" i="7"/>
  <c r="S71" i="7" s="1"/>
  <c r="H71" i="7"/>
  <c r="R71" i="7" s="1"/>
  <c r="G71" i="7"/>
  <c r="F71" i="7"/>
  <c r="C71" i="7"/>
  <c r="B71" i="7"/>
  <c r="E71" i="7" s="1"/>
  <c r="V70" i="7"/>
  <c r="O70" i="7"/>
  <c r="N70" i="7"/>
  <c r="M70" i="7"/>
  <c r="L70" i="7"/>
  <c r="K70" i="7"/>
  <c r="J70" i="7"/>
  <c r="I70" i="7"/>
  <c r="S70" i="7" s="1"/>
  <c r="H70" i="7"/>
  <c r="P70" i="7" s="1"/>
  <c r="G70" i="7"/>
  <c r="F70" i="7"/>
  <c r="C70" i="7"/>
  <c r="B70" i="7"/>
  <c r="E70" i="7" s="1"/>
  <c r="T69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H67" i="7"/>
  <c r="R67" i="7" s="1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P66" i="7" s="1"/>
  <c r="G66" i="7"/>
  <c r="F66" i="7"/>
  <c r="C66" i="7"/>
  <c r="B66" i="7"/>
  <c r="S65" i="7"/>
  <c r="R65" i="7"/>
  <c r="Q65" i="7"/>
  <c r="P65" i="7"/>
  <c r="E65" i="7"/>
  <c r="U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T62" i="7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Q56" i="7"/>
  <c r="P56" i="7"/>
  <c r="E56" i="7"/>
  <c r="U55" i="7"/>
  <c r="S55" i="7"/>
  <c r="R55" i="7"/>
  <c r="Q55" i="7"/>
  <c r="P55" i="7"/>
  <c r="E55" i="7"/>
  <c r="T55" i="7" s="1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E53" i="7" s="1"/>
  <c r="S52" i="7"/>
  <c r="R52" i="7"/>
  <c r="Q52" i="7"/>
  <c r="P52" i="7"/>
  <c r="E52" i="7"/>
  <c r="S51" i="7"/>
  <c r="R51" i="7"/>
  <c r="Q51" i="7"/>
  <c r="P51" i="7"/>
  <c r="E51" i="7"/>
  <c r="T51" i="7" s="1"/>
  <c r="S50" i="7"/>
  <c r="R50" i="7"/>
  <c r="Q50" i="7"/>
  <c r="P50" i="7"/>
  <c r="E50" i="7"/>
  <c r="U50" i="7" s="1"/>
  <c r="U49" i="7"/>
  <c r="S49" i="7"/>
  <c r="R49" i="7"/>
  <c r="Q49" i="7"/>
  <c r="P49" i="7"/>
  <c r="E49" i="7"/>
  <c r="T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E44" i="7"/>
  <c r="S43" i="7"/>
  <c r="R43" i="7"/>
  <c r="Q43" i="7"/>
  <c r="P43" i="7"/>
  <c r="E43" i="7"/>
  <c r="U42" i="7"/>
  <c r="T42" i="7"/>
  <c r="S42" i="7"/>
  <c r="R42" i="7"/>
  <c r="Q42" i="7"/>
  <c r="P42" i="7"/>
  <c r="E42" i="7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B40" i="7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T37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U35" i="7" s="1"/>
  <c r="V33" i="7"/>
  <c r="S33" i="7"/>
  <c r="O33" i="7"/>
  <c r="N33" i="7"/>
  <c r="M33" i="7"/>
  <c r="L33" i="7"/>
  <c r="K33" i="7"/>
  <c r="J33" i="7"/>
  <c r="I33" i="7"/>
  <c r="H33" i="7"/>
  <c r="R33" i="7" s="1"/>
  <c r="G33" i="7"/>
  <c r="F33" i="7"/>
  <c r="C33" i="7"/>
  <c r="B33" i="7"/>
  <c r="E33" i="7" s="1"/>
  <c r="T32" i="7"/>
  <c r="S32" i="7"/>
  <c r="R32" i="7"/>
  <c r="Q32" i="7"/>
  <c r="P32" i="7"/>
  <c r="E32" i="7"/>
  <c r="U32" i="7" s="1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E30" i="7" s="1"/>
  <c r="B30" i="7"/>
  <c r="S29" i="7"/>
  <c r="R29" i="7"/>
  <c r="Q29" i="7"/>
  <c r="P29" i="7"/>
  <c r="E29" i="7"/>
  <c r="T28" i="7"/>
  <c r="S28" i="7"/>
  <c r="R28" i="7"/>
  <c r="Q28" i="7"/>
  <c r="P28" i="7"/>
  <c r="E28" i="7"/>
  <c r="U28" i="7" s="1"/>
  <c r="S27" i="7"/>
  <c r="R27" i="7"/>
  <c r="Q27" i="7"/>
  <c r="P27" i="7"/>
  <c r="E27" i="7"/>
  <c r="T27" i="7" s="1"/>
  <c r="T26" i="7"/>
  <c r="S26" i="7"/>
  <c r="R26" i="7"/>
  <c r="Q26" i="7"/>
  <c r="P26" i="7"/>
  <c r="E26" i="7"/>
  <c r="U26" i="7" s="1"/>
  <c r="V24" i="7"/>
  <c r="O24" i="7"/>
  <c r="N24" i="7"/>
  <c r="M24" i="7"/>
  <c r="L24" i="7"/>
  <c r="K24" i="7"/>
  <c r="J24" i="7"/>
  <c r="I24" i="7"/>
  <c r="H24" i="7"/>
  <c r="R24" i="7" s="1"/>
  <c r="G24" i="7"/>
  <c r="F24" i="7"/>
  <c r="C24" i="7"/>
  <c r="E24" i="7" s="1"/>
  <c r="B24" i="7"/>
  <c r="U23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S18" i="7"/>
  <c r="R18" i="7"/>
  <c r="Q18" i="7"/>
  <c r="P18" i="7"/>
  <c r="E18" i="7"/>
  <c r="S17" i="7"/>
  <c r="R17" i="7"/>
  <c r="Q17" i="7"/>
  <c r="P17" i="7"/>
  <c r="E17" i="7"/>
  <c r="V15" i="7"/>
  <c r="O15" i="7"/>
  <c r="N15" i="7"/>
  <c r="M15" i="7"/>
  <c r="L15" i="7"/>
  <c r="K15" i="7"/>
  <c r="Q15" i="7" s="1"/>
  <c r="J15" i="7"/>
  <c r="I15" i="7"/>
  <c r="S15" i="7" s="1"/>
  <c r="H15" i="7"/>
  <c r="R15" i="7" s="1"/>
  <c r="G15" i="7"/>
  <c r="F15" i="7"/>
  <c r="C15" i="7"/>
  <c r="B15" i="7"/>
  <c r="U14" i="7"/>
  <c r="T14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S93" i="6"/>
  <c r="R93" i="6"/>
  <c r="Q93" i="6"/>
  <c r="P93" i="6"/>
  <c r="E93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U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T87" i="6"/>
  <c r="S87" i="6"/>
  <c r="R87" i="6"/>
  <c r="Q87" i="6"/>
  <c r="P87" i="6"/>
  <c r="E87" i="6"/>
  <c r="U87" i="6" s="1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E72" i="6" s="1"/>
  <c r="V71" i="6"/>
  <c r="O71" i="6"/>
  <c r="N71" i="6"/>
  <c r="M71" i="6"/>
  <c r="L71" i="6"/>
  <c r="K71" i="6"/>
  <c r="J71" i="6"/>
  <c r="I71" i="6"/>
  <c r="H71" i="6"/>
  <c r="R71" i="6" s="1"/>
  <c r="G71" i="6"/>
  <c r="F71" i="6"/>
  <c r="C71" i="6"/>
  <c r="B71" i="6"/>
  <c r="V70" i="6"/>
  <c r="R70" i="6"/>
  <c r="O70" i="6"/>
  <c r="N70" i="6"/>
  <c r="M70" i="6"/>
  <c r="L70" i="6"/>
  <c r="K70" i="6"/>
  <c r="J70" i="6"/>
  <c r="I70" i="6"/>
  <c r="Q70" i="6" s="1"/>
  <c r="H70" i="6"/>
  <c r="G70" i="6"/>
  <c r="F70" i="6"/>
  <c r="C70" i="6"/>
  <c r="B70" i="6"/>
  <c r="S69" i="6"/>
  <c r="R69" i="6"/>
  <c r="Q69" i="6"/>
  <c r="P69" i="6"/>
  <c r="E69" i="6"/>
  <c r="U69" i="6" s="1"/>
  <c r="V67" i="6"/>
  <c r="O67" i="6"/>
  <c r="N67" i="6"/>
  <c r="M67" i="6"/>
  <c r="L67" i="6"/>
  <c r="K67" i="6"/>
  <c r="J67" i="6"/>
  <c r="I67" i="6"/>
  <c r="H67" i="6"/>
  <c r="R67" i="6" s="1"/>
  <c r="G67" i="6"/>
  <c r="F67" i="6"/>
  <c r="C67" i="6"/>
  <c r="B67" i="6"/>
  <c r="E67" i="6" s="1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B66" i="6"/>
  <c r="E66" i="6" s="1"/>
  <c r="S65" i="6"/>
  <c r="R65" i="6"/>
  <c r="Q65" i="6"/>
  <c r="P65" i="6"/>
  <c r="E65" i="6"/>
  <c r="S64" i="6"/>
  <c r="R64" i="6"/>
  <c r="Q64" i="6"/>
  <c r="P64" i="6"/>
  <c r="E64" i="6"/>
  <c r="S63" i="6"/>
  <c r="R63" i="6"/>
  <c r="Q63" i="6"/>
  <c r="P63" i="6"/>
  <c r="E63" i="6"/>
  <c r="U62" i="6"/>
  <c r="S62" i="6"/>
  <c r="R62" i="6"/>
  <c r="Q62" i="6"/>
  <c r="P62" i="6"/>
  <c r="E62" i="6"/>
  <c r="T62" i="6" s="1"/>
  <c r="S61" i="6"/>
  <c r="R61" i="6"/>
  <c r="Q61" i="6"/>
  <c r="P61" i="6"/>
  <c r="E61" i="6"/>
  <c r="T61" i="6" s="1"/>
  <c r="V59" i="6"/>
  <c r="O59" i="6"/>
  <c r="N59" i="6"/>
  <c r="M59" i="6"/>
  <c r="Q59" i="6" s="1"/>
  <c r="L59" i="6"/>
  <c r="K59" i="6"/>
  <c r="J59" i="6"/>
  <c r="I59" i="6"/>
  <c r="S59" i="6" s="1"/>
  <c r="H59" i="6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S55" i="6"/>
  <c r="R55" i="6"/>
  <c r="Q55" i="6"/>
  <c r="P55" i="6"/>
  <c r="E55" i="6"/>
  <c r="T55" i="6" s="1"/>
  <c r="V53" i="6"/>
  <c r="O53" i="6"/>
  <c r="N53" i="6"/>
  <c r="M53" i="6"/>
  <c r="L53" i="6"/>
  <c r="K53" i="6"/>
  <c r="J53" i="6"/>
  <c r="I53" i="6"/>
  <c r="Q53" i="6" s="1"/>
  <c r="H53" i="6"/>
  <c r="R53" i="6" s="1"/>
  <c r="G53" i="6"/>
  <c r="F53" i="6"/>
  <c r="C53" i="6"/>
  <c r="B53" i="6"/>
  <c r="T52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U47" i="6"/>
  <c r="S47" i="6"/>
  <c r="R47" i="6"/>
  <c r="Q47" i="6"/>
  <c r="P47" i="6"/>
  <c r="E47" i="6"/>
  <c r="T47" i="6" s="1"/>
  <c r="T46" i="6"/>
  <c r="S46" i="6"/>
  <c r="R46" i="6"/>
  <c r="Q46" i="6"/>
  <c r="P46" i="6"/>
  <c r="E46" i="6"/>
  <c r="U46" i="6" s="1"/>
  <c r="U45" i="6"/>
  <c r="S45" i="6"/>
  <c r="R45" i="6"/>
  <c r="Q45" i="6"/>
  <c r="P45" i="6"/>
  <c r="E45" i="6"/>
  <c r="T45" i="6" s="1"/>
  <c r="S44" i="6"/>
  <c r="R44" i="6"/>
  <c r="Q44" i="6"/>
  <c r="P44" i="6"/>
  <c r="E44" i="6"/>
  <c r="S43" i="6"/>
  <c r="R43" i="6"/>
  <c r="Q43" i="6"/>
  <c r="U43" i="6" s="1"/>
  <c r="P43" i="6"/>
  <c r="E43" i="6"/>
  <c r="S42" i="6"/>
  <c r="R42" i="6"/>
  <c r="Q42" i="6"/>
  <c r="P42" i="6"/>
  <c r="E42" i="6"/>
  <c r="U42" i="6" s="1"/>
  <c r="V40" i="6"/>
  <c r="O40" i="6"/>
  <c r="N40" i="6"/>
  <c r="M40" i="6"/>
  <c r="L40" i="6"/>
  <c r="K40" i="6"/>
  <c r="J40" i="6"/>
  <c r="I40" i="6"/>
  <c r="H40" i="6"/>
  <c r="R40" i="6" s="1"/>
  <c r="G40" i="6"/>
  <c r="F40" i="6"/>
  <c r="C40" i="6"/>
  <c r="B40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S36" i="6"/>
  <c r="R36" i="6"/>
  <c r="Q36" i="6"/>
  <c r="P36" i="6"/>
  <c r="E36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C33" i="6"/>
  <c r="B33" i="6"/>
  <c r="S32" i="6"/>
  <c r="R32" i="6"/>
  <c r="Q32" i="6"/>
  <c r="P32" i="6"/>
  <c r="E32" i="6"/>
  <c r="V30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B30" i="6"/>
  <c r="S29" i="6"/>
  <c r="R29" i="6"/>
  <c r="Q29" i="6"/>
  <c r="P29" i="6"/>
  <c r="E29" i="6"/>
  <c r="S28" i="6"/>
  <c r="R28" i="6"/>
  <c r="Q28" i="6"/>
  <c r="P28" i="6"/>
  <c r="E28" i="6"/>
  <c r="S27" i="6"/>
  <c r="R27" i="6"/>
  <c r="Q27" i="6"/>
  <c r="P27" i="6"/>
  <c r="E27" i="6"/>
  <c r="T27" i="6" s="1"/>
  <c r="U26" i="6"/>
  <c r="T26" i="6"/>
  <c r="S26" i="6"/>
  <c r="R26" i="6"/>
  <c r="Q26" i="6"/>
  <c r="P26" i="6"/>
  <c r="E26" i="6"/>
  <c r="V24" i="6"/>
  <c r="O24" i="6"/>
  <c r="N24" i="6"/>
  <c r="M24" i="6"/>
  <c r="L24" i="6"/>
  <c r="K24" i="6"/>
  <c r="J24" i="6"/>
  <c r="I24" i="6"/>
  <c r="H24" i="6"/>
  <c r="R24" i="6" s="1"/>
  <c r="G24" i="6"/>
  <c r="F24" i="6"/>
  <c r="C24" i="6"/>
  <c r="B24" i="6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T20" i="6"/>
  <c r="S20" i="6"/>
  <c r="R20" i="6"/>
  <c r="Q20" i="6"/>
  <c r="P20" i="6"/>
  <c r="E20" i="6"/>
  <c r="U20" i="6" s="1"/>
  <c r="S19" i="6"/>
  <c r="R19" i="6"/>
  <c r="Q19" i="6"/>
  <c r="U19" i="6" s="1"/>
  <c r="P19" i="6"/>
  <c r="E19" i="6"/>
  <c r="T18" i="6"/>
  <c r="S18" i="6"/>
  <c r="R18" i="6"/>
  <c r="Q18" i="6"/>
  <c r="P18" i="6"/>
  <c r="E18" i="6"/>
  <c r="U18" i="6" s="1"/>
  <c r="S17" i="6"/>
  <c r="R17" i="6"/>
  <c r="Q17" i="6"/>
  <c r="P17" i="6"/>
  <c r="E17" i="6"/>
  <c r="V15" i="6"/>
  <c r="O15" i="6"/>
  <c r="N15" i="6"/>
  <c r="M15" i="6"/>
  <c r="L15" i="6"/>
  <c r="K15" i="6"/>
  <c r="J15" i="6"/>
  <c r="I15" i="6"/>
  <c r="S15" i="6" s="1"/>
  <c r="H15" i="6"/>
  <c r="G15" i="6"/>
  <c r="F15" i="6"/>
  <c r="C15" i="6"/>
  <c r="B15" i="6"/>
  <c r="E15" i="6" s="1"/>
  <c r="T14" i="6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U11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R9" i="6"/>
  <c r="Q9" i="6"/>
  <c r="P9" i="6"/>
  <c r="E9" i="6"/>
  <c r="U9" i="6" s="1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S89" i="5"/>
  <c r="R89" i="5"/>
  <c r="Q89" i="5"/>
  <c r="P89" i="5"/>
  <c r="E89" i="5"/>
  <c r="S88" i="5"/>
  <c r="R88" i="5"/>
  <c r="Q88" i="5"/>
  <c r="P88" i="5"/>
  <c r="E88" i="5"/>
  <c r="T88" i="5" s="1"/>
  <c r="U87" i="5"/>
  <c r="T87" i="5"/>
  <c r="S87" i="5"/>
  <c r="R87" i="5"/>
  <c r="Q87" i="5"/>
  <c r="P87" i="5"/>
  <c r="E87" i="5"/>
  <c r="S86" i="5"/>
  <c r="R86" i="5"/>
  <c r="Q86" i="5"/>
  <c r="P86" i="5"/>
  <c r="E86" i="5"/>
  <c r="U86" i="5" s="1"/>
  <c r="V72" i="5"/>
  <c r="O72" i="5"/>
  <c r="N72" i="5"/>
  <c r="M72" i="5"/>
  <c r="L72" i="5"/>
  <c r="K72" i="5"/>
  <c r="J72" i="5"/>
  <c r="I72" i="5"/>
  <c r="S72" i="5" s="1"/>
  <c r="H72" i="5"/>
  <c r="G72" i="5"/>
  <c r="F72" i="5"/>
  <c r="C72" i="5"/>
  <c r="B72" i="5"/>
  <c r="V71" i="5"/>
  <c r="O71" i="5"/>
  <c r="N71" i="5"/>
  <c r="M71" i="5"/>
  <c r="L71" i="5"/>
  <c r="K71" i="5"/>
  <c r="J71" i="5"/>
  <c r="I71" i="5"/>
  <c r="S71" i="5" s="1"/>
  <c r="H71" i="5"/>
  <c r="R71" i="5" s="1"/>
  <c r="G71" i="5"/>
  <c r="F71" i="5"/>
  <c r="C71" i="5"/>
  <c r="B71" i="5"/>
  <c r="V70" i="5"/>
  <c r="O70" i="5"/>
  <c r="N70" i="5"/>
  <c r="M70" i="5"/>
  <c r="L70" i="5"/>
  <c r="K70" i="5"/>
  <c r="J70" i="5"/>
  <c r="I70" i="5"/>
  <c r="S70" i="5" s="1"/>
  <c r="H70" i="5"/>
  <c r="G70" i="5"/>
  <c r="F70" i="5"/>
  <c r="C70" i="5"/>
  <c r="B70" i="5"/>
  <c r="E70" i="5" s="1"/>
  <c r="T69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R67" i="5" s="1"/>
  <c r="G67" i="5"/>
  <c r="F67" i="5"/>
  <c r="C67" i="5"/>
  <c r="B67" i="5"/>
  <c r="E67" i="5" s="1"/>
  <c r="V66" i="5"/>
  <c r="O66" i="5"/>
  <c r="N66" i="5"/>
  <c r="M66" i="5"/>
  <c r="L66" i="5"/>
  <c r="K66" i="5"/>
  <c r="J66" i="5"/>
  <c r="I66" i="5"/>
  <c r="S66" i="5" s="1"/>
  <c r="H66" i="5"/>
  <c r="G66" i="5"/>
  <c r="F66" i="5"/>
  <c r="C66" i="5"/>
  <c r="B66" i="5"/>
  <c r="U65" i="5"/>
  <c r="S65" i="5"/>
  <c r="R65" i="5"/>
  <c r="Q65" i="5"/>
  <c r="P65" i="5"/>
  <c r="E65" i="5"/>
  <c r="T65" i="5" s="1"/>
  <c r="T64" i="5"/>
  <c r="S64" i="5"/>
  <c r="R64" i="5"/>
  <c r="Q64" i="5"/>
  <c r="P64" i="5"/>
  <c r="E64" i="5"/>
  <c r="U64" i="5" s="1"/>
  <c r="S63" i="5"/>
  <c r="R63" i="5"/>
  <c r="Q63" i="5"/>
  <c r="P63" i="5"/>
  <c r="E63" i="5"/>
  <c r="T63" i="5" s="1"/>
  <c r="S62" i="5"/>
  <c r="R62" i="5"/>
  <c r="Q62" i="5"/>
  <c r="P62" i="5"/>
  <c r="E62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S56" i="5"/>
  <c r="R56" i="5"/>
  <c r="Q56" i="5"/>
  <c r="P56" i="5"/>
  <c r="E56" i="5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H53" i="5"/>
  <c r="R53" i="5" s="1"/>
  <c r="G53" i="5"/>
  <c r="F53" i="5"/>
  <c r="C53" i="5"/>
  <c r="B53" i="5"/>
  <c r="E53" i="5" s="1"/>
  <c r="S52" i="5"/>
  <c r="R52" i="5"/>
  <c r="Q52" i="5"/>
  <c r="P52" i="5"/>
  <c r="E52" i="5"/>
  <c r="S51" i="5"/>
  <c r="R51" i="5"/>
  <c r="Q51" i="5"/>
  <c r="U51" i="5" s="1"/>
  <c r="P51" i="5"/>
  <c r="E51" i="5"/>
  <c r="U50" i="5"/>
  <c r="T50" i="5"/>
  <c r="S50" i="5"/>
  <c r="R50" i="5"/>
  <c r="Q50" i="5"/>
  <c r="P50" i="5"/>
  <c r="E50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S44" i="5"/>
  <c r="R44" i="5"/>
  <c r="Q44" i="5"/>
  <c r="P44" i="5"/>
  <c r="E44" i="5"/>
  <c r="S43" i="5"/>
  <c r="R43" i="5"/>
  <c r="Q43" i="5"/>
  <c r="P43" i="5"/>
  <c r="E43" i="5"/>
  <c r="U42" i="5"/>
  <c r="S42" i="5"/>
  <c r="R42" i="5"/>
  <c r="Q42" i="5"/>
  <c r="P42" i="5"/>
  <c r="E42" i="5"/>
  <c r="T42" i="5" s="1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C40" i="5"/>
  <c r="B40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T37" i="5"/>
  <c r="S37" i="5"/>
  <c r="R37" i="5"/>
  <c r="Q37" i="5"/>
  <c r="P37" i="5"/>
  <c r="E37" i="5"/>
  <c r="U37" i="5" s="1"/>
  <c r="S36" i="5"/>
  <c r="R36" i="5"/>
  <c r="Q36" i="5"/>
  <c r="P36" i="5"/>
  <c r="E36" i="5"/>
  <c r="T35" i="5"/>
  <c r="S35" i="5"/>
  <c r="R35" i="5"/>
  <c r="Q35" i="5"/>
  <c r="P35" i="5"/>
  <c r="E35" i="5"/>
  <c r="V33" i="5"/>
  <c r="Q33" i="5"/>
  <c r="O33" i="5"/>
  <c r="N33" i="5"/>
  <c r="M33" i="5"/>
  <c r="L33" i="5"/>
  <c r="K33" i="5"/>
  <c r="J33" i="5"/>
  <c r="I33" i="5"/>
  <c r="S33" i="5" s="1"/>
  <c r="H33" i="5"/>
  <c r="G33" i="5"/>
  <c r="F33" i="5"/>
  <c r="C33" i="5"/>
  <c r="E33" i="5" s="1"/>
  <c r="B33" i="5"/>
  <c r="S32" i="5"/>
  <c r="R32" i="5"/>
  <c r="Q32" i="5"/>
  <c r="P32" i="5"/>
  <c r="E32" i="5"/>
  <c r="U32" i="5" s="1"/>
  <c r="V30" i="5"/>
  <c r="O30" i="5"/>
  <c r="N30" i="5"/>
  <c r="M30" i="5"/>
  <c r="L30" i="5"/>
  <c r="K30" i="5"/>
  <c r="J30" i="5"/>
  <c r="I30" i="5"/>
  <c r="H30" i="5"/>
  <c r="P30" i="5" s="1"/>
  <c r="G30" i="5"/>
  <c r="F30" i="5"/>
  <c r="C30" i="5"/>
  <c r="B30" i="5"/>
  <c r="E30" i="5" s="1"/>
  <c r="S29" i="5"/>
  <c r="R29" i="5"/>
  <c r="Q29" i="5"/>
  <c r="U29" i="5" s="1"/>
  <c r="P29" i="5"/>
  <c r="T29" i="5" s="1"/>
  <c r="E29" i="5"/>
  <c r="S28" i="5"/>
  <c r="R28" i="5"/>
  <c r="Q28" i="5"/>
  <c r="P28" i="5"/>
  <c r="E28" i="5"/>
  <c r="U28" i="5" s="1"/>
  <c r="S27" i="5"/>
  <c r="R27" i="5"/>
  <c r="Q27" i="5"/>
  <c r="P27" i="5"/>
  <c r="E27" i="5"/>
  <c r="U27" i="5" s="1"/>
  <c r="S26" i="5"/>
  <c r="R26" i="5"/>
  <c r="Q26" i="5"/>
  <c r="P26" i="5"/>
  <c r="E26" i="5"/>
  <c r="T26" i="5" s="1"/>
  <c r="V24" i="5"/>
  <c r="O24" i="5"/>
  <c r="N24" i="5"/>
  <c r="M24" i="5"/>
  <c r="L24" i="5"/>
  <c r="K24" i="5"/>
  <c r="J24" i="5"/>
  <c r="I24" i="5"/>
  <c r="H24" i="5"/>
  <c r="R24" i="5" s="1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T21" i="5"/>
  <c r="S21" i="5"/>
  <c r="R21" i="5"/>
  <c r="Q21" i="5"/>
  <c r="P21" i="5"/>
  <c r="E21" i="5"/>
  <c r="S20" i="5"/>
  <c r="R20" i="5"/>
  <c r="Q20" i="5"/>
  <c r="U20" i="5" s="1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U17" i="5" s="1"/>
  <c r="V15" i="5"/>
  <c r="O15" i="5"/>
  <c r="N15" i="5"/>
  <c r="M15" i="5"/>
  <c r="L15" i="5"/>
  <c r="K15" i="5"/>
  <c r="J15" i="5"/>
  <c r="I15" i="5"/>
  <c r="Q15" i="5" s="1"/>
  <c r="H15" i="5"/>
  <c r="R15" i="5" s="1"/>
  <c r="G15" i="5"/>
  <c r="F15" i="5"/>
  <c r="C15" i="5"/>
  <c r="B15" i="5"/>
  <c r="S14" i="5"/>
  <c r="R14" i="5"/>
  <c r="Q14" i="5"/>
  <c r="P14" i="5"/>
  <c r="E14" i="5"/>
  <c r="U14" i="5" s="1"/>
  <c r="U13" i="5"/>
  <c r="T13" i="5"/>
  <c r="S13" i="5"/>
  <c r="R13" i="5"/>
  <c r="Q13" i="5"/>
  <c r="P13" i="5"/>
  <c r="E13" i="5"/>
  <c r="S12" i="5"/>
  <c r="R12" i="5"/>
  <c r="Q12" i="5"/>
  <c r="P12" i="5"/>
  <c r="E12" i="5"/>
  <c r="U12" i="5" s="1"/>
  <c r="T11" i="5"/>
  <c r="S11" i="5"/>
  <c r="R11" i="5"/>
  <c r="Q11" i="5"/>
  <c r="P11" i="5"/>
  <c r="E11" i="5"/>
  <c r="U11" i="5" s="1"/>
  <c r="U10" i="5"/>
  <c r="S10" i="5"/>
  <c r="R10" i="5"/>
  <c r="Q10" i="5"/>
  <c r="P10" i="5"/>
  <c r="E10" i="5"/>
  <c r="T10" i="5" s="1"/>
  <c r="S9" i="5"/>
  <c r="R9" i="5"/>
  <c r="Q9" i="5"/>
  <c r="P9" i="5"/>
  <c r="E9" i="5"/>
  <c r="U9" i="5" s="1"/>
  <c r="U93" i="4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U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T87" i="4" s="1"/>
  <c r="U86" i="4"/>
  <c r="T86" i="4"/>
  <c r="S86" i="4"/>
  <c r="R86" i="4"/>
  <c r="Q86" i="4"/>
  <c r="P86" i="4"/>
  <c r="E86" i="4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V71" i="4"/>
  <c r="R71" i="4"/>
  <c r="O71" i="4"/>
  <c r="N71" i="4"/>
  <c r="M71" i="4"/>
  <c r="L71" i="4"/>
  <c r="K71" i="4"/>
  <c r="J71" i="4"/>
  <c r="I71" i="4"/>
  <c r="S71" i="4" s="1"/>
  <c r="H71" i="4"/>
  <c r="G71" i="4"/>
  <c r="F71" i="4"/>
  <c r="E71" i="4"/>
  <c r="C71" i="4"/>
  <c r="B71" i="4"/>
  <c r="V70" i="4"/>
  <c r="S70" i="4"/>
  <c r="O70" i="4"/>
  <c r="N70" i="4"/>
  <c r="M70" i="4"/>
  <c r="L70" i="4"/>
  <c r="K70" i="4"/>
  <c r="J70" i="4"/>
  <c r="I70" i="4"/>
  <c r="H70" i="4"/>
  <c r="R70" i="4" s="1"/>
  <c r="G70" i="4"/>
  <c r="F70" i="4"/>
  <c r="C70" i="4"/>
  <c r="B70" i="4"/>
  <c r="E70" i="4" s="1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G66" i="4"/>
  <c r="F66" i="4"/>
  <c r="C66" i="4"/>
  <c r="B66" i="4"/>
  <c r="E66" i="4" s="1"/>
  <c r="S65" i="4"/>
  <c r="R65" i="4"/>
  <c r="Q65" i="4"/>
  <c r="P65" i="4"/>
  <c r="E65" i="4"/>
  <c r="U65" i="4" s="1"/>
  <c r="U64" i="4"/>
  <c r="S64" i="4"/>
  <c r="R64" i="4"/>
  <c r="Q64" i="4"/>
  <c r="P64" i="4"/>
  <c r="E64" i="4"/>
  <c r="T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T61" i="4" s="1"/>
  <c r="V59" i="4"/>
  <c r="O59" i="4"/>
  <c r="N59" i="4"/>
  <c r="M59" i="4"/>
  <c r="L59" i="4"/>
  <c r="K59" i="4"/>
  <c r="J59" i="4"/>
  <c r="I59" i="4"/>
  <c r="H59" i="4"/>
  <c r="R59" i="4" s="1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T56" i="4"/>
  <c r="S56" i="4"/>
  <c r="R56" i="4"/>
  <c r="Q56" i="4"/>
  <c r="P56" i="4"/>
  <c r="E56" i="4"/>
  <c r="U56" i="4" s="1"/>
  <c r="S55" i="4"/>
  <c r="R55" i="4"/>
  <c r="Q55" i="4"/>
  <c r="P55" i="4"/>
  <c r="E55" i="4"/>
  <c r="U55" i="4" s="1"/>
  <c r="V53" i="4"/>
  <c r="O53" i="4"/>
  <c r="N53" i="4"/>
  <c r="M53" i="4"/>
  <c r="L53" i="4"/>
  <c r="K53" i="4"/>
  <c r="J53" i="4"/>
  <c r="I53" i="4"/>
  <c r="S53" i="4" s="1"/>
  <c r="H53" i="4"/>
  <c r="G53" i="4"/>
  <c r="F53" i="4"/>
  <c r="C53" i="4"/>
  <c r="B53" i="4"/>
  <c r="S52" i="4"/>
  <c r="R52" i="4"/>
  <c r="Q52" i="4"/>
  <c r="P52" i="4"/>
  <c r="E52" i="4"/>
  <c r="U52" i="4" s="1"/>
  <c r="T51" i="4"/>
  <c r="S51" i="4"/>
  <c r="R51" i="4"/>
  <c r="Q51" i="4"/>
  <c r="P51" i="4"/>
  <c r="E51" i="4"/>
  <c r="S50" i="4"/>
  <c r="R50" i="4"/>
  <c r="Q50" i="4"/>
  <c r="P50" i="4"/>
  <c r="E50" i="4"/>
  <c r="T50" i="4" s="1"/>
  <c r="U49" i="4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S44" i="4"/>
  <c r="R44" i="4"/>
  <c r="Q44" i="4"/>
  <c r="P44" i="4"/>
  <c r="E44" i="4"/>
  <c r="U44" i="4" s="1"/>
  <c r="S43" i="4"/>
  <c r="R43" i="4"/>
  <c r="Q43" i="4"/>
  <c r="P43" i="4"/>
  <c r="E43" i="4"/>
  <c r="T43" i="4" s="1"/>
  <c r="U42" i="4"/>
  <c r="S42" i="4"/>
  <c r="R42" i="4"/>
  <c r="Q42" i="4"/>
  <c r="P42" i="4"/>
  <c r="E42" i="4"/>
  <c r="T42" i="4" s="1"/>
  <c r="V40" i="4"/>
  <c r="O40" i="4"/>
  <c r="N40" i="4"/>
  <c r="M40" i="4"/>
  <c r="L40" i="4"/>
  <c r="K40" i="4"/>
  <c r="J40" i="4"/>
  <c r="I40" i="4"/>
  <c r="H40" i="4"/>
  <c r="R40" i="4" s="1"/>
  <c r="G40" i="4"/>
  <c r="F40" i="4"/>
  <c r="C40" i="4"/>
  <c r="B40" i="4"/>
  <c r="E40" i="4" s="1"/>
  <c r="S39" i="4"/>
  <c r="R39" i="4"/>
  <c r="Q39" i="4"/>
  <c r="P39" i="4"/>
  <c r="E39" i="4"/>
  <c r="U39" i="4" s="1"/>
  <c r="S38" i="4"/>
  <c r="R38" i="4"/>
  <c r="Q38" i="4"/>
  <c r="P38" i="4"/>
  <c r="E38" i="4"/>
  <c r="T38" i="4" s="1"/>
  <c r="U37" i="4"/>
  <c r="T37" i="4"/>
  <c r="S37" i="4"/>
  <c r="R37" i="4"/>
  <c r="Q37" i="4"/>
  <c r="P37" i="4"/>
  <c r="E37" i="4"/>
  <c r="T36" i="4"/>
  <c r="S36" i="4"/>
  <c r="R36" i="4"/>
  <c r="Q36" i="4"/>
  <c r="P36" i="4"/>
  <c r="E36" i="4"/>
  <c r="U36" i="4" s="1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S33" i="4" s="1"/>
  <c r="H33" i="4"/>
  <c r="R33" i="4" s="1"/>
  <c r="G33" i="4"/>
  <c r="F33" i="4"/>
  <c r="C33" i="4"/>
  <c r="B33" i="4"/>
  <c r="E33" i="4" s="1"/>
  <c r="S32" i="4"/>
  <c r="R32" i="4"/>
  <c r="Q32" i="4"/>
  <c r="P32" i="4"/>
  <c r="E32" i="4"/>
  <c r="V30" i="4"/>
  <c r="O30" i="4"/>
  <c r="N30" i="4"/>
  <c r="M30" i="4"/>
  <c r="L30" i="4"/>
  <c r="K30" i="4"/>
  <c r="J30" i="4"/>
  <c r="I30" i="4"/>
  <c r="S30" i="4" s="1"/>
  <c r="H30" i="4"/>
  <c r="G30" i="4"/>
  <c r="F30" i="4"/>
  <c r="C30" i="4"/>
  <c r="B30" i="4"/>
  <c r="E30" i="4" s="1"/>
  <c r="S29" i="4"/>
  <c r="R29" i="4"/>
  <c r="Q29" i="4"/>
  <c r="P29" i="4"/>
  <c r="E29" i="4"/>
  <c r="T29" i="4" s="1"/>
  <c r="S28" i="4"/>
  <c r="R28" i="4"/>
  <c r="Q28" i="4"/>
  <c r="P28" i="4"/>
  <c r="E28" i="4"/>
  <c r="U28" i="4" s="1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U20" i="4"/>
  <c r="T20" i="4"/>
  <c r="S20" i="4"/>
  <c r="R20" i="4"/>
  <c r="Q20" i="4"/>
  <c r="P20" i="4"/>
  <c r="E20" i="4"/>
  <c r="S19" i="4"/>
  <c r="R19" i="4"/>
  <c r="Q19" i="4"/>
  <c r="P19" i="4"/>
  <c r="E19" i="4"/>
  <c r="U19" i="4" s="1"/>
  <c r="U18" i="4"/>
  <c r="S18" i="4"/>
  <c r="R18" i="4"/>
  <c r="Q18" i="4"/>
  <c r="P18" i="4"/>
  <c r="E18" i="4"/>
  <c r="T18" i="4" s="1"/>
  <c r="S17" i="4"/>
  <c r="R17" i="4"/>
  <c r="Q17" i="4"/>
  <c r="P17" i="4"/>
  <c r="E17" i="4"/>
  <c r="U17" i="4" s="1"/>
  <c r="V15" i="4"/>
  <c r="S15" i="4"/>
  <c r="O15" i="4"/>
  <c r="N15" i="4"/>
  <c r="M15" i="4"/>
  <c r="L15" i="4"/>
  <c r="K15" i="4"/>
  <c r="J15" i="4"/>
  <c r="I15" i="4"/>
  <c r="H15" i="4"/>
  <c r="G15" i="4"/>
  <c r="F15" i="4"/>
  <c r="C15" i="4"/>
  <c r="B15" i="4"/>
  <c r="U14" i="4"/>
  <c r="S14" i="4"/>
  <c r="R14" i="4"/>
  <c r="Q14" i="4"/>
  <c r="P14" i="4"/>
  <c r="E14" i="4"/>
  <c r="T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U10" i="4" s="1"/>
  <c r="S9" i="4"/>
  <c r="R9" i="4"/>
  <c r="Q9" i="4"/>
  <c r="P9" i="4"/>
  <c r="E9" i="4"/>
  <c r="T9" i="4" s="1"/>
  <c r="U93" i="3"/>
  <c r="T93" i="3"/>
  <c r="S93" i="3"/>
  <c r="R93" i="3"/>
  <c r="Q93" i="3"/>
  <c r="P93" i="3"/>
  <c r="E93" i="3"/>
  <c r="S92" i="3"/>
  <c r="R92" i="3"/>
  <c r="Q92" i="3"/>
  <c r="P92" i="3"/>
  <c r="E92" i="3"/>
  <c r="U92" i="3" s="1"/>
  <c r="U91" i="3"/>
  <c r="S91" i="3"/>
  <c r="R91" i="3"/>
  <c r="Q91" i="3"/>
  <c r="P91" i="3"/>
  <c r="E91" i="3"/>
  <c r="T91" i="3" s="1"/>
  <c r="T90" i="3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U87" i="3" s="1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B71" i="3"/>
  <c r="E71" i="3" s="1"/>
  <c r="V70" i="3"/>
  <c r="O70" i="3"/>
  <c r="N70" i="3"/>
  <c r="M70" i="3"/>
  <c r="L70" i="3"/>
  <c r="K70" i="3"/>
  <c r="J70" i="3"/>
  <c r="I70" i="3"/>
  <c r="Q70" i="3" s="1"/>
  <c r="H70" i="3"/>
  <c r="G70" i="3"/>
  <c r="F70" i="3"/>
  <c r="C70" i="3"/>
  <c r="B70" i="3"/>
  <c r="S69" i="3"/>
  <c r="R69" i="3"/>
  <c r="Q69" i="3"/>
  <c r="P69" i="3"/>
  <c r="E69" i="3"/>
  <c r="T69" i="3" s="1"/>
  <c r="V67" i="3"/>
  <c r="O67" i="3"/>
  <c r="N67" i="3"/>
  <c r="M67" i="3"/>
  <c r="L67" i="3"/>
  <c r="K67" i="3"/>
  <c r="J67" i="3"/>
  <c r="I67" i="3"/>
  <c r="H67" i="3"/>
  <c r="R67" i="3" s="1"/>
  <c r="G67" i="3"/>
  <c r="F67" i="3"/>
  <c r="C67" i="3"/>
  <c r="B67" i="3"/>
  <c r="V66" i="3"/>
  <c r="O66" i="3"/>
  <c r="N66" i="3"/>
  <c r="M66" i="3"/>
  <c r="L66" i="3"/>
  <c r="K66" i="3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U65" i="3" s="1"/>
  <c r="T64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U62" i="3"/>
  <c r="S62" i="3"/>
  <c r="R62" i="3"/>
  <c r="Q62" i="3"/>
  <c r="P62" i="3"/>
  <c r="E62" i="3"/>
  <c r="T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G59" i="3"/>
  <c r="F59" i="3"/>
  <c r="C59" i="3"/>
  <c r="B59" i="3"/>
  <c r="S58" i="3"/>
  <c r="R58" i="3"/>
  <c r="Q58" i="3"/>
  <c r="P58" i="3"/>
  <c r="E58" i="3"/>
  <c r="T58" i="3" s="1"/>
  <c r="U57" i="3"/>
  <c r="T57" i="3"/>
  <c r="S57" i="3"/>
  <c r="R57" i="3"/>
  <c r="Q57" i="3"/>
  <c r="P57" i="3"/>
  <c r="E57" i="3"/>
  <c r="S56" i="3"/>
  <c r="R56" i="3"/>
  <c r="Q56" i="3"/>
  <c r="P56" i="3"/>
  <c r="E56" i="3"/>
  <c r="U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S46" i="3"/>
  <c r="R46" i="3"/>
  <c r="Q46" i="3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T35" i="3" s="1"/>
  <c r="V33" i="3"/>
  <c r="R33" i="3"/>
  <c r="O33" i="3"/>
  <c r="N33" i="3"/>
  <c r="M33" i="3"/>
  <c r="L33" i="3"/>
  <c r="K33" i="3"/>
  <c r="J33" i="3"/>
  <c r="I33" i="3"/>
  <c r="S33" i="3" s="1"/>
  <c r="H33" i="3"/>
  <c r="G33" i="3"/>
  <c r="F33" i="3"/>
  <c r="C33" i="3"/>
  <c r="B33" i="3"/>
  <c r="S32" i="3"/>
  <c r="R32" i="3"/>
  <c r="Q32" i="3"/>
  <c r="P32" i="3"/>
  <c r="E32" i="3"/>
  <c r="U32" i="3" s="1"/>
  <c r="V30" i="3"/>
  <c r="O30" i="3"/>
  <c r="N30" i="3"/>
  <c r="M30" i="3"/>
  <c r="L30" i="3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T29" i="3" s="1"/>
  <c r="E29" i="3"/>
  <c r="U29" i="3" s="1"/>
  <c r="T28" i="3"/>
  <c r="S28" i="3"/>
  <c r="R28" i="3"/>
  <c r="Q28" i="3"/>
  <c r="P28" i="3"/>
  <c r="E28" i="3"/>
  <c r="U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T26" i="3" s="1"/>
  <c r="V24" i="3"/>
  <c r="S24" i="3"/>
  <c r="O24" i="3"/>
  <c r="N24" i="3"/>
  <c r="M24" i="3"/>
  <c r="L24" i="3"/>
  <c r="K24" i="3"/>
  <c r="J24" i="3"/>
  <c r="I24" i="3"/>
  <c r="H24" i="3"/>
  <c r="R24" i="3" s="1"/>
  <c r="G24" i="3"/>
  <c r="F24" i="3"/>
  <c r="C24" i="3"/>
  <c r="B24" i="3"/>
  <c r="T23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U18" i="3" s="1"/>
  <c r="S17" i="3"/>
  <c r="R17" i="3"/>
  <c r="Q17" i="3"/>
  <c r="P17" i="3"/>
  <c r="E17" i="3"/>
  <c r="U17" i="3" s="1"/>
  <c r="V15" i="3"/>
  <c r="O15" i="3"/>
  <c r="N15" i="3"/>
  <c r="M15" i="3"/>
  <c r="L15" i="3"/>
  <c r="K15" i="3"/>
  <c r="J15" i="3"/>
  <c r="I15" i="3"/>
  <c r="H15" i="3"/>
  <c r="G15" i="3"/>
  <c r="F15" i="3"/>
  <c r="C15" i="3"/>
  <c r="B15" i="3"/>
  <c r="E15" i="3" s="1"/>
  <c r="S14" i="3"/>
  <c r="R14" i="3"/>
  <c r="Q14" i="3"/>
  <c r="P14" i="3"/>
  <c r="E14" i="3"/>
  <c r="U14" i="3" s="1"/>
  <c r="S13" i="3"/>
  <c r="R13" i="3"/>
  <c r="Q13" i="3"/>
  <c r="P13" i="3"/>
  <c r="E13" i="3"/>
  <c r="U13" i="3" s="1"/>
  <c r="T12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U10" i="3"/>
  <c r="S10" i="3"/>
  <c r="R10" i="3"/>
  <c r="Q10" i="3"/>
  <c r="P10" i="3"/>
  <c r="E10" i="3"/>
  <c r="T9" i="3"/>
  <c r="S9" i="3"/>
  <c r="R9" i="3"/>
  <c r="Q9" i="3"/>
  <c r="P9" i="3"/>
  <c r="E9" i="3"/>
  <c r="U9" i="3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S87" i="2"/>
  <c r="R87" i="2"/>
  <c r="Q87" i="2"/>
  <c r="P87" i="2"/>
  <c r="E87" i="2"/>
  <c r="T87" i="2" s="1"/>
  <c r="T86" i="2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V71" i="2"/>
  <c r="O71" i="2"/>
  <c r="N71" i="2"/>
  <c r="M71" i="2"/>
  <c r="Q71" i="2" s="1"/>
  <c r="L71" i="2"/>
  <c r="K71" i="2"/>
  <c r="J71" i="2"/>
  <c r="I71" i="2"/>
  <c r="S71" i="2" s="1"/>
  <c r="H71" i="2"/>
  <c r="G71" i="2"/>
  <c r="F71" i="2"/>
  <c r="C71" i="2"/>
  <c r="B71" i="2"/>
  <c r="V70" i="2"/>
  <c r="O70" i="2"/>
  <c r="N70" i="2"/>
  <c r="M70" i="2"/>
  <c r="L70" i="2"/>
  <c r="K70" i="2"/>
  <c r="J70" i="2"/>
  <c r="I70" i="2"/>
  <c r="H70" i="2"/>
  <c r="G70" i="2"/>
  <c r="F70" i="2"/>
  <c r="C70" i="2"/>
  <c r="B70" i="2"/>
  <c r="E70" i="2" s="1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R66" i="2" s="1"/>
  <c r="G66" i="2"/>
  <c r="F66" i="2"/>
  <c r="C66" i="2"/>
  <c r="E66" i="2" s="1"/>
  <c r="B66" i="2"/>
  <c r="S65" i="2"/>
  <c r="R65" i="2"/>
  <c r="Q65" i="2"/>
  <c r="P65" i="2"/>
  <c r="E65" i="2"/>
  <c r="T65" i="2" s="1"/>
  <c r="T64" i="2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U62" i="2" s="1"/>
  <c r="U61" i="2"/>
  <c r="S61" i="2"/>
  <c r="R61" i="2"/>
  <c r="Q61" i="2"/>
  <c r="P61" i="2"/>
  <c r="E61" i="2"/>
  <c r="T61" i="2" s="1"/>
  <c r="V59" i="2"/>
  <c r="O59" i="2"/>
  <c r="N59" i="2"/>
  <c r="M59" i="2"/>
  <c r="L59" i="2"/>
  <c r="K59" i="2"/>
  <c r="J59" i="2"/>
  <c r="I59" i="2"/>
  <c r="H59" i="2"/>
  <c r="R59" i="2" s="1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T52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U45" i="2"/>
  <c r="S45" i="2"/>
  <c r="R45" i="2"/>
  <c r="Q45" i="2"/>
  <c r="P45" i="2"/>
  <c r="E45" i="2"/>
  <c r="T45" i="2" s="1"/>
  <c r="S44" i="2"/>
  <c r="R44" i="2"/>
  <c r="Q44" i="2"/>
  <c r="P44" i="2"/>
  <c r="E44" i="2"/>
  <c r="U44" i="2" s="1"/>
  <c r="T43" i="2"/>
  <c r="S43" i="2"/>
  <c r="R43" i="2"/>
  <c r="Q43" i="2"/>
  <c r="P43" i="2"/>
  <c r="E43" i="2"/>
  <c r="S42" i="2"/>
  <c r="R42" i="2"/>
  <c r="Q42" i="2"/>
  <c r="P42" i="2"/>
  <c r="E42" i="2"/>
  <c r="T42" i="2" s="1"/>
  <c r="V40" i="2"/>
  <c r="O40" i="2"/>
  <c r="N40" i="2"/>
  <c r="M40" i="2"/>
  <c r="L40" i="2"/>
  <c r="K40" i="2"/>
  <c r="J40" i="2"/>
  <c r="I40" i="2"/>
  <c r="Q40" i="2" s="1"/>
  <c r="H40" i="2"/>
  <c r="R40" i="2" s="1"/>
  <c r="G40" i="2"/>
  <c r="F40" i="2"/>
  <c r="C40" i="2"/>
  <c r="B40" i="2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S37" i="2"/>
  <c r="R37" i="2"/>
  <c r="Q37" i="2"/>
  <c r="P37" i="2"/>
  <c r="E37" i="2"/>
  <c r="U37" i="2" s="1"/>
  <c r="S36" i="2"/>
  <c r="R36" i="2"/>
  <c r="Q36" i="2"/>
  <c r="U36" i="2" s="1"/>
  <c r="P36" i="2"/>
  <c r="T36" i="2" s="1"/>
  <c r="E36" i="2"/>
  <c r="S35" i="2"/>
  <c r="R35" i="2"/>
  <c r="Q35" i="2"/>
  <c r="P35" i="2"/>
  <c r="E35" i="2"/>
  <c r="U35" i="2" s="1"/>
  <c r="V33" i="2"/>
  <c r="O33" i="2"/>
  <c r="N33" i="2"/>
  <c r="M33" i="2"/>
  <c r="L33" i="2"/>
  <c r="K33" i="2"/>
  <c r="J33" i="2"/>
  <c r="I33" i="2"/>
  <c r="S33" i="2" s="1"/>
  <c r="H33" i="2"/>
  <c r="R33" i="2" s="1"/>
  <c r="G33" i="2"/>
  <c r="F33" i="2"/>
  <c r="C33" i="2"/>
  <c r="B33" i="2"/>
  <c r="E33" i="2" s="1"/>
  <c r="S32" i="2"/>
  <c r="R32" i="2"/>
  <c r="Q32" i="2"/>
  <c r="U32" i="2" s="1"/>
  <c r="P32" i="2"/>
  <c r="T32" i="2" s="1"/>
  <c r="E32" i="2"/>
  <c r="V30" i="2"/>
  <c r="O30" i="2"/>
  <c r="N30" i="2"/>
  <c r="M30" i="2"/>
  <c r="L30" i="2"/>
  <c r="K30" i="2"/>
  <c r="J30" i="2"/>
  <c r="I30" i="2"/>
  <c r="H30" i="2"/>
  <c r="P30" i="2" s="1"/>
  <c r="G30" i="2"/>
  <c r="F30" i="2"/>
  <c r="C30" i="2"/>
  <c r="B30" i="2"/>
  <c r="E30" i="2" s="1"/>
  <c r="U29" i="2"/>
  <c r="S29" i="2"/>
  <c r="R29" i="2"/>
  <c r="Q29" i="2"/>
  <c r="P29" i="2"/>
  <c r="E29" i="2"/>
  <c r="T29" i="2" s="1"/>
  <c r="U28" i="2"/>
  <c r="T28" i="2"/>
  <c r="S28" i="2"/>
  <c r="R28" i="2"/>
  <c r="Q28" i="2"/>
  <c r="P28" i="2"/>
  <c r="E28" i="2"/>
  <c r="S27" i="2"/>
  <c r="R27" i="2"/>
  <c r="Q27" i="2"/>
  <c r="P27" i="2"/>
  <c r="E27" i="2"/>
  <c r="U27" i="2" s="1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U20" i="2" s="1"/>
  <c r="T19" i="2"/>
  <c r="S19" i="2"/>
  <c r="R19" i="2"/>
  <c r="Q19" i="2"/>
  <c r="P19" i="2"/>
  <c r="E19" i="2"/>
  <c r="U19" i="2" s="1"/>
  <c r="S18" i="2"/>
  <c r="R18" i="2"/>
  <c r="Q18" i="2"/>
  <c r="P18" i="2"/>
  <c r="E18" i="2"/>
  <c r="T18" i="2" s="1"/>
  <c r="U17" i="2"/>
  <c r="T17" i="2"/>
  <c r="S17" i="2"/>
  <c r="R17" i="2"/>
  <c r="Q17" i="2"/>
  <c r="P17" i="2"/>
  <c r="E17" i="2"/>
  <c r="V15" i="2"/>
  <c r="O15" i="2"/>
  <c r="N15" i="2"/>
  <c r="M15" i="2"/>
  <c r="L15" i="2"/>
  <c r="K15" i="2"/>
  <c r="J15" i="2"/>
  <c r="I15" i="2"/>
  <c r="H15" i="2"/>
  <c r="R15" i="2" s="1"/>
  <c r="G15" i="2"/>
  <c r="F15" i="2"/>
  <c r="C15" i="2"/>
  <c r="B15" i="2"/>
  <c r="E15" i="2" s="1"/>
  <c r="S14" i="2"/>
  <c r="R14" i="2"/>
  <c r="Q14" i="2"/>
  <c r="P14" i="2"/>
  <c r="E14" i="2"/>
  <c r="T13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T9" i="2" s="1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U91" i="1"/>
  <c r="S91" i="1"/>
  <c r="R91" i="1"/>
  <c r="Q91" i="1"/>
  <c r="P91" i="1"/>
  <c r="E91" i="1"/>
  <c r="T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U87" i="1" s="1"/>
  <c r="T86" i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V71" i="1"/>
  <c r="O71" i="1"/>
  <c r="N71" i="1"/>
  <c r="M71" i="1"/>
  <c r="L71" i="1"/>
  <c r="K71" i="1"/>
  <c r="J71" i="1"/>
  <c r="I71" i="1"/>
  <c r="S71" i="1" s="1"/>
  <c r="H71" i="1"/>
  <c r="R71" i="1" s="1"/>
  <c r="G71" i="1"/>
  <c r="F71" i="1"/>
  <c r="C71" i="1"/>
  <c r="B71" i="1"/>
  <c r="E71" i="1" s="1"/>
  <c r="V70" i="1"/>
  <c r="O70" i="1"/>
  <c r="N70" i="1"/>
  <c r="M70" i="1"/>
  <c r="L70" i="1"/>
  <c r="K70" i="1"/>
  <c r="J70" i="1"/>
  <c r="I70" i="1"/>
  <c r="H70" i="1"/>
  <c r="R70" i="1" s="1"/>
  <c r="G70" i="1"/>
  <c r="F70" i="1"/>
  <c r="C70" i="1"/>
  <c r="B70" i="1"/>
  <c r="E70" i="1" s="1"/>
  <c r="U69" i="1"/>
  <c r="S69" i="1"/>
  <c r="R69" i="1"/>
  <c r="Q69" i="1"/>
  <c r="P69" i="1"/>
  <c r="E69" i="1"/>
  <c r="V67" i="1"/>
  <c r="S67" i="1"/>
  <c r="O67" i="1"/>
  <c r="N67" i="1"/>
  <c r="M67" i="1"/>
  <c r="L67" i="1"/>
  <c r="K67" i="1"/>
  <c r="J67" i="1"/>
  <c r="I67" i="1"/>
  <c r="H67" i="1"/>
  <c r="R67" i="1" s="1"/>
  <c r="G67" i="1"/>
  <c r="F67" i="1"/>
  <c r="C67" i="1"/>
  <c r="B67" i="1"/>
  <c r="V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S65" i="1"/>
  <c r="R65" i="1"/>
  <c r="Q65" i="1"/>
  <c r="U65" i="1" s="1"/>
  <c r="P65" i="1"/>
  <c r="T65" i="1" s="1"/>
  <c r="E65" i="1"/>
  <c r="S64" i="1"/>
  <c r="R64" i="1"/>
  <c r="Q64" i="1"/>
  <c r="P64" i="1"/>
  <c r="E64" i="1"/>
  <c r="U64" i="1" s="1"/>
  <c r="T63" i="1"/>
  <c r="S63" i="1"/>
  <c r="R63" i="1"/>
  <c r="Q63" i="1"/>
  <c r="P63" i="1"/>
  <c r="E63" i="1"/>
  <c r="U63" i="1" s="1"/>
  <c r="S62" i="1"/>
  <c r="R62" i="1"/>
  <c r="Q62" i="1"/>
  <c r="P62" i="1"/>
  <c r="E62" i="1"/>
  <c r="T62" i="1" s="1"/>
  <c r="U61" i="1"/>
  <c r="T61" i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T56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S53" i="1" s="1"/>
  <c r="H53" i="1"/>
  <c r="R53" i="1" s="1"/>
  <c r="G53" i="1"/>
  <c r="F53" i="1"/>
  <c r="C53" i="1"/>
  <c r="B53" i="1"/>
  <c r="T52" i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S44" i="1"/>
  <c r="R44" i="1"/>
  <c r="Q44" i="1"/>
  <c r="P44" i="1"/>
  <c r="T44" i="1" s="1"/>
  <c r="E44" i="1"/>
  <c r="S43" i="1"/>
  <c r="R43" i="1"/>
  <c r="Q43" i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S40" i="1" s="1"/>
  <c r="H40" i="1"/>
  <c r="R40" i="1" s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T35" i="1" s="1"/>
  <c r="E35" i="1"/>
  <c r="V33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T32" i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Q30" i="1" s="1"/>
  <c r="H30" i="1"/>
  <c r="P30" i="1" s="1"/>
  <c r="G30" i="1"/>
  <c r="F30" i="1"/>
  <c r="C30" i="1"/>
  <c r="E30" i="1" s="1"/>
  <c r="B30" i="1"/>
  <c r="S29" i="1"/>
  <c r="R29" i="1"/>
  <c r="Q29" i="1"/>
  <c r="P29" i="1"/>
  <c r="E29" i="1"/>
  <c r="T29" i="1" s="1"/>
  <c r="S28" i="1"/>
  <c r="R28" i="1"/>
  <c r="Q28" i="1"/>
  <c r="P28" i="1"/>
  <c r="T28" i="1" s="1"/>
  <c r="E28" i="1"/>
  <c r="S27" i="1"/>
  <c r="R27" i="1"/>
  <c r="Q27" i="1"/>
  <c r="P27" i="1"/>
  <c r="E27" i="1"/>
  <c r="U27" i="1" s="1"/>
  <c r="U26" i="1"/>
  <c r="S26" i="1"/>
  <c r="R26" i="1"/>
  <c r="Q26" i="1"/>
  <c r="P26" i="1"/>
  <c r="E26" i="1"/>
  <c r="T26" i="1" s="1"/>
  <c r="V24" i="1"/>
  <c r="S24" i="1"/>
  <c r="O24" i="1"/>
  <c r="N24" i="1"/>
  <c r="M24" i="1"/>
  <c r="L24" i="1"/>
  <c r="K24" i="1"/>
  <c r="J24" i="1"/>
  <c r="I24" i="1"/>
  <c r="H24" i="1"/>
  <c r="R24" i="1" s="1"/>
  <c r="G24" i="1"/>
  <c r="F24" i="1"/>
  <c r="C24" i="1"/>
  <c r="B24" i="1"/>
  <c r="E24" i="1" s="1"/>
  <c r="T23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S15" i="1" s="1"/>
  <c r="H15" i="1"/>
  <c r="R15" i="1" s="1"/>
  <c r="G15" i="1"/>
  <c r="F15" i="1"/>
  <c r="C15" i="1"/>
  <c r="B15" i="1"/>
  <c r="S14" i="1"/>
  <c r="R14" i="1"/>
  <c r="Q14" i="1"/>
  <c r="P14" i="1"/>
  <c r="E14" i="1"/>
  <c r="U13" i="1"/>
  <c r="S13" i="1"/>
  <c r="R13" i="1"/>
  <c r="Q13" i="1"/>
  <c r="P13" i="1"/>
  <c r="E13" i="1"/>
  <c r="T13" i="1" s="1"/>
  <c r="T12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T9" i="1"/>
  <c r="S9" i="1"/>
  <c r="R9" i="1"/>
  <c r="Q9" i="1"/>
  <c r="P9" i="1"/>
  <c r="E9" i="1"/>
  <c r="U44" i="27" l="1"/>
  <c r="T44" i="27"/>
  <c r="R30" i="1"/>
  <c r="S15" i="9"/>
  <c r="T63" i="6"/>
  <c r="U63" i="6"/>
  <c r="U17" i="7"/>
  <c r="T17" i="7"/>
  <c r="T55" i="8"/>
  <c r="U55" i="8"/>
  <c r="U22" i="11"/>
  <c r="T22" i="11"/>
  <c r="R33" i="22"/>
  <c r="U62" i="22"/>
  <c r="T62" i="22"/>
  <c r="R15" i="26"/>
  <c r="U99" i="38"/>
  <c r="T99" i="38"/>
  <c r="T10" i="1"/>
  <c r="U14" i="1"/>
  <c r="U17" i="1"/>
  <c r="Q24" i="1"/>
  <c r="U29" i="1"/>
  <c r="E33" i="1"/>
  <c r="T33" i="1" s="1"/>
  <c r="T36" i="1"/>
  <c r="U44" i="1"/>
  <c r="U51" i="1"/>
  <c r="T57" i="1"/>
  <c r="U62" i="1"/>
  <c r="P66" i="1"/>
  <c r="R66" i="1"/>
  <c r="Q71" i="1"/>
  <c r="T89" i="1"/>
  <c r="U9" i="2"/>
  <c r="T12" i="2"/>
  <c r="T14" i="2"/>
  <c r="Q30" i="2"/>
  <c r="Q33" i="2"/>
  <c r="U33" i="2" s="1"/>
  <c r="T39" i="2"/>
  <c r="T44" i="2"/>
  <c r="T56" i="2"/>
  <c r="T90" i="2"/>
  <c r="T13" i="3"/>
  <c r="E24" i="3"/>
  <c r="P33" i="3"/>
  <c r="Q33" i="3"/>
  <c r="U33" i="3" s="1"/>
  <c r="T63" i="3"/>
  <c r="U69" i="3"/>
  <c r="U86" i="3"/>
  <c r="T89" i="3"/>
  <c r="T13" i="4"/>
  <c r="E15" i="4"/>
  <c r="T19" i="4"/>
  <c r="U29" i="4"/>
  <c r="P30" i="4"/>
  <c r="R30" i="4"/>
  <c r="P40" i="4"/>
  <c r="U50" i="4"/>
  <c r="Q59" i="4"/>
  <c r="T90" i="4"/>
  <c r="T9" i="5"/>
  <c r="U26" i="5"/>
  <c r="T46" i="5"/>
  <c r="U56" i="6"/>
  <c r="T56" i="6"/>
  <c r="E59" i="6"/>
  <c r="U48" i="7"/>
  <c r="T48" i="7"/>
  <c r="U20" i="8"/>
  <c r="T20" i="8"/>
  <c r="U42" i="10"/>
  <c r="T42" i="10"/>
  <c r="U58" i="10"/>
  <c r="T58" i="10"/>
  <c r="P70" i="10"/>
  <c r="R70" i="10"/>
  <c r="T19" i="11"/>
  <c r="U19" i="11"/>
  <c r="U17" i="12"/>
  <c r="T17" i="12"/>
  <c r="U52" i="21"/>
  <c r="T52" i="21"/>
  <c r="R40" i="8"/>
  <c r="U48" i="9"/>
  <c r="T48" i="9"/>
  <c r="U12" i="14"/>
  <c r="T12" i="14"/>
  <c r="U49" i="23"/>
  <c r="T49" i="23"/>
  <c r="U39" i="25"/>
  <c r="T39" i="25"/>
  <c r="L112" i="22"/>
  <c r="R112" i="22" s="1"/>
  <c r="R95" i="22"/>
  <c r="U105" i="18"/>
  <c r="T105" i="18"/>
  <c r="U38" i="8"/>
  <c r="T38" i="8"/>
  <c r="T51" i="8"/>
  <c r="U51" i="8"/>
  <c r="T88" i="8"/>
  <c r="U88" i="8"/>
  <c r="U28" i="9"/>
  <c r="T28" i="9"/>
  <c r="U12" i="11"/>
  <c r="T12" i="11"/>
  <c r="R40" i="21"/>
  <c r="U36" i="22"/>
  <c r="T36" i="22"/>
  <c r="U11" i="26"/>
  <c r="T11" i="26"/>
  <c r="U32" i="1"/>
  <c r="Q66" i="1"/>
  <c r="U66" i="1" s="1"/>
  <c r="S66" i="1"/>
  <c r="T69" i="1"/>
  <c r="U10" i="2"/>
  <c r="U18" i="2"/>
  <c r="E40" i="2"/>
  <c r="T51" i="2"/>
  <c r="U65" i="2"/>
  <c r="T93" i="2"/>
  <c r="T10" i="3"/>
  <c r="U22" i="3"/>
  <c r="E59" i="3"/>
  <c r="E70" i="3"/>
  <c r="U9" i="4"/>
  <c r="Q40" i="4"/>
  <c r="U51" i="4"/>
  <c r="T55" i="4"/>
  <c r="U69" i="4"/>
  <c r="P71" i="4"/>
  <c r="Q71" i="4"/>
  <c r="S53" i="6"/>
  <c r="Q71" i="6"/>
  <c r="S71" i="6"/>
  <c r="T88" i="6"/>
  <c r="U88" i="6"/>
  <c r="T29" i="7"/>
  <c r="U29" i="7"/>
  <c r="U87" i="9"/>
  <c r="T87" i="9"/>
  <c r="T55" i="10"/>
  <c r="U55" i="10"/>
  <c r="U29" i="12"/>
  <c r="T29" i="12"/>
  <c r="Q15" i="13"/>
  <c r="S15" i="13"/>
  <c r="U20" i="13"/>
  <c r="T20" i="13"/>
  <c r="U64" i="14"/>
  <c r="T64" i="14"/>
  <c r="U9" i="17"/>
  <c r="T9" i="17"/>
  <c r="U63" i="20"/>
  <c r="T63" i="20"/>
  <c r="U55" i="15"/>
  <c r="T55" i="15"/>
  <c r="U32" i="22"/>
  <c r="T32" i="22"/>
  <c r="P71" i="2"/>
  <c r="P53" i="4"/>
  <c r="T13" i="20"/>
  <c r="U13" i="20"/>
  <c r="U27" i="20"/>
  <c r="T27" i="20"/>
  <c r="R30" i="2"/>
  <c r="U48" i="11"/>
  <c r="T48" i="11"/>
  <c r="U26" i="13"/>
  <c r="T26" i="13"/>
  <c r="T11" i="1"/>
  <c r="Q15" i="2"/>
  <c r="S15" i="2"/>
  <c r="U21" i="2"/>
  <c r="T37" i="2"/>
  <c r="U50" i="2"/>
  <c r="Q66" i="2"/>
  <c r="U66" i="2" s="1"/>
  <c r="P70" i="2"/>
  <c r="R70" i="2"/>
  <c r="R71" i="2"/>
  <c r="P15" i="3"/>
  <c r="R15" i="3"/>
  <c r="T17" i="3"/>
  <c r="U26" i="3"/>
  <c r="P30" i="3"/>
  <c r="T30" i="3" s="1"/>
  <c r="R30" i="3"/>
  <c r="T32" i="3"/>
  <c r="T45" i="3"/>
  <c r="T49" i="3"/>
  <c r="T61" i="3"/>
  <c r="P66" i="3"/>
  <c r="R66" i="3"/>
  <c r="T17" i="4"/>
  <c r="T32" i="4"/>
  <c r="T39" i="4"/>
  <c r="T44" i="4"/>
  <c r="Q70" i="4"/>
  <c r="T88" i="4"/>
  <c r="T12" i="5"/>
  <c r="T28" i="5"/>
  <c r="P33" i="5"/>
  <c r="T33" i="5" s="1"/>
  <c r="T48" i="5"/>
  <c r="U44" i="6"/>
  <c r="T44" i="6"/>
  <c r="T11" i="7"/>
  <c r="U11" i="7"/>
  <c r="T10" i="8"/>
  <c r="T11" i="9"/>
  <c r="U11" i="9"/>
  <c r="T19" i="9"/>
  <c r="U19" i="9"/>
  <c r="U38" i="9"/>
  <c r="T38" i="9"/>
  <c r="R15" i="11"/>
  <c r="U18" i="11"/>
  <c r="T18" i="11"/>
  <c r="R30" i="11"/>
  <c r="U69" i="11"/>
  <c r="T69" i="11"/>
  <c r="U39" i="15"/>
  <c r="T39" i="15"/>
  <c r="S30" i="1"/>
  <c r="E71" i="2"/>
  <c r="U71" i="2" s="1"/>
  <c r="E53" i="4"/>
  <c r="Q15" i="1"/>
  <c r="P66" i="4"/>
  <c r="U22" i="9"/>
  <c r="T22" i="9"/>
  <c r="U90" i="10"/>
  <c r="T90" i="10"/>
  <c r="U36" i="12"/>
  <c r="T36" i="12"/>
  <c r="U9" i="1"/>
  <c r="T20" i="1"/>
  <c r="U22" i="1"/>
  <c r="T48" i="1"/>
  <c r="E53" i="1"/>
  <c r="T64" i="1"/>
  <c r="Q70" i="1"/>
  <c r="S70" i="1"/>
  <c r="T92" i="1"/>
  <c r="U13" i="2"/>
  <c r="U42" i="2"/>
  <c r="T49" i="2"/>
  <c r="Q70" i="2"/>
  <c r="S70" i="2"/>
  <c r="T88" i="2"/>
  <c r="T11" i="3"/>
  <c r="Q15" i="3"/>
  <c r="U15" i="3" s="1"/>
  <c r="S15" i="3"/>
  <c r="T20" i="3"/>
  <c r="Q30" i="3"/>
  <c r="S30" i="3"/>
  <c r="T37" i="3"/>
  <c r="P40" i="3"/>
  <c r="T52" i="3"/>
  <c r="T56" i="3"/>
  <c r="T65" i="3"/>
  <c r="Q66" i="3"/>
  <c r="S66" i="3"/>
  <c r="T92" i="3"/>
  <c r="P15" i="4"/>
  <c r="T28" i="4"/>
  <c r="U32" i="4"/>
  <c r="T52" i="4"/>
  <c r="T65" i="4"/>
  <c r="T17" i="5"/>
  <c r="R33" i="5"/>
  <c r="U36" i="5"/>
  <c r="T36" i="5"/>
  <c r="U18" i="7"/>
  <c r="T18" i="7"/>
  <c r="T63" i="7"/>
  <c r="U63" i="7"/>
  <c r="U26" i="10"/>
  <c r="T26" i="10"/>
  <c r="U50" i="10"/>
  <c r="T50" i="10"/>
  <c r="U28" i="11"/>
  <c r="T28" i="11"/>
  <c r="U28" i="12"/>
  <c r="T28" i="12"/>
  <c r="U89" i="17"/>
  <c r="T89" i="17"/>
  <c r="U29" i="18"/>
  <c r="T29" i="18"/>
  <c r="R30" i="5"/>
  <c r="T88" i="7"/>
  <c r="U88" i="7"/>
  <c r="U18" i="9"/>
  <c r="T18" i="9"/>
  <c r="R30" i="9"/>
  <c r="U21" i="13"/>
  <c r="T21" i="13"/>
  <c r="U51" i="15"/>
  <c r="T51" i="15"/>
  <c r="E24" i="2"/>
  <c r="U24" i="2" s="1"/>
  <c r="T55" i="5"/>
  <c r="U55" i="5"/>
  <c r="P15" i="2"/>
  <c r="P66" i="2"/>
  <c r="R53" i="4"/>
  <c r="R66" i="4"/>
  <c r="S70" i="6"/>
  <c r="U20" i="10"/>
  <c r="T20" i="10"/>
  <c r="P33" i="1"/>
  <c r="P70" i="1"/>
  <c r="T27" i="1"/>
  <c r="U10" i="1"/>
  <c r="E15" i="1"/>
  <c r="U28" i="1"/>
  <c r="U14" i="2"/>
  <c r="T20" i="2"/>
  <c r="S40" i="2"/>
  <c r="E72" i="2"/>
  <c r="Q24" i="3"/>
  <c r="E33" i="3"/>
  <c r="Q40" i="3"/>
  <c r="T44" i="3"/>
  <c r="T48" i="3"/>
  <c r="E53" i="3"/>
  <c r="P70" i="3"/>
  <c r="S70" i="3"/>
  <c r="E72" i="3"/>
  <c r="Q15" i="4"/>
  <c r="U21" i="4"/>
  <c r="U38" i="4"/>
  <c r="U61" i="4"/>
  <c r="U87" i="4"/>
  <c r="S15" i="5"/>
  <c r="T23" i="5"/>
  <c r="T32" i="5"/>
  <c r="U62" i="5"/>
  <c r="T62" i="5"/>
  <c r="E40" i="6"/>
  <c r="U91" i="7"/>
  <c r="T91" i="7"/>
  <c r="U26" i="8"/>
  <c r="T26" i="8"/>
  <c r="E59" i="10"/>
  <c r="U64" i="11"/>
  <c r="T64" i="11"/>
  <c r="U18" i="12"/>
  <c r="T18" i="12"/>
  <c r="U42" i="12"/>
  <c r="T42" i="12"/>
  <c r="U9" i="13"/>
  <c r="T9" i="13"/>
  <c r="S33" i="13"/>
  <c r="P24" i="5"/>
  <c r="Q30" i="5"/>
  <c r="S30" i="5"/>
  <c r="T51" i="5"/>
  <c r="E66" i="5"/>
  <c r="T19" i="6"/>
  <c r="T21" i="6"/>
  <c r="T42" i="6"/>
  <c r="T90" i="6"/>
  <c r="U10" i="7"/>
  <c r="E15" i="7"/>
  <c r="U27" i="7"/>
  <c r="T46" i="7"/>
  <c r="T50" i="7"/>
  <c r="T65" i="7"/>
  <c r="T93" i="7"/>
  <c r="T14" i="8"/>
  <c r="T45" i="8"/>
  <c r="T61" i="8"/>
  <c r="T90" i="8"/>
  <c r="T13" i="9"/>
  <c r="Q40" i="9"/>
  <c r="S40" i="9"/>
  <c r="T69" i="9"/>
  <c r="T10" i="10"/>
  <c r="T22" i="10"/>
  <c r="T44" i="10"/>
  <c r="T62" i="10"/>
  <c r="T87" i="10"/>
  <c r="T14" i="11"/>
  <c r="Q24" i="11"/>
  <c r="T36" i="11"/>
  <c r="T42" i="11"/>
  <c r="U44" i="11"/>
  <c r="T50" i="11"/>
  <c r="P66" i="11"/>
  <c r="P70" i="11"/>
  <c r="R70" i="11"/>
  <c r="T90" i="11"/>
  <c r="T12" i="12"/>
  <c r="E24" i="12"/>
  <c r="T32" i="12"/>
  <c r="E40" i="12"/>
  <c r="T50" i="12"/>
  <c r="T63" i="12"/>
  <c r="U11" i="13"/>
  <c r="E24" i="13"/>
  <c r="T44" i="13"/>
  <c r="T51" i="13"/>
  <c r="T56" i="13"/>
  <c r="T89" i="13"/>
  <c r="U91" i="13"/>
  <c r="T91" i="13"/>
  <c r="U37" i="14"/>
  <c r="T37" i="14"/>
  <c r="U45" i="15"/>
  <c r="T45" i="15"/>
  <c r="U65" i="16"/>
  <c r="T65" i="16"/>
  <c r="U51" i="17"/>
  <c r="T51" i="17"/>
  <c r="R66" i="17"/>
  <c r="U37" i="18"/>
  <c r="T37" i="18"/>
  <c r="U49" i="18"/>
  <c r="T49" i="18"/>
  <c r="U91" i="20"/>
  <c r="T91" i="20"/>
  <c r="U18" i="21"/>
  <c r="T18" i="21"/>
  <c r="U10" i="22"/>
  <c r="T10" i="22"/>
  <c r="U29" i="23"/>
  <c r="T29" i="23"/>
  <c r="U27" i="24"/>
  <c r="T27" i="24"/>
  <c r="U14" i="30"/>
  <c r="T14" i="30"/>
  <c r="Q24" i="5"/>
  <c r="U63" i="5"/>
  <c r="U88" i="5"/>
  <c r="T91" i="5"/>
  <c r="U51" i="6"/>
  <c r="E70" i="6"/>
  <c r="E71" i="6"/>
  <c r="T12" i="7"/>
  <c r="T22" i="7"/>
  <c r="T36" i="7"/>
  <c r="T18" i="8"/>
  <c r="E70" i="8"/>
  <c r="E15" i="9"/>
  <c r="U32" i="9"/>
  <c r="U63" i="9"/>
  <c r="U69" i="9"/>
  <c r="U92" i="9"/>
  <c r="P15" i="10"/>
  <c r="Q15" i="10"/>
  <c r="U15" i="10" s="1"/>
  <c r="T56" i="10"/>
  <c r="U32" i="11"/>
  <c r="Q40" i="11"/>
  <c r="S40" i="11"/>
  <c r="E59" i="11"/>
  <c r="Q66" i="11"/>
  <c r="Q30" i="12"/>
  <c r="U38" i="12"/>
  <c r="T69" i="12"/>
  <c r="U32" i="14"/>
  <c r="U49" i="14"/>
  <c r="E53" i="14"/>
  <c r="U92" i="14"/>
  <c r="T92" i="14"/>
  <c r="U89" i="15"/>
  <c r="T89" i="15"/>
  <c r="S66" i="17"/>
  <c r="R66" i="18"/>
  <c r="U93" i="18"/>
  <c r="T93" i="18"/>
  <c r="E24" i="19"/>
  <c r="U12" i="20"/>
  <c r="T12" i="20"/>
  <c r="Q24" i="20"/>
  <c r="S24" i="20"/>
  <c r="U26" i="20"/>
  <c r="T26" i="20"/>
  <c r="U58" i="20"/>
  <c r="T58" i="20"/>
  <c r="U62" i="20"/>
  <c r="T62" i="20"/>
  <c r="U37" i="21"/>
  <c r="T37" i="21"/>
  <c r="U27" i="22"/>
  <c r="T27" i="22"/>
  <c r="U87" i="25"/>
  <c r="T87" i="25"/>
  <c r="T90" i="25"/>
  <c r="U90" i="25"/>
  <c r="U18" i="29"/>
  <c r="T18" i="29"/>
  <c r="T14" i="35"/>
  <c r="U14" i="35"/>
  <c r="T19" i="8"/>
  <c r="Q30" i="8"/>
  <c r="Q59" i="10"/>
  <c r="E15" i="11"/>
  <c r="Q15" i="14"/>
  <c r="U15" i="14" s="1"/>
  <c r="U63" i="14"/>
  <c r="T63" i="14"/>
  <c r="T35" i="16"/>
  <c r="U93" i="16"/>
  <c r="T93" i="16"/>
  <c r="U45" i="17"/>
  <c r="T45" i="17"/>
  <c r="U11" i="18"/>
  <c r="T11" i="18"/>
  <c r="U28" i="18"/>
  <c r="T28" i="18"/>
  <c r="U69" i="20"/>
  <c r="T69" i="20"/>
  <c r="U51" i="21"/>
  <c r="T51" i="21"/>
  <c r="E72" i="21"/>
  <c r="U56" i="26"/>
  <c r="T56" i="26"/>
  <c r="P66" i="5"/>
  <c r="Q24" i="6"/>
  <c r="S24" i="6"/>
  <c r="Q40" i="6"/>
  <c r="P24" i="10"/>
  <c r="R24" i="10"/>
  <c r="Q66" i="13"/>
  <c r="S66" i="13"/>
  <c r="R71" i="14"/>
  <c r="U86" i="14"/>
  <c r="T86" i="14"/>
  <c r="U44" i="15"/>
  <c r="T44" i="15"/>
  <c r="U56" i="15"/>
  <c r="T56" i="15"/>
  <c r="R71" i="15"/>
  <c r="U64" i="16"/>
  <c r="T64" i="16"/>
  <c r="U61" i="17"/>
  <c r="T61" i="17"/>
  <c r="U48" i="18"/>
  <c r="T48" i="18"/>
  <c r="U13" i="21"/>
  <c r="T13" i="21"/>
  <c r="U29" i="21"/>
  <c r="T29" i="21"/>
  <c r="U88" i="21"/>
  <c r="T88" i="21"/>
  <c r="U18" i="23"/>
  <c r="T18" i="23"/>
  <c r="U52" i="26"/>
  <c r="T52" i="26"/>
  <c r="U27" i="28"/>
  <c r="T27" i="28"/>
  <c r="U89" i="28"/>
  <c r="T89" i="28"/>
  <c r="U10" i="29"/>
  <c r="T10" i="29"/>
  <c r="T49" i="31"/>
  <c r="U49" i="31"/>
  <c r="U12" i="33"/>
  <c r="T12" i="33"/>
  <c r="T10" i="6"/>
  <c r="E30" i="6"/>
  <c r="T69" i="6"/>
  <c r="U43" i="7"/>
  <c r="U69" i="7"/>
  <c r="U19" i="8"/>
  <c r="E40" i="8"/>
  <c r="E30" i="9"/>
  <c r="E59" i="9"/>
  <c r="Q24" i="10"/>
  <c r="S24" i="10"/>
  <c r="Q53" i="10"/>
  <c r="U53" i="10" s="1"/>
  <c r="T10" i="11"/>
  <c r="E30" i="11"/>
  <c r="U30" i="11" s="1"/>
  <c r="E59" i="12"/>
  <c r="E40" i="13"/>
  <c r="P71" i="13"/>
  <c r="R71" i="13"/>
  <c r="S71" i="14"/>
  <c r="T23" i="15"/>
  <c r="U23" i="15"/>
  <c r="E40" i="15"/>
  <c r="U88" i="15"/>
  <c r="T88" i="15"/>
  <c r="E70" i="16"/>
  <c r="U90" i="17"/>
  <c r="T90" i="17"/>
  <c r="U23" i="18"/>
  <c r="T23" i="18"/>
  <c r="U89" i="18"/>
  <c r="T89" i="18"/>
  <c r="U48" i="20"/>
  <c r="T48" i="20"/>
  <c r="U49" i="25"/>
  <c r="T49" i="25"/>
  <c r="U64" i="27"/>
  <c r="T64" i="27"/>
  <c r="T58" i="31"/>
  <c r="U58" i="31"/>
  <c r="U37" i="32"/>
  <c r="T37" i="32"/>
  <c r="U64" i="32"/>
  <c r="T64" i="32"/>
  <c r="E15" i="5"/>
  <c r="T20" i="5"/>
  <c r="U22" i="5"/>
  <c r="T27" i="5"/>
  <c r="U43" i="5"/>
  <c r="U47" i="5"/>
  <c r="E59" i="5"/>
  <c r="E71" i="5"/>
  <c r="T93" i="5"/>
  <c r="E33" i="6"/>
  <c r="U39" i="6"/>
  <c r="U55" i="6"/>
  <c r="P70" i="6"/>
  <c r="T10" i="7"/>
  <c r="T19" i="7"/>
  <c r="Q24" i="7"/>
  <c r="Q33" i="7"/>
  <c r="U33" i="7" s="1"/>
  <c r="U39" i="7"/>
  <c r="Q24" i="8"/>
  <c r="S24" i="8"/>
  <c r="Q33" i="8"/>
  <c r="S33" i="8"/>
  <c r="U44" i="8"/>
  <c r="T50" i="8"/>
  <c r="U58" i="8"/>
  <c r="Q71" i="8"/>
  <c r="P15" i="9"/>
  <c r="T15" i="9" s="1"/>
  <c r="U27" i="9"/>
  <c r="T37" i="9"/>
  <c r="U47" i="9"/>
  <c r="U19" i="10"/>
  <c r="Q40" i="10"/>
  <c r="T51" i="10"/>
  <c r="P72" i="10"/>
  <c r="T89" i="10"/>
  <c r="U10" i="11"/>
  <c r="U11" i="11"/>
  <c r="U27" i="11"/>
  <c r="U92" i="11"/>
  <c r="E30" i="12"/>
  <c r="E71" i="12"/>
  <c r="P33" i="13"/>
  <c r="R33" i="13"/>
  <c r="E67" i="13"/>
  <c r="U38" i="14"/>
  <c r="T38" i="14"/>
  <c r="Q66" i="15"/>
  <c r="S70" i="15"/>
  <c r="E15" i="17"/>
  <c r="U19" i="17"/>
  <c r="T19" i="17"/>
  <c r="R30" i="17"/>
  <c r="E33" i="17"/>
  <c r="U17" i="18"/>
  <c r="T17" i="18"/>
  <c r="U63" i="18"/>
  <c r="T63" i="18"/>
  <c r="U12" i="19"/>
  <c r="T12" i="19"/>
  <c r="U42" i="19"/>
  <c r="T42" i="19"/>
  <c r="U92" i="20"/>
  <c r="T92" i="20"/>
  <c r="T44" i="21"/>
  <c r="U44" i="21"/>
  <c r="U21" i="22"/>
  <c r="T21" i="22"/>
  <c r="U11" i="24"/>
  <c r="T11" i="24"/>
  <c r="U13" i="25"/>
  <c r="T13" i="25"/>
  <c r="U43" i="25"/>
  <c r="T43" i="25"/>
  <c r="U12" i="27"/>
  <c r="T12" i="27"/>
  <c r="U50" i="27"/>
  <c r="T50" i="27"/>
  <c r="E30" i="31"/>
  <c r="Q70" i="17"/>
  <c r="S70" i="17"/>
  <c r="Q66" i="18"/>
  <c r="S66" i="18"/>
  <c r="T69" i="18"/>
  <c r="E15" i="19"/>
  <c r="P59" i="20"/>
  <c r="U45" i="22"/>
  <c r="T45" i="22"/>
  <c r="U14" i="23"/>
  <c r="T14" i="23"/>
  <c r="U63" i="24"/>
  <c r="T63" i="24"/>
  <c r="U92" i="24"/>
  <c r="T92" i="24"/>
  <c r="U17" i="25"/>
  <c r="T17" i="25"/>
  <c r="U13" i="26"/>
  <c r="T13" i="26"/>
  <c r="U14" i="27"/>
  <c r="T14" i="27"/>
  <c r="T92" i="27"/>
  <c r="U92" i="27"/>
  <c r="S24" i="28"/>
  <c r="Q24" i="28"/>
  <c r="T86" i="29"/>
  <c r="U86" i="29"/>
  <c r="T88" i="30"/>
  <c r="U88" i="30"/>
  <c r="U18" i="34"/>
  <c r="T18" i="34"/>
  <c r="U45" i="35"/>
  <c r="T45" i="35"/>
  <c r="R95" i="40"/>
  <c r="L112" i="40"/>
  <c r="R112" i="40" s="1"/>
  <c r="T14" i="14"/>
  <c r="Q66" i="14"/>
  <c r="Q70" i="14"/>
  <c r="P33" i="15"/>
  <c r="R33" i="15"/>
  <c r="T36" i="16"/>
  <c r="P40" i="16"/>
  <c r="R40" i="16"/>
  <c r="P66" i="16"/>
  <c r="R66" i="16"/>
  <c r="T69" i="16"/>
  <c r="U32" i="17"/>
  <c r="E40" i="17"/>
  <c r="T10" i="18"/>
  <c r="Q24" i="18"/>
  <c r="P30" i="18"/>
  <c r="R30" i="18"/>
  <c r="T46" i="18"/>
  <c r="Q70" i="18"/>
  <c r="U90" i="18"/>
  <c r="U20" i="19"/>
  <c r="E30" i="19"/>
  <c r="T93" i="19"/>
  <c r="E24" i="20"/>
  <c r="E30" i="20"/>
  <c r="P33" i="20"/>
  <c r="Q33" i="20"/>
  <c r="E53" i="20"/>
  <c r="E67" i="20"/>
  <c r="U20" i="21"/>
  <c r="T12" i="22"/>
  <c r="T38" i="23"/>
  <c r="U52" i="23"/>
  <c r="T52" i="23"/>
  <c r="E24" i="24"/>
  <c r="E33" i="24"/>
  <c r="Q40" i="24"/>
  <c r="U45" i="24"/>
  <c r="T45" i="24"/>
  <c r="P71" i="24"/>
  <c r="T90" i="24"/>
  <c r="P71" i="25"/>
  <c r="T71" i="25" s="1"/>
  <c r="R71" i="25"/>
  <c r="E24" i="27"/>
  <c r="T62" i="27"/>
  <c r="T89" i="27"/>
  <c r="U89" i="27"/>
  <c r="R71" i="29"/>
  <c r="P66" i="30"/>
  <c r="R66" i="30"/>
  <c r="U14" i="34"/>
  <c r="T14" i="34"/>
  <c r="R24" i="40"/>
  <c r="U61" i="40"/>
  <c r="T61" i="40"/>
  <c r="T13" i="14"/>
  <c r="T32" i="14"/>
  <c r="U39" i="14"/>
  <c r="T65" i="14"/>
  <c r="T19" i="15"/>
  <c r="Q33" i="15"/>
  <c r="S33" i="15"/>
  <c r="Q40" i="15"/>
  <c r="U57" i="15"/>
  <c r="T61" i="15"/>
  <c r="T90" i="15"/>
  <c r="T11" i="16"/>
  <c r="P15" i="16"/>
  <c r="R15" i="16"/>
  <c r="T17" i="16"/>
  <c r="T23" i="16"/>
  <c r="T27" i="16"/>
  <c r="T47" i="16"/>
  <c r="Q66" i="16"/>
  <c r="S66" i="16"/>
  <c r="T20" i="17"/>
  <c r="P24" i="17"/>
  <c r="R24" i="17"/>
  <c r="T52" i="17"/>
  <c r="Q30" i="18"/>
  <c r="S30" i="18"/>
  <c r="T64" i="18"/>
  <c r="T86" i="18"/>
  <c r="T9" i="19"/>
  <c r="T17" i="19"/>
  <c r="T43" i="19"/>
  <c r="T49" i="19"/>
  <c r="P53" i="19"/>
  <c r="Q53" i="19"/>
  <c r="T21" i="20"/>
  <c r="T28" i="20"/>
  <c r="T35" i="20"/>
  <c r="T45" i="20"/>
  <c r="T64" i="20"/>
  <c r="T19" i="21"/>
  <c r="T38" i="21"/>
  <c r="U45" i="21"/>
  <c r="T65" i="21"/>
  <c r="T89" i="21"/>
  <c r="Q15" i="22"/>
  <c r="S15" i="22"/>
  <c r="T22" i="22"/>
  <c r="U28" i="22"/>
  <c r="Q30" i="23"/>
  <c r="T32" i="23"/>
  <c r="P71" i="23"/>
  <c r="R71" i="23"/>
  <c r="U10" i="24"/>
  <c r="T10" i="24"/>
  <c r="P15" i="24"/>
  <c r="R15" i="24"/>
  <c r="Q53" i="24"/>
  <c r="S53" i="24"/>
  <c r="U58" i="24"/>
  <c r="T58" i="24"/>
  <c r="Q33" i="25"/>
  <c r="S33" i="25"/>
  <c r="U38" i="25"/>
  <c r="T38" i="25"/>
  <c r="Q40" i="25"/>
  <c r="S40" i="25"/>
  <c r="U42" i="25"/>
  <c r="T42" i="25"/>
  <c r="U27" i="26"/>
  <c r="T27" i="26"/>
  <c r="U37" i="26"/>
  <c r="P71" i="27"/>
  <c r="T20" i="29"/>
  <c r="U20" i="29"/>
  <c r="U36" i="29"/>
  <c r="T36" i="29"/>
  <c r="U39" i="29"/>
  <c r="T39" i="29"/>
  <c r="T56" i="29"/>
  <c r="U56" i="29"/>
  <c r="T63" i="29"/>
  <c r="U63" i="29"/>
  <c r="S66" i="30"/>
  <c r="U57" i="31"/>
  <c r="T57" i="31"/>
  <c r="Q40" i="33"/>
  <c r="U51" i="33"/>
  <c r="T51" i="33"/>
  <c r="U63" i="34"/>
  <c r="T63" i="34"/>
  <c r="T50" i="35"/>
  <c r="U50" i="35"/>
  <c r="Q40" i="39"/>
  <c r="S40" i="39"/>
  <c r="T42" i="39"/>
  <c r="U42" i="39"/>
  <c r="Q15" i="16"/>
  <c r="U15" i="16" s="1"/>
  <c r="S15" i="16"/>
  <c r="Q71" i="16"/>
  <c r="U71" i="16" s="1"/>
  <c r="P15" i="18"/>
  <c r="R15" i="18"/>
  <c r="P15" i="19"/>
  <c r="R15" i="19"/>
  <c r="P40" i="19"/>
  <c r="R40" i="19"/>
  <c r="T65" i="22"/>
  <c r="U65" i="22"/>
  <c r="T21" i="23"/>
  <c r="U21" i="23"/>
  <c r="U55" i="23"/>
  <c r="T55" i="23"/>
  <c r="Q30" i="24"/>
  <c r="P70" i="25"/>
  <c r="R70" i="25"/>
  <c r="U22" i="26"/>
  <c r="T22" i="26"/>
  <c r="Q24" i="26"/>
  <c r="U62" i="26"/>
  <c r="T62" i="26"/>
  <c r="U36" i="27"/>
  <c r="T36" i="27"/>
  <c r="P67" i="27"/>
  <c r="U51" i="30"/>
  <c r="T51" i="30"/>
  <c r="U42" i="32"/>
  <c r="T42" i="32"/>
  <c r="U86" i="32"/>
  <c r="T86" i="32"/>
  <c r="T48" i="33"/>
  <c r="U48" i="33"/>
  <c r="P24" i="35"/>
  <c r="R24" i="35"/>
  <c r="U13" i="38"/>
  <c r="T13" i="38"/>
  <c r="U55" i="38"/>
  <c r="T55" i="38"/>
  <c r="T38" i="39"/>
  <c r="U38" i="39"/>
  <c r="P30" i="14"/>
  <c r="E66" i="14"/>
  <c r="Q70" i="16"/>
  <c r="Q15" i="17"/>
  <c r="Q33" i="17"/>
  <c r="S33" i="17"/>
  <c r="Q15" i="18"/>
  <c r="S15" i="18"/>
  <c r="E53" i="18"/>
  <c r="E70" i="18"/>
  <c r="P72" i="18"/>
  <c r="Q40" i="19"/>
  <c r="S40" i="19"/>
  <c r="U36" i="20"/>
  <c r="E59" i="20"/>
  <c r="U59" i="20" s="1"/>
  <c r="P71" i="21"/>
  <c r="R71" i="21"/>
  <c r="E40" i="22"/>
  <c r="E53" i="22"/>
  <c r="S66" i="22"/>
  <c r="P71" i="22"/>
  <c r="U91" i="22"/>
  <c r="T91" i="22"/>
  <c r="U44" i="23"/>
  <c r="T44" i="23"/>
  <c r="U23" i="24"/>
  <c r="T23" i="24"/>
  <c r="Q24" i="25"/>
  <c r="U29" i="25"/>
  <c r="T29" i="25"/>
  <c r="Q71" i="26"/>
  <c r="T88" i="26"/>
  <c r="U88" i="26"/>
  <c r="U20" i="27"/>
  <c r="T20" i="27"/>
  <c r="U14" i="28"/>
  <c r="T14" i="28"/>
  <c r="U51" i="29"/>
  <c r="T51" i="29"/>
  <c r="U48" i="30"/>
  <c r="T48" i="30"/>
  <c r="U14" i="32"/>
  <c r="T14" i="32"/>
  <c r="U38" i="32"/>
  <c r="T38" i="32"/>
  <c r="R71" i="32"/>
  <c r="U51" i="34"/>
  <c r="T51" i="34"/>
  <c r="U21" i="37"/>
  <c r="T21" i="37"/>
  <c r="U63" i="37"/>
  <c r="T63" i="37"/>
  <c r="P30" i="15"/>
  <c r="R30" i="15"/>
  <c r="P66" i="15"/>
  <c r="R66" i="15"/>
  <c r="Q72" i="15"/>
  <c r="P30" i="16"/>
  <c r="R30" i="16"/>
  <c r="E66" i="16"/>
  <c r="E24" i="18"/>
  <c r="E30" i="18"/>
  <c r="P40" i="18"/>
  <c r="T40" i="18" s="1"/>
  <c r="R40" i="18"/>
  <c r="T58" i="18"/>
  <c r="T92" i="18"/>
  <c r="Q72" i="19"/>
  <c r="U17" i="20"/>
  <c r="P30" i="20"/>
  <c r="R30" i="20"/>
  <c r="T57" i="20"/>
  <c r="E70" i="20"/>
  <c r="T17" i="21"/>
  <c r="E30" i="21"/>
  <c r="Q33" i="21"/>
  <c r="U61" i="21"/>
  <c r="E15" i="22"/>
  <c r="P30" i="22"/>
  <c r="R30" i="22"/>
  <c r="E15" i="23"/>
  <c r="T56" i="23"/>
  <c r="U88" i="23"/>
  <c r="T88" i="23"/>
  <c r="T21" i="24"/>
  <c r="R24" i="24"/>
  <c r="R33" i="24"/>
  <c r="E71" i="24"/>
  <c r="E71" i="25"/>
  <c r="T17" i="26"/>
  <c r="T23" i="26"/>
  <c r="U50" i="26"/>
  <c r="T50" i="26"/>
  <c r="E15" i="27"/>
  <c r="T27" i="27"/>
  <c r="U27" i="27"/>
  <c r="U42" i="27"/>
  <c r="T42" i="27"/>
  <c r="T32" i="28"/>
  <c r="U32" i="28"/>
  <c r="T64" i="28"/>
  <c r="U64" i="28"/>
  <c r="T93" i="28"/>
  <c r="U93" i="28"/>
  <c r="U89" i="31"/>
  <c r="T89" i="31"/>
  <c r="U10" i="37"/>
  <c r="T10" i="37"/>
  <c r="P70" i="23"/>
  <c r="R70" i="23"/>
  <c r="Q15" i="24"/>
  <c r="S15" i="24"/>
  <c r="P66" i="24"/>
  <c r="R66" i="24"/>
  <c r="Q15" i="26"/>
  <c r="S15" i="26"/>
  <c r="Q33" i="26"/>
  <c r="U35" i="26"/>
  <c r="P40" i="26"/>
  <c r="R40" i="26"/>
  <c r="E53" i="26"/>
  <c r="Q59" i="26"/>
  <c r="Q33" i="27"/>
  <c r="T10" i="28"/>
  <c r="U12" i="28"/>
  <c r="U19" i="28"/>
  <c r="T23" i="28"/>
  <c r="E30" i="28"/>
  <c r="U30" i="28" s="1"/>
  <c r="P33" i="28"/>
  <c r="R33" i="28"/>
  <c r="U43" i="28"/>
  <c r="U55" i="28"/>
  <c r="T69" i="28"/>
  <c r="T87" i="28"/>
  <c r="T11" i="29"/>
  <c r="U11" i="29"/>
  <c r="P24" i="29"/>
  <c r="R24" i="29"/>
  <c r="T27" i="29"/>
  <c r="U27" i="29"/>
  <c r="T42" i="29"/>
  <c r="T46" i="29"/>
  <c r="Q71" i="29"/>
  <c r="S71" i="29"/>
  <c r="U89" i="29"/>
  <c r="T89" i="29"/>
  <c r="P15" i="30"/>
  <c r="T45" i="30"/>
  <c r="U45" i="30"/>
  <c r="U12" i="31"/>
  <c r="T12" i="31"/>
  <c r="T86" i="31"/>
  <c r="U86" i="31"/>
  <c r="U10" i="33"/>
  <c r="T10" i="33"/>
  <c r="U27" i="33"/>
  <c r="T27" i="33"/>
  <c r="T39" i="33"/>
  <c r="T58" i="33"/>
  <c r="U58" i="33"/>
  <c r="U62" i="33"/>
  <c r="T62" i="33"/>
  <c r="T23" i="34"/>
  <c r="Q30" i="34"/>
  <c r="T49" i="34"/>
  <c r="Q66" i="34"/>
  <c r="U86" i="34"/>
  <c r="T86" i="34"/>
  <c r="T19" i="36"/>
  <c r="T51" i="36"/>
  <c r="U49" i="37"/>
  <c r="T49" i="37"/>
  <c r="P30" i="38"/>
  <c r="R30" i="38"/>
  <c r="U51" i="38"/>
  <c r="T51" i="38"/>
  <c r="U103" i="7"/>
  <c r="T103" i="7"/>
  <c r="Q30" i="22"/>
  <c r="S30" i="22"/>
  <c r="E66" i="22"/>
  <c r="U86" i="22"/>
  <c r="U9" i="23"/>
  <c r="T17" i="23"/>
  <c r="Q70" i="23"/>
  <c r="S70" i="23"/>
  <c r="E72" i="23"/>
  <c r="T20" i="24"/>
  <c r="E30" i="24"/>
  <c r="P53" i="24"/>
  <c r="E59" i="24"/>
  <c r="Q66" i="24"/>
  <c r="S66" i="24"/>
  <c r="P72" i="24"/>
  <c r="T72" i="24" s="1"/>
  <c r="U61" i="25"/>
  <c r="P24" i="26"/>
  <c r="R24" i="26"/>
  <c r="U49" i="27"/>
  <c r="T93" i="27"/>
  <c r="E24" i="28"/>
  <c r="U24" i="28" s="1"/>
  <c r="T36" i="28"/>
  <c r="T47" i="28"/>
  <c r="T63" i="28"/>
  <c r="Q66" i="28"/>
  <c r="P40" i="29"/>
  <c r="R40" i="29"/>
  <c r="T64" i="29"/>
  <c r="U69" i="29"/>
  <c r="T69" i="29"/>
  <c r="U17" i="30"/>
  <c r="T17" i="30"/>
  <c r="E33" i="30"/>
  <c r="T36" i="30"/>
  <c r="T49" i="30"/>
  <c r="E71" i="30"/>
  <c r="T86" i="30"/>
  <c r="U44" i="31"/>
  <c r="T44" i="31"/>
  <c r="U13" i="32"/>
  <c r="T13" i="32"/>
  <c r="U91" i="33"/>
  <c r="T91" i="33"/>
  <c r="U65" i="34"/>
  <c r="T65" i="34"/>
  <c r="T69" i="34"/>
  <c r="U69" i="34"/>
  <c r="T10" i="35"/>
  <c r="U23" i="35"/>
  <c r="T23" i="35"/>
  <c r="T87" i="35"/>
  <c r="U87" i="35"/>
  <c r="T91" i="37"/>
  <c r="U91" i="37"/>
  <c r="U9" i="40"/>
  <c r="T9" i="40"/>
  <c r="U113" i="10"/>
  <c r="T113" i="10"/>
  <c r="U28" i="37"/>
  <c r="T28" i="37"/>
  <c r="T32" i="37"/>
  <c r="U32" i="37"/>
  <c r="U65" i="37"/>
  <c r="T65" i="37"/>
  <c r="U49" i="39"/>
  <c r="T49" i="39"/>
  <c r="T113" i="26"/>
  <c r="U113" i="26"/>
  <c r="U106" i="19"/>
  <c r="T106" i="19"/>
  <c r="U109" i="18"/>
  <c r="T109" i="18"/>
  <c r="U105" i="3"/>
  <c r="T105" i="3"/>
  <c r="R71" i="27"/>
  <c r="Q70" i="28"/>
  <c r="S70" i="28"/>
  <c r="U19" i="30"/>
  <c r="T19" i="30"/>
  <c r="T37" i="31"/>
  <c r="U37" i="31"/>
  <c r="E53" i="31"/>
  <c r="P30" i="32"/>
  <c r="R30" i="32"/>
  <c r="U9" i="33"/>
  <c r="T9" i="33"/>
  <c r="U87" i="33"/>
  <c r="T87" i="33"/>
  <c r="U43" i="34"/>
  <c r="T43" i="34"/>
  <c r="P70" i="34"/>
  <c r="R70" i="34"/>
  <c r="U19" i="35"/>
  <c r="T19" i="35"/>
  <c r="U45" i="36"/>
  <c r="T45" i="36"/>
  <c r="Q24" i="39"/>
  <c r="S24" i="39"/>
  <c r="T26" i="39"/>
  <c r="U26" i="39"/>
  <c r="T46" i="39"/>
  <c r="U46" i="39"/>
  <c r="P15" i="40"/>
  <c r="R15" i="40"/>
  <c r="T18" i="40"/>
  <c r="U18" i="40"/>
  <c r="M112" i="1"/>
  <c r="S112" i="1" s="1"/>
  <c r="S95" i="1"/>
  <c r="U106" i="37"/>
  <c r="T106" i="37"/>
  <c r="U110" i="32"/>
  <c r="T110" i="32"/>
  <c r="T109" i="28"/>
  <c r="U109" i="28"/>
  <c r="U110" i="26"/>
  <c r="T110" i="26"/>
  <c r="T108" i="20"/>
  <c r="U108" i="20"/>
  <c r="E24" i="22"/>
  <c r="E30" i="22"/>
  <c r="U38" i="22"/>
  <c r="P24" i="23"/>
  <c r="R24" i="23"/>
  <c r="P33" i="23"/>
  <c r="E40" i="23"/>
  <c r="E59" i="23"/>
  <c r="E70" i="23"/>
  <c r="U70" i="23" s="1"/>
  <c r="U36" i="24"/>
  <c r="P70" i="24"/>
  <c r="R70" i="24"/>
  <c r="Q71" i="24"/>
  <c r="U10" i="25"/>
  <c r="Q70" i="25"/>
  <c r="S70" i="25"/>
  <c r="T20" i="26"/>
  <c r="U10" i="27"/>
  <c r="P70" i="27"/>
  <c r="R70" i="27"/>
  <c r="Q71" i="27"/>
  <c r="S71" i="27"/>
  <c r="U28" i="30"/>
  <c r="T28" i="30"/>
  <c r="Q30" i="30"/>
  <c r="S30" i="30"/>
  <c r="U32" i="30"/>
  <c r="T32" i="30"/>
  <c r="E40" i="30"/>
  <c r="U69" i="31"/>
  <c r="T69" i="31"/>
  <c r="U90" i="31"/>
  <c r="T90" i="31"/>
  <c r="U18" i="33"/>
  <c r="T18" i="33"/>
  <c r="T32" i="33"/>
  <c r="U32" i="33"/>
  <c r="Q33" i="34"/>
  <c r="S33" i="34"/>
  <c r="T91" i="34"/>
  <c r="U91" i="34"/>
  <c r="U87" i="36"/>
  <c r="T87" i="36"/>
  <c r="U22" i="37"/>
  <c r="T22" i="37"/>
  <c r="T87" i="40"/>
  <c r="U87" i="40"/>
  <c r="T106" i="1"/>
  <c r="U106" i="1"/>
  <c r="L112" i="39"/>
  <c r="R112" i="39" s="1"/>
  <c r="R95" i="39"/>
  <c r="U105" i="12"/>
  <c r="T105" i="12"/>
  <c r="U47" i="22"/>
  <c r="P66" i="22"/>
  <c r="R66" i="22"/>
  <c r="Q24" i="23"/>
  <c r="U24" i="23" s="1"/>
  <c r="S24" i="23"/>
  <c r="Q33" i="23"/>
  <c r="P30" i="24"/>
  <c r="R30" i="24"/>
  <c r="P40" i="24"/>
  <c r="R40" i="24"/>
  <c r="P59" i="24"/>
  <c r="P15" i="25"/>
  <c r="T15" i="25" s="1"/>
  <c r="R15" i="25"/>
  <c r="U21" i="25"/>
  <c r="P24" i="25"/>
  <c r="R24" i="25"/>
  <c r="P33" i="25"/>
  <c r="E40" i="25"/>
  <c r="Q66" i="25"/>
  <c r="U36" i="26"/>
  <c r="T38" i="26"/>
  <c r="Q70" i="26"/>
  <c r="U47" i="27"/>
  <c r="E53" i="27"/>
  <c r="U56" i="27"/>
  <c r="U63" i="27"/>
  <c r="T88" i="27"/>
  <c r="E15" i="28"/>
  <c r="P24" i="28"/>
  <c r="U35" i="28"/>
  <c r="T52" i="28"/>
  <c r="Q15" i="29"/>
  <c r="U32" i="29"/>
  <c r="U44" i="29"/>
  <c r="T20" i="30"/>
  <c r="P33" i="30"/>
  <c r="R33" i="30"/>
  <c r="U65" i="30"/>
  <c r="T65" i="30"/>
  <c r="T17" i="31"/>
  <c r="U17" i="31"/>
  <c r="U52" i="31"/>
  <c r="T52" i="31"/>
  <c r="S66" i="31"/>
  <c r="Q71" i="31"/>
  <c r="P40" i="32"/>
  <c r="U56" i="32"/>
  <c r="T56" i="32"/>
  <c r="T28" i="33"/>
  <c r="U28" i="33"/>
  <c r="U63" i="33"/>
  <c r="T63" i="33"/>
  <c r="U27" i="34"/>
  <c r="T27" i="34"/>
  <c r="U58" i="34"/>
  <c r="U29" i="35"/>
  <c r="T29" i="35"/>
  <c r="T38" i="35"/>
  <c r="U38" i="35"/>
  <c r="U17" i="38"/>
  <c r="T17" i="38"/>
  <c r="T87" i="39"/>
  <c r="U87" i="39"/>
  <c r="U100" i="17"/>
  <c r="T100" i="17"/>
  <c r="E59" i="30"/>
  <c r="U59" i="30" s="1"/>
  <c r="T10" i="31"/>
  <c r="U20" i="31"/>
  <c r="T22" i="31"/>
  <c r="T27" i="31"/>
  <c r="E40" i="31"/>
  <c r="T17" i="32"/>
  <c r="T29" i="32"/>
  <c r="T44" i="32"/>
  <c r="P66" i="32"/>
  <c r="R66" i="32"/>
  <c r="Q71" i="32"/>
  <c r="T38" i="33"/>
  <c r="U56" i="33"/>
  <c r="U10" i="34"/>
  <c r="T22" i="34"/>
  <c r="T29" i="34"/>
  <c r="T38" i="34"/>
  <c r="T45" i="34"/>
  <c r="T62" i="34"/>
  <c r="U10" i="35"/>
  <c r="U46" i="35"/>
  <c r="T46" i="35"/>
  <c r="T51" i="35"/>
  <c r="T58" i="35"/>
  <c r="Q33" i="36"/>
  <c r="S33" i="36"/>
  <c r="U38" i="36"/>
  <c r="T38" i="36"/>
  <c r="U43" i="36"/>
  <c r="T43" i="36"/>
  <c r="U45" i="37"/>
  <c r="T45" i="37"/>
  <c r="U50" i="37"/>
  <c r="T61" i="37"/>
  <c r="T10" i="38"/>
  <c r="U10" i="38"/>
  <c r="U26" i="38"/>
  <c r="T29" i="38"/>
  <c r="T61" i="38"/>
  <c r="T88" i="38"/>
  <c r="T62" i="39"/>
  <c r="U62" i="39"/>
  <c r="S24" i="40"/>
  <c r="U45" i="40"/>
  <c r="T45" i="40"/>
  <c r="T58" i="40"/>
  <c r="U58" i="40"/>
  <c r="T105" i="32"/>
  <c r="U105" i="32"/>
  <c r="U105" i="26"/>
  <c r="T105" i="26"/>
  <c r="T110" i="22"/>
  <c r="U110" i="22"/>
  <c r="U107" i="18"/>
  <c r="T107" i="18"/>
  <c r="U107" i="3"/>
  <c r="T107" i="3"/>
  <c r="P70" i="28"/>
  <c r="T70" i="28" s="1"/>
  <c r="P30" i="29"/>
  <c r="Q40" i="29"/>
  <c r="E59" i="29"/>
  <c r="E66" i="29"/>
  <c r="T93" i="29"/>
  <c r="E30" i="30"/>
  <c r="E15" i="31"/>
  <c r="P33" i="31"/>
  <c r="R33" i="31"/>
  <c r="U65" i="31"/>
  <c r="U21" i="32"/>
  <c r="Q53" i="32"/>
  <c r="Q70" i="32"/>
  <c r="E72" i="32"/>
  <c r="T29" i="33"/>
  <c r="E40" i="33"/>
  <c r="U47" i="33"/>
  <c r="U93" i="33"/>
  <c r="E24" i="34"/>
  <c r="E40" i="34"/>
  <c r="E59" i="34"/>
  <c r="Q71" i="34"/>
  <c r="U71" i="34" s="1"/>
  <c r="Q15" i="35"/>
  <c r="T26" i="35"/>
  <c r="T42" i="35"/>
  <c r="U42" i="35"/>
  <c r="U65" i="35"/>
  <c r="T65" i="35"/>
  <c r="E15" i="36"/>
  <c r="E30" i="36"/>
  <c r="U58" i="36"/>
  <c r="E70" i="36"/>
  <c r="T70" i="36" s="1"/>
  <c r="U86" i="36"/>
  <c r="T86" i="36"/>
  <c r="T14" i="37"/>
  <c r="U14" i="37"/>
  <c r="T42" i="37"/>
  <c r="U42" i="37"/>
  <c r="T45" i="38"/>
  <c r="T69" i="38"/>
  <c r="U45" i="39"/>
  <c r="T45" i="39"/>
  <c r="U90" i="39"/>
  <c r="T90" i="39"/>
  <c r="T14" i="40"/>
  <c r="T22" i="40"/>
  <c r="U22" i="40"/>
  <c r="U99" i="28"/>
  <c r="T99" i="28"/>
  <c r="U105" i="22"/>
  <c r="T105" i="22"/>
  <c r="T110" i="21"/>
  <c r="U110" i="21"/>
  <c r="U101" i="7"/>
  <c r="T101" i="7"/>
  <c r="Q30" i="31"/>
  <c r="S30" i="31"/>
  <c r="Q24" i="33"/>
  <c r="Q70" i="34"/>
  <c r="Q53" i="35"/>
  <c r="U55" i="35"/>
  <c r="T55" i="35"/>
  <c r="P66" i="35"/>
  <c r="T69" i="35"/>
  <c r="Q71" i="35"/>
  <c r="T18" i="37"/>
  <c r="U18" i="37"/>
  <c r="U19" i="38"/>
  <c r="T19" i="38"/>
  <c r="T38" i="38"/>
  <c r="U38" i="38"/>
  <c r="Q59" i="38"/>
  <c r="U13" i="39"/>
  <c r="T13" i="39"/>
  <c r="U17" i="39"/>
  <c r="T17" i="39"/>
  <c r="E71" i="39"/>
  <c r="T103" i="30"/>
  <c r="U103" i="30"/>
  <c r="U113" i="5"/>
  <c r="T113" i="5"/>
  <c r="Q59" i="30"/>
  <c r="U35" i="32"/>
  <c r="U20" i="33"/>
  <c r="T35" i="33"/>
  <c r="T69" i="33"/>
  <c r="T35" i="34"/>
  <c r="Q33" i="35"/>
  <c r="U36" i="35"/>
  <c r="U69" i="35"/>
  <c r="P70" i="35"/>
  <c r="R70" i="35"/>
  <c r="U14" i="36"/>
  <c r="T14" i="36"/>
  <c r="T26" i="36"/>
  <c r="U26" i="36"/>
  <c r="U37" i="37"/>
  <c r="T37" i="37"/>
  <c r="U23" i="39"/>
  <c r="T23" i="39"/>
  <c r="U92" i="39"/>
  <c r="T92" i="39"/>
  <c r="M112" i="37"/>
  <c r="S112" i="37" s="1"/>
  <c r="S95" i="37"/>
  <c r="T99" i="35"/>
  <c r="U99" i="35"/>
  <c r="U101" i="30"/>
  <c r="T101" i="30"/>
  <c r="U98" i="18"/>
  <c r="T98" i="18"/>
  <c r="U98" i="17"/>
  <c r="T98" i="17"/>
  <c r="T97" i="14"/>
  <c r="U97" i="14"/>
  <c r="T110" i="13"/>
  <c r="U110" i="13"/>
  <c r="P15" i="29"/>
  <c r="E30" i="29"/>
  <c r="Q33" i="29"/>
  <c r="P66" i="29"/>
  <c r="P30" i="30"/>
  <c r="Q53" i="30"/>
  <c r="T89" i="30"/>
  <c r="U29" i="31"/>
  <c r="E70" i="31"/>
  <c r="E15" i="32"/>
  <c r="U90" i="32"/>
  <c r="U35" i="33"/>
  <c r="P40" i="33"/>
  <c r="R40" i="33"/>
  <c r="U69" i="33"/>
  <c r="P24" i="34"/>
  <c r="R24" i="34"/>
  <c r="E33" i="34"/>
  <c r="U33" i="34" s="1"/>
  <c r="U35" i="34"/>
  <c r="P40" i="34"/>
  <c r="R40" i="34"/>
  <c r="T90" i="34"/>
  <c r="T9" i="35"/>
  <c r="T13" i="35"/>
  <c r="E15" i="35"/>
  <c r="U18" i="35"/>
  <c r="T49" i="35"/>
  <c r="T61" i="35"/>
  <c r="T10" i="36"/>
  <c r="U10" i="36"/>
  <c r="R15" i="36"/>
  <c r="U18" i="36"/>
  <c r="T18" i="36"/>
  <c r="U50" i="36"/>
  <c r="T50" i="36"/>
  <c r="E53" i="36"/>
  <c r="T62" i="36"/>
  <c r="U62" i="36"/>
  <c r="U9" i="37"/>
  <c r="T9" i="37"/>
  <c r="R15" i="38"/>
  <c r="U37" i="39"/>
  <c r="T37" i="39"/>
  <c r="U49" i="40"/>
  <c r="T49" i="40"/>
  <c r="U91" i="40"/>
  <c r="T91" i="40"/>
  <c r="T102" i="39"/>
  <c r="U102" i="39"/>
  <c r="U105" i="38"/>
  <c r="T105" i="38"/>
  <c r="U100" i="31"/>
  <c r="T100" i="31"/>
  <c r="T96" i="30"/>
  <c r="U96" i="30"/>
  <c r="U96" i="21"/>
  <c r="T96" i="21"/>
  <c r="U113" i="15"/>
  <c r="T113" i="15"/>
  <c r="U105" i="7"/>
  <c r="T105" i="7"/>
  <c r="T113" i="7"/>
  <c r="U113" i="7"/>
  <c r="E24" i="36"/>
  <c r="T35" i="36"/>
  <c r="P67" i="36"/>
  <c r="P71" i="36"/>
  <c r="R71" i="36"/>
  <c r="E71" i="37"/>
  <c r="U14" i="38"/>
  <c r="Q15" i="38"/>
  <c r="S15" i="38"/>
  <c r="U32" i="38"/>
  <c r="P66" i="38"/>
  <c r="P70" i="38"/>
  <c r="R70" i="38"/>
  <c r="E15" i="40"/>
  <c r="U28" i="40"/>
  <c r="P30" i="40"/>
  <c r="R30" i="40"/>
  <c r="E33" i="40"/>
  <c r="T65" i="40"/>
  <c r="E79" i="24"/>
  <c r="M112" i="22"/>
  <c r="S112" i="22" s="1"/>
  <c r="U100" i="20"/>
  <c r="T113" i="9"/>
  <c r="U20" i="36"/>
  <c r="U35" i="36"/>
  <c r="P40" i="36"/>
  <c r="R40" i="36"/>
  <c r="Q59" i="36"/>
  <c r="T69" i="36"/>
  <c r="P15" i="37"/>
  <c r="R15" i="37"/>
  <c r="P33" i="37"/>
  <c r="R33" i="37"/>
  <c r="U36" i="37"/>
  <c r="E40" i="37"/>
  <c r="E59" i="37"/>
  <c r="Q24" i="38"/>
  <c r="E59" i="38"/>
  <c r="E67" i="38"/>
  <c r="Q70" i="38"/>
  <c r="S70" i="38"/>
  <c r="E24" i="39"/>
  <c r="U19" i="40"/>
  <c r="E79" i="33"/>
  <c r="M112" i="28"/>
  <c r="S112" i="28" s="1"/>
  <c r="Q24" i="35"/>
  <c r="S24" i="35"/>
  <c r="P30" i="35"/>
  <c r="Q30" i="35"/>
  <c r="P40" i="35"/>
  <c r="R40" i="35"/>
  <c r="P24" i="36"/>
  <c r="R24" i="36"/>
  <c r="Q24" i="37"/>
  <c r="P70" i="37"/>
  <c r="R70" i="37"/>
  <c r="Q40" i="38"/>
  <c r="E71" i="38"/>
  <c r="P15" i="39"/>
  <c r="R15" i="39"/>
  <c r="P30" i="39"/>
  <c r="R30" i="39"/>
  <c r="E33" i="39"/>
  <c r="P66" i="39"/>
  <c r="R66" i="39"/>
  <c r="P70" i="39"/>
  <c r="R70" i="39"/>
  <c r="U14" i="40"/>
  <c r="Q15" i="40"/>
  <c r="U15" i="40" s="1"/>
  <c r="Q33" i="40"/>
  <c r="P70" i="40"/>
  <c r="R70" i="40"/>
  <c r="T102" i="1"/>
  <c r="U110" i="36"/>
  <c r="U96" i="31"/>
  <c r="U99" i="27"/>
  <c r="R95" i="21"/>
  <c r="E71" i="35"/>
  <c r="T86" i="35"/>
  <c r="T90" i="35"/>
  <c r="Q24" i="36"/>
  <c r="S24" i="36"/>
  <c r="T29" i="36"/>
  <c r="E40" i="36"/>
  <c r="T57" i="36"/>
  <c r="T65" i="36"/>
  <c r="E15" i="37"/>
  <c r="Q30" i="37"/>
  <c r="S30" i="37"/>
  <c r="U69" i="37"/>
  <c r="Q70" i="37"/>
  <c r="S70" i="37"/>
  <c r="U87" i="37"/>
  <c r="U10" i="39"/>
  <c r="T11" i="39"/>
  <c r="Q15" i="39"/>
  <c r="S15" i="39"/>
  <c r="E40" i="39"/>
  <c r="U57" i="39"/>
  <c r="U69" i="39"/>
  <c r="Q70" i="39"/>
  <c r="T10" i="40"/>
  <c r="U13" i="40"/>
  <c r="E95" i="33"/>
  <c r="U108" i="28"/>
  <c r="T110" i="28"/>
  <c r="U110" i="24"/>
  <c r="T104" i="21"/>
  <c r="T109" i="21"/>
  <c r="T102" i="8"/>
  <c r="Q59" i="40"/>
  <c r="E67" i="40"/>
  <c r="P59" i="40"/>
  <c r="R59" i="40"/>
  <c r="E59" i="40"/>
  <c r="T59" i="40" s="1"/>
  <c r="U105" i="40"/>
  <c r="T107" i="40"/>
  <c r="M112" i="40"/>
  <c r="S112" i="40" s="1"/>
  <c r="T101" i="40"/>
  <c r="U104" i="40"/>
  <c r="U106" i="40"/>
  <c r="T47" i="39"/>
  <c r="P72" i="39"/>
  <c r="E53" i="39"/>
  <c r="Q67" i="39"/>
  <c r="U58" i="39"/>
  <c r="R72" i="39"/>
  <c r="E59" i="39"/>
  <c r="Q72" i="39"/>
  <c r="S72" i="39"/>
  <c r="S67" i="39"/>
  <c r="E72" i="39"/>
  <c r="P59" i="39"/>
  <c r="R59" i="39"/>
  <c r="Q59" i="39"/>
  <c r="S59" i="39"/>
  <c r="E67" i="39"/>
  <c r="T108" i="39"/>
  <c r="U97" i="39"/>
  <c r="E79" i="39"/>
  <c r="E53" i="38"/>
  <c r="E72" i="38"/>
  <c r="P59" i="38"/>
  <c r="R59" i="38"/>
  <c r="S59" i="38"/>
  <c r="P72" i="38"/>
  <c r="R72" i="38"/>
  <c r="U58" i="38"/>
  <c r="Q67" i="38"/>
  <c r="Q72" i="38"/>
  <c r="U96" i="38"/>
  <c r="T107" i="38"/>
  <c r="S95" i="38"/>
  <c r="T101" i="38"/>
  <c r="U103" i="38"/>
  <c r="T97" i="38"/>
  <c r="E79" i="38"/>
  <c r="E72" i="37"/>
  <c r="E67" i="37"/>
  <c r="E53" i="37"/>
  <c r="P72" i="37"/>
  <c r="U58" i="37"/>
  <c r="R72" i="37"/>
  <c r="Q72" i="37"/>
  <c r="S72" i="37"/>
  <c r="T100" i="37"/>
  <c r="T98" i="37"/>
  <c r="T96" i="37"/>
  <c r="U110" i="37"/>
  <c r="P72" i="36"/>
  <c r="U47" i="36"/>
  <c r="Q72" i="36"/>
  <c r="Q67" i="36"/>
  <c r="Q53" i="36"/>
  <c r="R67" i="36"/>
  <c r="R72" i="36"/>
  <c r="S67" i="36"/>
  <c r="S72" i="36"/>
  <c r="E67" i="36"/>
  <c r="E72" i="36"/>
  <c r="U102" i="36"/>
  <c r="U107" i="36"/>
  <c r="T103" i="36"/>
  <c r="E79" i="36"/>
  <c r="Q72" i="35"/>
  <c r="S53" i="35"/>
  <c r="Q67" i="35"/>
  <c r="U67" i="35" s="1"/>
  <c r="S67" i="35"/>
  <c r="P72" i="35"/>
  <c r="R72" i="35"/>
  <c r="E67" i="35"/>
  <c r="E72" i="35"/>
  <c r="P67" i="35"/>
  <c r="R67" i="35"/>
  <c r="U101" i="35"/>
  <c r="Q53" i="34"/>
  <c r="T47" i="34"/>
  <c r="Q59" i="34"/>
  <c r="P67" i="34"/>
  <c r="R67" i="34"/>
  <c r="T57" i="34"/>
  <c r="Q67" i="34"/>
  <c r="S67" i="34"/>
  <c r="U97" i="34"/>
  <c r="U99" i="34"/>
  <c r="P53" i="33"/>
  <c r="R53" i="33"/>
  <c r="Q53" i="33"/>
  <c r="S53" i="33"/>
  <c r="E67" i="33"/>
  <c r="Q67" i="33"/>
  <c r="E72" i="33"/>
  <c r="Q72" i="33"/>
  <c r="T96" i="33"/>
  <c r="U98" i="33"/>
  <c r="T110" i="33"/>
  <c r="U96" i="33"/>
  <c r="U106" i="33"/>
  <c r="U99" i="33"/>
  <c r="T104" i="33"/>
  <c r="P53" i="32"/>
  <c r="R53" i="32"/>
  <c r="Q59" i="32"/>
  <c r="Q72" i="32"/>
  <c r="E59" i="32"/>
  <c r="U97" i="32"/>
  <c r="T108" i="32"/>
  <c r="U104" i="32"/>
  <c r="U106" i="32"/>
  <c r="U96" i="32"/>
  <c r="U98" i="32"/>
  <c r="T47" i="31"/>
  <c r="P67" i="31"/>
  <c r="Q67" i="31"/>
  <c r="Q59" i="31"/>
  <c r="T108" i="31"/>
  <c r="U97" i="31"/>
  <c r="U104" i="31"/>
  <c r="U102" i="31"/>
  <c r="E79" i="31"/>
  <c r="P72" i="30"/>
  <c r="R72" i="30"/>
  <c r="S59" i="30"/>
  <c r="U109" i="30"/>
  <c r="T107" i="30"/>
  <c r="R95" i="30"/>
  <c r="R53" i="29"/>
  <c r="Q53" i="29"/>
  <c r="S53" i="29"/>
  <c r="U47" i="29"/>
  <c r="E72" i="29"/>
  <c r="P67" i="29"/>
  <c r="R67" i="29"/>
  <c r="U102" i="29"/>
  <c r="U110" i="29"/>
  <c r="U108" i="29"/>
  <c r="Q53" i="28"/>
  <c r="E67" i="28"/>
  <c r="E53" i="28"/>
  <c r="Q67" i="28"/>
  <c r="S53" i="28"/>
  <c r="Q59" i="28"/>
  <c r="P67" i="28"/>
  <c r="R67" i="28"/>
  <c r="P53" i="27"/>
  <c r="R53" i="27"/>
  <c r="Q72" i="27"/>
  <c r="U72" i="27" s="1"/>
  <c r="E59" i="27"/>
  <c r="Q59" i="27"/>
  <c r="R67" i="27"/>
  <c r="U109" i="27"/>
  <c r="T57" i="26"/>
  <c r="S59" i="26"/>
  <c r="E59" i="26"/>
  <c r="P59" i="26"/>
  <c r="R59" i="26"/>
  <c r="U99" i="26"/>
  <c r="U97" i="26"/>
  <c r="E79" i="26"/>
  <c r="E53" i="25"/>
  <c r="P53" i="25"/>
  <c r="R53" i="25"/>
  <c r="E67" i="25"/>
  <c r="U57" i="25"/>
  <c r="P59" i="25"/>
  <c r="R59" i="25"/>
  <c r="P67" i="25"/>
  <c r="T67" i="25" s="1"/>
  <c r="R67" i="25"/>
  <c r="Q59" i="25"/>
  <c r="S59" i="25"/>
  <c r="Q67" i="25"/>
  <c r="U67" i="25" s="1"/>
  <c r="S67" i="25"/>
  <c r="P72" i="25"/>
  <c r="T72" i="25" s="1"/>
  <c r="R72" i="25"/>
  <c r="T98" i="25"/>
  <c r="T101" i="25"/>
  <c r="T103" i="25"/>
  <c r="U97" i="25"/>
  <c r="T108" i="25"/>
  <c r="E72" i="24"/>
  <c r="R72" i="24"/>
  <c r="Q72" i="24"/>
  <c r="S72" i="24"/>
  <c r="P67" i="24"/>
  <c r="R67" i="24"/>
  <c r="R59" i="24"/>
  <c r="Q67" i="24"/>
  <c r="U67" i="24" s="1"/>
  <c r="S67" i="24"/>
  <c r="P53" i="23"/>
  <c r="R53" i="23"/>
  <c r="E67" i="23"/>
  <c r="P59" i="23"/>
  <c r="R59" i="23"/>
  <c r="P67" i="23"/>
  <c r="R67" i="23"/>
  <c r="Q59" i="23"/>
  <c r="S59" i="23"/>
  <c r="Q67" i="23"/>
  <c r="U67" i="23" s="1"/>
  <c r="S67" i="23"/>
  <c r="T96" i="23"/>
  <c r="U110" i="23"/>
  <c r="T104" i="23"/>
  <c r="T106" i="23"/>
  <c r="U102" i="23"/>
  <c r="P53" i="22"/>
  <c r="Q53" i="22"/>
  <c r="E72" i="22"/>
  <c r="E67" i="22"/>
  <c r="T58" i="22"/>
  <c r="T57" i="22"/>
  <c r="E59" i="22"/>
  <c r="U59" i="22" s="1"/>
  <c r="P72" i="22"/>
  <c r="T72" i="22" s="1"/>
  <c r="R72" i="22"/>
  <c r="Q72" i="22"/>
  <c r="U72" i="22" s="1"/>
  <c r="S72" i="22"/>
  <c r="U108" i="22"/>
  <c r="U104" i="22"/>
  <c r="U102" i="22"/>
  <c r="P53" i="21"/>
  <c r="R53" i="21"/>
  <c r="E67" i="21"/>
  <c r="E53" i="21"/>
  <c r="Q59" i="21"/>
  <c r="E59" i="21"/>
  <c r="U57" i="21"/>
  <c r="P67" i="21"/>
  <c r="S95" i="21"/>
  <c r="T100" i="21"/>
  <c r="E79" i="21"/>
  <c r="U47" i="20"/>
  <c r="Q53" i="20"/>
  <c r="R59" i="20"/>
  <c r="U106" i="20"/>
  <c r="M112" i="20"/>
  <c r="S112" i="20" s="1"/>
  <c r="E67" i="19"/>
  <c r="R53" i="19"/>
  <c r="P67" i="19"/>
  <c r="T67" i="19" s="1"/>
  <c r="E72" i="19"/>
  <c r="U100" i="19"/>
  <c r="T98" i="19"/>
  <c r="E67" i="18"/>
  <c r="T47" i="18"/>
  <c r="Q59" i="18"/>
  <c r="R72" i="18"/>
  <c r="E59" i="18"/>
  <c r="U59" i="18" s="1"/>
  <c r="Q67" i="18"/>
  <c r="Q72" i="18"/>
  <c r="S72" i="18"/>
  <c r="E72" i="18"/>
  <c r="T97" i="18"/>
  <c r="T99" i="18"/>
  <c r="P53" i="17"/>
  <c r="R53" i="17"/>
  <c r="P67" i="17"/>
  <c r="R67" i="17"/>
  <c r="E59" i="17"/>
  <c r="Q67" i="17"/>
  <c r="S67" i="17"/>
  <c r="T57" i="17"/>
  <c r="S72" i="17"/>
  <c r="Q59" i="17"/>
  <c r="S59" i="17"/>
  <c r="S95" i="17"/>
  <c r="Q53" i="16"/>
  <c r="S53" i="16"/>
  <c r="E67" i="16"/>
  <c r="E72" i="16"/>
  <c r="P72" i="16"/>
  <c r="R72" i="16"/>
  <c r="Q72" i="16"/>
  <c r="S72" i="16"/>
  <c r="Q59" i="16"/>
  <c r="U98" i="16"/>
  <c r="Q59" i="15"/>
  <c r="S59" i="15"/>
  <c r="P67" i="15"/>
  <c r="R67" i="15"/>
  <c r="Q67" i="15"/>
  <c r="S67" i="15"/>
  <c r="T96" i="15"/>
  <c r="T98" i="15"/>
  <c r="U105" i="15"/>
  <c r="P53" i="14"/>
  <c r="T53" i="14" s="1"/>
  <c r="R53" i="14"/>
  <c r="Q53" i="14"/>
  <c r="U53" i="14" s="1"/>
  <c r="S53" i="14"/>
  <c r="E67" i="14"/>
  <c r="T103" i="14"/>
  <c r="U47" i="13"/>
  <c r="T58" i="13"/>
  <c r="Q72" i="13"/>
  <c r="U72" i="13" s="1"/>
  <c r="T97" i="13"/>
  <c r="T99" i="13"/>
  <c r="T106" i="13"/>
  <c r="T104" i="13"/>
  <c r="T100" i="13"/>
  <c r="T47" i="12"/>
  <c r="Q72" i="12"/>
  <c r="Q67" i="12"/>
  <c r="U101" i="12"/>
  <c r="T99" i="12"/>
  <c r="T104" i="12"/>
  <c r="U109" i="12"/>
  <c r="E79" i="12"/>
  <c r="E53" i="11"/>
  <c r="U47" i="11"/>
  <c r="P59" i="11"/>
  <c r="R59" i="11"/>
  <c r="U104" i="11"/>
  <c r="T106" i="11"/>
  <c r="T99" i="11"/>
  <c r="T101" i="11"/>
  <c r="E79" i="11"/>
  <c r="U47" i="10"/>
  <c r="Q67" i="10"/>
  <c r="U67" i="10" s="1"/>
  <c r="U57" i="10"/>
  <c r="R72" i="10"/>
  <c r="P59" i="10"/>
  <c r="R59" i="10"/>
  <c r="P67" i="10"/>
  <c r="R67" i="10"/>
  <c r="S67" i="10"/>
  <c r="U100" i="10"/>
  <c r="T109" i="10"/>
  <c r="U98" i="10"/>
  <c r="T105" i="10"/>
  <c r="U107" i="10"/>
  <c r="U106" i="10"/>
  <c r="Q72" i="9"/>
  <c r="E53" i="9"/>
  <c r="E67" i="9"/>
  <c r="E72" i="9"/>
  <c r="Q53" i="9"/>
  <c r="U53" i="9" s="1"/>
  <c r="P72" i="9"/>
  <c r="T58" i="9"/>
  <c r="R72" i="9"/>
  <c r="Q67" i="9"/>
  <c r="T100" i="9"/>
  <c r="U102" i="9"/>
  <c r="T104" i="9"/>
  <c r="T99" i="9"/>
  <c r="T103" i="9"/>
  <c r="Q67" i="8"/>
  <c r="S67" i="8"/>
  <c r="T57" i="8"/>
  <c r="Q59" i="8"/>
  <c r="E59" i="8"/>
  <c r="U59" i="8" s="1"/>
  <c r="U107" i="8"/>
  <c r="T96" i="8"/>
  <c r="U98" i="8"/>
  <c r="T110" i="8"/>
  <c r="T106" i="8"/>
  <c r="Q53" i="7"/>
  <c r="U47" i="7"/>
  <c r="T58" i="7"/>
  <c r="E67" i="7"/>
  <c r="T97" i="7"/>
  <c r="E79" i="7"/>
  <c r="E53" i="6"/>
  <c r="P59" i="6"/>
  <c r="R59" i="6"/>
  <c r="T58" i="6"/>
  <c r="Q67" i="6"/>
  <c r="U67" i="6" s="1"/>
  <c r="S67" i="6"/>
  <c r="R95" i="6"/>
  <c r="T97" i="6"/>
  <c r="T99" i="6"/>
  <c r="T109" i="6"/>
  <c r="T107" i="6"/>
  <c r="Q53" i="5"/>
  <c r="S53" i="5"/>
  <c r="T58" i="5"/>
  <c r="E72" i="5"/>
  <c r="P72" i="5"/>
  <c r="T72" i="5" s="1"/>
  <c r="R72" i="5"/>
  <c r="T101" i="5"/>
  <c r="U110" i="5"/>
  <c r="T99" i="5"/>
  <c r="U109" i="5"/>
  <c r="P72" i="4"/>
  <c r="E72" i="4"/>
  <c r="Q72" i="4"/>
  <c r="U57" i="4"/>
  <c r="E67" i="4"/>
  <c r="S59" i="4"/>
  <c r="U101" i="4"/>
  <c r="T106" i="4"/>
  <c r="T108" i="4"/>
  <c r="T100" i="4"/>
  <c r="T47" i="3"/>
  <c r="Q72" i="3"/>
  <c r="Q59" i="3"/>
  <c r="S59" i="3"/>
  <c r="P59" i="3"/>
  <c r="R59" i="3"/>
  <c r="Q67" i="3"/>
  <c r="U67" i="3" s="1"/>
  <c r="U58" i="3"/>
  <c r="E67" i="3"/>
  <c r="T110" i="3"/>
  <c r="E53" i="2"/>
  <c r="P53" i="2"/>
  <c r="E59" i="2"/>
  <c r="Q67" i="2"/>
  <c r="U67" i="2" s="1"/>
  <c r="P72" i="2"/>
  <c r="R72" i="2"/>
  <c r="T57" i="2"/>
  <c r="Q72" i="2"/>
  <c r="U72" i="2" s="1"/>
  <c r="S72" i="2"/>
  <c r="E67" i="2"/>
  <c r="P59" i="2"/>
  <c r="Q59" i="2"/>
  <c r="S59" i="2"/>
  <c r="E95" i="2"/>
  <c r="E112" i="2" s="1"/>
  <c r="U101" i="2"/>
  <c r="U99" i="2"/>
  <c r="P53" i="1"/>
  <c r="Q53" i="1"/>
  <c r="T47" i="1"/>
  <c r="Q67" i="1"/>
  <c r="U67" i="1" s="1"/>
  <c r="P59" i="1"/>
  <c r="R59" i="1"/>
  <c r="Q72" i="1"/>
  <c r="U72" i="1" s="1"/>
  <c r="E67" i="1"/>
  <c r="Q59" i="1"/>
  <c r="S59" i="1"/>
  <c r="U58" i="1"/>
  <c r="E72" i="1"/>
  <c r="E59" i="1"/>
  <c r="U59" i="1" s="1"/>
  <c r="U105" i="1"/>
  <c r="U107" i="1"/>
  <c r="T96" i="1"/>
  <c r="U70" i="3"/>
  <c r="T70" i="3"/>
  <c r="U24" i="4"/>
  <c r="T24" i="4"/>
  <c r="U71" i="5"/>
  <c r="T71" i="5"/>
  <c r="U33" i="8"/>
  <c r="U59" i="2"/>
  <c r="T59" i="2"/>
  <c r="T30" i="5"/>
  <c r="U30" i="5"/>
  <c r="U70" i="1"/>
  <c r="T70" i="1"/>
  <c r="U24" i="3"/>
  <c r="T24" i="3"/>
  <c r="T24" i="5"/>
  <c r="U24" i="5"/>
  <c r="T30" i="4"/>
  <c r="U59" i="4"/>
  <c r="T59" i="4"/>
  <c r="U70" i="6"/>
  <c r="T70" i="6"/>
  <c r="U24" i="1"/>
  <c r="U30" i="8"/>
  <c r="U30" i="2"/>
  <c r="T30" i="2"/>
  <c r="U59" i="3"/>
  <c r="T59" i="3"/>
  <c r="U70" i="2"/>
  <c r="T70" i="2"/>
  <c r="T71" i="2"/>
  <c r="T33" i="3"/>
  <c r="U70" i="4"/>
  <c r="U70" i="8"/>
  <c r="U36" i="8"/>
  <c r="T36" i="8"/>
  <c r="U66" i="9"/>
  <c r="T66" i="9"/>
  <c r="U61" i="9"/>
  <c r="T61" i="9"/>
  <c r="U33" i="11"/>
  <c r="U59" i="11"/>
  <c r="T59" i="11"/>
  <c r="R66" i="11"/>
  <c r="U30" i="3"/>
  <c r="P53" i="3"/>
  <c r="S67" i="3"/>
  <c r="R70" i="3"/>
  <c r="P71" i="3"/>
  <c r="R15" i="4"/>
  <c r="Q30" i="4"/>
  <c r="U30" i="4" s="1"/>
  <c r="P33" i="4"/>
  <c r="T33" i="4" s="1"/>
  <c r="S40" i="4"/>
  <c r="Q66" i="4"/>
  <c r="R72" i="4"/>
  <c r="S24" i="5"/>
  <c r="P40" i="5"/>
  <c r="R66" i="5"/>
  <c r="P24" i="6"/>
  <c r="U28" i="6"/>
  <c r="T28" i="6"/>
  <c r="U37" i="6"/>
  <c r="T37" i="6"/>
  <c r="P66" i="6"/>
  <c r="U21" i="7"/>
  <c r="T21" i="7"/>
  <c r="U45" i="7"/>
  <c r="T45" i="7"/>
  <c r="R66" i="7"/>
  <c r="P24" i="8"/>
  <c r="U28" i="8"/>
  <c r="T28" i="8"/>
  <c r="Q40" i="8"/>
  <c r="U48" i="8"/>
  <c r="T48" i="8"/>
  <c r="P53" i="8"/>
  <c r="U65" i="8"/>
  <c r="T65" i="8"/>
  <c r="P67" i="8"/>
  <c r="T67" i="8" s="1"/>
  <c r="P72" i="8"/>
  <c r="T72" i="8" s="1"/>
  <c r="Q72" i="8"/>
  <c r="U72" i="8" s="1"/>
  <c r="T30" i="9"/>
  <c r="U30" i="9"/>
  <c r="P66" i="9"/>
  <c r="P67" i="9"/>
  <c r="T67" i="9" s="1"/>
  <c r="Q71" i="9"/>
  <c r="U17" i="10"/>
  <c r="T17" i="10"/>
  <c r="U28" i="10"/>
  <c r="T28" i="10"/>
  <c r="U32" i="10"/>
  <c r="T32" i="10"/>
  <c r="T15" i="11"/>
  <c r="U9" i="11"/>
  <c r="T9" i="11"/>
  <c r="Q15" i="11"/>
  <c r="U15" i="11" s="1"/>
  <c r="P71" i="11"/>
  <c r="U87" i="12"/>
  <c r="T87" i="12"/>
  <c r="U90" i="12"/>
  <c r="T90" i="12"/>
  <c r="P40" i="13"/>
  <c r="U66" i="14"/>
  <c r="T66" i="14"/>
  <c r="U61" i="14"/>
  <c r="T61" i="14"/>
  <c r="U70" i="15"/>
  <c r="U30" i="16"/>
  <c r="T30" i="16"/>
  <c r="P24" i="4"/>
  <c r="Q33" i="4"/>
  <c r="U33" i="4" s="1"/>
  <c r="T53" i="4"/>
  <c r="P67" i="4"/>
  <c r="T67" i="4" s="1"/>
  <c r="U71" i="4"/>
  <c r="T71" i="4"/>
  <c r="U33" i="5"/>
  <c r="T40" i="5"/>
  <c r="U40" i="5"/>
  <c r="Q40" i="5"/>
  <c r="U70" i="5"/>
  <c r="T70" i="5"/>
  <c r="U17" i="6"/>
  <c r="T17" i="6"/>
  <c r="U32" i="6"/>
  <c r="T32" i="6"/>
  <c r="U64" i="6"/>
  <c r="T64" i="6"/>
  <c r="Q66" i="6"/>
  <c r="U86" i="6"/>
  <c r="T86" i="6"/>
  <c r="U15" i="7"/>
  <c r="U9" i="7"/>
  <c r="T9" i="7"/>
  <c r="T70" i="7"/>
  <c r="U17" i="8"/>
  <c r="T17" i="8"/>
  <c r="Q53" i="8"/>
  <c r="U53" i="8" s="1"/>
  <c r="P24" i="9"/>
  <c r="P33" i="9"/>
  <c r="T33" i="9" s="1"/>
  <c r="P40" i="9"/>
  <c r="U44" i="9"/>
  <c r="T44" i="9"/>
  <c r="U57" i="9"/>
  <c r="T57" i="9"/>
  <c r="Q66" i="9"/>
  <c r="U59" i="10"/>
  <c r="T59" i="10"/>
  <c r="T43" i="11"/>
  <c r="T19" i="12"/>
  <c r="U19" i="12"/>
  <c r="T24" i="13"/>
  <c r="U24" i="13"/>
  <c r="S59" i="13"/>
  <c r="Q59" i="13"/>
  <c r="U70" i="13"/>
  <c r="U59" i="17"/>
  <c r="T59" i="17"/>
  <c r="U53" i="1"/>
  <c r="T53" i="1"/>
  <c r="U53" i="3"/>
  <c r="T53" i="3"/>
  <c r="P67" i="3"/>
  <c r="T67" i="3" s="1"/>
  <c r="U71" i="3"/>
  <c r="T71" i="3"/>
  <c r="U40" i="4"/>
  <c r="T40" i="4"/>
  <c r="Q53" i="4"/>
  <c r="U53" i="4" s="1"/>
  <c r="U40" i="6"/>
  <c r="T40" i="6"/>
  <c r="T35" i="6"/>
  <c r="P40" i="6"/>
  <c r="P24" i="7"/>
  <c r="T30" i="1"/>
  <c r="U30" i="1"/>
  <c r="P71" i="1"/>
  <c r="P33" i="2"/>
  <c r="T33" i="2" s="1"/>
  <c r="P40" i="1"/>
  <c r="U53" i="2"/>
  <c r="T53" i="2"/>
  <c r="U40" i="3"/>
  <c r="T40" i="3"/>
  <c r="Q71" i="3"/>
  <c r="P15" i="1"/>
  <c r="T19" i="1"/>
  <c r="T39" i="1"/>
  <c r="Q40" i="1"/>
  <c r="U40" i="1" s="1"/>
  <c r="T43" i="1"/>
  <c r="T51" i="1"/>
  <c r="T55" i="1"/>
  <c r="P72" i="1"/>
  <c r="T72" i="1" s="1"/>
  <c r="T88" i="1"/>
  <c r="T11" i="2"/>
  <c r="T23" i="2"/>
  <c r="Q24" i="2"/>
  <c r="T27" i="2"/>
  <c r="S30" i="2"/>
  <c r="T35" i="2"/>
  <c r="T47" i="2"/>
  <c r="T63" i="2"/>
  <c r="S66" i="2"/>
  <c r="T92" i="2"/>
  <c r="T19" i="3"/>
  <c r="T39" i="3"/>
  <c r="T43" i="3"/>
  <c r="T51" i="3"/>
  <c r="T55" i="3"/>
  <c r="P72" i="3"/>
  <c r="T72" i="3" s="1"/>
  <c r="T88" i="3"/>
  <c r="T11" i="4"/>
  <c r="T23" i="4"/>
  <c r="Q24" i="4"/>
  <c r="T27" i="4"/>
  <c r="T35" i="4"/>
  <c r="T47" i="4"/>
  <c r="P59" i="4"/>
  <c r="T63" i="4"/>
  <c r="Q67" i="4"/>
  <c r="P70" i="4"/>
  <c r="T70" i="4" s="1"/>
  <c r="T92" i="4"/>
  <c r="P15" i="5"/>
  <c r="T19" i="5"/>
  <c r="T39" i="5"/>
  <c r="U44" i="5"/>
  <c r="T44" i="5"/>
  <c r="U52" i="5"/>
  <c r="T52" i="5"/>
  <c r="U57" i="5"/>
  <c r="T57" i="5"/>
  <c r="P59" i="5"/>
  <c r="Q59" i="5"/>
  <c r="Q72" i="5"/>
  <c r="U72" i="5" s="1"/>
  <c r="U89" i="5"/>
  <c r="T89" i="5"/>
  <c r="U12" i="6"/>
  <c r="T12" i="6"/>
  <c r="U35" i="6"/>
  <c r="U71" i="6"/>
  <c r="U19" i="7"/>
  <c r="U24" i="7"/>
  <c r="T24" i="7"/>
  <c r="U51" i="7"/>
  <c r="U57" i="7"/>
  <c r="T57" i="7"/>
  <c r="P59" i="7"/>
  <c r="Q59" i="7"/>
  <c r="E66" i="7"/>
  <c r="P72" i="7"/>
  <c r="T72" i="7" s="1"/>
  <c r="Q72" i="7"/>
  <c r="U72" i="7" s="1"/>
  <c r="U89" i="7"/>
  <c r="T89" i="7"/>
  <c r="U12" i="8"/>
  <c r="T12" i="8"/>
  <c r="U32" i="8"/>
  <c r="T32" i="8"/>
  <c r="U37" i="8"/>
  <c r="T37" i="8"/>
  <c r="U63" i="8"/>
  <c r="P66" i="8"/>
  <c r="Q24" i="9"/>
  <c r="U24" i="9" s="1"/>
  <c r="Q33" i="9"/>
  <c r="U33" i="9" s="1"/>
  <c r="U52" i="9"/>
  <c r="T52" i="9"/>
  <c r="P59" i="9"/>
  <c r="T65" i="9"/>
  <c r="U36" i="10"/>
  <c r="T36" i="10"/>
  <c r="U49" i="10"/>
  <c r="T49" i="10"/>
  <c r="U65" i="10"/>
  <c r="T65" i="10"/>
  <c r="U70" i="10"/>
  <c r="T70" i="10"/>
  <c r="U71" i="10"/>
  <c r="U92" i="10"/>
  <c r="U39" i="11"/>
  <c r="U66" i="11"/>
  <c r="T66" i="11"/>
  <c r="U61" i="11"/>
  <c r="T61" i="11"/>
  <c r="U93" i="11"/>
  <c r="T93" i="11"/>
  <c r="E53" i="12"/>
  <c r="U22" i="13"/>
  <c r="P66" i="14"/>
  <c r="S72" i="14"/>
  <c r="Q72" i="14"/>
  <c r="U72" i="14" s="1"/>
  <c r="U26" i="17"/>
  <c r="T26" i="17"/>
  <c r="S40" i="17"/>
  <c r="Q40" i="17"/>
  <c r="P67" i="1"/>
  <c r="T67" i="1" s="1"/>
  <c r="P24" i="3"/>
  <c r="U66" i="6"/>
  <c r="T66" i="6"/>
  <c r="U56" i="7"/>
  <c r="T56" i="7"/>
  <c r="T40" i="1"/>
  <c r="P24" i="2"/>
  <c r="P67" i="2"/>
  <c r="Q53" i="3"/>
  <c r="T15" i="1"/>
  <c r="U15" i="1"/>
  <c r="T14" i="1"/>
  <c r="T18" i="1"/>
  <c r="T38" i="1"/>
  <c r="T42" i="1"/>
  <c r="U43" i="1"/>
  <c r="T50" i="1"/>
  <c r="T66" i="1"/>
  <c r="T87" i="1"/>
  <c r="T10" i="2"/>
  <c r="T22" i="2"/>
  <c r="T26" i="2"/>
  <c r="T46" i="2"/>
  <c r="T58" i="2"/>
  <c r="T62" i="2"/>
  <c r="T69" i="2"/>
  <c r="T91" i="2"/>
  <c r="U72" i="3"/>
  <c r="T15" i="3"/>
  <c r="T14" i="3"/>
  <c r="T18" i="3"/>
  <c r="T38" i="3"/>
  <c r="R40" i="3"/>
  <c r="T42" i="3"/>
  <c r="U43" i="3"/>
  <c r="T50" i="3"/>
  <c r="U66" i="3"/>
  <c r="T66" i="3"/>
  <c r="T87" i="3"/>
  <c r="T10" i="4"/>
  <c r="T22" i="4"/>
  <c r="T26" i="4"/>
  <c r="U35" i="4"/>
  <c r="T46" i="4"/>
  <c r="T58" i="4"/>
  <c r="T62" i="4"/>
  <c r="T69" i="4"/>
  <c r="T91" i="4"/>
  <c r="T15" i="5"/>
  <c r="U15" i="5"/>
  <c r="T14" i="5"/>
  <c r="T18" i="5"/>
  <c r="T38" i="5"/>
  <c r="T49" i="5"/>
  <c r="T86" i="5"/>
  <c r="T9" i="6"/>
  <c r="U23" i="6"/>
  <c r="U36" i="6"/>
  <c r="T36" i="6"/>
  <c r="U49" i="6"/>
  <c r="T49" i="6"/>
  <c r="T57" i="6"/>
  <c r="U61" i="6"/>
  <c r="U92" i="6"/>
  <c r="P15" i="7"/>
  <c r="T15" i="7" s="1"/>
  <c r="U20" i="7"/>
  <c r="T20" i="7"/>
  <c r="P33" i="7"/>
  <c r="P40" i="7"/>
  <c r="U44" i="7"/>
  <c r="T44" i="7"/>
  <c r="U52" i="7"/>
  <c r="T52" i="7"/>
  <c r="T86" i="7"/>
  <c r="T9" i="8"/>
  <c r="U23" i="8"/>
  <c r="P59" i="8"/>
  <c r="U64" i="8"/>
  <c r="T64" i="8"/>
  <c r="U71" i="8"/>
  <c r="U86" i="8"/>
  <c r="T86" i="8"/>
  <c r="U21" i="9"/>
  <c r="T21" i="9"/>
  <c r="T43" i="9"/>
  <c r="T49" i="9"/>
  <c r="U55" i="9"/>
  <c r="U90" i="9"/>
  <c r="T90" i="9"/>
  <c r="T72" i="10"/>
  <c r="T67" i="10"/>
  <c r="T15" i="10"/>
  <c r="U23" i="10"/>
  <c r="Q33" i="10"/>
  <c r="U33" i="10" s="1"/>
  <c r="P40" i="10"/>
  <c r="T40" i="10" s="1"/>
  <c r="P24" i="11"/>
  <c r="E40" i="11"/>
  <c r="Q53" i="11"/>
  <c r="U53" i="11" s="1"/>
  <c r="P67" i="11"/>
  <c r="T67" i="11" s="1"/>
  <c r="T33" i="13"/>
  <c r="U33" i="13"/>
  <c r="T51" i="14"/>
  <c r="U51" i="14"/>
  <c r="U59" i="14"/>
  <c r="T59" i="14"/>
  <c r="P70" i="14"/>
  <c r="E24" i="15"/>
  <c r="P24" i="1"/>
  <c r="T24" i="1" s="1"/>
  <c r="U71" i="1"/>
  <c r="T71" i="1"/>
  <c r="U40" i="2"/>
  <c r="T40" i="2"/>
  <c r="P40" i="2"/>
  <c r="P30" i="7"/>
  <c r="T30" i="7" s="1"/>
  <c r="U29" i="8"/>
  <c r="T29" i="8"/>
  <c r="T24" i="9"/>
  <c r="E40" i="5"/>
  <c r="U53" i="5"/>
  <c r="T43" i="5"/>
  <c r="P53" i="5"/>
  <c r="T53" i="5" s="1"/>
  <c r="U66" i="5"/>
  <c r="T66" i="5"/>
  <c r="U61" i="5"/>
  <c r="T61" i="5"/>
  <c r="P70" i="5"/>
  <c r="Q70" i="5"/>
  <c r="Q71" i="5"/>
  <c r="E24" i="6"/>
  <c r="Q33" i="6"/>
  <c r="U33" i="6" s="1"/>
  <c r="U93" i="6"/>
  <c r="T93" i="6"/>
  <c r="Q40" i="7"/>
  <c r="U66" i="7"/>
  <c r="T66" i="7"/>
  <c r="U61" i="7"/>
  <c r="T61" i="7"/>
  <c r="Q70" i="7"/>
  <c r="U70" i="7" s="1"/>
  <c r="Q71" i="7"/>
  <c r="U71" i="7" s="1"/>
  <c r="E24" i="8"/>
  <c r="P33" i="8"/>
  <c r="T33" i="8" s="1"/>
  <c r="E67" i="8"/>
  <c r="U72" i="9"/>
  <c r="T72" i="9"/>
  <c r="U67" i="9"/>
  <c r="U15" i="9"/>
  <c r="U9" i="9"/>
  <c r="T9" i="9"/>
  <c r="Q30" i="9"/>
  <c r="U56" i="9"/>
  <c r="T56" i="9"/>
  <c r="U71" i="9"/>
  <c r="U13" i="10"/>
  <c r="T13" i="10"/>
  <c r="E24" i="10"/>
  <c r="U30" i="10"/>
  <c r="T30" i="10"/>
  <c r="U40" i="10"/>
  <c r="T35" i="10"/>
  <c r="E67" i="10"/>
  <c r="U45" i="11"/>
  <c r="T45" i="11"/>
  <c r="P33" i="12"/>
  <c r="U49" i="13"/>
  <c r="T49" i="13"/>
  <c r="U20" i="14"/>
  <c r="T20" i="14"/>
  <c r="U56" i="5"/>
  <c r="T56" i="5"/>
  <c r="U49" i="8"/>
  <c r="T49" i="8"/>
  <c r="U29" i="10"/>
  <c r="T29" i="10"/>
  <c r="P67" i="5"/>
  <c r="T67" i="5" s="1"/>
  <c r="U48" i="6"/>
  <c r="T48" i="6"/>
  <c r="P53" i="6"/>
  <c r="U59" i="6"/>
  <c r="T59" i="6"/>
  <c r="U65" i="6"/>
  <c r="T65" i="6"/>
  <c r="P71" i="6"/>
  <c r="T71" i="6" s="1"/>
  <c r="Q30" i="7"/>
  <c r="U30" i="7" s="1"/>
  <c r="P67" i="7"/>
  <c r="T67" i="7" s="1"/>
  <c r="U67" i="8"/>
  <c r="U20" i="9"/>
  <c r="T20" i="9"/>
  <c r="U45" i="9"/>
  <c r="T45" i="9"/>
  <c r="U89" i="9"/>
  <c r="T89" i="9"/>
  <c r="U20" i="12"/>
  <c r="T20" i="12"/>
  <c r="P66" i="12"/>
  <c r="U10" i="13"/>
  <c r="T10" i="13"/>
  <c r="U13" i="13"/>
  <c r="T13" i="13"/>
  <c r="T43" i="14"/>
  <c r="U43" i="14"/>
  <c r="U71" i="14"/>
  <c r="T71" i="14"/>
  <c r="Q33" i="1"/>
  <c r="U33" i="1" s="1"/>
  <c r="Q53" i="2"/>
  <c r="U29" i="6"/>
  <c r="T29" i="6"/>
  <c r="U53" i="7"/>
  <c r="T43" i="7"/>
  <c r="U21" i="11"/>
  <c r="T21" i="11"/>
  <c r="U35" i="1"/>
  <c r="T72" i="2"/>
  <c r="T67" i="2"/>
  <c r="U15" i="2"/>
  <c r="T15" i="2"/>
  <c r="U43" i="2"/>
  <c r="T66" i="2"/>
  <c r="U35" i="3"/>
  <c r="U67" i="4"/>
  <c r="U72" i="4"/>
  <c r="T72" i="4"/>
  <c r="U15" i="4"/>
  <c r="T15" i="4"/>
  <c r="U43" i="4"/>
  <c r="U66" i="4"/>
  <c r="T66" i="4"/>
  <c r="U35" i="5"/>
  <c r="U45" i="5"/>
  <c r="T45" i="5"/>
  <c r="U59" i="5"/>
  <c r="T59" i="5"/>
  <c r="Q66" i="5"/>
  <c r="Q67" i="5"/>
  <c r="U67" i="5" s="1"/>
  <c r="U90" i="5"/>
  <c r="T90" i="5"/>
  <c r="U13" i="6"/>
  <c r="T13" i="6"/>
  <c r="P15" i="6"/>
  <c r="T15" i="6" s="1"/>
  <c r="Q15" i="6"/>
  <c r="U15" i="6" s="1"/>
  <c r="U27" i="6"/>
  <c r="P30" i="6"/>
  <c r="T30" i="6" s="1"/>
  <c r="P67" i="6"/>
  <c r="T67" i="6" s="1"/>
  <c r="P72" i="6"/>
  <c r="T72" i="6" s="1"/>
  <c r="Q72" i="6"/>
  <c r="U72" i="6" s="1"/>
  <c r="T33" i="7"/>
  <c r="E40" i="7"/>
  <c r="U59" i="7"/>
  <c r="T59" i="7"/>
  <c r="Q66" i="7"/>
  <c r="Q67" i="7"/>
  <c r="U67" i="7" s="1"/>
  <c r="U90" i="7"/>
  <c r="T90" i="7"/>
  <c r="U13" i="8"/>
  <c r="T13" i="8"/>
  <c r="P15" i="8"/>
  <c r="T15" i="8" s="1"/>
  <c r="Q15" i="8"/>
  <c r="U15" i="8" s="1"/>
  <c r="U27" i="8"/>
  <c r="P30" i="8"/>
  <c r="T30" i="8" s="1"/>
  <c r="U40" i="8"/>
  <c r="T40" i="8"/>
  <c r="T35" i="8"/>
  <c r="U47" i="8"/>
  <c r="U66" i="8"/>
  <c r="T66" i="8"/>
  <c r="P70" i="8"/>
  <c r="T70" i="8" s="1"/>
  <c r="P71" i="8"/>
  <c r="T71" i="8" s="1"/>
  <c r="U93" i="8"/>
  <c r="T93" i="8"/>
  <c r="U59" i="9"/>
  <c r="T59" i="9"/>
  <c r="P70" i="9"/>
  <c r="T70" i="9" s="1"/>
  <c r="Q70" i="9"/>
  <c r="U70" i="9" s="1"/>
  <c r="U12" i="10"/>
  <c r="T12" i="10"/>
  <c r="U27" i="10"/>
  <c r="U37" i="10"/>
  <c r="T37" i="10"/>
  <c r="U86" i="10"/>
  <c r="T86" i="10"/>
  <c r="U24" i="11"/>
  <c r="T24" i="11"/>
  <c r="P40" i="11"/>
  <c r="U51" i="11"/>
  <c r="U57" i="11"/>
  <c r="T57" i="11"/>
  <c r="P15" i="12"/>
  <c r="T15" i="12" s="1"/>
  <c r="Q24" i="12"/>
  <c r="U59" i="12"/>
  <c r="T59" i="12"/>
  <c r="T30" i="13"/>
  <c r="U30" i="13"/>
  <c r="U87" i="14"/>
  <c r="S24" i="16"/>
  <c r="Q24" i="16"/>
  <c r="U24" i="16" s="1"/>
  <c r="P30" i="10"/>
  <c r="U66" i="10"/>
  <c r="T66" i="10"/>
  <c r="P66" i="10"/>
  <c r="Q72" i="10"/>
  <c r="U72" i="10" s="1"/>
  <c r="Q59" i="11"/>
  <c r="T70" i="11"/>
  <c r="Q72" i="11"/>
  <c r="U72" i="11" s="1"/>
  <c r="P40" i="12"/>
  <c r="U44" i="12"/>
  <c r="T44" i="12"/>
  <c r="U52" i="12"/>
  <c r="T52" i="12"/>
  <c r="U57" i="12"/>
  <c r="T57" i="12"/>
  <c r="Q59" i="12"/>
  <c r="U17" i="13"/>
  <c r="T17" i="13"/>
  <c r="P24" i="13"/>
  <c r="U28" i="13"/>
  <c r="T28" i="13"/>
  <c r="Q30" i="13"/>
  <c r="P53" i="13"/>
  <c r="T53" i="13" s="1"/>
  <c r="U65" i="13"/>
  <c r="T65" i="13"/>
  <c r="P70" i="13"/>
  <c r="T70" i="13" s="1"/>
  <c r="U93" i="13"/>
  <c r="T93" i="13"/>
  <c r="Q24" i="14"/>
  <c r="U24" i="14" s="1"/>
  <c r="Q30" i="14"/>
  <c r="P33" i="14"/>
  <c r="T33" i="14" s="1"/>
  <c r="Q67" i="14"/>
  <c r="U90" i="14"/>
  <c r="T90" i="14"/>
  <c r="U13" i="15"/>
  <c r="T13" i="15"/>
  <c r="Q15" i="15"/>
  <c r="Q30" i="15"/>
  <c r="U33" i="15"/>
  <c r="T33" i="15"/>
  <c r="U58" i="15"/>
  <c r="T58" i="15"/>
  <c r="P70" i="15"/>
  <c r="T70" i="15" s="1"/>
  <c r="U91" i="15"/>
  <c r="T91" i="15"/>
  <c r="U18" i="16"/>
  <c r="T18" i="16"/>
  <c r="P59" i="17"/>
  <c r="U91" i="17"/>
  <c r="T91" i="17"/>
  <c r="U18" i="18"/>
  <c r="T18" i="18"/>
  <c r="U24" i="18"/>
  <c r="T24" i="18"/>
  <c r="U30" i="18"/>
  <c r="T30" i="18"/>
  <c r="U32" i="20"/>
  <c r="T32" i="20"/>
  <c r="R59" i="5"/>
  <c r="S67" i="5"/>
  <c r="R70" i="5"/>
  <c r="P71" i="5"/>
  <c r="R15" i="6"/>
  <c r="Q30" i="6"/>
  <c r="U30" i="6" s="1"/>
  <c r="P33" i="6"/>
  <c r="T33" i="6" s="1"/>
  <c r="S40" i="6"/>
  <c r="R72" i="6"/>
  <c r="S24" i="7"/>
  <c r="P53" i="7"/>
  <c r="T53" i="7" s="1"/>
  <c r="R59" i="7"/>
  <c r="S67" i="7"/>
  <c r="R70" i="7"/>
  <c r="P71" i="7"/>
  <c r="T71" i="7" s="1"/>
  <c r="R15" i="8"/>
  <c r="S40" i="8"/>
  <c r="Q66" i="8"/>
  <c r="P53" i="9"/>
  <c r="T53" i="9" s="1"/>
  <c r="P71" i="9"/>
  <c r="T71" i="9" s="1"/>
  <c r="Q30" i="10"/>
  <c r="P33" i="10"/>
  <c r="T33" i="10" s="1"/>
  <c r="Q66" i="10"/>
  <c r="P53" i="11"/>
  <c r="T53" i="11" s="1"/>
  <c r="U21" i="12"/>
  <c r="T21" i="12"/>
  <c r="U30" i="12"/>
  <c r="T30" i="12"/>
  <c r="Q40" i="12"/>
  <c r="P72" i="12"/>
  <c r="T72" i="12" s="1"/>
  <c r="U89" i="12"/>
  <c r="T89" i="12"/>
  <c r="U12" i="13"/>
  <c r="T12" i="13"/>
  <c r="Q24" i="13"/>
  <c r="Q53" i="13"/>
  <c r="U53" i="13" s="1"/>
  <c r="R30" i="14"/>
  <c r="Q33" i="14"/>
  <c r="P59" i="14"/>
  <c r="S66" i="14"/>
  <c r="U70" i="14"/>
  <c r="T70" i="14"/>
  <c r="P59" i="15"/>
  <c r="P33" i="16"/>
  <c r="T33" i="16" s="1"/>
  <c r="U42" i="16"/>
  <c r="T42" i="16"/>
  <c r="P15" i="17"/>
  <c r="U38" i="18"/>
  <c r="T38" i="18"/>
  <c r="Q40" i="18"/>
  <c r="U50" i="18"/>
  <c r="T50" i="18"/>
  <c r="U30" i="20"/>
  <c r="T30" i="20"/>
  <c r="U51" i="20"/>
  <c r="T51" i="20"/>
  <c r="U53" i="6"/>
  <c r="T53" i="6"/>
  <c r="U40" i="7"/>
  <c r="T40" i="7"/>
  <c r="T53" i="8"/>
  <c r="T40" i="9"/>
  <c r="U40" i="9"/>
  <c r="T48" i="10"/>
  <c r="T64" i="10"/>
  <c r="T93" i="10"/>
  <c r="T20" i="11"/>
  <c r="U40" i="11"/>
  <c r="T40" i="11"/>
  <c r="T44" i="11"/>
  <c r="T52" i="11"/>
  <c r="T56" i="11"/>
  <c r="T88" i="11"/>
  <c r="U24" i="12"/>
  <c r="T24" i="12"/>
  <c r="U39" i="12"/>
  <c r="T43" i="12"/>
  <c r="T51" i="12"/>
  <c r="P53" i="12"/>
  <c r="T53" i="12" s="1"/>
  <c r="U55" i="12"/>
  <c r="U66" i="12"/>
  <c r="T66" i="12"/>
  <c r="U61" i="12"/>
  <c r="T61" i="12"/>
  <c r="P70" i="12"/>
  <c r="P71" i="12"/>
  <c r="U23" i="13"/>
  <c r="U32" i="13"/>
  <c r="T32" i="13"/>
  <c r="U37" i="13"/>
  <c r="T37" i="13"/>
  <c r="U63" i="13"/>
  <c r="P66" i="13"/>
  <c r="P67" i="13"/>
  <c r="T69" i="13"/>
  <c r="Q71" i="13"/>
  <c r="U71" i="13" s="1"/>
  <c r="P72" i="13"/>
  <c r="T72" i="13" s="1"/>
  <c r="P40" i="14"/>
  <c r="T42" i="14"/>
  <c r="U44" i="14"/>
  <c r="T44" i="14"/>
  <c r="T50" i="14"/>
  <c r="U52" i="14"/>
  <c r="T52" i="14"/>
  <c r="U57" i="14"/>
  <c r="T57" i="14"/>
  <c r="Q59" i="14"/>
  <c r="T69" i="14"/>
  <c r="U88" i="14"/>
  <c r="U11" i="15"/>
  <c r="U17" i="15"/>
  <c r="T17" i="15"/>
  <c r="P24" i="15"/>
  <c r="U26" i="15"/>
  <c r="U32" i="15"/>
  <c r="P53" i="15"/>
  <c r="T53" i="15" s="1"/>
  <c r="E15" i="16"/>
  <c r="U20" i="16"/>
  <c r="P53" i="16"/>
  <c r="Q67" i="16"/>
  <c r="U22" i="17"/>
  <c r="T22" i="17"/>
  <c r="Q24" i="17"/>
  <c r="U24" i="17" s="1"/>
  <c r="P33" i="17"/>
  <c r="U36" i="17"/>
  <c r="U62" i="17"/>
  <c r="T62" i="17"/>
  <c r="T71" i="11"/>
  <c r="U67" i="12"/>
  <c r="U72" i="12"/>
  <c r="U15" i="12"/>
  <c r="U9" i="12"/>
  <c r="T9" i="12"/>
  <c r="Q53" i="12"/>
  <c r="U53" i="12" s="1"/>
  <c r="U56" i="12"/>
  <c r="T56" i="12"/>
  <c r="Q70" i="12"/>
  <c r="U70" i="12" s="1"/>
  <c r="Q71" i="12"/>
  <c r="U71" i="12" s="1"/>
  <c r="P59" i="13"/>
  <c r="U64" i="13"/>
  <c r="T64" i="13"/>
  <c r="Q67" i="13"/>
  <c r="U67" i="13" s="1"/>
  <c r="U21" i="14"/>
  <c r="T21" i="14"/>
  <c r="U30" i="14"/>
  <c r="T30" i="14"/>
  <c r="Q40" i="14"/>
  <c r="U40" i="14" s="1"/>
  <c r="P72" i="14"/>
  <c r="T72" i="14" s="1"/>
  <c r="U89" i="14"/>
  <c r="T89" i="14"/>
  <c r="U12" i="15"/>
  <c r="T12" i="15"/>
  <c r="Q24" i="15"/>
  <c r="U36" i="15"/>
  <c r="U62" i="15"/>
  <c r="T62" i="15"/>
  <c r="Q30" i="16"/>
  <c r="U10" i="17"/>
  <c r="T10" i="17"/>
  <c r="E70" i="17"/>
  <c r="P33" i="18"/>
  <c r="T33" i="18" s="1"/>
  <c r="U42" i="18"/>
  <c r="T42" i="18"/>
  <c r="U70" i="18"/>
  <c r="U23" i="19"/>
  <c r="T23" i="19"/>
  <c r="U27" i="19"/>
  <c r="T27" i="19"/>
  <c r="U30" i="19"/>
  <c r="T30" i="19"/>
  <c r="U52" i="19"/>
  <c r="T52" i="19"/>
  <c r="S71" i="19"/>
  <c r="Q71" i="19"/>
  <c r="U53" i="20"/>
  <c r="T53" i="20"/>
  <c r="U43" i="20"/>
  <c r="T43" i="20"/>
  <c r="Q67" i="20"/>
  <c r="U67" i="20" s="1"/>
  <c r="P33" i="21"/>
  <c r="P24" i="20"/>
  <c r="T24" i="20" s="1"/>
  <c r="U39" i="20"/>
  <c r="T39" i="20"/>
  <c r="U93" i="20"/>
  <c r="T93" i="20"/>
  <c r="P53" i="10"/>
  <c r="T53" i="10" s="1"/>
  <c r="P71" i="10"/>
  <c r="T71" i="10" s="1"/>
  <c r="Q30" i="11"/>
  <c r="P33" i="11"/>
  <c r="T33" i="11" s="1"/>
  <c r="S66" i="11"/>
  <c r="Q67" i="11"/>
  <c r="U67" i="11" s="1"/>
  <c r="Q70" i="11"/>
  <c r="U70" i="11" s="1"/>
  <c r="P24" i="12"/>
  <c r="P30" i="12"/>
  <c r="U45" i="12"/>
  <c r="T45" i="12"/>
  <c r="Q66" i="12"/>
  <c r="P67" i="12"/>
  <c r="T67" i="12" s="1"/>
  <c r="E72" i="12"/>
  <c r="P15" i="13"/>
  <c r="U29" i="13"/>
  <c r="T29" i="13"/>
  <c r="U36" i="13"/>
  <c r="T36" i="13"/>
  <c r="U86" i="13"/>
  <c r="T86" i="13"/>
  <c r="U67" i="14"/>
  <c r="T15" i="14"/>
  <c r="U9" i="14"/>
  <c r="T9" i="14"/>
  <c r="U19" i="14"/>
  <c r="U56" i="14"/>
  <c r="T56" i="14"/>
  <c r="E59" i="15"/>
  <c r="U14" i="16"/>
  <c r="T14" i="16"/>
  <c r="U14" i="18"/>
  <c r="T14" i="18"/>
  <c r="U50" i="16"/>
  <c r="T50" i="16"/>
  <c r="P59" i="16"/>
  <c r="P70" i="16"/>
  <c r="U87" i="16"/>
  <c r="T87" i="16"/>
  <c r="T24" i="17"/>
  <c r="Q30" i="17"/>
  <c r="U46" i="17"/>
  <c r="T46" i="17"/>
  <c r="U69" i="17"/>
  <c r="T69" i="17"/>
  <c r="P72" i="17"/>
  <c r="T72" i="17" s="1"/>
  <c r="U87" i="18"/>
  <c r="T87" i="18"/>
  <c r="U10" i="19"/>
  <c r="T10" i="19"/>
  <c r="U44" i="19"/>
  <c r="T44" i="19"/>
  <c r="U30" i="24"/>
  <c r="T30" i="24"/>
  <c r="U59" i="25"/>
  <c r="T59" i="25"/>
  <c r="T43" i="6"/>
  <c r="T35" i="7"/>
  <c r="T43" i="8"/>
  <c r="T35" i="9"/>
  <c r="T43" i="10"/>
  <c r="T35" i="11"/>
  <c r="Q71" i="11"/>
  <c r="U71" i="11" s="1"/>
  <c r="P72" i="11"/>
  <c r="T72" i="11" s="1"/>
  <c r="U86" i="11"/>
  <c r="Q33" i="12"/>
  <c r="U43" i="12"/>
  <c r="U51" i="12"/>
  <c r="P59" i="12"/>
  <c r="T70" i="12"/>
  <c r="U27" i="13"/>
  <c r="P30" i="13"/>
  <c r="T40" i="13"/>
  <c r="U40" i="13"/>
  <c r="T35" i="13"/>
  <c r="Q40" i="13"/>
  <c r="U48" i="13"/>
  <c r="T48" i="13"/>
  <c r="E59" i="13"/>
  <c r="U92" i="13"/>
  <c r="P24" i="14"/>
  <c r="T24" i="14" s="1"/>
  <c r="U45" i="14"/>
  <c r="T45" i="14"/>
  <c r="P67" i="14"/>
  <c r="T67" i="14" s="1"/>
  <c r="E72" i="14"/>
  <c r="P15" i="15"/>
  <c r="U46" i="15"/>
  <c r="T46" i="15"/>
  <c r="U69" i="15"/>
  <c r="T69" i="15"/>
  <c r="P72" i="15"/>
  <c r="U38" i="16"/>
  <c r="T38" i="16"/>
  <c r="Q40" i="16"/>
  <c r="U40" i="16" s="1"/>
  <c r="U58" i="17"/>
  <c r="T58" i="17"/>
  <c r="P70" i="17"/>
  <c r="P71" i="17"/>
  <c r="T71" i="17" s="1"/>
  <c r="P59" i="18"/>
  <c r="P70" i="18"/>
  <c r="T70" i="18" s="1"/>
  <c r="U59" i="19"/>
  <c r="T59" i="19"/>
  <c r="U89" i="19"/>
  <c r="T89" i="19"/>
  <c r="U87" i="11"/>
  <c r="U10" i="12"/>
  <c r="U22" i="12"/>
  <c r="U26" i="12"/>
  <c r="U46" i="12"/>
  <c r="U58" i="12"/>
  <c r="U62" i="12"/>
  <c r="U69" i="12"/>
  <c r="U91" i="12"/>
  <c r="U14" i="13"/>
  <c r="U18" i="13"/>
  <c r="U38" i="13"/>
  <c r="U42" i="13"/>
  <c r="U50" i="13"/>
  <c r="U87" i="13"/>
  <c r="U10" i="14"/>
  <c r="U22" i="14"/>
  <c r="U26" i="14"/>
  <c r="U46" i="14"/>
  <c r="U58" i="14"/>
  <c r="U62" i="14"/>
  <c r="U69" i="14"/>
  <c r="U91" i="14"/>
  <c r="U14" i="15"/>
  <c r="U18" i="15"/>
  <c r="T29" i="15"/>
  <c r="T37" i="15"/>
  <c r="U38" i="15"/>
  <c r="U42" i="15"/>
  <c r="T49" i="15"/>
  <c r="U50" i="15"/>
  <c r="T65" i="15"/>
  <c r="T86" i="15"/>
  <c r="U87" i="15"/>
  <c r="T9" i="16"/>
  <c r="U10" i="16"/>
  <c r="T21" i="16"/>
  <c r="U22" i="16"/>
  <c r="U26" i="16"/>
  <c r="T45" i="16"/>
  <c r="U46" i="16"/>
  <c r="T57" i="16"/>
  <c r="U58" i="16"/>
  <c r="T61" i="16"/>
  <c r="U62" i="16"/>
  <c r="P71" i="16"/>
  <c r="T90" i="16"/>
  <c r="U91" i="16"/>
  <c r="T13" i="17"/>
  <c r="U14" i="17"/>
  <c r="T17" i="17"/>
  <c r="U18" i="17"/>
  <c r="T29" i="17"/>
  <c r="T37" i="17"/>
  <c r="U38" i="17"/>
  <c r="U42" i="17"/>
  <c r="T49" i="17"/>
  <c r="U50" i="17"/>
  <c r="T65" i="17"/>
  <c r="T86" i="17"/>
  <c r="T9" i="18"/>
  <c r="T21" i="18"/>
  <c r="T45" i="18"/>
  <c r="P53" i="18"/>
  <c r="T57" i="18"/>
  <c r="T61" i="18"/>
  <c r="P71" i="18"/>
  <c r="T13" i="19"/>
  <c r="U21" i="19"/>
  <c r="P24" i="19"/>
  <c r="Q33" i="19"/>
  <c r="U33" i="19" s="1"/>
  <c r="U47" i="19"/>
  <c r="T47" i="19"/>
  <c r="U57" i="19"/>
  <c r="U63" i="19"/>
  <c r="T63" i="19"/>
  <c r="Q70" i="19"/>
  <c r="U70" i="19" s="1"/>
  <c r="U92" i="19"/>
  <c r="T92" i="19"/>
  <c r="Q15" i="20"/>
  <c r="U15" i="20" s="1"/>
  <c r="U37" i="20"/>
  <c r="P40" i="20"/>
  <c r="T40" i="20" s="1"/>
  <c r="U49" i="20"/>
  <c r="U88" i="20"/>
  <c r="T88" i="20"/>
  <c r="U11" i="21"/>
  <c r="T11" i="21"/>
  <c r="U22" i="21"/>
  <c r="T22" i="21"/>
  <c r="U26" i="21"/>
  <c r="T26" i="21"/>
  <c r="T40" i="21"/>
  <c r="U35" i="21"/>
  <c r="T35" i="21"/>
  <c r="Q53" i="21"/>
  <c r="U62" i="21"/>
  <c r="T62" i="21"/>
  <c r="U69" i="21"/>
  <c r="T69" i="21"/>
  <c r="T70" i="23"/>
  <c r="U33" i="12"/>
  <c r="T33" i="12"/>
  <c r="U40" i="12"/>
  <c r="T40" i="12"/>
  <c r="T71" i="13"/>
  <c r="U33" i="14"/>
  <c r="T40" i="14"/>
  <c r="T28" i="15"/>
  <c r="T32" i="15"/>
  <c r="T36" i="15"/>
  <c r="T48" i="15"/>
  <c r="T64" i="15"/>
  <c r="T71" i="15"/>
  <c r="T93" i="15"/>
  <c r="T20" i="16"/>
  <c r="T40" i="16"/>
  <c r="T44" i="16"/>
  <c r="T52" i="16"/>
  <c r="T56" i="16"/>
  <c r="T89" i="16"/>
  <c r="T12" i="17"/>
  <c r="T28" i="17"/>
  <c r="T32" i="17"/>
  <c r="T36" i="17"/>
  <c r="U53" i="17"/>
  <c r="T53" i="17"/>
  <c r="T48" i="17"/>
  <c r="T64" i="17"/>
  <c r="T93" i="17"/>
  <c r="T20" i="18"/>
  <c r="U40" i="18"/>
  <c r="T44" i="18"/>
  <c r="T52" i="18"/>
  <c r="Q53" i="18"/>
  <c r="T56" i="18"/>
  <c r="Q71" i="18"/>
  <c r="U22" i="19"/>
  <c r="T22" i="19"/>
  <c r="U26" i="19"/>
  <c r="T26" i="19"/>
  <c r="U40" i="19"/>
  <c r="T40" i="19"/>
  <c r="U35" i="19"/>
  <c r="T35" i="19"/>
  <c r="U58" i="19"/>
  <c r="T58" i="19"/>
  <c r="U71" i="19"/>
  <c r="T71" i="19"/>
  <c r="U38" i="20"/>
  <c r="T38" i="20"/>
  <c r="U42" i="20"/>
  <c r="T42" i="20"/>
  <c r="U50" i="20"/>
  <c r="T50" i="20"/>
  <c r="T71" i="20"/>
  <c r="P30" i="21"/>
  <c r="T27" i="15"/>
  <c r="T35" i="15"/>
  <c r="T47" i="15"/>
  <c r="T63" i="15"/>
  <c r="T92" i="15"/>
  <c r="T19" i="16"/>
  <c r="T39" i="16"/>
  <c r="T43" i="16"/>
  <c r="T51" i="16"/>
  <c r="T55" i="16"/>
  <c r="T88" i="16"/>
  <c r="T11" i="17"/>
  <c r="T23" i="17"/>
  <c r="T27" i="17"/>
  <c r="T35" i="17"/>
  <c r="T47" i="17"/>
  <c r="T63" i="17"/>
  <c r="T92" i="17"/>
  <c r="T19" i="18"/>
  <c r="T39" i="18"/>
  <c r="T43" i="18"/>
  <c r="T51" i="18"/>
  <c r="T55" i="18"/>
  <c r="T88" i="18"/>
  <c r="T11" i="19"/>
  <c r="P30" i="19"/>
  <c r="U45" i="19"/>
  <c r="U90" i="19"/>
  <c r="U24" i="20"/>
  <c r="U86" i="20"/>
  <c r="Q30" i="21"/>
  <c r="U46" i="21"/>
  <c r="T46" i="21"/>
  <c r="Q66" i="21"/>
  <c r="T33" i="22"/>
  <c r="U70" i="25"/>
  <c r="T70" i="25"/>
  <c r="U67" i="16"/>
  <c r="U72" i="16"/>
  <c r="T72" i="16"/>
  <c r="T15" i="16"/>
  <c r="U59" i="16"/>
  <c r="T59" i="16"/>
  <c r="U66" i="16"/>
  <c r="T66" i="16"/>
  <c r="U70" i="16"/>
  <c r="T70" i="16"/>
  <c r="U72" i="18"/>
  <c r="U67" i="18"/>
  <c r="T72" i="18"/>
  <c r="U15" i="18"/>
  <c r="T15" i="18"/>
  <c r="U66" i="18"/>
  <c r="T66" i="18"/>
  <c r="Q30" i="19"/>
  <c r="U46" i="19"/>
  <c r="T46" i="19"/>
  <c r="U62" i="19"/>
  <c r="T62" i="19"/>
  <c r="U91" i="19"/>
  <c r="T91" i="19"/>
  <c r="Q59" i="20"/>
  <c r="P67" i="20"/>
  <c r="T67" i="20" s="1"/>
  <c r="P70" i="20"/>
  <c r="U87" i="20"/>
  <c r="T87" i="20"/>
  <c r="U10" i="21"/>
  <c r="T10" i="21"/>
  <c r="P15" i="21"/>
  <c r="T15" i="21" s="1"/>
  <c r="T33" i="21"/>
  <c r="U33" i="21"/>
  <c r="Q40" i="21"/>
  <c r="U40" i="21" s="1"/>
  <c r="T71" i="21"/>
  <c r="U33" i="24"/>
  <c r="T33" i="24"/>
  <c r="U30" i="15"/>
  <c r="T30" i="15"/>
  <c r="T30" i="17"/>
  <c r="U30" i="17"/>
  <c r="Q59" i="19"/>
  <c r="P66" i="19"/>
  <c r="U19" i="20"/>
  <c r="T19" i="20"/>
  <c r="Q30" i="20"/>
  <c r="P66" i="20"/>
  <c r="Q70" i="20"/>
  <c r="P71" i="20"/>
  <c r="Q72" i="20"/>
  <c r="Q15" i="21"/>
  <c r="U15" i="21" s="1"/>
  <c r="T24" i="21"/>
  <c r="U24" i="21"/>
  <c r="U59" i="21"/>
  <c r="T59" i="21"/>
  <c r="U24" i="22"/>
  <c r="U30" i="22"/>
  <c r="T30" i="22"/>
  <c r="U59" i="23"/>
  <c r="T59" i="23"/>
  <c r="U59" i="26"/>
  <c r="T59" i="26"/>
  <c r="U40" i="15"/>
  <c r="T40" i="15"/>
  <c r="P40" i="15"/>
  <c r="Q53" i="15"/>
  <c r="U53" i="15" s="1"/>
  <c r="Q71" i="15"/>
  <c r="U71" i="15" s="1"/>
  <c r="P24" i="16"/>
  <c r="T24" i="16" s="1"/>
  <c r="Q33" i="16"/>
  <c r="U33" i="16" s="1"/>
  <c r="U53" i="16"/>
  <c r="T53" i="16"/>
  <c r="P67" i="16"/>
  <c r="T67" i="16" s="1"/>
  <c r="T71" i="16"/>
  <c r="T33" i="17"/>
  <c r="U33" i="17"/>
  <c r="U40" i="17"/>
  <c r="P40" i="17"/>
  <c r="T40" i="17" s="1"/>
  <c r="Q53" i="17"/>
  <c r="Q71" i="17"/>
  <c r="U71" i="17" s="1"/>
  <c r="P24" i="18"/>
  <c r="Q33" i="18"/>
  <c r="U33" i="18" s="1"/>
  <c r="U53" i="18"/>
  <c r="T53" i="18"/>
  <c r="P67" i="18"/>
  <c r="T67" i="18" s="1"/>
  <c r="U71" i="18"/>
  <c r="T71" i="18"/>
  <c r="Q15" i="19"/>
  <c r="U15" i="19" s="1"/>
  <c r="T24" i="19"/>
  <c r="T32" i="19"/>
  <c r="E53" i="19"/>
  <c r="U66" i="19"/>
  <c r="T66" i="19"/>
  <c r="T61" i="19"/>
  <c r="Q66" i="19"/>
  <c r="U69" i="19"/>
  <c r="T69" i="19"/>
  <c r="P71" i="19"/>
  <c r="P72" i="19"/>
  <c r="T72" i="19" s="1"/>
  <c r="U14" i="20"/>
  <c r="T14" i="20"/>
  <c r="E33" i="20"/>
  <c r="P53" i="20"/>
  <c r="Q66" i="20"/>
  <c r="Q71" i="20"/>
  <c r="U71" i="20" s="1"/>
  <c r="T67" i="21"/>
  <c r="T9" i="21"/>
  <c r="U23" i="21"/>
  <c r="T23" i="21"/>
  <c r="U27" i="21"/>
  <c r="T27" i="21"/>
  <c r="T30" i="21"/>
  <c r="U30" i="21"/>
  <c r="T36" i="21"/>
  <c r="U63" i="21"/>
  <c r="T63" i="21"/>
  <c r="E70" i="21"/>
  <c r="U35" i="12"/>
  <c r="T67" i="13"/>
  <c r="T15" i="13"/>
  <c r="U15" i="13"/>
  <c r="U43" i="13"/>
  <c r="U66" i="13"/>
  <c r="T66" i="13"/>
  <c r="U35" i="14"/>
  <c r="U67" i="15"/>
  <c r="T67" i="15"/>
  <c r="U72" i="15"/>
  <c r="T72" i="15"/>
  <c r="U15" i="15"/>
  <c r="T15" i="15"/>
  <c r="U43" i="15"/>
  <c r="U66" i="15"/>
  <c r="T66" i="15"/>
  <c r="U35" i="16"/>
  <c r="U72" i="17"/>
  <c r="U67" i="17"/>
  <c r="T67" i="17"/>
  <c r="T15" i="17"/>
  <c r="U15" i="17"/>
  <c r="U43" i="17"/>
  <c r="U66" i="17"/>
  <c r="T66" i="17"/>
  <c r="U35" i="18"/>
  <c r="U72" i="19"/>
  <c r="T15" i="19"/>
  <c r="P33" i="19"/>
  <c r="T33" i="19" s="1"/>
  <c r="U18" i="20"/>
  <c r="T18" i="20"/>
  <c r="U55" i="20"/>
  <c r="T55" i="20"/>
  <c r="U70" i="20"/>
  <c r="T70" i="20"/>
  <c r="U47" i="21"/>
  <c r="T47" i="21"/>
  <c r="U58" i="21"/>
  <c r="T58" i="21"/>
  <c r="T71" i="23"/>
  <c r="U24" i="24"/>
  <c r="T24" i="24"/>
  <c r="U59" i="27"/>
  <c r="T59" i="27"/>
  <c r="Q24" i="19"/>
  <c r="U24" i="19" s="1"/>
  <c r="U28" i="19"/>
  <c r="U32" i="19"/>
  <c r="U36" i="19"/>
  <c r="U48" i="19"/>
  <c r="P59" i="19"/>
  <c r="U64" i="19"/>
  <c r="Q67" i="19"/>
  <c r="U67" i="19" s="1"/>
  <c r="P70" i="19"/>
  <c r="T70" i="19" s="1"/>
  <c r="P15" i="20"/>
  <c r="U20" i="20"/>
  <c r="Q40" i="20"/>
  <c r="U40" i="20" s="1"/>
  <c r="U44" i="20"/>
  <c r="U52" i="20"/>
  <c r="U56" i="20"/>
  <c r="P72" i="20"/>
  <c r="T72" i="20" s="1"/>
  <c r="U89" i="20"/>
  <c r="U12" i="21"/>
  <c r="Q24" i="21"/>
  <c r="U28" i="21"/>
  <c r="U32" i="21"/>
  <c r="U36" i="21"/>
  <c r="U48" i="21"/>
  <c r="P59" i="21"/>
  <c r="U64" i="21"/>
  <c r="S66" i="21"/>
  <c r="Q67" i="21"/>
  <c r="U67" i="21" s="1"/>
  <c r="P70" i="21"/>
  <c r="T92" i="21"/>
  <c r="U93" i="21"/>
  <c r="P15" i="22"/>
  <c r="T15" i="22" s="1"/>
  <c r="T19" i="22"/>
  <c r="T39" i="22"/>
  <c r="Q40" i="22"/>
  <c r="T43" i="22"/>
  <c r="U44" i="22"/>
  <c r="T51" i="22"/>
  <c r="U52" i="22"/>
  <c r="R53" i="22"/>
  <c r="T55" i="22"/>
  <c r="U56" i="22"/>
  <c r="R71" i="22"/>
  <c r="T88" i="22"/>
  <c r="U89" i="22"/>
  <c r="T11" i="23"/>
  <c r="U12" i="23"/>
  <c r="T23" i="23"/>
  <c r="T27" i="23"/>
  <c r="U28" i="23"/>
  <c r="S30" i="23"/>
  <c r="U32" i="23"/>
  <c r="R33" i="23"/>
  <c r="T35" i="23"/>
  <c r="U36" i="23"/>
  <c r="T47" i="23"/>
  <c r="U48" i="23"/>
  <c r="T63" i="23"/>
  <c r="U64" i="23"/>
  <c r="S66" i="23"/>
  <c r="T92" i="23"/>
  <c r="U93" i="23"/>
  <c r="T19" i="24"/>
  <c r="U20" i="24"/>
  <c r="T39" i="24"/>
  <c r="T43" i="24"/>
  <c r="U44" i="24"/>
  <c r="T51" i="24"/>
  <c r="U52" i="24"/>
  <c r="R53" i="24"/>
  <c r="T55" i="24"/>
  <c r="U56" i="24"/>
  <c r="R71" i="24"/>
  <c r="T88" i="24"/>
  <c r="U89" i="24"/>
  <c r="T11" i="25"/>
  <c r="U12" i="25"/>
  <c r="T23" i="25"/>
  <c r="T27" i="25"/>
  <c r="U28" i="25"/>
  <c r="S30" i="25"/>
  <c r="U32" i="25"/>
  <c r="R33" i="25"/>
  <c r="T35" i="25"/>
  <c r="U36" i="25"/>
  <c r="T47" i="25"/>
  <c r="U48" i="25"/>
  <c r="T63" i="25"/>
  <c r="U64" i="25"/>
  <c r="S66" i="25"/>
  <c r="T92" i="25"/>
  <c r="U93" i="25"/>
  <c r="T19" i="26"/>
  <c r="U29" i="26"/>
  <c r="U32" i="26"/>
  <c r="U53" i="26"/>
  <c r="T53" i="26"/>
  <c r="T43" i="26"/>
  <c r="U47" i="26"/>
  <c r="T63" i="26"/>
  <c r="U64" i="26"/>
  <c r="E67" i="26"/>
  <c r="S70" i="26"/>
  <c r="Q72" i="26"/>
  <c r="U86" i="26"/>
  <c r="U92" i="26"/>
  <c r="T67" i="27"/>
  <c r="U15" i="27"/>
  <c r="T9" i="27"/>
  <c r="T22" i="27"/>
  <c r="U29" i="27"/>
  <c r="U40" i="27"/>
  <c r="T40" i="27"/>
  <c r="T35" i="27"/>
  <c r="U39" i="27"/>
  <c r="S40" i="27"/>
  <c r="T51" i="27"/>
  <c r="U66" i="27"/>
  <c r="T66" i="27"/>
  <c r="U61" i="27"/>
  <c r="T61" i="27"/>
  <c r="P66" i="27"/>
  <c r="T70" i="27"/>
  <c r="P30" i="28"/>
  <c r="U57" i="28"/>
  <c r="T57" i="28"/>
  <c r="Q71" i="28"/>
  <c r="U33" i="29"/>
  <c r="R24" i="19"/>
  <c r="S33" i="19"/>
  <c r="R67" i="19"/>
  <c r="U72" i="20"/>
  <c r="T15" i="20"/>
  <c r="R40" i="20"/>
  <c r="S53" i="20"/>
  <c r="U66" i="20"/>
  <c r="T66" i="20"/>
  <c r="S71" i="20"/>
  <c r="R24" i="21"/>
  <c r="S33" i="21"/>
  <c r="R67" i="21"/>
  <c r="T91" i="21"/>
  <c r="U15" i="22"/>
  <c r="T14" i="22"/>
  <c r="T18" i="22"/>
  <c r="T38" i="22"/>
  <c r="R40" i="22"/>
  <c r="T42" i="22"/>
  <c r="T50" i="22"/>
  <c r="S53" i="22"/>
  <c r="U66" i="22"/>
  <c r="T66" i="22"/>
  <c r="S71" i="22"/>
  <c r="T87" i="22"/>
  <c r="T10" i="23"/>
  <c r="T22" i="23"/>
  <c r="T26" i="23"/>
  <c r="T46" i="23"/>
  <c r="T58" i="23"/>
  <c r="T62" i="23"/>
  <c r="T69" i="23"/>
  <c r="T91" i="23"/>
  <c r="U72" i="24"/>
  <c r="T67" i="24"/>
  <c r="U15" i="24"/>
  <c r="T15" i="24"/>
  <c r="T14" i="24"/>
  <c r="T18" i="24"/>
  <c r="T38" i="24"/>
  <c r="T42" i="24"/>
  <c r="T50" i="24"/>
  <c r="U59" i="24"/>
  <c r="T59" i="24"/>
  <c r="U66" i="24"/>
  <c r="T66" i="24"/>
  <c r="T70" i="24"/>
  <c r="T87" i="24"/>
  <c r="T10" i="25"/>
  <c r="T22" i="25"/>
  <c r="T26" i="25"/>
  <c r="T46" i="25"/>
  <c r="T58" i="25"/>
  <c r="T62" i="25"/>
  <c r="T69" i="25"/>
  <c r="T91" i="25"/>
  <c r="U72" i="26"/>
  <c r="U15" i="26"/>
  <c r="T15" i="26"/>
  <c r="T14" i="26"/>
  <c r="T18" i="26"/>
  <c r="T28" i="26"/>
  <c r="U39" i="26"/>
  <c r="T45" i="26"/>
  <c r="U51" i="26"/>
  <c r="T90" i="26"/>
  <c r="U11" i="27"/>
  <c r="U32" i="27"/>
  <c r="U33" i="27"/>
  <c r="T33" i="27"/>
  <c r="T37" i="27"/>
  <c r="U53" i="27"/>
  <c r="T53" i="27"/>
  <c r="T46" i="27"/>
  <c r="Q30" i="28"/>
  <c r="T33" i="28"/>
  <c r="T42" i="28"/>
  <c r="T50" i="28"/>
  <c r="P59" i="28"/>
  <c r="U30" i="23"/>
  <c r="T30" i="23"/>
  <c r="T90" i="23"/>
  <c r="T13" i="24"/>
  <c r="T17" i="24"/>
  <c r="T29" i="24"/>
  <c r="T37" i="24"/>
  <c r="T49" i="24"/>
  <c r="T65" i="24"/>
  <c r="T86" i="24"/>
  <c r="T9" i="25"/>
  <c r="T30" i="25"/>
  <c r="U30" i="25"/>
  <c r="U20" i="26"/>
  <c r="U40" i="26"/>
  <c r="T40" i="26"/>
  <c r="U70" i="26"/>
  <c r="U30" i="27"/>
  <c r="T30" i="27"/>
  <c r="Q15" i="28"/>
  <c r="U15" i="28" s="1"/>
  <c r="P40" i="28"/>
  <c r="Q71" i="21"/>
  <c r="U71" i="21" s="1"/>
  <c r="P24" i="22"/>
  <c r="Q33" i="22"/>
  <c r="U33" i="22" s="1"/>
  <c r="U53" i="22"/>
  <c r="T53" i="22"/>
  <c r="P67" i="22"/>
  <c r="T67" i="22" s="1"/>
  <c r="U71" i="22"/>
  <c r="T71" i="22"/>
  <c r="U33" i="23"/>
  <c r="T33" i="23"/>
  <c r="P40" i="23"/>
  <c r="T40" i="23" s="1"/>
  <c r="Q53" i="23"/>
  <c r="Q71" i="23"/>
  <c r="U71" i="23" s="1"/>
  <c r="T36" i="24"/>
  <c r="U53" i="24"/>
  <c r="T53" i="24"/>
  <c r="T48" i="24"/>
  <c r="T64" i="24"/>
  <c r="U71" i="24"/>
  <c r="T71" i="24"/>
  <c r="T93" i="24"/>
  <c r="T20" i="25"/>
  <c r="T33" i="25"/>
  <c r="U33" i="25"/>
  <c r="U40" i="25"/>
  <c r="P40" i="25"/>
  <c r="T40" i="25" s="1"/>
  <c r="T44" i="25"/>
  <c r="T52" i="25"/>
  <c r="Q53" i="25"/>
  <c r="T56" i="25"/>
  <c r="Q71" i="25"/>
  <c r="U71" i="25" s="1"/>
  <c r="T89" i="25"/>
  <c r="T12" i="26"/>
  <c r="U30" i="26"/>
  <c r="T30" i="26"/>
  <c r="U33" i="26"/>
  <c r="Q70" i="27"/>
  <c r="U70" i="27" s="1"/>
  <c r="P72" i="27"/>
  <c r="T72" i="27" s="1"/>
  <c r="U21" i="28"/>
  <c r="T21" i="28"/>
  <c r="U71" i="28"/>
  <c r="T71" i="28"/>
  <c r="U71" i="29"/>
  <c r="T71" i="29"/>
  <c r="P72" i="21"/>
  <c r="T72" i="21" s="1"/>
  <c r="Q24" i="22"/>
  <c r="P59" i="22"/>
  <c r="Q67" i="22"/>
  <c r="U67" i="22" s="1"/>
  <c r="P70" i="22"/>
  <c r="T70" i="22" s="1"/>
  <c r="P15" i="23"/>
  <c r="T15" i="23" s="1"/>
  <c r="T24" i="23"/>
  <c r="Q40" i="23"/>
  <c r="U40" i="23" s="1"/>
  <c r="P72" i="23"/>
  <c r="T72" i="23" s="1"/>
  <c r="Q24" i="24"/>
  <c r="T24" i="25"/>
  <c r="U24" i="25"/>
  <c r="P66" i="26"/>
  <c r="P67" i="26"/>
  <c r="T67" i="26" s="1"/>
  <c r="U71" i="26"/>
  <c r="P15" i="27"/>
  <c r="T15" i="27" s="1"/>
  <c r="P24" i="27"/>
  <c r="T24" i="27" s="1"/>
  <c r="P33" i="27"/>
  <c r="U67" i="28"/>
  <c r="T67" i="28"/>
  <c r="U9" i="28"/>
  <c r="T9" i="28"/>
  <c r="U66" i="28"/>
  <c r="T66" i="28"/>
  <c r="U61" i="28"/>
  <c r="T61" i="28"/>
  <c r="U59" i="29"/>
  <c r="T59" i="29"/>
  <c r="U66" i="21"/>
  <c r="T66" i="21"/>
  <c r="P66" i="21"/>
  <c r="Q72" i="21"/>
  <c r="U72" i="21" s="1"/>
  <c r="Q59" i="22"/>
  <c r="Q70" i="22"/>
  <c r="U70" i="22" s="1"/>
  <c r="T67" i="23"/>
  <c r="Q15" i="23"/>
  <c r="U15" i="23" s="1"/>
  <c r="P30" i="23"/>
  <c r="U66" i="23"/>
  <c r="T66" i="23"/>
  <c r="P66" i="23"/>
  <c r="Q72" i="23"/>
  <c r="U72" i="23" s="1"/>
  <c r="Q59" i="24"/>
  <c r="Q70" i="24"/>
  <c r="U70" i="24" s="1"/>
  <c r="Q15" i="25"/>
  <c r="U15" i="25" s="1"/>
  <c r="P30" i="25"/>
  <c r="U66" i="25"/>
  <c r="T66" i="25"/>
  <c r="P66" i="25"/>
  <c r="Q72" i="25"/>
  <c r="U72" i="25" s="1"/>
  <c r="E24" i="26"/>
  <c r="P53" i="26"/>
  <c r="U66" i="26"/>
  <c r="T66" i="26"/>
  <c r="Q66" i="26"/>
  <c r="Q67" i="26"/>
  <c r="U67" i="26" s="1"/>
  <c r="P70" i="26"/>
  <c r="T70" i="26" s="1"/>
  <c r="Q15" i="27"/>
  <c r="Q24" i="27"/>
  <c r="U24" i="27" s="1"/>
  <c r="P30" i="27"/>
  <c r="P40" i="27"/>
  <c r="U57" i="27"/>
  <c r="T57" i="27"/>
  <c r="P59" i="27"/>
  <c r="U86" i="27"/>
  <c r="T86" i="27"/>
  <c r="P66" i="28"/>
  <c r="T30" i="29"/>
  <c r="U30" i="29"/>
  <c r="P30" i="26"/>
  <c r="P33" i="26"/>
  <c r="T33" i="26" s="1"/>
  <c r="T36" i="26"/>
  <c r="T48" i="26"/>
  <c r="Q53" i="26"/>
  <c r="U55" i="26"/>
  <c r="U65" i="26"/>
  <c r="T87" i="26"/>
  <c r="T93" i="26"/>
  <c r="T13" i="27"/>
  <c r="T17" i="27"/>
  <c r="U23" i="27"/>
  <c r="Q30" i="27"/>
  <c r="T43" i="27"/>
  <c r="Q53" i="27"/>
  <c r="T69" i="27"/>
  <c r="T18" i="28"/>
  <c r="Q33" i="28"/>
  <c r="U33" i="28" s="1"/>
  <c r="T38" i="28"/>
  <c r="U59" i="28"/>
  <c r="T59" i="28"/>
  <c r="U70" i="28"/>
  <c r="U53" i="19"/>
  <c r="T53" i="19"/>
  <c r="U61" i="20"/>
  <c r="U53" i="21"/>
  <c r="T53" i="21"/>
  <c r="T40" i="22"/>
  <c r="U40" i="22"/>
  <c r="U61" i="22"/>
  <c r="U53" i="23"/>
  <c r="T53" i="23"/>
  <c r="U9" i="24"/>
  <c r="U40" i="24"/>
  <c r="T40" i="24"/>
  <c r="U61" i="24"/>
  <c r="U53" i="25"/>
  <c r="T53" i="25"/>
  <c r="U9" i="26"/>
  <c r="Q30" i="26"/>
  <c r="T35" i="26"/>
  <c r="T42" i="26"/>
  <c r="P71" i="26"/>
  <c r="T71" i="26" s="1"/>
  <c r="U43" i="27"/>
  <c r="U45" i="27"/>
  <c r="T45" i="27"/>
  <c r="T58" i="27"/>
  <c r="U65" i="27"/>
  <c r="T65" i="27"/>
  <c r="Q67" i="27"/>
  <c r="U67" i="27" s="1"/>
  <c r="T91" i="27"/>
  <c r="U45" i="28"/>
  <c r="T45" i="28"/>
  <c r="Q66" i="27"/>
  <c r="P53" i="28"/>
  <c r="S67" i="28"/>
  <c r="R70" i="28"/>
  <c r="P71" i="28"/>
  <c r="T90" i="28"/>
  <c r="T13" i="29"/>
  <c r="R15" i="29"/>
  <c r="T17" i="29"/>
  <c r="T29" i="29"/>
  <c r="Q30" i="29"/>
  <c r="P33" i="29"/>
  <c r="T33" i="29" s="1"/>
  <c r="T37" i="29"/>
  <c r="S40" i="29"/>
  <c r="T49" i="29"/>
  <c r="T65" i="29"/>
  <c r="Q66" i="29"/>
  <c r="Q15" i="30"/>
  <c r="U15" i="30" s="1"/>
  <c r="T18" i="30"/>
  <c r="T23" i="30"/>
  <c r="R30" i="30"/>
  <c r="Q33" i="30"/>
  <c r="U33" i="30" s="1"/>
  <c r="T50" i="30"/>
  <c r="U62" i="30"/>
  <c r="T62" i="30"/>
  <c r="Q67" i="30"/>
  <c r="U67" i="30" s="1"/>
  <c r="E72" i="30"/>
  <c r="T11" i="31"/>
  <c r="P24" i="31"/>
  <c r="Q33" i="31"/>
  <c r="U33" i="31" s="1"/>
  <c r="U59" i="32"/>
  <c r="T59" i="32"/>
  <c r="R66" i="27"/>
  <c r="U71" i="27"/>
  <c r="T71" i="27"/>
  <c r="S72" i="27"/>
  <c r="T40" i="28"/>
  <c r="S15" i="29"/>
  <c r="R30" i="29"/>
  <c r="U53" i="29"/>
  <c r="T53" i="29"/>
  <c r="R66" i="29"/>
  <c r="R15" i="30"/>
  <c r="U26" i="30"/>
  <c r="T26" i="30"/>
  <c r="T70" i="30"/>
  <c r="U18" i="31"/>
  <c r="T18" i="31"/>
  <c r="Q24" i="31"/>
  <c r="P30" i="31"/>
  <c r="U50" i="31"/>
  <c r="T50" i="31"/>
  <c r="U87" i="31"/>
  <c r="T87" i="31"/>
  <c r="U22" i="32"/>
  <c r="T22" i="32"/>
  <c r="U30" i="32"/>
  <c r="T30" i="32"/>
  <c r="Q40" i="26"/>
  <c r="P72" i="26"/>
  <c r="T72" i="26" s="1"/>
  <c r="P15" i="28"/>
  <c r="T15" i="28" s="1"/>
  <c r="Q40" i="28"/>
  <c r="U40" i="28" s="1"/>
  <c r="P72" i="28"/>
  <c r="T72" i="28" s="1"/>
  <c r="Q24" i="29"/>
  <c r="U24" i="29" s="1"/>
  <c r="P59" i="29"/>
  <c r="Q67" i="29"/>
  <c r="P70" i="29"/>
  <c r="T70" i="29" s="1"/>
  <c r="U30" i="30"/>
  <c r="T30" i="30"/>
  <c r="P40" i="30"/>
  <c r="U46" i="30"/>
  <c r="T46" i="30"/>
  <c r="U66" i="30"/>
  <c r="T66" i="30"/>
  <c r="T61" i="30"/>
  <c r="T63" i="30"/>
  <c r="U69" i="30"/>
  <c r="T69" i="30"/>
  <c r="U90" i="30"/>
  <c r="Q15" i="31"/>
  <c r="U15" i="31" s="1"/>
  <c r="E67" i="31"/>
  <c r="Q72" i="31"/>
  <c r="U72" i="31" s="1"/>
  <c r="Q72" i="28"/>
  <c r="U72" i="28" s="1"/>
  <c r="Q59" i="29"/>
  <c r="Q70" i="29"/>
  <c r="U70" i="29" s="1"/>
  <c r="U10" i="30"/>
  <c r="T10" i="30"/>
  <c r="U24" i="30"/>
  <c r="T24" i="30"/>
  <c r="T27" i="30"/>
  <c r="U40" i="30"/>
  <c r="T40" i="30"/>
  <c r="U35" i="30"/>
  <c r="T39" i="30"/>
  <c r="Q40" i="30"/>
  <c r="T43" i="30"/>
  <c r="U91" i="30"/>
  <c r="T91" i="30"/>
  <c r="U35" i="31"/>
  <c r="U39" i="31"/>
  <c r="T39" i="31"/>
  <c r="U59" i="31"/>
  <c r="T59" i="31"/>
  <c r="P70" i="31"/>
  <c r="U10" i="32"/>
  <c r="T10" i="32"/>
  <c r="T90" i="27"/>
  <c r="T13" i="28"/>
  <c r="T17" i="28"/>
  <c r="T29" i="28"/>
  <c r="T37" i="28"/>
  <c r="T49" i="28"/>
  <c r="T65" i="28"/>
  <c r="T86" i="28"/>
  <c r="T9" i="29"/>
  <c r="T21" i="29"/>
  <c r="T45" i="29"/>
  <c r="T57" i="29"/>
  <c r="T61" i="29"/>
  <c r="T92" i="29"/>
  <c r="T33" i="30"/>
  <c r="T38" i="30"/>
  <c r="T42" i="30"/>
  <c r="T47" i="30"/>
  <c r="U57" i="30"/>
  <c r="P70" i="30"/>
  <c r="P71" i="30"/>
  <c r="T71" i="30" s="1"/>
  <c r="Q71" i="30"/>
  <c r="U71" i="30" s="1"/>
  <c r="E24" i="31"/>
  <c r="U53" i="31"/>
  <c r="T53" i="31"/>
  <c r="U43" i="31"/>
  <c r="T43" i="31"/>
  <c r="Q70" i="31"/>
  <c r="T19" i="32"/>
  <c r="T30" i="33"/>
  <c r="U30" i="33"/>
  <c r="U53" i="28"/>
  <c r="T53" i="28"/>
  <c r="T40" i="29"/>
  <c r="U40" i="29"/>
  <c r="T72" i="30"/>
  <c r="T15" i="30"/>
  <c r="T9" i="30"/>
  <c r="T11" i="30"/>
  <c r="U21" i="30"/>
  <c r="P53" i="30"/>
  <c r="T56" i="30"/>
  <c r="U58" i="30"/>
  <c r="T58" i="30"/>
  <c r="Q70" i="30"/>
  <c r="U70" i="30" s="1"/>
  <c r="Q72" i="30"/>
  <c r="U72" i="30" s="1"/>
  <c r="T87" i="30"/>
  <c r="T92" i="30"/>
  <c r="U30" i="31"/>
  <c r="T30" i="31"/>
  <c r="T33" i="31"/>
  <c r="P40" i="31"/>
  <c r="T40" i="31" s="1"/>
  <c r="T63" i="31"/>
  <c r="E72" i="31"/>
  <c r="T92" i="31"/>
  <c r="T24" i="32"/>
  <c r="U70" i="32"/>
  <c r="T24" i="29"/>
  <c r="P72" i="29"/>
  <c r="T72" i="29" s="1"/>
  <c r="U22" i="30"/>
  <c r="T22" i="30"/>
  <c r="P24" i="30"/>
  <c r="U53" i="30"/>
  <c r="T53" i="30"/>
  <c r="T52" i="30"/>
  <c r="T55" i="30"/>
  <c r="U13" i="31"/>
  <c r="U19" i="31"/>
  <c r="T19" i="31"/>
  <c r="U38" i="31"/>
  <c r="T38" i="31"/>
  <c r="P15" i="32"/>
  <c r="U24" i="33"/>
  <c r="U67" i="29"/>
  <c r="T67" i="29"/>
  <c r="T15" i="29"/>
  <c r="U15" i="29"/>
  <c r="U43" i="29"/>
  <c r="U66" i="29"/>
  <c r="T66" i="29"/>
  <c r="Q72" i="29"/>
  <c r="U72" i="29" s="1"/>
  <c r="S72" i="29"/>
  <c r="U87" i="29"/>
  <c r="T87" i="29"/>
  <c r="Q24" i="30"/>
  <c r="P59" i="30"/>
  <c r="P67" i="30"/>
  <c r="T67" i="30" s="1"/>
  <c r="U14" i="31"/>
  <c r="T14" i="31"/>
  <c r="U42" i="31"/>
  <c r="T42" i="31"/>
  <c r="Q53" i="31"/>
  <c r="P59" i="31"/>
  <c r="P66" i="31"/>
  <c r="U70" i="31"/>
  <c r="T70" i="31"/>
  <c r="Q15" i="32"/>
  <c r="U15" i="32" s="1"/>
  <c r="T39" i="32"/>
  <c r="Q40" i="32"/>
  <c r="T43" i="32"/>
  <c r="T51" i="32"/>
  <c r="T55" i="32"/>
  <c r="P72" i="32"/>
  <c r="T72" i="32" s="1"/>
  <c r="T88" i="32"/>
  <c r="T11" i="33"/>
  <c r="Q30" i="33"/>
  <c r="T42" i="33"/>
  <c r="U71" i="33"/>
  <c r="T33" i="34"/>
  <c r="P15" i="35"/>
  <c r="U89" i="35"/>
  <c r="T89" i="35"/>
  <c r="U28" i="36"/>
  <c r="T28" i="36"/>
  <c r="P53" i="36"/>
  <c r="R67" i="31"/>
  <c r="U72" i="32"/>
  <c r="T15" i="32"/>
  <c r="R40" i="32"/>
  <c r="S53" i="32"/>
  <c r="U66" i="32"/>
  <c r="T66" i="32"/>
  <c r="S71" i="32"/>
  <c r="U13" i="33"/>
  <c r="E33" i="33"/>
  <c r="S40" i="33"/>
  <c r="Q24" i="34"/>
  <c r="U28" i="34"/>
  <c r="T28" i="34"/>
  <c r="U71" i="35"/>
  <c r="U12" i="36"/>
  <c r="T12" i="36"/>
  <c r="U32" i="36"/>
  <c r="T32" i="36"/>
  <c r="U36" i="36"/>
  <c r="T36" i="36"/>
  <c r="P53" i="31"/>
  <c r="P71" i="31"/>
  <c r="T71" i="31" s="1"/>
  <c r="Q30" i="32"/>
  <c r="P33" i="32"/>
  <c r="Q66" i="32"/>
  <c r="P59" i="33"/>
  <c r="U67" i="34"/>
  <c r="T67" i="34"/>
  <c r="U9" i="34"/>
  <c r="Q40" i="34"/>
  <c r="U40" i="34" s="1"/>
  <c r="U44" i="34"/>
  <c r="T44" i="34"/>
  <c r="U33" i="35"/>
  <c r="E53" i="35"/>
  <c r="P24" i="32"/>
  <c r="Q33" i="32"/>
  <c r="U33" i="32" s="1"/>
  <c r="U53" i="32"/>
  <c r="T53" i="32"/>
  <c r="P67" i="32"/>
  <c r="T67" i="32" s="1"/>
  <c r="U71" i="32"/>
  <c r="T71" i="32"/>
  <c r="P15" i="33"/>
  <c r="T15" i="33" s="1"/>
  <c r="Q59" i="33"/>
  <c r="P66" i="33"/>
  <c r="U89" i="33"/>
  <c r="T89" i="33"/>
  <c r="U20" i="34"/>
  <c r="T20" i="34"/>
  <c r="U32" i="34"/>
  <c r="T32" i="34"/>
  <c r="U48" i="34"/>
  <c r="T48" i="34"/>
  <c r="U64" i="34"/>
  <c r="T64" i="34"/>
  <c r="U93" i="34"/>
  <c r="T93" i="34"/>
  <c r="U64" i="36"/>
  <c r="T64" i="36"/>
  <c r="P15" i="31"/>
  <c r="T15" i="31" s="1"/>
  <c r="Q40" i="31"/>
  <c r="U40" i="31" s="1"/>
  <c r="T51" i="31"/>
  <c r="T55" i="31"/>
  <c r="P72" i="31"/>
  <c r="T72" i="31" s="1"/>
  <c r="T88" i="31"/>
  <c r="T11" i="32"/>
  <c r="T23" i="32"/>
  <c r="Q24" i="32"/>
  <c r="U24" i="32" s="1"/>
  <c r="T27" i="32"/>
  <c r="T35" i="32"/>
  <c r="T47" i="32"/>
  <c r="P59" i="32"/>
  <c r="T63" i="32"/>
  <c r="Q67" i="32"/>
  <c r="U67" i="32" s="1"/>
  <c r="P70" i="32"/>
  <c r="T70" i="32" s="1"/>
  <c r="T92" i="32"/>
  <c r="T14" i="33"/>
  <c r="Q15" i="33"/>
  <c r="U15" i="33" s="1"/>
  <c r="T17" i="33"/>
  <c r="P24" i="33"/>
  <c r="T24" i="33" s="1"/>
  <c r="T45" i="33"/>
  <c r="T50" i="33"/>
  <c r="Q66" i="33"/>
  <c r="P67" i="33"/>
  <c r="T67" i="33" s="1"/>
  <c r="P70" i="33"/>
  <c r="T70" i="33" s="1"/>
  <c r="P71" i="33"/>
  <c r="T71" i="33" s="1"/>
  <c r="P72" i="33"/>
  <c r="T72" i="33" s="1"/>
  <c r="T86" i="33"/>
  <c r="T17" i="34"/>
  <c r="U24" i="34"/>
  <c r="T24" i="34"/>
  <c r="P33" i="34"/>
  <c r="U36" i="34"/>
  <c r="T36" i="34"/>
  <c r="U52" i="34"/>
  <c r="T52" i="34"/>
  <c r="U44" i="35"/>
  <c r="T44" i="35"/>
  <c r="U59" i="36"/>
  <c r="T59" i="36"/>
  <c r="U67" i="31"/>
  <c r="T67" i="31"/>
  <c r="U66" i="31"/>
  <c r="T66" i="31"/>
  <c r="T26" i="32"/>
  <c r="T46" i="32"/>
  <c r="T58" i="32"/>
  <c r="T62" i="32"/>
  <c r="T69" i="32"/>
  <c r="T91" i="32"/>
  <c r="U72" i="33"/>
  <c r="U67" i="33"/>
  <c r="T23" i="33"/>
  <c r="T26" i="33"/>
  <c r="P33" i="33"/>
  <c r="U36" i="33"/>
  <c r="T57" i="33"/>
  <c r="T65" i="33"/>
  <c r="Q70" i="33"/>
  <c r="U70" i="33" s="1"/>
  <c r="Q71" i="33"/>
  <c r="T90" i="33"/>
  <c r="T10" i="34"/>
  <c r="P15" i="34"/>
  <c r="T15" i="34" s="1"/>
  <c r="P53" i="34"/>
  <c r="P59" i="34"/>
  <c r="P71" i="34"/>
  <c r="T71" i="34" s="1"/>
  <c r="P72" i="34"/>
  <c r="T72" i="34" s="1"/>
  <c r="U20" i="35"/>
  <c r="T20" i="35"/>
  <c r="Q40" i="35"/>
  <c r="U40" i="35" s="1"/>
  <c r="U52" i="35"/>
  <c r="T52" i="35"/>
  <c r="U24" i="36"/>
  <c r="T24" i="36"/>
  <c r="U30" i="36"/>
  <c r="T30" i="36"/>
  <c r="T9" i="32"/>
  <c r="T61" i="32"/>
  <c r="T13" i="33"/>
  <c r="Q33" i="33"/>
  <c r="U44" i="33"/>
  <c r="T49" i="33"/>
  <c r="U66" i="33"/>
  <c r="T66" i="33"/>
  <c r="U61" i="33"/>
  <c r="U12" i="34"/>
  <c r="T12" i="34"/>
  <c r="S15" i="34"/>
  <c r="Q15" i="34"/>
  <c r="U15" i="34" s="1"/>
  <c r="U30" i="34"/>
  <c r="T30" i="34"/>
  <c r="U24" i="35"/>
  <c r="T24" i="35"/>
  <c r="P33" i="35"/>
  <c r="T33" i="35" s="1"/>
  <c r="P59" i="35"/>
  <c r="E33" i="36"/>
  <c r="U48" i="36"/>
  <c r="T48" i="36"/>
  <c r="U71" i="31"/>
  <c r="T33" i="32"/>
  <c r="U40" i="32"/>
  <c r="T40" i="32"/>
  <c r="P30" i="33"/>
  <c r="U59" i="33"/>
  <c r="T59" i="33"/>
  <c r="U56" i="34"/>
  <c r="T56" i="34"/>
  <c r="U56" i="35"/>
  <c r="T56" i="35"/>
  <c r="P59" i="36"/>
  <c r="T71" i="36"/>
  <c r="U19" i="37"/>
  <c r="T19" i="37"/>
  <c r="U53" i="33"/>
  <c r="T53" i="33"/>
  <c r="T40" i="34"/>
  <c r="S59" i="34"/>
  <c r="S70" i="34"/>
  <c r="T89" i="34"/>
  <c r="T12" i="35"/>
  <c r="S15" i="35"/>
  <c r="T28" i="35"/>
  <c r="R30" i="35"/>
  <c r="T32" i="35"/>
  <c r="T36" i="35"/>
  <c r="U53" i="35"/>
  <c r="T53" i="35"/>
  <c r="T48" i="35"/>
  <c r="T64" i="35"/>
  <c r="R66" i="35"/>
  <c r="S72" i="35"/>
  <c r="T93" i="35"/>
  <c r="T20" i="36"/>
  <c r="U40" i="36"/>
  <c r="T40" i="36"/>
  <c r="T44" i="36"/>
  <c r="T52" i="36"/>
  <c r="T56" i="36"/>
  <c r="S59" i="36"/>
  <c r="U91" i="36"/>
  <c r="Q15" i="37"/>
  <c r="P59" i="37"/>
  <c r="P66" i="37"/>
  <c r="Q66" i="37"/>
  <c r="Q67" i="37"/>
  <c r="U67" i="37" s="1"/>
  <c r="U70" i="38"/>
  <c r="T70" i="38"/>
  <c r="U92" i="36"/>
  <c r="T92" i="36"/>
  <c r="P24" i="37"/>
  <c r="T24" i="37" s="1"/>
  <c r="T33" i="37"/>
  <c r="U44" i="37"/>
  <c r="T44" i="37"/>
  <c r="U52" i="37"/>
  <c r="T52" i="37"/>
  <c r="Q59" i="37"/>
  <c r="P30" i="34"/>
  <c r="U59" i="34"/>
  <c r="T59" i="34"/>
  <c r="U66" i="34"/>
  <c r="T66" i="34"/>
  <c r="P66" i="34"/>
  <c r="U70" i="34"/>
  <c r="T70" i="34"/>
  <c r="Q72" i="34"/>
  <c r="U72" i="34" s="1"/>
  <c r="Q59" i="35"/>
  <c r="Q70" i="35"/>
  <c r="U70" i="35" s="1"/>
  <c r="U67" i="36"/>
  <c r="U72" i="36"/>
  <c r="T72" i="36"/>
  <c r="T67" i="36"/>
  <c r="T15" i="36"/>
  <c r="Q15" i="36"/>
  <c r="U15" i="36" s="1"/>
  <c r="P30" i="36"/>
  <c r="U66" i="36"/>
  <c r="T66" i="36"/>
  <c r="P66" i="36"/>
  <c r="T30" i="37"/>
  <c r="U30" i="37"/>
  <c r="U39" i="37"/>
  <c r="T39" i="37"/>
  <c r="U56" i="37"/>
  <c r="T56" i="37"/>
  <c r="U12" i="38"/>
  <c r="T12" i="38"/>
  <c r="U59" i="38"/>
  <c r="T59" i="38"/>
  <c r="U30" i="35"/>
  <c r="T30" i="35"/>
  <c r="P53" i="35"/>
  <c r="P71" i="35"/>
  <c r="T71" i="35" s="1"/>
  <c r="Q30" i="36"/>
  <c r="P33" i="36"/>
  <c r="Q66" i="36"/>
  <c r="P53" i="37"/>
  <c r="U89" i="37"/>
  <c r="T89" i="37"/>
  <c r="U59" i="39"/>
  <c r="T59" i="39"/>
  <c r="U70" i="39"/>
  <c r="T70" i="39"/>
  <c r="U24" i="40"/>
  <c r="T24" i="40"/>
  <c r="T40" i="33"/>
  <c r="U40" i="33"/>
  <c r="U53" i="34"/>
  <c r="T53" i="34"/>
  <c r="T40" i="35"/>
  <c r="U53" i="36"/>
  <c r="T53" i="36"/>
  <c r="P70" i="36"/>
  <c r="T88" i="36"/>
  <c r="T12" i="37"/>
  <c r="U20" i="37"/>
  <c r="T20" i="37"/>
  <c r="U53" i="37"/>
  <c r="T53" i="37"/>
  <c r="U43" i="37"/>
  <c r="T43" i="37"/>
  <c r="U51" i="37"/>
  <c r="T51" i="37"/>
  <c r="U59" i="37"/>
  <c r="T59" i="37"/>
  <c r="U24" i="38"/>
  <c r="T24" i="38"/>
  <c r="Q70" i="36"/>
  <c r="U70" i="36" s="1"/>
  <c r="U24" i="37"/>
  <c r="P30" i="37"/>
  <c r="Q33" i="37"/>
  <c r="U33" i="37" s="1"/>
  <c r="Q40" i="37"/>
  <c r="U40" i="37" s="1"/>
  <c r="U55" i="37"/>
  <c r="T55" i="37"/>
  <c r="U33" i="40"/>
  <c r="T67" i="35"/>
  <c r="U72" i="35"/>
  <c r="T72" i="35"/>
  <c r="U15" i="35"/>
  <c r="T15" i="35"/>
  <c r="U59" i="35"/>
  <c r="T59" i="35"/>
  <c r="U66" i="35"/>
  <c r="T66" i="35"/>
  <c r="T70" i="35"/>
  <c r="U69" i="36"/>
  <c r="Q71" i="36"/>
  <c r="U71" i="36" s="1"/>
  <c r="U93" i="36"/>
  <c r="T93" i="36"/>
  <c r="T48" i="37"/>
  <c r="U70" i="37"/>
  <c r="T70" i="37"/>
  <c r="T33" i="38"/>
  <c r="U24" i="39"/>
  <c r="T24" i="39"/>
  <c r="P71" i="37"/>
  <c r="T71" i="37" s="1"/>
  <c r="Q30" i="38"/>
  <c r="P33" i="38"/>
  <c r="Q66" i="38"/>
  <c r="U30" i="39"/>
  <c r="T30" i="39"/>
  <c r="P53" i="39"/>
  <c r="P71" i="39"/>
  <c r="T71" i="39" s="1"/>
  <c r="Q30" i="40"/>
  <c r="U30" i="40" s="1"/>
  <c r="P33" i="40"/>
  <c r="T33" i="40" s="1"/>
  <c r="Q40" i="40"/>
  <c r="U55" i="40"/>
  <c r="T55" i="40"/>
  <c r="U103" i="40"/>
  <c r="T103" i="40"/>
  <c r="T40" i="37"/>
  <c r="P40" i="37"/>
  <c r="Q53" i="37"/>
  <c r="Q71" i="37"/>
  <c r="U71" i="37" s="1"/>
  <c r="P24" i="38"/>
  <c r="T28" i="38"/>
  <c r="T32" i="38"/>
  <c r="Q33" i="38"/>
  <c r="U33" i="38" s="1"/>
  <c r="T36" i="38"/>
  <c r="U53" i="38"/>
  <c r="T53" i="38"/>
  <c r="T48" i="38"/>
  <c r="T64" i="38"/>
  <c r="R66" i="38"/>
  <c r="P67" i="38"/>
  <c r="T67" i="38" s="1"/>
  <c r="S72" i="38"/>
  <c r="T93" i="38"/>
  <c r="T20" i="39"/>
  <c r="U40" i="39"/>
  <c r="P40" i="39"/>
  <c r="T40" i="39" s="1"/>
  <c r="T44" i="39"/>
  <c r="T52" i="39"/>
  <c r="Q53" i="39"/>
  <c r="T56" i="39"/>
  <c r="S70" i="39"/>
  <c r="Q71" i="39"/>
  <c r="U71" i="39" s="1"/>
  <c r="T89" i="39"/>
  <c r="T12" i="40"/>
  <c r="S15" i="40"/>
  <c r="T28" i="40"/>
  <c r="T32" i="40"/>
  <c r="U43" i="40"/>
  <c r="U47" i="40"/>
  <c r="U59" i="40"/>
  <c r="U70" i="40"/>
  <c r="T70" i="40"/>
  <c r="T93" i="40"/>
  <c r="E79" i="14"/>
  <c r="T88" i="37"/>
  <c r="T11" i="38"/>
  <c r="T23" i="38"/>
  <c r="T27" i="38"/>
  <c r="T35" i="38"/>
  <c r="T47" i="38"/>
  <c r="T63" i="38"/>
  <c r="T92" i="38"/>
  <c r="T19" i="39"/>
  <c r="T39" i="39"/>
  <c r="T43" i="39"/>
  <c r="T51" i="39"/>
  <c r="T55" i="39"/>
  <c r="T88" i="39"/>
  <c r="T11" i="40"/>
  <c r="T23" i="40"/>
  <c r="T27" i="40"/>
  <c r="T39" i="40"/>
  <c r="T56" i="40"/>
  <c r="T64" i="40"/>
  <c r="E79" i="40"/>
  <c r="E79" i="37"/>
  <c r="U72" i="37"/>
  <c r="T72" i="37"/>
  <c r="T15" i="37"/>
  <c r="U15" i="37"/>
  <c r="U66" i="37"/>
  <c r="T66" i="37"/>
  <c r="U67" i="39"/>
  <c r="U72" i="39"/>
  <c r="T72" i="39"/>
  <c r="U15" i="39"/>
  <c r="T15" i="39"/>
  <c r="U66" i="39"/>
  <c r="T66" i="39"/>
  <c r="E40" i="40"/>
  <c r="U71" i="40"/>
  <c r="T71" i="40"/>
  <c r="U92" i="40"/>
  <c r="E79" i="1"/>
  <c r="E79" i="32"/>
  <c r="E79" i="29"/>
  <c r="U110" i="1"/>
  <c r="T110" i="1"/>
  <c r="U30" i="38"/>
  <c r="T30" i="38"/>
  <c r="P53" i="38"/>
  <c r="P71" i="38"/>
  <c r="T71" i="38" s="1"/>
  <c r="Q30" i="39"/>
  <c r="P33" i="39"/>
  <c r="T33" i="39" s="1"/>
  <c r="Q66" i="39"/>
  <c r="T30" i="40"/>
  <c r="U40" i="40"/>
  <c r="T35" i="40"/>
  <c r="P67" i="37"/>
  <c r="T67" i="37" s="1"/>
  <c r="T93" i="37"/>
  <c r="T20" i="38"/>
  <c r="U40" i="38"/>
  <c r="P40" i="38"/>
  <c r="T40" i="38" s="1"/>
  <c r="T44" i="38"/>
  <c r="T52" i="38"/>
  <c r="Q53" i="38"/>
  <c r="T56" i="38"/>
  <c r="Q71" i="38"/>
  <c r="U71" i="38" s="1"/>
  <c r="T89" i="38"/>
  <c r="T12" i="39"/>
  <c r="P24" i="39"/>
  <c r="T28" i="39"/>
  <c r="T32" i="39"/>
  <c r="Q33" i="39"/>
  <c r="U33" i="39" s="1"/>
  <c r="T36" i="39"/>
  <c r="U53" i="39"/>
  <c r="T53" i="39"/>
  <c r="T48" i="39"/>
  <c r="T64" i="39"/>
  <c r="P67" i="39"/>
  <c r="T67" i="39" s="1"/>
  <c r="T93" i="39"/>
  <c r="T20" i="40"/>
  <c r="T37" i="40"/>
  <c r="U51" i="40"/>
  <c r="T51" i="40"/>
  <c r="P53" i="40"/>
  <c r="T53" i="40" s="1"/>
  <c r="U88" i="40"/>
  <c r="T88" i="40"/>
  <c r="U104" i="1"/>
  <c r="T104" i="1"/>
  <c r="Q53" i="40"/>
  <c r="U53" i="40" s="1"/>
  <c r="P67" i="40"/>
  <c r="T67" i="40" s="1"/>
  <c r="P71" i="40"/>
  <c r="P72" i="40"/>
  <c r="U109" i="40"/>
  <c r="T109" i="40"/>
  <c r="U35" i="37"/>
  <c r="U72" i="38"/>
  <c r="U67" i="38"/>
  <c r="T72" i="38"/>
  <c r="U15" i="38"/>
  <c r="T15" i="38"/>
  <c r="U43" i="38"/>
  <c r="U66" i="38"/>
  <c r="T66" i="38"/>
  <c r="U35" i="39"/>
  <c r="T72" i="40"/>
  <c r="T15" i="40"/>
  <c r="T36" i="40"/>
  <c r="T38" i="40"/>
  <c r="P40" i="40"/>
  <c r="T40" i="40" s="1"/>
  <c r="T48" i="40"/>
  <c r="T52" i="40"/>
  <c r="P66" i="40"/>
  <c r="Q66" i="40"/>
  <c r="Q67" i="40"/>
  <c r="U67" i="40" s="1"/>
  <c r="Q71" i="40"/>
  <c r="Q72" i="40"/>
  <c r="U72" i="40" s="1"/>
  <c r="E79" i="15"/>
  <c r="E79" i="30"/>
  <c r="E79" i="22"/>
  <c r="E79" i="18"/>
  <c r="E79" i="4"/>
  <c r="E79" i="3"/>
  <c r="U98" i="1"/>
  <c r="T100" i="1"/>
  <c r="L112" i="1"/>
  <c r="R112" i="1" s="1"/>
  <c r="T113" i="1"/>
  <c r="U97" i="40"/>
  <c r="T99" i="40"/>
  <c r="T113" i="40"/>
  <c r="U103" i="39"/>
  <c r="U105" i="39"/>
  <c r="E95" i="36"/>
  <c r="U95" i="36" s="1"/>
  <c r="U107" i="35"/>
  <c r="U109" i="35"/>
  <c r="L112" i="31"/>
  <c r="R112" i="31" s="1"/>
  <c r="T106" i="29"/>
  <c r="T113" i="29"/>
  <c r="U101" i="28"/>
  <c r="S95" i="27"/>
  <c r="U107" i="27"/>
  <c r="U107" i="26"/>
  <c r="T108" i="23"/>
  <c r="T97" i="22"/>
  <c r="U113" i="19"/>
  <c r="U99" i="16"/>
  <c r="U107" i="16"/>
  <c r="U104" i="15"/>
  <c r="U109" i="13"/>
  <c r="E79" i="10"/>
  <c r="L112" i="33"/>
  <c r="R112" i="33" s="1"/>
  <c r="L112" i="32"/>
  <c r="R112" i="32" s="1"/>
  <c r="L112" i="24"/>
  <c r="R112" i="24" s="1"/>
  <c r="T113" i="23"/>
  <c r="E95" i="20"/>
  <c r="U95" i="20" s="1"/>
  <c r="L112" i="16"/>
  <c r="R112" i="16" s="1"/>
  <c r="U109" i="14"/>
  <c r="T109" i="14"/>
  <c r="E79" i="6"/>
  <c r="E79" i="2"/>
  <c r="U100" i="36"/>
  <c r="U108" i="36"/>
  <c r="U108" i="34"/>
  <c r="M112" i="29"/>
  <c r="S112" i="29" s="1"/>
  <c r="L112" i="23"/>
  <c r="R112" i="23" s="1"/>
  <c r="T107" i="15"/>
  <c r="U107" i="15"/>
  <c r="U105" i="14"/>
  <c r="T105" i="14"/>
  <c r="E79" i="35"/>
  <c r="E79" i="28"/>
  <c r="E79" i="25"/>
  <c r="E79" i="16"/>
  <c r="E79" i="13"/>
  <c r="U97" i="1"/>
  <c r="U99" i="1"/>
  <c r="U96" i="40"/>
  <c r="U98" i="40"/>
  <c r="T100" i="39"/>
  <c r="U104" i="39"/>
  <c r="T106" i="39"/>
  <c r="U101" i="37"/>
  <c r="U103" i="37"/>
  <c r="R95" i="36"/>
  <c r="M112" i="36"/>
  <c r="S112" i="36" s="1"/>
  <c r="T98" i="35"/>
  <c r="T104" i="35"/>
  <c r="U108" i="35"/>
  <c r="T110" i="35"/>
  <c r="T105" i="33"/>
  <c r="S95" i="30"/>
  <c r="R95" i="29"/>
  <c r="T101" i="29"/>
  <c r="T105" i="29"/>
  <c r="T107" i="29"/>
  <c r="U100" i="28"/>
  <c r="T102" i="28"/>
  <c r="T104" i="28"/>
  <c r="T98" i="27"/>
  <c r="U108" i="27"/>
  <c r="U106" i="26"/>
  <c r="U108" i="26"/>
  <c r="U99" i="25"/>
  <c r="T103" i="24"/>
  <c r="U101" i="23"/>
  <c r="U109" i="23"/>
  <c r="T101" i="21"/>
  <c r="U100" i="18"/>
  <c r="T104" i="18"/>
  <c r="T106" i="18"/>
  <c r="U100" i="16"/>
  <c r="U108" i="16"/>
  <c r="R95" i="15"/>
  <c r="T97" i="15"/>
  <c r="U97" i="15"/>
  <c r="T99" i="15"/>
  <c r="U99" i="15"/>
  <c r="U101" i="14"/>
  <c r="T101" i="14"/>
  <c r="T96" i="13"/>
  <c r="U102" i="13"/>
  <c r="U105" i="13"/>
  <c r="T105" i="13"/>
  <c r="U66" i="40"/>
  <c r="T66" i="40"/>
  <c r="E79" i="27"/>
  <c r="E79" i="20"/>
  <c r="E79" i="17"/>
  <c r="E79" i="8"/>
  <c r="E79" i="5"/>
  <c r="U96" i="39"/>
  <c r="T98" i="39"/>
  <c r="U110" i="38"/>
  <c r="T96" i="35"/>
  <c r="U100" i="35"/>
  <c r="T102" i="35"/>
  <c r="U113" i="34"/>
  <c r="U107" i="33"/>
  <c r="U103" i="31"/>
  <c r="U105" i="31"/>
  <c r="T113" i="31"/>
  <c r="U110" i="30"/>
  <c r="U103" i="29"/>
  <c r="T109" i="29"/>
  <c r="U100" i="27"/>
  <c r="U98" i="26"/>
  <c r="T100" i="26"/>
  <c r="T102" i="26"/>
  <c r="T101" i="24"/>
  <c r="T105" i="24"/>
  <c r="U103" i="23"/>
  <c r="T101" i="22"/>
  <c r="T109" i="22"/>
  <c r="R95" i="20"/>
  <c r="T99" i="20"/>
  <c r="T107" i="20"/>
  <c r="U101" i="19"/>
  <c r="U102" i="18"/>
  <c r="U108" i="18"/>
  <c r="U113" i="18"/>
  <c r="T97" i="17"/>
  <c r="T105" i="17"/>
  <c r="U96" i="14"/>
  <c r="U98" i="14"/>
  <c r="M112" i="13"/>
  <c r="S112" i="13" s="1"/>
  <c r="S95" i="13"/>
  <c r="E79" i="34"/>
  <c r="E79" i="19"/>
  <c r="E79" i="9"/>
  <c r="E95" i="39"/>
  <c r="U95" i="39" s="1"/>
  <c r="U102" i="38"/>
  <c r="U104" i="38"/>
  <c r="T108" i="37"/>
  <c r="T113" i="37"/>
  <c r="T97" i="36"/>
  <c r="T101" i="36"/>
  <c r="T105" i="36"/>
  <c r="T109" i="36"/>
  <c r="L112" i="35"/>
  <c r="R112" i="35" s="1"/>
  <c r="U107" i="34"/>
  <c r="T97" i="33"/>
  <c r="T101" i="32"/>
  <c r="T103" i="32"/>
  <c r="T110" i="31"/>
  <c r="T113" i="30"/>
  <c r="R95" i="28"/>
  <c r="T107" i="28"/>
  <c r="T96" i="25"/>
  <c r="T110" i="25"/>
  <c r="L112" i="25"/>
  <c r="R112" i="25" s="1"/>
  <c r="T113" i="25"/>
  <c r="T97" i="24"/>
  <c r="T99" i="24"/>
  <c r="T103" i="22"/>
  <c r="T108" i="21"/>
  <c r="T101" i="20"/>
  <c r="T103" i="20"/>
  <c r="T109" i="20"/>
  <c r="T103" i="19"/>
  <c r="T105" i="19"/>
  <c r="U109" i="19"/>
  <c r="S95" i="18"/>
  <c r="U110" i="18"/>
  <c r="U99" i="17"/>
  <c r="U107" i="17"/>
  <c r="T97" i="16"/>
  <c r="T103" i="16"/>
  <c r="T105" i="16"/>
  <c r="T110" i="15"/>
  <c r="R95" i="13"/>
  <c r="T113" i="32"/>
  <c r="T113" i="24"/>
  <c r="T113" i="21"/>
  <c r="U101" i="17"/>
  <c r="U109" i="17"/>
  <c r="T113" i="17"/>
  <c r="S95" i="12"/>
  <c r="U108" i="3"/>
  <c r="L112" i="8"/>
  <c r="R112" i="8" s="1"/>
  <c r="T96" i="2"/>
  <c r="T98" i="2"/>
  <c r="U96" i="2"/>
  <c r="T100" i="12"/>
  <c r="T106" i="12"/>
  <c r="T108" i="12"/>
  <c r="R95" i="11"/>
  <c r="T110" i="11"/>
  <c r="T105" i="9"/>
  <c r="T98" i="7"/>
  <c r="T100" i="7"/>
  <c r="T100" i="6"/>
  <c r="T102" i="6"/>
  <c r="T108" i="6"/>
  <c r="T96" i="5"/>
  <c r="U102" i="5"/>
  <c r="T97" i="3"/>
  <c r="T99" i="3"/>
  <c r="S95" i="2"/>
  <c r="T113" i="14"/>
  <c r="T110" i="12"/>
  <c r="S95" i="11"/>
  <c r="T104" i="10"/>
  <c r="T99" i="8"/>
  <c r="T101" i="8"/>
  <c r="T106" i="7"/>
  <c r="T110" i="6"/>
  <c r="R95" i="5"/>
  <c r="T109" i="2"/>
  <c r="T96" i="12"/>
  <c r="T113" i="12"/>
  <c r="U109" i="4"/>
  <c r="U107" i="2"/>
  <c r="U113" i="6"/>
  <c r="T95" i="36"/>
  <c r="U99" i="32"/>
  <c r="T99" i="32"/>
  <c r="U107" i="32"/>
  <c r="T107" i="32"/>
  <c r="U102" i="11"/>
  <c r="T102" i="11"/>
  <c r="T101" i="1"/>
  <c r="T109" i="1"/>
  <c r="T100" i="40"/>
  <c r="T108" i="40"/>
  <c r="T99" i="39"/>
  <c r="T107" i="39"/>
  <c r="E112" i="39"/>
  <c r="M112" i="39"/>
  <c r="S112" i="39" s="1"/>
  <c r="T98" i="38"/>
  <c r="T106" i="38"/>
  <c r="T97" i="37"/>
  <c r="T105" i="37"/>
  <c r="T96" i="36"/>
  <c r="T104" i="36"/>
  <c r="T103" i="35"/>
  <c r="E95" i="34"/>
  <c r="T110" i="34"/>
  <c r="T101" i="33"/>
  <c r="T103" i="33"/>
  <c r="T98" i="30"/>
  <c r="T100" i="30"/>
  <c r="T106" i="30"/>
  <c r="T108" i="30"/>
  <c r="U96" i="29"/>
  <c r="T96" i="29"/>
  <c r="E95" i="29"/>
  <c r="U104" i="26"/>
  <c r="T104" i="26"/>
  <c r="E95" i="37"/>
  <c r="L112" i="37"/>
  <c r="R112" i="37" s="1"/>
  <c r="U96" i="36"/>
  <c r="T113" i="35"/>
  <c r="R95" i="34"/>
  <c r="T109" i="33"/>
  <c r="T109" i="32"/>
  <c r="T99" i="31"/>
  <c r="T101" i="31"/>
  <c r="T107" i="31"/>
  <c r="T109" i="31"/>
  <c r="M112" i="31"/>
  <c r="S112" i="31" s="1"/>
  <c r="U104" i="29"/>
  <c r="T104" i="29"/>
  <c r="U96" i="26"/>
  <c r="T96" i="26"/>
  <c r="E95" i="26"/>
  <c r="T105" i="25"/>
  <c r="U105" i="25"/>
  <c r="E95" i="25"/>
  <c r="U107" i="21"/>
  <c r="T107" i="21"/>
  <c r="U96" i="19"/>
  <c r="T96" i="19"/>
  <c r="E95" i="19"/>
  <c r="U102" i="16"/>
  <c r="E95" i="16"/>
  <c r="T102" i="16"/>
  <c r="U102" i="10"/>
  <c r="T102" i="10"/>
  <c r="T103" i="1"/>
  <c r="E95" i="40"/>
  <c r="T102" i="40"/>
  <c r="T110" i="40"/>
  <c r="T95" i="39"/>
  <c r="T101" i="39"/>
  <c r="T109" i="39"/>
  <c r="T100" i="38"/>
  <c r="T108" i="38"/>
  <c r="T113" i="38"/>
  <c r="T99" i="37"/>
  <c r="T107" i="37"/>
  <c r="T98" i="36"/>
  <c r="T106" i="36"/>
  <c r="T97" i="35"/>
  <c r="T105" i="35"/>
  <c r="S95" i="34"/>
  <c r="T96" i="34"/>
  <c r="U101" i="34"/>
  <c r="T103" i="34"/>
  <c r="T105" i="34"/>
  <c r="U100" i="33"/>
  <c r="T100" i="33"/>
  <c r="U97" i="30"/>
  <c r="T97" i="30"/>
  <c r="U105" i="30"/>
  <c r="T105" i="30"/>
  <c r="T98" i="29"/>
  <c r="U109" i="24"/>
  <c r="T109" i="24"/>
  <c r="E95" i="35"/>
  <c r="E112" i="33"/>
  <c r="U95" i="33"/>
  <c r="U108" i="33"/>
  <c r="T108" i="33"/>
  <c r="U98" i="31"/>
  <c r="T98" i="31"/>
  <c r="U106" i="31"/>
  <c r="T106" i="31"/>
  <c r="U107" i="24"/>
  <c r="T107" i="24"/>
  <c r="E95" i="24"/>
  <c r="U108" i="15"/>
  <c r="T108" i="15"/>
  <c r="U103" i="12"/>
  <c r="T103" i="12"/>
  <c r="E95" i="38"/>
  <c r="L112" i="38"/>
  <c r="R112" i="38" s="1"/>
  <c r="T113" i="36"/>
  <c r="M112" i="35"/>
  <c r="S112" i="35" s="1"/>
  <c r="U109" i="34"/>
  <c r="S95" i="33"/>
  <c r="T102" i="33"/>
  <c r="T99" i="30"/>
  <c r="U106" i="28"/>
  <c r="T106" i="28"/>
  <c r="U105" i="27"/>
  <c r="T105" i="27"/>
  <c r="U109" i="26"/>
  <c r="T109" i="26"/>
  <c r="U103" i="17"/>
  <c r="T103" i="17"/>
  <c r="U100" i="15"/>
  <c r="T100" i="15"/>
  <c r="E95" i="15"/>
  <c r="R95" i="12"/>
  <c r="L112" i="12"/>
  <c r="R112" i="12" s="1"/>
  <c r="E95" i="1"/>
  <c r="T95" i="33"/>
  <c r="U98" i="28"/>
  <c r="T98" i="28"/>
  <c r="U97" i="27"/>
  <c r="T97" i="27"/>
  <c r="L112" i="26"/>
  <c r="R112" i="26" s="1"/>
  <c r="R95" i="26"/>
  <c r="U100" i="34"/>
  <c r="T102" i="34"/>
  <c r="T104" i="34"/>
  <c r="E95" i="32"/>
  <c r="S95" i="32"/>
  <c r="M112" i="32"/>
  <c r="S112" i="32" s="1"/>
  <c r="E95" i="31"/>
  <c r="T97" i="29"/>
  <c r="T99" i="29"/>
  <c r="E95" i="28"/>
  <c r="T98" i="20"/>
  <c r="S95" i="15"/>
  <c r="M112" i="15"/>
  <c r="S112" i="15" s="1"/>
  <c r="U99" i="14"/>
  <c r="T99" i="14"/>
  <c r="U108" i="13"/>
  <c r="T108" i="13"/>
  <c r="U97" i="12"/>
  <c r="T97" i="12"/>
  <c r="E95" i="12"/>
  <c r="U96" i="10"/>
  <c r="T96" i="10"/>
  <c r="E95" i="10"/>
  <c r="T110" i="9"/>
  <c r="T97" i="8"/>
  <c r="E95" i="8"/>
  <c r="U106" i="5"/>
  <c r="T106" i="5"/>
  <c r="U96" i="28"/>
  <c r="T113" i="27"/>
  <c r="S95" i="25"/>
  <c r="U97" i="23"/>
  <c r="T99" i="23"/>
  <c r="U104" i="19"/>
  <c r="T104" i="19"/>
  <c r="U103" i="18"/>
  <c r="T103" i="18"/>
  <c r="U107" i="14"/>
  <c r="T107" i="14"/>
  <c r="U98" i="13"/>
  <c r="T98" i="13"/>
  <c r="E95" i="13"/>
  <c r="U107" i="12"/>
  <c r="T107" i="12"/>
  <c r="U108" i="10"/>
  <c r="T108" i="10"/>
  <c r="U109" i="8"/>
  <c r="T109" i="8"/>
  <c r="U108" i="7"/>
  <c r="T108" i="7"/>
  <c r="S95" i="26"/>
  <c r="T96" i="22"/>
  <c r="E95" i="22"/>
  <c r="U98" i="22"/>
  <c r="T98" i="22"/>
  <c r="U98" i="21"/>
  <c r="T98" i="21"/>
  <c r="U97" i="20"/>
  <c r="T97" i="20"/>
  <c r="R95" i="19"/>
  <c r="L112" i="19"/>
  <c r="R112" i="19" s="1"/>
  <c r="E95" i="17"/>
  <c r="T113" i="11"/>
  <c r="U113" i="11"/>
  <c r="U107" i="9"/>
  <c r="T107" i="9"/>
  <c r="U103" i="8"/>
  <c r="T103" i="8"/>
  <c r="T105" i="8"/>
  <c r="U105" i="8"/>
  <c r="T104" i="7"/>
  <c r="U104" i="7"/>
  <c r="T113" i="33"/>
  <c r="T103" i="28"/>
  <c r="E95" i="27"/>
  <c r="T102" i="27"/>
  <c r="T110" i="27"/>
  <c r="L112" i="27"/>
  <c r="R112" i="27" s="1"/>
  <c r="T101" i="26"/>
  <c r="T100" i="25"/>
  <c r="U107" i="25"/>
  <c r="T109" i="25"/>
  <c r="U98" i="24"/>
  <c r="T100" i="24"/>
  <c r="T102" i="24"/>
  <c r="M112" i="24"/>
  <c r="S112" i="24" s="1"/>
  <c r="E95" i="23"/>
  <c r="T100" i="22"/>
  <c r="U102" i="20"/>
  <c r="U105" i="20"/>
  <c r="T105" i="20"/>
  <c r="S95" i="19"/>
  <c r="M112" i="19"/>
  <c r="S112" i="19" s="1"/>
  <c r="U96" i="18"/>
  <c r="E95" i="18"/>
  <c r="S95" i="16"/>
  <c r="M112" i="16"/>
  <c r="S112" i="16" s="1"/>
  <c r="T110" i="16"/>
  <c r="U103" i="13"/>
  <c r="T103" i="13"/>
  <c r="U113" i="13"/>
  <c r="U97" i="11"/>
  <c r="T97" i="11"/>
  <c r="U97" i="8"/>
  <c r="E95" i="30"/>
  <c r="T113" i="28"/>
  <c r="T102" i="25"/>
  <c r="U105" i="23"/>
  <c r="T107" i="23"/>
  <c r="U103" i="21"/>
  <c r="U106" i="21"/>
  <c r="T106" i="21"/>
  <c r="U110" i="20"/>
  <c r="U102" i="17"/>
  <c r="T102" i="17"/>
  <c r="U101" i="16"/>
  <c r="T101" i="16"/>
  <c r="U102" i="12"/>
  <c r="T102" i="12"/>
  <c r="U108" i="11"/>
  <c r="U101" i="10"/>
  <c r="T101" i="10"/>
  <c r="T98" i="9"/>
  <c r="U98" i="9"/>
  <c r="R95" i="7"/>
  <c r="L112" i="7"/>
  <c r="R112" i="7" s="1"/>
  <c r="T97" i="28"/>
  <c r="T105" i="28"/>
  <c r="T96" i="27"/>
  <c r="T104" i="27"/>
  <c r="T103" i="26"/>
  <c r="T98" i="23"/>
  <c r="T100" i="23"/>
  <c r="U96" i="22"/>
  <c r="U99" i="22"/>
  <c r="T99" i="22"/>
  <c r="T97" i="19"/>
  <c r="U110" i="17"/>
  <c r="T110" i="17"/>
  <c r="U109" i="16"/>
  <c r="T109" i="16"/>
  <c r="T101" i="15"/>
  <c r="T109" i="15"/>
  <c r="T103" i="11"/>
  <c r="U103" i="5"/>
  <c r="T103" i="5"/>
  <c r="U107" i="22"/>
  <c r="T107" i="22"/>
  <c r="R95" i="18"/>
  <c r="L112" i="18"/>
  <c r="R112" i="18" s="1"/>
  <c r="T96" i="18"/>
  <c r="T100" i="14"/>
  <c r="T98" i="12"/>
  <c r="E95" i="11"/>
  <c r="T97" i="10"/>
  <c r="U108" i="8"/>
  <c r="T108" i="8"/>
  <c r="U107" i="7"/>
  <c r="T107" i="7"/>
  <c r="T106" i="22"/>
  <c r="T97" i="21"/>
  <c r="T105" i="21"/>
  <c r="T96" i="20"/>
  <c r="T104" i="20"/>
  <c r="U96" i="17"/>
  <c r="T113" i="16"/>
  <c r="U101" i="9"/>
  <c r="T101" i="9"/>
  <c r="L112" i="9"/>
  <c r="R112" i="9" s="1"/>
  <c r="T96" i="7"/>
  <c r="E95" i="7"/>
  <c r="R95" i="3"/>
  <c r="L112" i="3"/>
  <c r="R112" i="3" s="1"/>
  <c r="E95" i="21"/>
  <c r="U96" i="20"/>
  <c r="M112" i="9"/>
  <c r="S112" i="9" s="1"/>
  <c r="U105" i="4"/>
  <c r="T105" i="4"/>
  <c r="U97" i="4"/>
  <c r="T97" i="4"/>
  <c r="R95" i="10"/>
  <c r="L112" i="10"/>
  <c r="R112" i="10" s="1"/>
  <c r="U96" i="6"/>
  <c r="T96" i="6"/>
  <c r="E95" i="6"/>
  <c r="U98" i="6"/>
  <c r="T98" i="6"/>
  <c r="U104" i="6"/>
  <c r="T104" i="6"/>
  <c r="U106" i="6"/>
  <c r="T106" i="6"/>
  <c r="U98" i="5"/>
  <c r="T98" i="5"/>
  <c r="U104" i="3"/>
  <c r="T104" i="3"/>
  <c r="U103" i="2"/>
  <c r="T103" i="2"/>
  <c r="T113" i="20"/>
  <c r="T99" i="19"/>
  <c r="T107" i="19"/>
  <c r="T96" i="16"/>
  <c r="T103" i="15"/>
  <c r="E95" i="14"/>
  <c r="T102" i="14"/>
  <c r="T110" i="14"/>
  <c r="L112" i="14"/>
  <c r="R112" i="14" s="1"/>
  <c r="T101" i="13"/>
  <c r="U100" i="11"/>
  <c r="U99" i="10"/>
  <c r="U110" i="10"/>
  <c r="T110" i="10"/>
  <c r="E95" i="9"/>
  <c r="T96" i="9"/>
  <c r="U109" i="9"/>
  <c r="T109" i="9"/>
  <c r="U96" i="3"/>
  <c r="T96" i="3"/>
  <c r="E95" i="3"/>
  <c r="L112" i="17"/>
  <c r="R112" i="17" s="1"/>
  <c r="M112" i="14"/>
  <c r="S112" i="14" s="1"/>
  <c r="S95" i="10"/>
  <c r="S95" i="8"/>
  <c r="U100" i="8"/>
  <c r="T100" i="8"/>
  <c r="U99" i="7"/>
  <c r="T99" i="7"/>
  <c r="U110" i="4"/>
  <c r="T110" i="4"/>
  <c r="U102" i="4"/>
  <c r="T102" i="4"/>
  <c r="U113" i="3"/>
  <c r="T113" i="4"/>
  <c r="M112" i="3"/>
  <c r="S112" i="3" s="1"/>
  <c r="E95" i="4"/>
  <c r="L112" i="4"/>
  <c r="R112" i="4" s="1"/>
  <c r="T101" i="3"/>
  <c r="T109" i="3"/>
  <c r="T100" i="2"/>
  <c r="T108" i="2"/>
  <c r="T113" i="2"/>
  <c r="T102" i="7"/>
  <c r="T110" i="7"/>
  <c r="T101" i="6"/>
  <c r="T100" i="5"/>
  <c r="T108" i="5"/>
  <c r="T99" i="4"/>
  <c r="T107" i="4"/>
  <c r="M112" i="4"/>
  <c r="S112" i="4" s="1"/>
  <c r="T98" i="3"/>
  <c r="T106" i="3"/>
  <c r="T97" i="2"/>
  <c r="T105" i="2"/>
  <c r="T113" i="8"/>
  <c r="M112" i="7"/>
  <c r="S112" i="7" s="1"/>
  <c r="T97" i="5"/>
  <c r="T105" i="5"/>
  <c r="T96" i="4"/>
  <c r="T104" i="4"/>
  <c r="T103" i="3"/>
  <c r="T102" i="2"/>
  <c r="T110" i="2"/>
  <c r="L112" i="2"/>
  <c r="R112" i="2" s="1"/>
  <c r="E95" i="5"/>
  <c r="T24" i="22" l="1"/>
  <c r="T95" i="20"/>
  <c r="T24" i="28"/>
  <c r="T59" i="18"/>
  <c r="T71" i="12"/>
  <c r="T24" i="2"/>
  <c r="T59" i="8"/>
  <c r="T30" i="28"/>
  <c r="T59" i="30"/>
  <c r="T59" i="22"/>
  <c r="T59" i="20"/>
  <c r="T30" i="11"/>
  <c r="T59" i="1"/>
  <c r="T95" i="2"/>
  <c r="U95" i="2"/>
  <c r="E112" i="36"/>
  <c r="T33" i="33"/>
  <c r="U33" i="33"/>
  <c r="U59" i="15"/>
  <c r="T59" i="15"/>
  <c r="U24" i="8"/>
  <c r="T24" i="8"/>
  <c r="E112" i="20"/>
  <c r="U112" i="20" s="1"/>
  <c r="U24" i="31"/>
  <c r="T24" i="31"/>
  <c r="U70" i="21"/>
  <c r="T70" i="21"/>
  <c r="U24" i="6"/>
  <c r="T24" i="6"/>
  <c r="U24" i="15"/>
  <c r="T24" i="15"/>
  <c r="U33" i="36"/>
  <c r="T33" i="36"/>
  <c r="U59" i="13"/>
  <c r="T59" i="13"/>
  <c r="U24" i="10"/>
  <c r="T24" i="10"/>
  <c r="U33" i="20"/>
  <c r="T33" i="20"/>
  <c r="U70" i="17"/>
  <c r="T70" i="17"/>
  <c r="U24" i="26"/>
  <c r="T24" i="26"/>
  <c r="T95" i="12"/>
  <c r="E112" i="12"/>
  <c r="U95" i="12"/>
  <c r="E112" i="14"/>
  <c r="U95" i="14"/>
  <c r="T95" i="14"/>
  <c r="E112" i="7"/>
  <c r="U95" i="7"/>
  <c r="T95" i="7"/>
  <c r="T95" i="27"/>
  <c r="E112" i="27"/>
  <c r="U95" i="27"/>
  <c r="T112" i="20"/>
  <c r="U95" i="40"/>
  <c r="T95" i="40"/>
  <c r="E112" i="40"/>
  <c r="E112" i="11"/>
  <c r="T95" i="11"/>
  <c r="U95" i="11"/>
  <c r="E112" i="13"/>
  <c r="U95" i="13"/>
  <c r="T95" i="13"/>
  <c r="T95" i="8"/>
  <c r="E112" i="8"/>
  <c r="U95" i="8"/>
  <c r="U95" i="28"/>
  <c r="T95" i="28"/>
  <c r="E112" i="28"/>
  <c r="T95" i="29"/>
  <c r="U95" i="29"/>
  <c r="E112" i="29"/>
  <c r="U95" i="32"/>
  <c r="E112" i="32"/>
  <c r="T95" i="32"/>
  <c r="T95" i="4"/>
  <c r="E112" i="4"/>
  <c r="U95" i="4"/>
  <c r="U95" i="3"/>
  <c r="T95" i="3"/>
  <c r="E112" i="3"/>
  <c r="U95" i="6"/>
  <c r="T95" i="6"/>
  <c r="E112" i="6"/>
  <c r="U95" i="30"/>
  <c r="T95" i="30"/>
  <c r="E112" i="30"/>
  <c r="E112" i="1"/>
  <c r="U95" i="1"/>
  <c r="T95" i="1"/>
  <c r="T95" i="38"/>
  <c r="E112" i="38"/>
  <c r="U95" i="38"/>
  <c r="E112" i="25"/>
  <c r="U95" i="25"/>
  <c r="T95" i="25"/>
  <c r="E112" i="34"/>
  <c r="U95" i="34"/>
  <c r="T95" i="34"/>
  <c r="U95" i="18"/>
  <c r="T95" i="18"/>
  <c r="E112" i="18"/>
  <c r="U95" i="23"/>
  <c r="T95" i="23"/>
  <c r="E112" i="23"/>
  <c r="E112" i="10"/>
  <c r="T95" i="10"/>
  <c r="U95" i="10"/>
  <c r="U95" i="31"/>
  <c r="E112" i="31"/>
  <c r="T95" i="31"/>
  <c r="U95" i="24"/>
  <c r="E112" i="24"/>
  <c r="T95" i="24"/>
  <c r="U95" i="16"/>
  <c r="T95" i="16"/>
  <c r="E112" i="16"/>
  <c r="T112" i="39"/>
  <c r="U112" i="39"/>
  <c r="T112" i="36"/>
  <c r="U112" i="36"/>
  <c r="T95" i="35"/>
  <c r="E112" i="35"/>
  <c r="U95" i="35"/>
  <c r="U95" i="21"/>
  <c r="T95" i="21"/>
  <c r="E112" i="21"/>
  <c r="E112" i="17"/>
  <c r="U95" i="17"/>
  <c r="T95" i="17"/>
  <c r="U95" i="15"/>
  <c r="E112" i="15"/>
  <c r="T95" i="15"/>
  <c r="U112" i="2"/>
  <c r="T112" i="2"/>
  <c r="U95" i="9"/>
  <c r="T95" i="9"/>
  <c r="E112" i="9"/>
  <c r="U95" i="5"/>
  <c r="T95" i="5"/>
  <c r="E112" i="5"/>
  <c r="E112" i="22"/>
  <c r="U95" i="22"/>
  <c r="T95" i="22"/>
  <c r="U112" i="33"/>
  <c r="T112" i="33"/>
  <c r="T95" i="19"/>
  <c r="E112" i="19"/>
  <c r="U95" i="19"/>
  <c r="U95" i="26"/>
  <c r="T95" i="26"/>
  <c r="E112" i="26"/>
  <c r="U95" i="37"/>
  <c r="T95" i="37"/>
  <c r="E112" i="37"/>
  <c r="T112" i="21" l="1"/>
  <c r="U112" i="21"/>
  <c r="T112" i="30"/>
  <c r="U112" i="30"/>
  <c r="U112" i="7"/>
  <c r="T112" i="7"/>
  <c r="U112" i="22"/>
  <c r="T112" i="22"/>
  <c r="U112" i="31"/>
  <c r="T112" i="31"/>
  <c r="U112" i="18"/>
  <c r="T112" i="18"/>
  <c r="U112" i="25"/>
  <c r="T112" i="25"/>
  <c r="U112" i="26"/>
  <c r="T112" i="26"/>
  <c r="U112" i="29"/>
  <c r="T112" i="29"/>
  <c r="T112" i="5"/>
  <c r="U112" i="5"/>
  <c r="U112" i="16"/>
  <c r="T112" i="16"/>
  <c r="U112" i="4"/>
  <c r="T112" i="4"/>
  <c r="T112" i="28"/>
  <c r="U112" i="28"/>
  <c r="T112" i="13"/>
  <c r="U112" i="13"/>
  <c r="U112" i="38"/>
  <c r="T112" i="38"/>
  <c r="U112" i="6"/>
  <c r="T112" i="6"/>
  <c r="U112" i="14"/>
  <c r="T112" i="14"/>
  <c r="U112" i="1"/>
  <c r="T112" i="1"/>
  <c r="U112" i="27"/>
  <c r="T112" i="27"/>
  <c r="U112" i="32"/>
  <c r="T112" i="32"/>
  <c r="U112" i="11"/>
  <c r="T112" i="11"/>
  <c r="U112" i="12"/>
  <c r="T112" i="12"/>
  <c r="U112" i="17"/>
  <c r="T112" i="17"/>
  <c r="U112" i="19"/>
  <c r="T112" i="19"/>
  <c r="U112" i="15"/>
  <c r="T112" i="15"/>
  <c r="U112" i="37"/>
  <c r="T112" i="37"/>
  <c r="U112" i="35"/>
  <c r="T112" i="35"/>
  <c r="U112" i="9"/>
  <c r="T112" i="9"/>
  <c r="U112" i="10"/>
  <c r="T112" i="10"/>
  <c r="U112" i="24"/>
  <c r="T112" i="24"/>
  <c r="U112" i="23"/>
  <c r="T112" i="23"/>
  <c r="U112" i="34"/>
  <c r="T112" i="34"/>
  <c r="U112" i="3"/>
  <c r="T112" i="3"/>
  <c r="U112" i="8"/>
  <c r="T112" i="8"/>
  <c r="U112" i="40"/>
  <c r="T112" i="40"/>
</calcChain>
</file>

<file path=xl/sharedStrings.xml><?xml version="1.0" encoding="utf-8"?>
<sst xmlns="http://schemas.openxmlformats.org/spreadsheetml/2006/main" count="9280" uniqueCount="164">
  <si>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</si>
  <si>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</si>
  <si>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</si>
  <si>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</si>
  <si>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</si>
  <si>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</si>
  <si>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</si>
  <si>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</si>
  <si>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</si>
  <si>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</si>
  <si>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</si>
  <si>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</si>
  <si>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</si>
  <si>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</si>
  <si>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</si>
  <si>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</si>
  <si>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</si>
  <si>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</si>
  <si>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</si>
  <si>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</si>
  <si>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</si>
  <si>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</si>
  <si>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</si>
  <si>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</si>
  <si>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</si>
  <si>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</si>
  <si>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</si>
  <si>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</si>
  <si>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</si>
  <si>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</si>
  <si>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</si>
  <si>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</si>
  <si>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</si>
  <si>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</si>
  <si>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</si>
  <si>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</si>
  <si>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</si>
  <si>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</si>
  <si>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</si>
  <si>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</si>
  <si>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</si>
  <si>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</si>
  <si>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</si>
  <si>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</si>
  <si>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</si>
  <si>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</si>
  <si>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</si>
  <si>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</si>
  <si>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</si>
  <si>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</si>
  <si>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</si>
  <si>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</si>
  <si>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</si>
  <si>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</si>
  <si>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</si>
  <si>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</si>
  <si>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</si>
  <si>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</si>
  <si>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</si>
  <si>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</si>
  <si>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</si>
  <si>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</si>
  <si>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</si>
  <si>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</si>
  <si>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</si>
  <si>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</si>
  <si>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</si>
  <si>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</si>
  <si>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</si>
  <si>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</si>
  <si>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</si>
  <si>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</si>
  <si>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</si>
  <si>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</si>
  <si>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</si>
  <si>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</si>
  <si>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</si>
  <si>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</si>
  <si>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</si>
  <si>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</si>
  <si>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</si>
  <si>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</si>
  <si>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</si>
  <si>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</si>
  <si>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</si>
  <si>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</si>
  <si>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</si>
  <si>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</si>
  <si>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</si>
  <si>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</si>
  <si>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</si>
  <si>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</si>
  <si>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</si>
  <si>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</si>
  <si>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</si>
  <si>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</si>
  <si>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</si>
  <si>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</si>
  <si>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</si>
  <si>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</si>
  <si>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</si>
  <si>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</si>
  <si>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</si>
  <si>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</si>
  <si>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</si>
  <si>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</si>
  <si>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</si>
  <si>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</si>
  <si>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</si>
  <si>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</si>
  <si>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</si>
  <si>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</si>
  <si>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SARAH BAARTMAN (DC10)</t>
  </si>
  <si>
    <t>EASTERN CAPE: AMATHOLE (DC12)</t>
  </si>
  <si>
    <t>EASTERN CAPE: CHRIS HANI (DC13)</t>
  </si>
  <si>
    <t>EASTERN CAPE: JOE GQABI (DC14)</t>
  </si>
  <si>
    <t>EASTERN CAPE: O R TAMBO (DC15)</t>
  </si>
  <si>
    <t>EASTERN CAPE: ALFRED NZO (DC44)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</si>
  <si>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</si>
  <si>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</si>
  <si>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</si>
  <si>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</si>
  <si>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</si>
  <si>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</si>
  <si>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</si>
  <si>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</si>
  <si>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</si>
  <si>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</si>
  <si>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</si>
  <si>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</si>
  <si>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</si>
  <si>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</si>
  <si>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</si>
  <si>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</si>
  <si>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</si>
  <si>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</si>
  <si>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</si>
  <si>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ELUNDINI (EC141)</t>
  </si>
  <si>
    <t>EASTERN CAPE: SENQU (EC142)</t>
  </si>
  <si>
    <t>EASTERN CAPE: WALTER SISULU (EC145)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</si>
  <si>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</si>
  <si>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</si>
  <si>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</si>
  <si>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</si>
  <si>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</si>
  <si>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</si>
  <si>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</si>
  <si>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</si>
  <si>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</si>
  <si>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NELSON MANDELA BAY (NMA)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</si>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</sst>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38908000</v>
      </c>
      <c r="C9" s="92"/>
      <c r="D9" s="92"/>
      <c r="E9" s="92">
        <f>$B9       +$C9       +$D9</f>
        <v>38908000</v>
      </c>
      <c r="F9" s="93">
        <v>38908000</v>
      </c>
      <c r="G9" s="94">
        <v>11095000</v>
      </c>
      <c r="H9" s="93">
        <v>112000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112000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0.28785853808985301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83460000</v>
      </c>
      <c r="C10" s="92"/>
      <c r="D10" s="92"/>
      <c r="E10" s="92">
        <f t="shared" ref="E10:E15" si="0">$B10      +$C10      +$D10</f>
        <v>83460000</v>
      </c>
      <c r="F10" s="93">
        <v>83460000</v>
      </c>
      <c r="G10" s="94">
        <v>83460000</v>
      </c>
      <c r="H10" s="93">
        <v>18196000</v>
      </c>
      <c r="I10" s="94">
        <v>7709702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18196000</v>
      </c>
      <c r="Q10" s="94">
        <f t="shared" ref="Q10:Q15" si="2">$I10      +$K10      +$M10      +$O10</f>
        <v>7709702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21.80206086748143</v>
      </c>
      <c r="U10" s="50">
        <f t="shared" ref="U10:U14" si="6">IF(($E10      =0),0,(($Q10      /$E10      )*100))</f>
        <v>9.2376012461059176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36250000</v>
      </c>
      <c r="C11" s="92"/>
      <c r="D11" s="92"/>
      <c r="E11" s="92">
        <f t="shared" si="0"/>
        <v>36250000</v>
      </c>
      <c r="F11" s="93">
        <v>36250000</v>
      </c>
      <c r="G11" s="94">
        <v>21000000</v>
      </c>
      <c r="H11" s="93">
        <v>10676000</v>
      </c>
      <c r="I11" s="94">
        <v>3102327</v>
      </c>
      <c r="J11" s="93"/>
      <c r="K11" s="94"/>
      <c r="L11" s="93"/>
      <c r="M11" s="94"/>
      <c r="N11" s="93"/>
      <c r="O11" s="94"/>
      <c r="P11" s="93">
        <f t="shared" si="1"/>
        <v>10676000</v>
      </c>
      <c r="Q11" s="94">
        <f t="shared" si="2"/>
        <v>3102327</v>
      </c>
      <c r="R11" s="48">
        <f t="shared" si="3"/>
        <v>0</v>
      </c>
      <c r="S11" s="49">
        <f t="shared" si="4"/>
        <v>0</v>
      </c>
      <c r="T11" s="48">
        <f t="shared" si="5"/>
        <v>29.451034482758619</v>
      </c>
      <c r="U11" s="50">
        <f t="shared" si="6"/>
        <v>8.558143448275862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72281000</v>
      </c>
      <c r="C13" s="92"/>
      <c r="D13" s="92"/>
      <c r="E13" s="92">
        <f t="shared" si="0"/>
        <v>72281000</v>
      </c>
      <c r="F13" s="93">
        <v>72281000</v>
      </c>
      <c r="G13" s="94">
        <v>30193000</v>
      </c>
      <c r="H13" s="93">
        <v>9542000</v>
      </c>
      <c r="I13" s="94">
        <v>2826959</v>
      </c>
      <c r="J13" s="93"/>
      <c r="K13" s="94"/>
      <c r="L13" s="93"/>
      <c r="M13" s="94"/>
      <c r="N13" s="93"/>
      <c r="O13" s="94"/>
      <c r="P13" s="93">
        <f t="shared" si="1"/>
        <v>9542000</v>
      </c>
      <c r="Q13" s="94">
        <f t="shared" si="2"/>
        <v>2826959</v>
      </c>
      <c r="R13" s="48">
        <f t="shared" si="3"/>
        <v>0</v>
      </c>
      <c r="S13" s="49">
        <f t="shared" si="4"/>
        <v>0</v>
      </c>
      <c r="T13" s="48">
        <f t="shared" si="5"/>
        <v>13.201256208408848</v>
      </c>
      <c r="U13" s="50">
        <f t="shared" si="6"/>
        <v>3.9110679154964654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4200000</v>
      </c>
      <c r="C14" s="92"/>
      <c r="D14" s="92"/>
      <c r="E14" s="92">
        <f t="shared" si="0"/>
        <v>4200000</v>
      </c>
      <c r="F14" s="93">
        <v>4200000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235099000</v>
      </c>
      <c r="C15" s="95">
        <f>SUM(C9:C14)</f>
        <v>0</v>
      </c>
      <c r="D15" s="95"/>
      <c r="E15" s="95">
        <f t="shared" si="0"/>
        <v>235099000</v>
      </c>
      <c r="F15" s="96">
        <f t="shared" ref="F15:O15" si="7">SUM(F9:F14)</f>
        <v>235099000</v>
      </c>
      <c r="G15" s="97">
        <f t="shared" si="7"/>
        <v>145748000</v>
      </c>
      <c r="H15" s="96">
        <f t="shared" si="7"/>
        <v>38526000</v>
      </c>
      <c r="I15" s="97">
        <f t="shared" si="7"/>
        <v>13638988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38526000</v>
      </c>
      <c r="Q15" s="97">
        <f t="shared" si="2"/>
        <v>13638988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16.685217346112367</v>
      </c>
      <c r="U15" s="54">
        <f>IF((SUM($E9:$E13))=0,0,(Q15/(SUM($E9:$E13))*100))</f>
        <v>5.9069064829211033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27258000</v>
      </c>
      <c r="C19" s="92"/>
      <c r="D19" s="92"/>
      <c r="E19" s="92">
        <f t="shared" si="8"/>
        <v>27258000</v>
      </c>
      <c r="F19" s="93">
        <v>27258000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125960000</v>
      </c>
      <c r="C20" s="92"/>
      <c r="D20" s="92"/>
      <c r="E20" s="92">
        <f t="shared" si="8"/>
        <v>125960000</v>
      </c>
      <c r="F20" s="93">
        <v>125960000</v>
      </c>
      <c r="G20" s="94">
        <v>125960000</v>
      </c>
      <c r="H20" s="93">
        <v>26948000</v>
      </c>
      <c r="I20" s="94">
        <v>3820525</v>
      </c>
      <c r="J20" s="93"/>
      <c r="K20" s="94"/>
      <c r="L20" s="93"/>
      <c r="M20" s="94"/>
      <c r="N20" s="93"/>
      <c r="O20" s="94"/>
      <c r="P20" s="93">
        <f t="shared" si="9"/>
        <v>26948000</v>
      </c>
      <c r="Q20" s="94">
        <f t="shared" si="10"/>
        <v>3820525</v>
      </c>
      <c r="R20" s="48">
        <f t="shared" si="11"/>
        <v>0</v>
      </c>
      <c r="S20" s="49">
        <f t="shared" si="12"/>
        <v>0</v>
      </c>
      <c r="T20" s="48">
        <f t="shared" si="13"/>
        <v>21.39409336297237</v>
      </c>
      <c r="U20" s="50">
        <f t="shared" si="14"/>
        <v>3.0331255954271197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153218000</v>
      </c>
      <c r="C24" s="95">
        <f>SUM(C17:C23)</f>
        <v>0</v>
      </c>
      <c r="D24" s="95"/>
      <c r="E24" s="95">
        <f t="shared" si="8"/>
        <v>153218000</v>
      </c>
      <c r="F24" s="96">
        <f t="shared" ref="F24:O24" si="15">SUM(F17:F23)</f>
        <v>153218000</v>
      </c>
      <c r="G24" s="97">
        <f t="shared" si="15"/>
        <v>125960000</v>
      </c>
      <c r="H24" s="96">
        <f t="shared" si="15"/>
        <v>26948000</v>
      </c>
      <c r="I24" s="97">
        <f t="shared" si="15"/>
        <v>3820525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26948000</v>
      </c>
      <c r="Q24" s="97">
        <f t="shared" si="10"/>
        <v>3820525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21.39409336297237</v>
      </c>
      <c r="U24" s="54">
        <f>IF(($E24-$E19-$E23)   =0,0,($Q24   /($E24-$E19-$E23)   )*100)</f>
        <v>3.0331255954271197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/>
      <c r="D28" s="92"/>
      <c r="E28" s="92">
        <f>$B28      +$C28      +$D28</f>
        <v>346376000</v>
      </c>
      <c r="F28" s="93">
        <v>346376000</v>
      </c>
      <c r="G28" s="94">
        <v>49131000</v>
      </c>
      <c r="H28" s="93">
        <v>18239000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18239000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5.26566505762524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16941000</v>
      </c>
      <c r="C29" s="92"/>
      <c r="D29" s="92"/>
      <c r="E29" s="92">
        <f>$B29      +$C29      +$D29</f>
        <v>16941000</v>
      </c>
      <c r="F29" s="93">
        <v>16941000</v>
      </c>
      <c r="G29" s="94">
        <v>6324000</v>
      </c>
      <c r="H29" s="93">
        <v>409000</v>
      </c>
      <c r="I29" s="94">
        <v>1198462</v>
      </c>
      <c r="J29" s="93"/>
      <c r="K29" s="94"/>
      <c r="L29" s="93"/>
      <c r="M29" s="94"/>
      <c r="N29" s="93"/>
      <c r="O29" s="94"/>
      <c r="P29" s="93">
        <f>$H29      +$J29      +$L29      +$N29</f>
        <v>409000</v>
      </c>
      <c r="Q29" s="94">
        <f>$I29      +$K29      +$M29      +$O29</f>
        <v>1198462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2.4142612596658992</v>
      </c>
      <c r="U29" s="50">
        <f>IF(($E29      =0),0,(($Q29      /$E29      )*100))</f>
        <v>7.0743285520335277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363317000</v>
      </c>
      <c r="C30" s="95">
        <f>SUM(C26:C29)</f>
        <v>0</v>
      </c>
      <c r="D30" s="95"/>
      <c r="E30" s="95">
        <f>$B30      +$C30      +$D30</f>
        <v>363317000</v>
      </c>
      <c r="F30" s="96">
        <f t="shared" ref="F30:O30" si="16">SUM(F26:F29)</f>
        <v>363317000</v>
      </c>
      <c r="G30" s="97">
        <f t="shared" si="16"/>
        <v>55455000</v>
      </c>
      <c r="H30" s="96">
        <f t="shared" si="16"/>
        <v>18648000</v>
      </c>
      <c r="I30" s="97">
        <f t="shared" si="16"/>
        <v>1198462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18648000</v>
      </c>
      <c r="Q30" s="97">
        <f>$I30      +$K30      +$M30      +$O30</f>
        <v>1198462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5.1327078006258997</v>
      </c>
      <c r="U30" s="54">
        <f>IF($E30   =0,0,($Q30   /$E30   )*100)</f>
        <v>0.32986675547799854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98103000</v>
      </c>
      <c r="C32" s="92"/>
      <c r="D32" s="92"/>
      <c r="E32" s="92">
        <f>$B32      +$C32      +$D32</f>
        <v>98103000</v>
      </c>
      <c r="F32" s="93">
        <v>98103000</v>
      </c>
      <c r="G32" s="94">
        <v>23127000</v>
      </c>
      <c r="H32" s="93">
        <v>24312000</v>
      </c>
      <c r="I32" s="94">
        <v>17553533</v>
      </c>
      <c r="J32" s="93"/>
      <c r="K32" s="94"/>
      <c r="L32" s="93"/>
      <c r="M32" s="94"/>
      <c r="N32" s="93"/>
      <c r="O32" s="94"/>
      <c r="P32" s="93">
        <f>$H32      +$J32      +$L32      +$N32</f>
        <v>24312000</v>
      </c>
      <c r="Q32" s="94">
        <f>$I32      +$K32      +$M32      +$O32</f>
        <v>17553533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24.782116754839301</v>
      </c>
      <c r="U32" s="50">
        <f>IF(($E32      =0),0,(($Q32      /$E32      )*100))</f>
        <v>17.892962498598411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98103000</v>
      </c>
      <c r="C33" s="95">
        <f>C32</f>
        <v>0</v>
      </c>
      <c r="D33" s="95"/>
      <c r="E33" s="95">
        <f>$B33      +$C33      +$D33</f>
        <v>98103000</v>
      </c>
      <c r="F33" s="96">
        <f t="shared" ref="F33:O33" si="17">F32</f>
        <v>98103000</v>
      </c>
      <c r="G33" s="97">
        <f t="shared" si="17"/>
        <v>23127000</v>
      </c>
      <c r="H33" s="96">
        <f t="shared" si="17"/>
        <v>24312000</v>
      </c>
      <c r="I33" s="97">
        <f t="shared" si="17"/>
        <v>17553533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24312000</v>
      </c>
      <c r="Q33" s="97">
        <f>$I33      +$K33      +$M33      +$O33</f>
        <v>17553533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24.782116754839301</v>
      </c>
      <c r="U33" s="54">
        <f>IF($E33   =0,0,($Q33   /$E33   )*100)</f>
        <v>17.892962498598411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287054000</v>
      </c>
      <c r="C35" s="92"/>
      <c r="D35" s="92"/>
      <c r="E35" s="92">
        <f t="shared" ref="E35:E40" si="18">$B35      +$C35      +$D35</f>
        <v>287054000</v>
      </c>
      <c r="F35" s="93">
        <v>287054000</v>
      </c>
      <c r="G35" s="94">
        <v>26944000</v>
      </c>
      <c r="H35" s="93">
        <v>28424000</v>
      </c>
      <c r="I35" s="94">
        <v>21934790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28424000</v>
      </c>
      <c r="Q35" s="94">
        <f t="shared" ref="Q35:Q40" si="20">$I35      +$K35      +$M35      +$O35</f>
        <v>21934790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9.9019696642443584</v>
      </c>
      <c r="U35" s="50">
        <f t="shared" ref="U35:U39" si="24">IF(($E35      =0),0,(($Q35      /$E35      )*100))</f>
        <v>7.6413462275390698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924094000</v>
      </c>
      <c r="C36" s="92"/>
      <c r="D36" s="92"/>
      <c r="E36" s="92">
        <f t="shared" si="18"/>
        <v>924094000</v>
      </c>
      <c r="F36" s="93">
        <v>924094000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31000000</v>
      </c>
      <c r="C38" s="92"/>
      <c r="D38" s="92"/>
      <c r="E38" s="92">
        <f t="shared" si="18"/>
        <v>31000000</v>
      </c>
      <c r="F38" s="93">
        <v>31000000</v>
      </c>
      <c r="G38" s="94">
        <v>9000000</v>
      </c>
      <c r="H38" s="93">
        <v>2198000</v>
      </c>
      <c r="I38" s="94"/>
      <c r="J38" s="93"/>
      <c r="K38" s="94"/>
      <c r="L38" s="93"/>
      <c r="M38" s="94"/>
      <c r="N38" s="93"/>
      <c r="O38" s="94"/>
      <c r="P38" s="93">
        <f t="shared" si="19"/>
        <v>2198000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7.0903225806451617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1242148000</v>
      </c>
      <c r="C40" s="95">
        <f>SUM(C35:C39)</f>
        <v>0</v>
      </c>
      <c r="D40" s="95"/>
      <c r="E40" s="95">
        <f t="shared" si="18"/>
        <v>1242148000</v>
      </c>
      <c r="F40" s="96">
        <f t="shared" ref="F40:O40" si="25">SUM(F35:F39)</f>
        <v>1242148000</v>
      </c>
      <c r="G40" s="97">
        <f t="shared" si="25"/>
        <v>35944000</v>
      </c>
      <c r="H40" s="96">
        <f t="shared" si="25"/>
        <v>30622000</v>
      </c>
      <c r="I40" s="97">
        <f t="shared" si="25"/>
        <v>21934790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30622000</v>
      </c>
      <c r="Q40" s="97">
        <f t="shared" si="20"/>
        <v>21934790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9.6279248177982346</v>
      </c>
      <c r="U40" s="54">
        <f>IF((+$E35+$E38) =0,0,(Q40   /(+$E35+$E38) )*100)</f>
        <v>6.8965615901702222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731849000</v>
      </c>
      <c r="C43" s="92"/>
      <c r="D43" s="92"/>
      <c r="E43" s="92">
        <f t="shared" si="26"/>
        <v>731849000</v>
      </c>
      <c r="F43" s="93">
        <v>731849000</v>
      </c>
      <c r="G43" s="94">
        <v>154400000</v>
      </c>
      <c r="H43" s="93">
        <v>43225000</v>
      </c>
      <c r="I43" s="94">
        <v>39799809</v>
      </c>
      <c r="J43" s="93"/>
      <c r="K43" s="94"/>
      <c r="L43" s="93"/>
      <c r="M43" s="94"/>
      <c r="N43" s="93"/>
      <c r="O43" s="94"/>
      <c r="P43" s="93">
        <f t="shared" si="27"/>
        <v>43225000</v>
      </c>
      <c r="Q43" s="94">
        <f t="shared" si="28"/>
        <v>39799809</v>
      </c>
      <c r="R43" s="48">
        <f t="shared" si="29"/>
        <v>0</v>
      </c>
      <c r="S43" s="49">
        <f t="shared" si="30"/>
        <v>0</v>
      </c>
      <c r="T43" s="48">
        <f t="shared" si="31"/>
        <v>5.9062730153351302</v>
      </c>
      <c r="U43" s="50">
        <f t="shared" si="32"/>
        <v>5.4382542027112155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303600000</v>
      </c>
      <c r="C44" s="92"/>
      <c r="D44" s="92"/>
      <c r="E44" s="92">
        <f t="shared" si="26"/>
        <v>303600000</v>
      </c>
      <c r="F44" s="93">
        <v>303600000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516864000</v>
      </c>
      <c r="C51" s="92"/>
      <c r="D51" s="92"/>
      <c r="E51" s="92">
        <f t="shared" si="26"/>
        <v>516864000</v>
      </c>
      <c r="F51" s="93">
        <v>516864000</v>
      </c>
      <c r="G51" s="94">
        <v>155059000</v>
      </c>
      <c r="H51" s="93">
        <v>62046000</v>
      </c>
      <c r="I51" s="94">
        <v>35006227</v>
      </c>
      <c r="J51" s="93"/>
      <c r="K51" s="94"/>
      <c r="L51" s="93"/>
      <c r="M51" s="94"/>
      <c r="N51" s="93"/>
      <c r="O51" s="94"/>
      <c r="P51" s="93">
        <f t="shared" si="27"/>
        <v>62046000</v>
      </c>
      <c r="Q51" s="94">
        <f t="shared" si="28"/>
        <v>35006227</v>
      </c>
      <c r="R51" s="48">
        <f t="shared" si="29"/>
        <v>0</v>
      </c>
      <c r="S51" s="49">
        <f t="shared" si="30"/>
        <v>0</v>
      </c>
      <c r="T51" s="48">
        <f t="shared" si="31"/>
        <v>12.004318350668647</v>
      </c>
      <c r="U51" s="50">
        <f t="shared" si="32"/>
        <v>6.7728119969663201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1552313000</v>
      </c>
      <c r="C53" s="95">
        <f>SUM(C42:C52)</f>
        <v>0</v>
      </c>
      <c r="D53" s="95"/>
      <c r="E53" s="95">
        <f t="shared" si="26"/>
        <v>1552313000</v>
      </c>
      <c r="F53" s="96">
        <f t="shared" ref="F53:O53" si="33">SUM(F42:F52)</f>
        <v>1552313000</v>
      </c>
      <c r="G53" s="97">
        <f t="shared" si="33"/>
        <v>309459000</v>
      </c>
      <c r="H53" s="96">
        <f t="shared" si="33"/>
        <v>105271000</v>
      </c>
      <c r="I53" s="97">
        <f t="shared" si="33"/>
        <v>74806036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105271000</v>
      </c>
      <c r="Q53" s="97">
        <f t="shared" si="28"/>
        <v>74806036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8.4303598985515489</v>
      </c>
      <c r="U53" s="54">
        <f>IF((+$E43+$E45+$E47+$E48+$E51) =0,0,(Q53   /(+$E43+$E45+$E47+$E48+$E51) )*100)</f>
        <v>5.9906508541194015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644191000</v>
      </c>
      <c r="C65" s="92"/>
      <c r="D65" s="92"/>
      <c r="E65" s="92">
        <f t="shared" si="35"/>
        <v>644191000</v>
      </c>
      <c r="F65" s="93">
        <v>644191000</v>
      </c>
      <c r="G65" s="94">
        <v>151807000</v>
      </c>
      <c r="H65" s="93">
        <v>34864000</v>
      </c>
      <c r="I65" s="94">
        <v>5005275</v>
      </c>
      <c r="J65" s="93"/>
      <c r="K65" s="94"/>
      <c r="L65" s="93"/>
      <c r="M65" s="94"/>
      <c r="N65" s="93"/>
      <c r="O65" s="94"/>
      <c r="P65" s="93">
        <f t="shared" si="36"/>
        <v>34864000</v>
      </c>
      <c r="Q65" s="94">
        <f t="shared" si="37"/>
        <v>5005275</v>
      </c>
      <c r="R65" s="48">
        <f t="shared" si="38"/>
        <v>0</v>
      </c>
      <c r="S65" s="49">
        <f t="shared" si="39"/>
        <v>0</v>
      </c>
      <c r="T65" s="48">
        <f t="shared" si="40"/>
        <v>5.4120594668351467</v>
      </c>
      <c r="U65" s="50">
        <f t="shared" si="41"/>
        <v>0.77698617335541786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644191000</v>
      </c>
      <c r="C66" s="95">
        <f>SUM(C61:C65)</f>
        <v>0</v>
      </c>
      <c r="D66" s="95"/>
      <c r="E66" s="95">
        <f t="shared" si="35"/>
        <v>644191000</v>
      </c>
      <c r="F66" s="96">
        <f t="shared" ref="F66:O66" si="42">SUM(F61:F65)</f>
        <v>644191000</v>
      </c>
      <c r="G66" s="97">
        <f t="shared" si="42"/>
        <v>151807000</v>
      </c>
      <c r="H66" s="96">
        <f t="shared" si="42"/>
        <v>34864000</v>
      </c>
      <c r="I66" s="97">
        <f t="shared" si="42"/>
        <v>5005275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34864000</v>
      </c>
      <c r="Q66" s="97">
        <f t="shared" si="37"/>
        <v>5005275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5.4120594668351467</v>
      </c>
      <c r="U66" s="54">
        <f>IF((+$E61+$E63+$E65) =0,0,(Q66  /(+$E61+$E63+$E65) )*100)</f>
        <v>0.77698617335541786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4288389000</v>
      </c>
      <c r="C67" s="104">
        <f>SUM(C9:C14,C17:C23,C26:C29,C32,C35:C39,C42:C52,C55:C58,C61:C65)</f>
        <v>0</v>
      </c>
      <c r="D67" s="104"/>
      <c r="E67" s="104">
        <f t="shared" si="35"/>
        <v>4288389000</v>
      </c>
      <c r="F67" s="105">
        <f t="shared" ref="F67:O67" si="43">SUM(F9:F14,F17:F23,F26:F29,F32,F35:F39,F42:F52,F55:F58,F61:F65)</f>
        <v>4288389000</v>
      </c>
      <c r="G67" s="106">
        <f t="shared" si="43"/>
        <v>847500000</v>
      </c>
      <c r="H67" s="105">
        <f t="shared" si="43"/>
        <v>279191000</v>
      </c>
      <c r="I67" s="106">
        <f t="shared" si="43"/>
        <v>137957609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279191000</v>
      </c>
      <c r="Q67" s="106">
        <f t="shared" si="37"/>
        <v>137957609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9.2165452884670298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4.5542032201508169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3623044000</v>
      </c>
      <c r="C69" s="92"/>
      <c r="D69" s="92"/>
      <c r="E69" s="92">
        <f>$B69      +$C69      +$D69</f>
        <v>3623044000</v>
      </c>
      <c r="F69" s="93">
        <v>3623044000</v>
      </c>
      <c r="G69" s="94">
        <v>1462181000</v>
      </c>
      <c r="H69" s="93">
        <v>657722000</v>
      </c>
      <c r="I69" s="94">
        <v>301888018</v>
      </c>
      <c r="J69" s="93"/>
      <c r="K69" s="94"/>
      <c r="L69" s="93"/>
      <c r="M69" s="94"/>
      <c r="N69" s="93"/>
      <c r="O69" s="94"/>
      <c r="P69" s="93">
        <f>$H69      +$J69      +$L69      +$N69</f>
        <v>657722000</v>
      </c>
      <c r="Q69" s="94">
        <f>$I69      +$K69      +$M69      +$O69</f>
        <v>301888018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18.153850739875089</v>
      </c>
      <c r="U69" s="50">
        <f>IF(($E69      =0),0,(($Q69      /$E69      )*100))</f>
        <v>8.3324413945842224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3623044000</v>
      </c>
      <c r="C70" s="101">
        <f>C69</f>
        <v>0</v>
      </c>
      <c r="D70" s="101"/>
      <c r="E70" s="101">
        <f>$B70      +$C70      +$D70</f>
        <v>3623044000</v>
      </c>
      <c r="F70" s="102">
        <f t="shared" ref="F70:O70" si="44">F69</f>
        <v>3623044000</v>
      </c>
      <c r="G70" s="103">
        <f t="shared" si="44"/>
        <v>1462181000</v>
      </c>
      <c r="H70" s="102">
        <f t="shared" si="44"/>
        <v>657722000</v>
      </c>
      <c r="I70" s="103">
        <f t="shared" si="44"/>
        <v>301888018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657722000</v>
      </c>
      <c r="Q70" s="103">
        <f>$I70      +$K70      +$M70      +$O70</f>
        <v>301888018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18.153850739875089</v>
      </c>
      <c r="U70" s="59">
        <f>IF($E70   =0,0,($Q70   /$E70 )*100)</f>
        <v>8.3324413945842224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3623044000</v>
      </c>
      <c r="C71" s="104">
        <f>C69</f>
        <v>0</v>
      </c>
      <c r="D71" s="104"/>
      <c r="E71" s="104">
        <f>$B71      +$C71      +$D71</f>
        <v>3623044000</v>
      </c>
      <c r="F71" s="105">
        <f t="shared" ref="F71:O71" si="45">F69</f>
        <v>3623044000</v>
      </c>
      <c r="G71" s="106">
        <f t="shared" si="45"/>
        <v>1462181000</v>
      </c>
      <c r="H71" s="105">
        <f t="shared" si="45"/>
        <v>657722000</v>
      </c>
      <c r="I71" s="106">
        <f t="shared" si="45"/>
        <v>301888018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657722000</v>
      </c>
      <c r="Q71" s="106">
        <f>$I71      +$K71      +$M71      +$O71</f>
        <v>301888018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18.153850739875089</v>
      </c>
      <c r="U71" s="65">
        <f>IF($E71   =0,0,($Q71   /$E71   )*100)</f>
        <v>8.3324413945842224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7911433000</v>
      </c>
      <c r="C72" s="104">
        <f>SUM(C9:C14,C17:C23,C26:C29,C32,C35:C39,C42:C52,C55:C58,C61:C65,C69)</f>
        <v>0</v>
      </c>
      <c r="D72" s="104"/>
      <c r="E72" s="104">
        <f>$B72      +$C72      +$D72</f>
        <v>7911433000</v>
      </c>
      <c r="F72" s="105">
        <f t="shared" ref="F72:O72" si="46">SUM(F9:F14,F17:F23,F26:F29,F32,F35:F39,F42:F52,F55:F58,F61:F65,F69)</f>
        <v>7911433000</v>
      </c>
      <c r="G72" s="106">
        <f t="shared" si="46"/>
        <v>2309681000</v>
      </c>
      <c r="H72" s="105">
        <f t="shared" si="46"/>
        <v>936913000</v>
      </c>
      <c r="I72" s="106">
        <f t="shared" si="46"/>
        <v>439845627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936913000</v>
      </c>
      <c r="Q72" s="106">
        <f>$I72      +$K72      +$M72      +$O72</f>
        <v>439845627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14.084086345721115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6.6119520056353602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5KVU/3T+CGcPqFzu1JMDdwg5mLzSjPZOwp6FYsovtV59z3cW+FLSlC4HCGWxbN3WbUiLTGgpUhsi0EiqTvRPA==" saltValue="fU09pbbmsIVzsEDAwOEg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549000</v>
      </c>
      <c r="I10" s="94">
        <v>521631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549000</v>
      </c>
      <c r="Q10" s="94">
        <f t="shared" ref="Q10:Q15" si="2">$I10      +$K10      +$M10      +$O10</f>
        <v>521631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22.408163265306122</v>
      </c>
      <c r="U10" s="50">
        <f t="shared" ref="U10:U14" si="6">IF(($E10      =0),0,(($Q10      /$E10      )*100))</f>
        <v>21.291061224489795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549000</v>
      </c>
      <c r="I15" s="97">
        <f t="shared" si="7"/>
        <v>521631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549000</v>
      </c>
      <c r="Q15" s="97">
        <f t="shared" si="2"/>
        <v>521631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22.408163265306122</v>
      </c>
      <c r="U15" s="54">
        <f>IF((SUM($E9:$E13))=0,0,(Q15/(SUM($E9:$E13))*100))</f>
        <v>21.291061224489795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3200000</v>
      </c>
      <c r="C20" s="92"/>
      <c r="D20" s="92"/>
      <c r="E20" s="92">
        <f t="shared" si="8"/>
        <v>3200000</v>
      </c>
      <c r="F20" s="93">
        <v>3200000</v>
      </c>
      <c r="G20" s="94">
        <v>3200000</v>
      </c>
      <c r="H20" s="93">
        <v>527000</v>
      </c>
      <c r="I20" s="94"/>
      <c r="J20" s="93"/>
      <c r="K20" s="94"/>
      <c r="L20" s="93"/>
      <c r="M20" s="94"/>
      <c r="N20" s="93"/>
      <c r="O20" s="94"/>
      <c r="P20" s="93">
        <f t="shared" si="9"/>
        <v>527000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16.46875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3200000</v>
      </c>
      <c r="C24" s="95">
        <f>SUM(C17:C23)</f>
        <v>0</v>
      </c>
      <c r="D24" s="95"/>
      <c r="E24" s="95">
        <f t="shared" si="8"/>
        <v>3200000</v>
      </c>
      <c r="F24" s="96">
        <f t="shared" ref="F24:O24" si="15">SUM(F17:F23)</f>
        <v>3200000</v>
      </c>
      <c r="G24" s="97">
        <f t="shared" si="15"/>
        <v>3200000</v>
      </c>
      <c r="H24" s="96">
        <f t="shared" si="15"/>
        <v>527000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527000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16.46875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1143000</v>
      </c>
      <c r="C32" s="92"/>
      <c r="D32" s="92"/>
      <c r="E32" s="92">
        <f>$B32      +$C32      +$D32</f>
        <v>1143000</v>
      </c>
      <c r="F32" s="93">
        <v>1143000</v>
      </c>
      <c r="G32" s="94">
        <v>285000</v>
      </c>
      <c r="H32" s="93">
        <v>127000</v>
      </c>
      <c r="I32" s="94">
        <v>216705</v>
      </c>
      <c r="J32" s="93"/>
      <c r="K32" s="94"/>
      <c r="L32" s="93"/>
      <c r="M32" s="94"/>
      <c r="N32" s="93"/>
      <c r="O32" s="94"/>
      <c r="P32" s="93">
        <f>$H32      +$J32      +$L32      +$N32</f>
        <v>127000</v>
      </c>
      <c r="Q32" s="94">
        <f>$I32      +$K32      +$M32      +$O32</f>
        <v>216705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11.111111111111111</v>
      </c>
      <c r="U32" s="50">
        <f>IF(($E32      =0),0,(($Q32      /$E32      )*100))</f>
        <v>18.959317585301839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1143000</v>
      </c>
      <c r="C33" s="95">
        <f>C32</f>
        <v>0</v>
      </c>
      <c r="D33" s="95"/>
      <c r="E33" s="95">
        <f>$B33      +$C33      +$D33</f>
        <v>1143000</v>
      </c>
      <c r="F33" s="96">
        <f t="shared" ref="F33:O33" si="17">F32</f>
        <v>1143000</v>
      </c>
      <c r="G33" s="97">
        <f t="shared" si="17"/>
        <v>285000</v>
      </c>
      <c r="H33" s="96">
        <f t="shared" si="17"/>
        <v>127000</v>
      </c>
      <c r="I33" s="97">
        <f t="shared" si="17"/>
        <v>216705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127000</v>
      </c>
      <c r="Q33" s="97">
        <f>$I33      +$K33      +$M33      +$O33</f>
        <v>216705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11.111111111111111</v>
      </c>
      <c r="U33" s="54">
        <f>IF($E33   =0,0,($Q33   /$E33   )*100)</f>
        <v>18.959317585301839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204000</v>
      </c>
      <c r="C35" s="92"/>
      <c r="D35" s="92"/>
      <c r="E35" s="92">
        <f t="shared" ref="E35:E40" si="18">$B35      +$C35      +$D35</f>
        <v>204000</v>
      </c>
      <c r="F35" s="93">
        <v>204000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4204000</v>
      </c>
      <c r="C40" s="95">
        <f>SUM(C35:C39)</f>
        <v>0</v>
      </c>
      <c r="D40" s="95"/>
      <c r="E40" s="95">
        <f t="shared" si="18"/>
        <v>4204000</v>
      </c>
      <c r="F40" s="96">
        <f t="shared" ref="F40:O40" si="25">SUM(F35:F39)</f>
        <v>4204000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3000000</v>
      </c>
      <c r="H51" s="93">
        <v>2960000</v>
      </c>
      <c r="I51" s="94">
        <v>2960172</v>
      </c>
      <c r="J51" s="93"/>
      <c r="K51" s="94"/>
      <c r="L51" s="93"/>
      <c r="M51" s="94"/>
      <c r="N51" s="93"/>
      <c r="O51" s="94"/>
      <c r="P51" s="93">
        <f t="shared" si="27"/>
        <v>2960000</v>
      </c>
      <c r="Q51" s="94">
        <f t="shared" si="28"/>
        <v>2960172</v>
      </c>
      <c r="R51" s="48">
        <f t="shared" si="29"/>
        <v>0</v>
      </c>
      <c r="S51" s="49">
        <f t="shared" si="30"/>
        <v>0</v>
      </c>
      <c r="T51" s="48">
        <f t="shared" si="31"/>
        <v>29.599999999999998</v>
      </c>
      <c r="U51" s="50">
        <f t="shared" si="32"/>
        <v>29.601719999999997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3000000</v>
      </c>
      <c r="H53" s="96">
        <f t="shared" si="33"/>
        <v>2960000</v>
      </c>
      <c r="I53" s="97">
        <f t="shared" si="33"/>
        <v>2960172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2960000</v>
      </c>
      <c r="Q53" s="97">
        <f t="shared" si="28"/>
        <v>2960172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29.599999999999998</v>
      </c>
      <c r="U53" s="54">
        <f>IF((+$E43+$E45+$E47+$E48+$E51) =0,0,(Q53   /(+$E43+$E45+$E47+$E48+$E51) )*100)</f>
        <v>29.601719999999997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20997000</v>
      </c>
      <c r="C67" s="104">
        <f>SUM(C9:C14,C17:C23,C26:C29,C32,C35:C39,C42:C52,C55:C58,C61:C65)</f>
        <v>0</v>
      </c>
      <c r="D67" s="104"/>
      <c r="E67" s="104">
        <f t="shared" si="35"/>
        <v>20997000</v>
      </c>
      <c r="F67" s="105">
        <f t="shared" ref="F67:O67" si="43">SUM(F9:F14,F17:F23,F26:F29,F32,F35:F39,F42:F52,F55:F58,F61:F65)</f>
        <v>20997000</v>
      </c>
      <c r="G67" s="106">
        <f t="shared" si="43"/>
        <v>9935000</v>
      </c>
      <c r="H67" s="105">
        <f t="shared" si="43"/>
        <v>4163000</v>
      </c>
      <c r="I67" s="106">
        <f t="shared" si="43"/>
        <v>3698508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4163000</v>
      </c>
      <c r="Q67" s="106">
        <f t="shared" si="37"/>
        <v>3698508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19.826641901223987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17.614459208458353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24268000</v>
      </c>
      <c r="C69" s="92"/>
      <c r="D69" s="92"/>
      <c r="E69" s="92">
        <f>$B69      +$C69      +$D69</f>
        <v>24268000</v>
      </c>
      <c r="F69" s="93">
        <v>24268000</v>
      </c>
      <c r="G69" s="94">
        <v>7527000</v>
      </c>
      <c r="H69" s="93">
        <v>1458000</v>
      </c>
      <c r="I69" s="94">
        <v>1362045</v>
      </c>
      <c r="J69" s="93"/>
      <c r="K69" s="94"/>
      <c r="L69" s="93"/>
      <c r="M69" s="94"/>
      <c r="N69" s="93"/>
      <c r="O69" s="94"/>
      <c r="P69" s="93">
        <f>$H69      +$J69      +$L69      +$N69</f>
        <v>1458000</v>
      </c>
      <c r="Q69" s="94">
        <f>$I69      +$K69      +$M69      +$O69</f>
        <v>1362045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6.0079116532058681</v>
      </c>
      <c r="U69" s="50">
        <f>IF(($E69      =0),0,(($Q69      /$E69      )*100))</f>
        <v>5.61251442228449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24268000</v>
      </c>
      <c r="C70" s="101">
        <f>C69</f>
        <v>0</v>
      </c>
      <c r="D70" s="101"/>
      <c r="E70" s="101">
        <f>$B70      +$C70      +$D70</f>
        <v>24268000</v>
      </c>
      <c r="F70" s="102">
        <f t="shared" ref="F70:O70" si="44">F69</f>
        <v>24268000</v>
      </c>
      <c r="G70" s="103">
        <f t="shared" si="44"/>
        <v>7527000</v>
      </c>
      <c r="H70" s="102">
        <f t="shared" si="44"/>
        <v>1458000</v>
      </c>
      <c r="I70" s="103">
        <f t="shared" si="44"/>
        <v>1362045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1458000</v>
      </c>
      <c r="Q70" s="103">
        <f>$I70      +$K70      +$M70      +$O70</f>
        <v>1362045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6.0079116532058681</v>
      </c>
      <c r="U70" s="59">
        <f>IF($E70   =0,0,($Q70   /$E70 )*100)</f>
        <v>5.61251442228449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24268000</v>
      </c>
      <c r="C71" s="104">
        <f>C69</f>
        <v>0</v>
      </c>
      <c r="D71" s="104"/>
      <c r="E71" s="104">
        <f>$B71      +$C71      +$D71</f>
        <v>24268000</v>
      </c>
      <c r="F71" s="105">
        <f t="shared" ref="F71:O71" si="45">F69</f>
        <v>24268000</v>
      </c>
      <c r="G71" s="106">
        <f t="shared" si="45"/>
        <v>7527000</v>
      </c>
      <c r="H71" s="105">
        <f t="shared" si="45"/>
        <v>1458000</v>
      </c>
      <c r="I71" s="106">
        <f t="shared" si="45"/>
        <v>1362045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1458000</v>
      </c>
      <c r="Q71" s="106">
        <f>$I71      +$K71      +$M71      +$O71</f>
        <v>1362045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6.0079116532058681</v>
      </c>
      <c r="U71" s="65">
        <f>IF($E71   =0,0,($Q71   /$E71   )*100)</f>
        <v>5.61251442228449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45265000</v>
      </c>
      <c r="C72" s="104">
        <f>SUM(C9:C14,C17:C23,C26:C29,C32,C35:C39,C42:C52,C55:C58,C61:C65,C69)</f>
        <v>0</v>
      </c>
      <c r="D72" s="104"/>
      <c r="E72" s="104">
        <f>$B72      +$C72      +$D72</f>
        <v>45265000</v>
      </c>
      <c r="F72" s="105">
        <f t="shared" ref="F72:O72" si="46">SUM(F9:F14,F17:F23,F26:F29,F32,F35:F39,F42:F52,F55:F58,F61:F65,F69)</f>
        <v>45265000</v>
      </c>
      <c r="G72" s="106">
        <f t="shared" si="46"/>
        <v>17462000</v>
      </c>
      <c r="H72" s="105">
        <f t="shared" si="46"/>
        <v>5621000</v>
      </c>
      <c r="I72" s="106">
        <f t="shared" si="46"/>
        <v>5060553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5621000</v>
      </c>
      <c r="Q72" s="106">
        <f>$I72      +$K72      +$M72      +$O72</f>
        <v>5060553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12.417982989064399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11.179836518281233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ElS+0XKCyBxVfzJx7EMvR/nt18EBwn6aSQxHHn+ODh10HEGuZdCPlC9fM1OItfypdTGeMllmOv7pveVV0p5UQ==" saltValue="isSbr+8x5W+zuvBcxJJZ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542000</v>
      </c>
      <c r="I10" s="94">
        <v>26400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542000</v>
      </c>
      <c r="Q10" s="94">
        <f t="shared" ref="Q10:Q15" si="2">$I10      +$K10      +$M10      +$O10</f>
        <v>26400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17.483870967741936</v>
      </c>
      <c r="U10" s="50">
        <f t="shared" ref="U10:U14" si="6">IF(($E10      =0),0,(($Q10      /$E10      )*100))</f>
        <v>0.85161290322580652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542000</v>
      </c>
      <c r="I15" s="97">
        <f t="shared" si="7"/>
        <v>26400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542000</v>
      </c>
      <c r="Q15" s="97">
        <f t="shared" si="2"/>
        <v>26400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17.483870967741936</v>
      </c>
      <c r="U15" s="54">
        <f>IF((SUM($E9:$E13))=0,0,(Q15/(SUM($E9:$E13))*100))</f>
        <v>0.85161290322580652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1013000</v>
      </c>
      <c r="C32" s="92"/>
      <c r="D32" s="92"/>
      <c r="E32" s="92">
        <f>$B32      +$C32      +$D32</f>
        <v>1013000</v>
      </c>
      <c r="F32" s="93">
        <v>1013000</v>
      </c>
      <c r="G32" s="94">
        <v>253000</v>
      </c>
      <c r="H32" s="93">
        <v>69000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6.8114511352418559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1013000</v>
      </c>
      <c r="C33" s="95">
        <f>C32</f>
        <v>0</v>
      </c>
      <c r="D33" s="95"/>
      <c r="E33" s="95">
        <f>$B33      +$C33      +$D33</f>
        <v>1013000</v>
      </c>
      <c r="F33" s="96">
        <f t="shared" ref="F33:O33" si="17">F32</f>
        <v>1013000</v>
      </c>
      <c r="G33" s="97">
        <f t="shared" si="17"/>
        <v>253000</v>
      </c>
      <c r="H33" s="96">
        <f t="shared" si="17"/>
        <v>69000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6.8114511352418559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242000</v>
      </c>
      <c r="C36" s="92"/>
      <c r="D36" s="92"/>
      <c r="E36" s="92">
        <f t="shared" si="18"/>
        <v>242000</v>
      </c>
      <c r="F36" s="93">
        <v>242000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242000</v>
      </c>
      <c r="C40" s="95">
        <f>SUM(C35:C39)</f>
        <v>0</v>
      </c>
      <c r="D40" s="95"/>
      <c r="E40" s="95">
        <f t="shared" si="18"/>
        <v>242000</v>
      </c>
      <c r="F40" s="96">
        <f t="shared" ref="F40:O40" si="25">SUM(F35:F39)</f>
        <v>242000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40000000</v>
      </c>
      <c r="C44" s="92"/>
      <c r="D44" s="92"/>
      <c r="E44" s="92">
        <f t="shared" si="26"/>
        <v>40000000</v>
      </c>
      <c r="F44" s="93">
        <v>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21947000</v>
      </c>
      <c r="C51" s="92"/>
      <c r="D51" s="92"/>
      <c r="E51" s="92">
        <f t="shared" si="26"/>
        <v>21947000</v>
      </c>
      <c r="F51" s="93">
        <v>21947000</v>
      </c>
      <c r="G51" s="94">
        <v>6584000</v>
      </c>
      <c r="H51" s="93">
        <v>4303000</v>
      </c>
      <c r="I51" s="94"/>
      <c r="J51" s="93"/>
      <c r="K51" s="94"/>
      <c r="L51" s="93"/>
      <c r="M51" s="94"/>
      <c r="N51" s="93"/>
      <c r="O51" s="94"/>
      <c r="P51" s="93">
        <f t="shared" si="27"/>
        <v>4303000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19.606324326787259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61947000</v>
      </c>
      <c r="C53" s="95">
        <f>SUM(C42:C52)</f>
        <v>0</v>
      </c>
      <c r="D53" s="95"/>
      <c r="E53" s="95">
        <f t="shared" si="26"/>
        <v>61947000</v>
      </c>
      <c r="F53" s="96">
        <f t="shared" ref="F53:O53" si="33">SUM(F42:F52)</f>
        <v>61947000</v>
      </c>
      <c r="G53" s="97">
        <f t="shared" si="33"/>
        <v>6584000</v>
      </c>
      <c r="H53" s="96">
        <f t="shared" si="33"/>
        <v>4303000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4303000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19.606324326787259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66302000</v>
      </c>
      <c r="C67" s="104">
        <f>SUM(C9:C14,C17:C23,C26:C29,C32,C35:C39,C42:C52,C55:C58,C61:C65)</f>
        <v>0</v>
      </c>
      <c r="D67" s="104"/>
      <c r="E67" s="104">
        <f t="shared" si="35"/>
        <v>66302000</v>
      </c>
      <c r="F67" s="105">
        <f t="shared" ref="F67:O67" si="43">SUM(F9:F14,F17:F23,F26:F29,F32,F35:F39,F42:F52,F55:F58,F61:F65)</f>
        <v>66302000</v>
      </c>
      <c r="G67" s="106">
        <f t="shared" si="43"/>
        <v>9937000</v>
      </c>
      <c r="H67" s="105">
        <f t="shared" si="43"/>
        <v>4914000</v>
      </c>
      <c r="I67" s="106">
        <f t="shared" si="43"/>
        <v>26400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4914000</v>
      </c>
      <c r="Q67" s="106">
        <f t="shared" si="37"/>
        <v>26400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18.856485034535687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0.10130468150422102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28455000</v>
      </c>
      <c r="C69" s="92"/>
      <c r="D69" s="92"/>
      <c r="E69" s="92">
        <f>$B69      +$C69      +$D69</f>
        <v>28455000</v>
      </c>
      <c r="F69" s="93">
        <v>28455000</v>
      </c>
      <c r="G69" s="94">
        <v>13080000</v>
      </c>
      <c r="H69" s="93">
        <v>10353000</v>
      </c>
      <c r="I69" s="94">
        <v>77236</v>
      </c>
      <c r="J69" s="93"/>
      <c r="K69" s="94"/>
      <c r="L69" s="93"/>
      <c r="M69" s="94"/>
      <c r="N69" s="93"/>
      <c r="O69" s="94"/>
      <c r="P69" s="93">
        <f>$H69      +$J69      +$L69      +$N69</f>
        <v>10353000</v>
      </c>
      <c r="Q69" s="94">
        <f>$I69      +$K69      +$M69      +$O69</f>
        <v>77236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36.383763837638377</v>
      </c>
      <c r="U69" s="50">
        <f>IF(($E69      =0),0,(($Q69      /$E69      )*100))</f>
        <v>0.2714320857494289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28455000</v>
      </c>
      <c r="C70" s="101">
        <f>C69</f>
        <v>0</v>
      </c>
      <c r="D70" s="101"/>
      <c r="E70" s="101">
        <f>$B70      +$C70      +$D70</f>
        <v>28455000</v>
      </c>
      <c r="F70" s="102">
        <f t="shared" ref="F70:O70" si="44">F69</f>
        <v>28455000</v>
      </c>
      <c r="G70" s="103">
        <f t="shared" si="44"/>
        <v>13080000</v>
      </c>
      <c r="H70" s="102">
        <f t="shared" si="44"/>
        <v>10353000</v>
      </c>
      <c r="I70" s="103">
        <f t="shared" si="44"/>
        <v>77236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10353000</v>
      </c>
      <c r="Q70" s="103">
        <f>$I70      +$K70      +$M70      +$O70</f>
        <v>77236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36.383763837638377</v>
      </c>
      <c r="U70" s="59">
        <f>IF($E70   =0,0,($Q70   /$E70 )*100)</f>
        <v>0.2714320857494289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28455000</v>
      </c>
      <c r="C71" s="104">
        <f>C69</f>
        <v>0</v>
      </c>
      <c r="D71" s="104"/>
      <c r="E71" s="104">
        <f>$B71      +$C71      +$D71</f>
        <v>28455000</v>
      </c>
      <c r="F71" s="105">
        <f t="shared" ref="F71:O71" si="45">F69</f>
        <v>28455000</v>
      </c>
      <c r="G71" s="106">
        <f t="shared" si="45"/>
        <v>13080000</v>
      </c>
      <c r="H71" s="105">
        <f t="shared" si="45"/>
        <v>10353000</v>
      </c>
      <c r="I71" s="106">
        <f t="shared" si="45"/>
        <v>77236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10353000</v>
      </c>
      <c r="Q71" s="106">
        <f>$I71      +$K71      +$M71      +$O71</f>
        <v>77236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36.383763837638377</v>
      </c>
      <c r="U71" s="65">
        <f>IF($E71   =0,0,($Q71   /$E71   )*100)</f>
        <v>0.2714320857494289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94757000</v>
      </c>
      <c r="C72" s="104">
        <f>SUM(C9:C14,C17:C23,C26:C29,C32,C35:C39,C42:C52,C55:C58,C61:C65,C69)</f>
        <v>0</v>
      </c>
      <c r="D72" s="104"/>
      <c r="E72" s="104">
        <f>$B72      +$C72      +$D72</f>
        <v>94757000</v>
      </c>
      <c r="F72" s="105">
        <f t="shared" ref="F72:O72" si="46">SUM(F9:F14,F17:F23,F26:F29,F32,F35:F39,F42:F52,F55:F58,F61:F65,F69)</f>
        <v>94757000</v>
      </c>
      <c r="G72" s="106">
        <f t="shared" si="46"/>
        <v>23017000</v>
      </c>
      <c r="H72" s="105">
        <f t="shared" si="46"/>
        <v>15267000</v>
      </c>
      <c r="I72" s="106">
        <f t="shared" si="46"/>
        <v>103636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15267000</v>
      </c>
      <c r="Q72" s="106">
        <f>$I72      +$K72      +$M72      +$O72</f>
        <v>103636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28.005136201045584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0.1901054755571861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BdO/9CBv+1e2HW1B6fnoYhsosq4ki/9IETeloY0nHBcp5O/E671FWf2cuLilytTIvAr1zLE1eOlzYAumWcwCw==" saltValue="O3EPumXyg8nTAsNI5ScK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135000</v>
      </c>
      <c r="I10" s="94">
        <v>137318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135000</v>
      </c>
      <c r="Q10" s="94">
        <f t="shared" ref="Q10:Q15" si="2">$I10      +$K10      +$M10      +$O10</f>
        <v>137318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5.0943396226415096</v>
      </c>
      <c r="U10" s="50">
        <f t="shared" ref="U10:U14" si="6">IF(($E10      =0),0,(($Q10      /$E10      )*100))</f>
        <v>5.1818113207547176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135000</v>
      </c>
      <c r="I15" s="97">
        <f t="shared" si="7"/>
        <v>137318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135000</v>
      </c>
      <c r="Q15" s="97">
        <f t="shared" si="2"/>
        <v>137318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5.0943396226415096</v>
      </c>
      <c r="U15" s="54">
        <f>IF((SUM($E9:$E13))=0,0,(Q15/(SUM($E9:$E13))*100))</f>
        <v>5.1818113207547176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1486000</v>
      </c>
      <c r="C32" s="92"/>
      <c r="D32" s="92"/>
      <c r="E32" s="92">
        <f>$B32      +$C32      +$D32</f>
        <v>1486000</v>
      </c>
      <c r="F32" s="93">
        <v>1486000</v>
      </c>
      <c r="G32" s="94">
        <v>371000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1486000</v>
      </c>
      <c r="C33" s="95">
        <f>C32</f>
        <v>0</v>
      </c>
      <c r="D33" s="95"/>
      <c r="E33" s="95">
        <f>$B33      +$C33      +$D33</f>
        <v>1486000</v>
      </c>
      <c r="F33" s="96">
        <f t="shared" ref="F33:O33" si="17">F32</f>
        <v>1486000</v>
      </c>
      <c r="G33" s="97">
        <f t="shared" si="17"/>
        <v>371000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2793000</v>
      </c>
      <c r="C36" s="92"/>
      <c r="D36" s="92"/>
      <c r="E36" s="92">
        <f t="shared" si="18"/>
        <v>2793000</v>
      </c>
      <c r="F36" s="93">
        <v>2793000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2793000</v>
      </c>
      <c r="C40" s="95">
        <f>SUM(C35:C39)</f>
        <v>0</v>
      </c>
      <c r="D40" s="95"/>
      <c r="E40" s="95">
        <f t="shared" si="18"/>
        <v>2793000</v>
      </c>
      <c r="F40" s="96">
        <f t="shared" ref="F40:O40" si="25">SUM(F35:F39)</f>
        <v>2793000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20000000</v>
      </c>
      <c r="C44" s="92"/>
      <c r="D44" s="92"/>
      <c r="E44" s="92">
        <f t="shared" si="26"/>
        <v>20000000</v>
      </c>
      <c r="F44" s="93">
        <v>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9000000</v>
      </c>
      <c r="H51" s="93">
        <v>2823000</v>
      </c>
      <c r="I51" s="94">
        <v>3587630</v>
      </c>
      <c r="J51" s="93"/>
      <c r="K51" s="94"/>
      <c r="L51" s="93"/>
      <c r="M51" s="94"/>
      <c r="N51" s="93"/>
      <c r="O51" s="94"/>
      <c r="P51" s="93">
        <f t="shared" si="27"/>
        <v>2823000</v>
      </c>
      <c r="Q51" s="94">
        <f t="shared" si="28"/>
        <v>3587630</v>
      </c>
      <c r="R51" s="48">
        <f t="shared" si="29"/>
        <v>0</v>
      </c>
      <c r="S51" s="49">
        <f t="shared" si="30"/>
        <v>0</v>
      </c>
      <c r="T51" s="48">
        <f t="shared" si="31"/>
        <v>9.41</v>
      </c>
      <c r="U51" s="50">
        <f t="shared" si="32"/>
        <v>11.958766666666666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9000000</v>
      </c>
      <c r="H53" s="96">
        <f t="shared" si="33"/>
        <v>2823000</v>
      </c>
      <c r="I53" s="97">
        <f t="shared" si="33"/>
        <v>3587630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2823000</v>
      </c>
      <c r="Q53" s="97">
        <f t="shared" si="28"/>
        <v>3587630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9.41</v>
      </c>
      <c r="U53" s="54">
        <f>IF((+$E43+$E45+$E47+$E48+$E51) =0,0,(Q53   /(+$E43+$E45+$E47+$E48+$E51) )*100)</f>
        <v>11.958766666666666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56929000</v>
      </c>
      <c r="C67" s="104">
        <f>SUM(C9:C14,C17:C23,C26:C29,C32,C35:C39,C42:C52,C55:C58,C61:C65)</f>
        <v>0</v>
      </c>
      <c r="D67" s="104"/>
      <c r="E67" s="104">
        <f t="shared" si="35"/>
        <v>56929000</v>
      </c>
      <c r="F67" s="105">
        <f t="shared" ref="F67:O67" si="43">SUM(F9:F14,F17:F23,F26:F29,F32,F35:F39,F42:F52,F55:F58,F61:F65)</f>
        <v>56929000</v>
      </c>
      <c r="G67" s="106">
        <f t="shared" si="43"/>
        <v>12021000</v>
      </c>
      <c r="H67" s="105">
        <f t="shared" si="43"/>
        <v>2958000</v>
      </c>
      <c r="I67" s="106">
        <f t="shared" si="43"/>
        <v>3724948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2958000</v>
      </c>
      <c r="Q67" s="106">
        <f t="shared" si="37"/>
        <v>3724948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8.665338645418327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10.912081087415046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31956000</v>
      </c>
      <c r="C69" s="92"/>
      <c r="D69" s="92"/>
      <c r="E69" s="92">
        <f>$B69      +$C69      +$D69</f>
        <v>31956000</v>
      </c>
      <c r="F69" s="93">
        <v>31956000</v>
      </c>
      <c r="G69" s="94">
        <v>10532000</v>
      </c>
      <c r="H69" s="93">
        <v>6392000</v>
      </c>
      <c r="I69" s="94">
        <v>8191073</v>
      </c>
      <c r="J69" s="93"/>
      <c r="K69" s="94"/>
      <c r="L69" s="93"/>
      <c r="M69" s="94"/>
      <c r="N69" s="93"/>
      <c r="O69" s="94"/>
      <c r="P69" s="93">
        <f>$H69      +$J69      +$L69      +$N69</f>
        <v>6392000</v>
      </c>
      <c r="Q69" s="94">
        <f>$I69      +$K69      +$M69      +$O69</f>
        <v>8191073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20.002503442233071</v>
      </c>
      <c r="U69" s="50">
        <f>IF(($E69      =0),0,(($Q69      /$E69      )*100))</f>
        <v>25.632347602954063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31956000</v>
      </c>
      <c r="C70" s="101">
        <f>C69</f>
        <v>0</v>
      </c>
      <c r="D70" s="101"/>
      <c r="E70" s="101">
        <f>$B70      +$C70      +$D70</f>
        <v>31956000</v>
      </c>
      <c r="F70" s="102">
        <f t="shared" ref="F70:O70" si="44">F69</f>
        <v>31956000</v>
      </c>
      <c r="G70" s="103">
        <f t="shared" si="44"/>
        <v>10532000</v>
      </c>
      <c r="H70" s="102">
        <f t="shared" si="44"/>
        <v>6392000</v>
      </c>
      <c r="I70" s="103">
        <f t="shared" si="44"/>
        <v>8191073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6392000</v>
      </c>
      <c r="Q70" s="103">
        <f>$I70      +$K70      +$M70      +$O70</f>
        <v>8191073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20.002503442233071</v>
      </c>
      <c r="U70" s="59">
        <f>IF($E70   =0,0,($Q70   /$E70 )*100)</f>
        <v>25.632347602954063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31956000</v>
      </c>
      <c r="C71" s="104">
        <f>C69</f>
        <v>0</v>
      </c>
      <c r="D71" s="104"/>
      <c r="E71" s="104">
        <f>$B71      +$C71      +$D71</f>
        <v>31956000</v>
      </c>
      <c r="F71" s="105">
        <f t="shared" ref="F71:O71" si="45">F69</f>
        <v>31956000</v>
      </c>
      <c r="G71" s="106">
        <f t="shared" si="45"/>
        <v>10532000</v>
      </c>
      <c r="H71" s="105">
        <f t="shared" si="45"/>
        <v>6392000</v>
      </c>
      <c r="I71" s="106">
        <f t="shared" si="45"/>
        <v>8191073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6392000</v>
      </c>
      <c r="Q71" s="106">
        <f>$I71      +$K71      +$M71      +$O71</f>
        <v>8191073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20.002503442233071</v>
      </c>
      <c r="U71" s="65">
        <f>IF($E71   =0,0,($Q71   /$E71   )*100)</f>
        <v>25.632347602954063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88885000</v>
      </c>
      <c r="C72" s="104">
        <f>SUM(C9:C14,C17:C23,C26:C29,C32,C35:C39,C42:C52,C55:C58,C61:C65,C69)</f>
        <v>0</v>
      </c>
      <c r="D72" s="104"/>
      <c r="E72" s="104">
        <f>$B72      +$C72      +$D72</f>
        <v>88885000</v>
      </c>
      <c r="F72" s="105">
        <f t="shared" ref="F72:O72" si="46">SUM(F9:F14,F17:F23,F26:F29,F32,F35:F39,F42:F52,F55:F58,F61:F65,F69)</f>
        <v>88885000</v>
      </c>
      <c r="G72" s="106">
        <f t="shared" si="46"/>
        <v>22553000</v>
      </c>
      <c r="H72" s="105">
        <f t="shared" si="46"/>
        <v>9350000</v>
      </c>
      <c r="I72" s="106">
        <f t="shared" si="46"/>
        <v>11916021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9350000</v>
      </c>
      <c r="Q72" s="106">
        <f>$I72      +$K72      +$M72      +$O72</f>
        <v>11916021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14.146946680384916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18.029445318646733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mnHLZdsBRLaaE1PLA4YY1YDanWbLn/+EW4703qjyj+BMG4Dx0QO3T31d22NPlUbveXbxbU33fdUI5CF6fPrmg==" saltValue="eCXYB8uzvgbu7NkuSngG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/>
      <c r="D32" s="92"/>
      <c r="E32" s="92">
        <f>$B32      +$C32      +$D32</f>
        <v>980000</v>
      </c>
      <c r="F32" s="93">
        <v>980000</v>
      </c>
      <c r="G32" s="94">
        <v>245000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245000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9338000</v>
      </c>
      <c r="C36" s="92"/>
      <c r="D36" s="92"/>
      <c r="E36" s="92">
        <f t="shared" si="18"/>
        <v>9338000</v>
      </c>
      <c r="F36" s="93">
        <v>9338000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9338000</v>
      </c>
      <c r="C40" s="95">
        <f>SUM(C35:C39)</f>
        <v>0</v>
      </c>
      <c r="D40" s="95"/>
      <c r="E40" s="95">
        <f t="shared" si="18"/>
        <v>9338000</v>
      </c>
      <c r="F40" s="96">
        <f t="shared" ref="F40:O40" si="25">SUM(F35:F39)</f>
        <v>9338000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2000000</v>
      </c>
      <c r="C44" s="92"/>
      <c r="D44" s="92"/>
      <c r="E44" s="92">
        <f t="shared" si="26"/>
        <v>2000000</v>
      </c>
      <c r="F44" s="93">
        <v>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4500000</v>
      </c>
      <c r="H51" s="93">
        <v>4500000</v>
      </c>
      <c r="I51" s="94">
        <v>2506312</v>
      </c>
      <c r="J51" s="93"/>
      <c r="K51" s="94"/>
      <c r="L51" s="93"/>
      <c r="M51" s="94"/>
      <c r="N51" s="93"/>
      <c r="O51" s="94"/>
      <c r="P51" s="93">
        <f t="shared" si="27"/>
        <v>4500000</v>
      </c>
      <c r="Q51" s="94">
        <f t="shared" si="28"/>
        <v>2506312</v>
      </c>
      <c r="R51" s="48">
        <f t="shared" si="29"/>
        <v>0</v>
      </c>
      <c r="S51" s="49">
        <f t="shared" si="30"/>
        <v>0</v>
      </c>
      <c r="T51" s="48">
        <f t="shared" si="31"/>
        <v>30</v>
      </c>
      <c r="U51" s="50">
        <f t="shared" si="32"/>
        <v>16.708746666666666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17000000</v>
      </c>
      <c r="C53" s="95">
        <f>SUM(C42:C52)</f>
        <v>0</v>
      </c>
      <c r="D53" s="95"/>
      <c r="E53" s="95">
        <f t="shared" si="26"/>
        <v>17000000</v>
      </c>
      <c r="F53" s="96">
        <f t="shared" ref="F53:O53" si="33">SUM(F42:F52)</f>
        <v>17000000</v>
      </c>
      <c r="G53" s="97">
        <f t="shared" si="33"/>
        <v>4500000</v>
      </c>
      <c r="H53" s="96">
        <f t="shared" si="33"/>
        <v>4500000</v>
      </c>
      <c r="I53" s="97">
        <f t="shared" si="33"/>
        <v>2506312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4500000</v>
      </c>
      <c r="Q53" s="97">
        <f t="shared" si="28"/>
        <v>2506312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30</v>
      </c>
      <c r="U53" s="54">
        <f>IF((+$E43+$E45+$E47+$E48+$E51) =0,0,(Q53   /(+$E43+$E45+$E47+$E48+$E51) )*100)</f>
        <v>16.708746666666666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30418000</v>
      </c>
      <c r="C67" s="104">
        <f>SUM(C9:C14,C17:C23,C26:C29,C32,C35:C39,C42:C52,C55:C58,C61:C65)</f>
        <v>0</v>
      </c>
      <c r="D67" s="104"/>
      <c r="E67" s="104">
        <f t="shared" si="35"/>
        <v>30418000</v>
      </c>
      <c r="F67" s="105">
        <f t="shared" ref="F67:O67" si="43">SUM(F9:F14,F17:F23,F26:F29,F32,F35:F39,F42:F52,F55:F58,F61:F65)</f>
        <v>30418000</v>
      </c>
      <c r="G67" s="106">
        <f t="shared" si="43"/>
        <v>7845000</v>
      </c>
      <c r="H67" s="105">
        <f t="shared" si="43"/>
        <v>4500000</v>
      </c>
      <c r="I67" s="106">
        <f t="shared" si="43"/>
        <v>2506312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4500000</v>
      </c>
      <c r="Q67" s="106">
        <f t="shared" si="37"/>
        <v>2506312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23.584905660377359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13.135807127882599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29921000</v>
      </c>
      <c r="C69" s="92"/>
      <c r="D69" s="92"/>
      <c r="E69" s="92">
        <f>$B69      +$C69      +$D69</f>
        <v>29921000</v>
      </c>
      <c r="F69" s="93">
        <v>29921000</v>
      </c>
      <c r="G69" s="94">
        <v>17121000</v>
      </c>
      <c r="H69" s="93">
        <v>9038000</v>
      </c>
      <c r="I69" s="94">
        <v>4301555</v>
      </c>
      <c r="J69" s="93"/>
      <c r="K69" s="94"/>
      <c r="L69" s="93"/>
      <c r="M69" s="94"/>
      <c r="N69" s="93"/>
      <c r="O69" s="94"/>
      <c r="P69" s="93">
        <f>$H69      +$J69      +$L69      +$N69</f>
        <v>9038000</v>
      </c>
      <c r="Q69" s="94">
        <f>$I69      +$K69      +$M69      +$O69</f>
        <v>4301555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30.206209685505165</v>
      </c>
      <c r="U69" s="50">
        <f>IF(($E69      =0),0,(($Q69      /$E69      )*100))</f>
        <v>14.376374452725511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29921000</v>
      </c>
      <c r="C70" s="101">
        <f>C69</f>
        <v>0</v>
      </c>
      <c r="D70" s="101"/>
      <c r="E70" s="101">
        <f>$B70      +$C70      +$D70</f>
        <v>29921000</v>
      </c>
      <c r="F70" s="102">
        <f t="shared" ref="F70:O70" si="44">F69</f>
        <v>29921000</v>
      </c>
      <c r="G70" s="103">
        <f t="shared" si="44"/>
        <v>17121000</v>
      </c>
      <c r="H70" s="102">
        <f t="shared" si="44"/>
        <v>9038000</v>
      </c>
      <c r="I70" s="103">
        <f t="shared" si="44"/>
        <v>4301555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9038000</v>
      </c>
      <c r="Q70" s="103">
        <f>$I70      +$K70      +$M70      +$O70</f>
        <v>4301555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30.206209685505165</v>
      </c>
      <c r="U70" s="59">
        <f>IF($E70   =0,0,($Q70   /$E70 )*100)</f>
        <v>14.376374452725511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29921000</v>
      </c>
      <c r="C71" s="104">
        <f>C69</f>
        <v>0</v>
      </c>
      <c r="D71" s="104"/>
      <c r="E71" s="104">
        <f>$B71      +$C71      +$D71</f>
        <v>29921000</v>
      </c>
      <c r="F71" s="105">
        <f t="shared" ref="F71:O71" si="45">F69</f>
        <v>29921000</v>
      </c>
      <c r="G71" s="106">
        <f t="shared" si="45"/>
        <v>17121000</v>
      </c>
      <c r="H71" s="105">
        <f t="shared" si="45"/>
        <v>9038000</v>
      </c>
      <c r="I71" s="106">
        <f t="shared" si="45"/>
        <v>4301555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9038000</v>
      </c>
      <c r="Q71" s="106">
        <f>$I71      +$K71      +$M71      +$O71</f>
        <v>4301555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30.206209685505165</v>
      </c>
      <c r="U71" s="65">
        <f>IF($E71   =0,0,($Q71   /$E71   )*100)</f>
        <v>14.376374452725511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60339000</v>
      </c>
      <c r="C72" s="104">
        <f>SUM(C9:C14,C17:C23,C26:C29,C32,C35:C39,C42:C52,C55:C58,C61:C65,C69)</f>
        <v>0</v>
      </c>
      <c r="D72" s="104"/>
      <c r="E72" s="104">
        <f>$B72      +$C72      +$D72</f>
        <v>60339000</v>
      </c>
      <c r="F72" s="105">
        <f t="shared" ref="F72:O72" si="46">SUM(F9:F14,F17:F23,F26:F29,F32,F35:F39,F42:F52,F55:F58,F61:F65,F69)</f>
        <v>60339000</v>
      </c>
      <c r="G72" s="106">
        <f t="shared" si="46"/>
        <v>24966000</v>
      </c>
      <c r="H72" s="105">
        <f t="shared" si="46"/>
        <v>13538000</v>
      </c>
      <c r="I72" s="106">
        <f t="shared" si="46"/>
        <v>6807867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13538000</v>
      </c>
      <c r="Q72" s="106">
        <f>$I72      +$K72      +$M72      +$O72</f>
        <v>6807867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27.628007591681801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13.893322585253362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MGQrsPSySMnDBBoxy386W/5Zsn3Np5eQyEbb16vhNPsGEPnU5gQOM5TeC/ArRShsYQZt3LRFUQsVKEQy+h11w==" saltValue="iveS/RstBu9EiR1v2OkZ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90000</v>
      </c>
      <c r="I10" s="94">
        <v>488699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90000</v>
      </c>
      <c r="Q10" s="94">
        <f t="shared" ref="Q10:Q15" si="2">$I10      +$K10      +$M10      +$O10</f>
        <v>488699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5.2325581395348841</v>
      </c>
      <c r="U10" s="50">
        <f t="shared" ref="U10:U14" si="6">IF(($E10      =0),0,(($Q10      /$E10      )*100))</f>
        <v>28.412732558139535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90000</v>
      </c>
      <c r="I15" s="97">
        <f t="shared" si="7"/>
        <v>488699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90000</v>
      </c>
      <c r="Q15" s="97">
        <f t="shared" si="2"/>
        <v>488699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5.2325581395348841</v>
      </c>
      <c r="U15" s="54">
        <f>IF((SUM($E9:$E13))=0,0,(Q15/(SUM($E9:$E13))*100))</f>
        <v>28.412732558139535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3000000</v>
      </c>
      <c r="C20" s="92"/>
      <c r="D20" s="92"/>
      <c r="E20" s="92">
        <f t="shared" si="8"/>
        <v>3000000</v>
      </c>
      <c r="F20" s="93">
        <v>3000000</v>
      </c>
      <c r="G20" s="94">
        <v>3000000</v>
      </c>
      <c r="H20" s="93">
        <v>159000</v>
      </c>
      <c r="I20" s="94">
        <v>159032</v>
      </c>
      <c r="J20" s="93"/>
      <c r="K20" s="94"/>
      <c r="L20" s="93"/>
      <c r="M20" s="94"/>
      <c r="N20" s="93"/>
      <c r="O20" s="94"/>
      <c r="P20" s="93">
        <f t="shared" si="9"/>
        <v>159000</v>
      </c>
      <c r="Q20" s="94">
        <f t="shared" si="10"/>
        <v>159032</v>
      </c>
      <c r="R20" s="48">
        <f t="shared" si="11"/>
        <v>0</v>
      </c>
      <c r="S20" s="49">
        <f t="shared" si="12"/>
        <v>0</v>
      </c>
      <c r="T20" s="48">
        <f t="shared" si="13"/>
        <v>5.3</v>
      </c>
      <c r="U20" s="50">
        <f t="shared" si="14"/>
        <v>5.3010666666666664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3000000</v>
      </c>
      <c r="C24" s="95">
        <f>SUM(C17:C23)</f>
        <v>0</v>
      </c>
      <c r="D24" s="95"/>
      <c r="E24" s="95">
        <f t="shared" si="8"/>
        <v>3000000</v>
      </c>
      <c r="F24" s="96">
        <f t="shared" ref="F24:O24" si="15">SUM(F17:F23)</f>
        <v>3000000</v>
      </c>
      <c r="G24" s="97">
        <f t="shared" si="15"/>
        <v>3000000</v>
      </c>
      <c r="H24" s="96">
        <f t="shared" si="15"/>
        <v>159000</v>
      </c>
      <c r="I24" s="97">
        <f t="shared" si="15"/>
        <v>159032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159000</v>
      </c>
      <c r="Q24" s="97">
        <f t="shared" si="10"/>
        <v>159032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5.3</v>
      </c>
      <c r="U24" s="54">
        <f>IF(($E24-$E19-$E23)   =0,0,($Q24   /($E24-$E19-$E23)   )*100)</f>
        <v>5.3010666666666664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2458000</v>
      </c>
      <c r="C32" s="92"/>
      <c r="D32" s="92"/>
      <c r="E32" s="92">
        <f>$B32      +$C32      +$D32</f>
        <v>2458000</v>
      </c>
      <c r="F32" s="93">
        <v>2458000</v>
      </c>
      <c r="G32" s="94">
        <v>614000</v>
      </c>
      <c r="H32" s="93">
        <v>272000</v>
      </c>
      <c r="I32" s="94">
        <v>272376</v>
      </c>
      <c r="J32" s="93"/>
      <c r="K32" s="94"/>
      <c r="L32" s="93"/>
      <c r="M32" s="94"/>
      <c r="N32" s="93"/>
      <c r="O32" s="94"/>
      <c r="P32" s="93">
        <f>$H32      +$J32      +$L32      +$N32</f>
        <v>272000</v>
      </c>
      <c r="Q32" s="94">
        <f>$I32      +$K32      +$M32      +$O32</f>
        <v>272376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11.065907241659886</v>
      </c>
      <c r="U32" s="50">
        <f>IF(($E32      =0),0,(($Q32      /$E32      )*100))</f>
        <v>11.081204231082181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2458000</v>
      </c>
      <c r="C33" s="95">
        <f>C32</f>
        <v>0</v>
      </c>
      <c r="D33" s="95"/>
      <c r="E33" s="95">
        <f>$B33      +$C33      +$D33</f>
        <v>2458000</v>
      </c>
      <c r="F33" s="96">
        <f t="shared" ref="F33:O33" si="17">F32</f>
        <v>2458000</v>
      </c>
      <c r="G33" s="97">
        <f t="shared" si="17"/>
        <v>614000</v>
      </c>
      <c r="H33" s="96">
        <f t="shared" si="17"/>
        <v>272000</v>
      </c>
      <c r="I33" s="97">
        <f t="shared" si="17"/>
        <v>272376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272000</v>
      </c>
      <c r="Q33" s="97">
        <f>$I33      +$K33      +$M33      +$O33</f>
        <v>272376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11.065907241659886</v>
      </c>
      <c r="U33" s="54">
        <f>IF($E33   =0,0,($Q33   /$E33   )*100)</f>
        <v>11.081204231082181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4700000</v>
      </c>
      <c r="C35" s="92"/>
      <c r="D35" s="92"/>
      <c r="E35" s="92">
        <f t="shared" ref="E35:E40" si="18">$B35      +$C35      +$D35</f>
        <v>4700000</v>
      </c>
      <c r="F35" s="93">
        <v>4700000</v>
      </c>
      <c r="G35" s="94">
        <v>1000000</v>
      </c>
      <c r="H35" s="93">
        <v>183000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183000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3.8936170212765955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2776000</v>
      </c>
      <c r="C36" s="92"/>
      <c r="D36" s="92"/>
      <c r="E36" s="92">
        <f t="shared" si="18"/>
        <v>2776000</v>
      </c>
      <c r="F36" s="93">
        <v>2776000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11476000</v>
      </c>
      <c r="C40" s="95">
        <f>SUM(C35:C39)</f>
        <v>0</v>
      </c>
      <c r="D40" s="95"/>
      <c r="E40" s="95">
        <f t="shared" si="18"/>
        <v>11476000</v>
      </c>
      <c r="F40" s="96">
        <f t="shared" ref="F40:O40" si="25">SUM(F35:F39)</f>
        <v>11476000</v>
      </c>
      <c r="G40" s="97">
        <f t="shared" si="25"/>
        <v>2000000</v>
      </c>
      <c r="H40" s="96">
        <f t="shared" si="25"/>
        <v>183000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2.103448275862069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9000000</v>
      </c>
      <c r="H51" s="93">
        <v>3020000</v>
      </c>
      <c r="I51" s="94">
        <v>21879</v>
      </c>
      <c r="J51" s="93"/>
      <c r="K51" s="94"/>
      <c r="L51" s="93"/>
      <c r="M51" s="94"/>
      <c r="N51" s="93"/>
      <c r="O51" s="94"/>
      <c r="P51" s="93">
        <f t="shared" si="27"/>
        <v>3020000</v>
      </c>
      <c r="Q51" s="94">
        <f t="shared" si="28"/>
        <v>21879</v>
      </c>
      <c r="R51" s="48">
        <f t="shared" si="29"/>
        <v>0</v>
      </c>
      <c r="S51" s="49">
        <f t="shared" si="30"/>
        <v>0</v>
      </c>
      <c r="T51" s="48">
        <f t="shared" si="31"/>
        <v>10.066666666666666</v>
      </c>
      <c r="U51" s="50">
        <f t="shared" si="32"/>
        <v>7.2929999999999995E-2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9000000</v>
      </c>
      <c r="H53" s="96">
        <f t="shared" si="33"/>
        <v>3020000</v>
      </c>
      <c r="I53" s="97">
        <f t="shared" si="33"/>
        <v>21879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3020000</v>
      </c>
      <c r="Q53" s="97">
        <f t="shared" si="28"/>
        <v>21879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10.066666666666666</v>
      </c>
      <c r="U53" s="54">
        <f>IF((+$E43+$E45+$E47+$E48+$E51) =0,0,(Q53   /(+$E43+$E45+$E47+$E48+$E51) )*100)</f>
        <v>7.2929999999999995E-2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48654000</v>
      </c>
      <c r="C67" s="104">
        <f>SUM(C9:C14,C17:C23,C26:C29,C32,C35:C39,C42:C52,C55:C58,C61:C65)</f>
        <v>0</v>
      </c>
      <c r="D67" s="104"/>
      <c r="E67" s="104">
        <f t="shared" si="35"/>
        <v>48654000</v>
      </c>
      <c r="F67" s="105">
        <f t="shared" ref="F67:O67" si="43">SUM(F9:F14,F17:F23,F26:F29,F32,F35:F39,F42:F52,F55:F58,F61:F65)</f>
        <v>48654000</v>
      </c>
      <c r="G67" s="106">
        <f t="shared" si="43"/>
        <v>16334000</v>
      </c>
      <c r="H67" s="105">
        <f t="shared" si="43"/>
        <v>3724000</v>
      </c>
      <c r="I67" s="106">
        <f t="shared" si="43"/>
        <v>941986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3724000</v>
      </c>
      <c r="Q67" s="106">
        <f t="shared" si="37"/>
        <v>941986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8.1171803478791578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2.0532412049348272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37367000</v>
      </c>
      <c r="C69" s="92"/>
      <c r="D69" s="92"/>
      <c r="E69" s="92">
        <f>$B69      +$C69      +$D69</f>
        <v>37367000</v>
      </c>
      <c r="F69" s="93">
        <v>37367000</v>
      </c>
      <c r="G69" s="94">
        <v>13000000</v>
      </c>
      <c r="H69" s="93">
        <v>6391000</v>
      </c>
      <c r="I69" s="94">
        <v>5955910</v>
      </c>
      <c r="J69" s="93"/>
      <c r="K69" s="94"/>
      <c r="L69" s="93"/>
      <c r="M69" s="94"/>
      <c r="N69" s="93"/>
      <c r="O69" s="94"/>
      <c r="P69" s="93">
        <f>$H69      +$J69      +$L69      +$N69</f>
        <v>6391000</v>
      </c>
      <c r="Q69" s="94">
        <f>$I69      +$K69      +$M69      +$O69</f>
        <v>5955910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17.103326464527523</v>
      </c>
      <c r="U69" s="50">
        <f>IF(($E69      =0),0,(($Q69      /$E69      )*100))</f>
        <v>15.938956833569728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37367000</v>
      </c>
      <c r="C70" s="101">
        <f>C69</f>
        <v>0</v>
      </c>
      <c r="D70" s="101"/>
      <c r="E70" s="101">
        <f>$B70      +$C70      +$D70</f>
        <v>37367000</v>
      </c>
      <c r="F70" s="102">
        <f t="shared" ref="F70:O70" si="44">F69</f>
        <v>37367000</v>
      </c>
      <c r="G70" s="103">
        <f t="shared" si="44"/>
        <v>13000000</v>
      </c>
      <c r="H70" s="102">
        <f t="shared" si="44"/>
        <v>6391000</v>
      </c>
      <c r="I70" s="103">
        <f t="shared" si="44"/>
        <v>5955910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6391000</v>
      </c>
      <c r="Q70" s="103">
        <f>$I70      +$K70      +$M70      +$O70</f>
        <v>5955910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17.103326464527523</v>
      </c>
      <c r="U70" s="59">
        <f>IF($E70   =0,0,($Q70   /$E70 )*100)</f>
        <v>15.938956833569728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37367000</v>
      </c>
      <c r="C71" s="104">
        <f>C69</f>
        <v>0</v>
      </c>
      <c r="D71" s="104"/>
      <c r="E71" s="104">
        <f>$B71      +$C71      +$D71</f>
        <v>37367000</v>
      </c>
      <c r="F71" s="105">
        <f t="shared" ref="F71:O71" si="45">F69</f>
        <v>37367000</v>
      </c>
      <c r="G71" s="106">
        <f t="shared" si="45"/>
        <v>13000000</v>
      </c>
      <c r="H71" s="105">
        <f t="shared" si="45"/>
        <v>6391000</v>
      </c>
      <c r="I71" s="106">
        <f t="shared" si="45"/>
        <v>5955910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6391000</v>
      </c>
      <c r="Q71" s="106">
        <f>$I71      +$K71      +$M71      +$O71</f>
        <v>5955910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17.103326464527523</v>
      </c>
      <c r="U71" s="65">
        <f>IF($E71   =0,0,($Q71   /$E71   )*100)</f>
        <v>15.938956833569728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86021000</v>
      </c>
      <c r="C72" s="104">
        <f>SUM(C9:C14,C17:C23,C26:C29,C32,C35:C39,C42:C52,C55:C58,C61:C65,C69)</f>
        <v>0</v>
      </c>
      <c r="D72" s="104"/>
      <c r="E72" s="104">
        <f>$B72      +$C72      +$D72</f>
        <v>86021000</v>
      </c>
      <c r="F72" s="105">
        <f t="shared" ref="F72:O72" si="46">SUM(F9:F14,F17:F23,F26:F29,F32,F35:F39,F42:F52,F55:F58,F61:F65,F69)</f>
        <v>86021000</v>
      </c>
      <c r="G72" s="106">
        <f t="shared" si="46"/>
        <v>29334000</v>
      </c>
      <c r="H72" s="105">
        <f t="shared" si="46"/>
        <v>10115000</v>
      </c>
      <c r="I72" s="106">
        <f t="shared" si="46"/>
        <v>6897896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10115000</v>
      </c>
      <c r="Q72" s="106">
        <f>$I72      +$K72      +$M72      +$O72</f>
        <v>6897896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12.150879932728692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8.2862586341522011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MTuGHWX3eoE0YvFov1b3ybvoCVDwadTbcniZoQY1HN8TUTkcfLGnS9bWrcXGVKtJEbFmCDuQg2YmD0Pb0UUrA==" saltValue="grGTru+CLEFvxNphXEic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382000</v>
      </c>
      <c r="I10" s="94">
        <v>52566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382000</v>
      </c>
      <c r="Q10" s="94">
        <f t="shared" ref="Q10:Q15" si="2">$I10      +$K10      +$M10      +$O10</f>
        <v>52566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14.415094339622641</v>
      </c>
      <c r="U10" s="50">
        <f t="shared" ref="U10:U14" si="6">IF(($E10      =0),0,(($Q10      /$E10      )*100))</f>
        <v>1.983622641509434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382000</v>
      </c>
      <c r="I15" s="97">
        <f t="shared" si="7"/>
        <v>52566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382000</v>
      </c>
      <c r="Q15" s="97">
        <f t="shared" si="2"/>
        <v>52566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14.415094339622641</v>
      </c>
      <c r="U15" s="54">
        <f>IF((SUM($E9:$E13))=0,0,(Q15/(SUM($E9:$E13))*100))</f>
        <v>1.983622641509434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1048000</v>
      </c>
      <c r="C32" s="92"/>
      <c r="D32" s="92"/>
      <c r="E32" s="92">
        <f>$B32      +$C32      +$D32</f>
        <v>1048000</v>
      </c>
      <c r="F32" s="93">
        <v>1048000</v>
      </c>
      <c r="G32" s="94">
        <v>262000</v>
      </c>
      <c r="H32" s="93">
        <v>192000</v>
      </c>
      <c r="I32" s="94">
        <v>93186</v>
      </c>
      <c r="J32" s="93"/>
      <c r="K32" s="94"/>
      <c r="L32" s="93"/>
      <c r="M32" s="94"/>
      <c r="N32" s="93"/>
      <c r="O32" s="94"/>
      <c r="P32" s="93">
        <f>$H32      +$J32      +$L32      +$N32</f>
        <v>192000</v>
      </c>
      <c r="Q32" s="94">
        <f>$I32      +$K32      +$M32      +$O32</f>
        <v>93186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18.320610687022899</v>
      </c>
      <c r="U32" s="50">
        <f>IF(($E32      =0),0,(($Q32      /$E32      )*100))</f>
        <v>8.8917938931297709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1048000</v>
      </c>
      <c r="C33" s="95">
        <f>C32</f>
        <v>0</v>
      </c>
      <c r="D33" s="95"/>
      <c r="E33" s="95">
        <f>$B33      +$C33      +$D33</f>
        <v>1048000</v>
      </c>
      <c r="F33" s="96">
        <f t="shared" ref="F33:O33" si="17">F32</f>
        <v>1048000</v>
      </c>
      <c r="G33" s="97">
        <f t="shared" si="17"/>
        <v>262000</v>
      </c>
      <c r="H33" s="96">
        <f t="shared" si="17"/>
        <v>192000</v>
      </c>
      <c r="I33" s="97">
        <f t="shared" si="17"/>
        <v>93186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192000</v>
      </c>
      <c r="Q33" s="97">
        <f>$I33      +$K33      +$M33      +$O33</f>
        <v>93186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18.320610687022899</v>
      </c>
      <c r="U33" s="54">
        <f>IF($E33   =0,0,($Q33   /$E33   )*100)</f>
        <v>8.8917938931297709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3467000</v>
      </c>
      <c r="C36" s="92"/>
      <c r="D36" s="92"/>
      <c r="E36" s="92">
        <f t="shared" si="18"/>
        <v>3467000</v>
      </c>
      <c r="F36" s="93">
        <v>3467000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3467000</v>
      </c>
      <c r="C40" s="95">
        <f>SUM(C35:C39)</f>
        <v>0</v>
      </c>
      <c r="D40" s="95"/>
      <c r="E40" s="95">
        <f t="shared" si="18"/>
        <v>3467000</v>
      </c>
      <c r="F40" s="96">
        <f t="shared" ref="F40:O40" si="25">SUM(F35:F39)</f>
        <v>3467000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7600000</v>
      </c>
      <c r="C44" s="92"/>
      <c r="D44" s="92"/>
      <c r="E44" s="92">
        <f t="shared" si="26"/>
        <v>7600000</v>
      </c>
      <c r="F44" s="93">
        <v>7600000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3000000</v>
      </c>
      <c r="H51" s="93">
        <v>60000</v>
      </c>
      <c r="I51" s="94"/>
      <c r="J51" s="93"/>
      <c r="K51" s="94"/>
      <c r="L51" s="93"/>
      <c r="M51" s="94"/>
      <c r="N51" s="93"/>
      <c r="O51" s="94"/>
      <c r="P51" s="93">
        <f t="shared" si="27"/>
        <v>60000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0.6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17600000</v>
      </c>
      <c r="C53" s="95">
        <f>SUM(C42:C52)</f>
        <v>0</v>
      </c>
      <c r="D53" s="95"/>
      <c r="E53" s="95">
        <f t="shared" si="26"/>
        <v>17600000</v>
      </c>
      <c r="F53" s="96">
        <f t="shared" ref="F53:O53" si="33">SUM(F42:F52)</f>
        <v>17600000</v>
      </c>
      <c r="G53" s="97">
        <f t="shared" si="33"/>
        <v>3000000</v>
      </c>
      <c r="H53" s="96">
        <f t="shared" si="33"/>
        <v>60000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0.6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24765000</v>
      </c>
      <c r="C67" s="104">
        <f>SUM(C9:C14,C17:C23,C26:C29,C32,C35:C39,C42:C52,C55:C58,C61:C65)</f>
        <v>0</v>
      </c>
      <c r="D67" s="104"/>
      <c r="E67" s="104">
        <f t="shared" si="35"/>
        <v>24765000</v>
      </c>
      <c r="F67" s="105">
        <f t="shared" ref="F67:O67" si="43">SUM(F9:F14,F17:F23,F26:F29,F32,F35:F39,F42:F52,F55:F58,F61:F65)</f>
        <v>24765000</v>
      </c>
      <c r="G67" s="106">
        <f t="shared" si="43"/>
        <v>5912000</v>
      </c>
      <c r="H67" s="105">
        <f t="shared" si="43"/>
        <v>634000</v>
      </c>
      <c r="I67" s="106">
        <f t="shared" si="43"/>
        <v>145752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634000</v>
      </c>
      <c r="Q67" s="106">
        <f t="shared" si="37"/>
        <v>145752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4.6284129069937219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1.0640385457731054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17570000</v>
      </c>
      <c r="C69" s="92"/>
      <c r="D69" s="92"/>
      <c r="E69" s="92">
        <f>$B69      +$C69      +$D69</f>
        <v>17570000</v>
      </c>
      <c r="F69" s="93">
        <v>17570000</v>
      </c>
      <c r="G69" s="94">
        <v>4000000</v>
      </c>
      <c r="H69" s="93">
        <v>1590000</v>
      </c>
      <c r="I69" s="94">
        <v>-1659109</v>
      </c>
      <c r="J69" s="93"/>
      <c r="K69" s="94"/>
      <c r="L69" s="93"/>
      <c r="M69" s="94"/>
      <c r="N69" s="93"/>
      <c r="O69" s="94"/>
      <c r="P69" s="93">
        <f>$H69      +$J69      +$L69      +$N69</f>
        <v>1590000</v>
      </c>
      <c r="Q69" s="94">
        <f>$I69      +$K69      +$M69      +$O69</f>
        <v>-1659109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9.049516220830963</v>
      </c>
      <c r="U69" s="50">
        <f>IF(($E69      =0),0,(($Q69      /$E69      )*100))</f>
        <v>-9.442851451337507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17570000</v>
      </c>
      <c r="C70" s="101">
        <f>C69</f>
        <v>0</v>
      </c>
      <c r="D70" s="101"/>
      <c r="E70" s="101">
        <f>$B70      +$C70      +$D70</f>
        <v>17570000</v>
      </c>
      <c r="F70" s="102">
        <f t="shared" ref="F70:O70" si="44">F69</f>
        <v>17570000</v>
      </c>
      <c r="G70" s="103">
        <f t="shared" si="44"/>
        <v>4000000</v>
      </c>
      <c r="H70" s="102">
        <f t="shared" si="44"/>
        <v>1590000</v>
      </c>
      <c r="I70" s="103">
        <f t="shared" si="44"/>
        <v>-1659109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1590000</v>
      </c>
      <c r="Q70" s="103">
        <f>$I70      +$K70      +$M70      +$O70</f>
        <v>-1659109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9.049516220830963</v>
      </c>
      <c r="U70" s="59">
        <f>IF($E70   =0,0,($Q70   /$E70 )*100)</f>
        <v>-9.442851451337507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17570000</v>
      </c>
      <c r="C71" s="104">
        <f>C69</f>
        <v>0</v>
      </c>
      <c r="D71" s="104"/>
      <c r="E71" s="104">
        <f>$B71      +$C71      +$D71</f>
        <v>17570000</v>
      </c>
      <c r="F71" s="105">
        <f t="shared" ref="F71:O71" si="45">F69</f>
        <v>17570000</v>
      </c>
      <c r="G71" s="106">
        <f t="shared" si="45"/>
        <v>4000000</v>
      </c>
      <c r="H71" s="105">
        <f t="shared" si="45"/>
        <v>1590000</v>
      </c>
      <c r="I71" s="106">
        <f t="shared" si="45"/>
        <v>-1659109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1590000</v>
      </c>
      <c r="Q71" s="106">
        <f>$I71      +$K71      +$M71      +$O71</f>
        <v>-1659109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9.049516220830963</v>
      </c>
      <c r="U71" s="65">
        <f>IF($E71   =0,0,($Q71   /$E71   )*100)</f>
        <v>-9.442851451337507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42335000</v>
      </c>
      <c r="C72" s="104">
        <f>SUM(C9:C14,C17:C23,C26:C29,C32,C35:C39,C42:C52,C55:C58,C61:C65,C69)</f>
        <v>0</v>
      </c>
      <c r="D72" s="104"/>
      <c r="E72" s="104">
        <f>$B72      +$C72      +$D72</f>
        <v>42335000</v>
      </c>
      <c r="F72" s="105">
        <f t="shared" ref="F72:O72" si="46">SUM(F9:F14,F17:F23,F26:F29,F32,F35:F39,F42:F52,F55:F58,F61:F65,F69)</f>
        <v>42335000</v>
      </c>
      <c r="G72" s="106">
        <f t="shared" si="46"/>
        <v>9912000</v>
      </c>
      <c r="H72" s="105">
        <f t="shared" si="46"/>
        <v>2224000</v>
      </c>
      <c r="I72" s="106">
        <f t="shared" si="46"/>
        <v>-1513357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2224000</v>
      </c>
      <c r="Q72" s="106">
        <f>$I72      +$K72      +$M72      +$O72</f>
        <v>-1513357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7.1127030830241784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-4.839954586158373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TFfm2/xQdPwBpuMsajRSoOHHugmWyjYOD8IFXPBv9mIS04SmLscSnDJtS8nPeeyNiRAuST4BhB4IRBbhaT7nw==" saltValue="3/INqxI6ryrDACSAK5Ll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151000</v>
      </c>
      <c r="I10" s="94">
        <v>-3109562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151000</v>
      </c>
      <c r="Q10" s="94">
        <f t="shared" ref="Q10:Q15" si="2">$I10      +$K10      +$M10      +$O10</f>
        <v>-3109562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8.5310734463276834</v>
      </c>
      <c r="U10" s="50">
        <f t="shared" ref="U10:U14" si="6">IF(($E10      =0),0,(($Q10      /$E10      )*100))</f>
        <v>-175.68146892655366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151000</v>
      </c>
      <c r="I15" s="97">
        <f t="shared" si="7"/>
        <v>-3109562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151000</v>
      </c>
      <c r="Q15" s="97">
        <f t="shared" si="2"/>
        <v>-3109562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8.5310734463276834</v>
      </c>
      <c r="U15" s="54">
        <f>IF((SUM($E9:$E13))=0,0,(Q15/(SUM($E9:$E13))*100))</f>
        <v>-175.68146892655366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7485000</v>
      </c>
      <c r="C20" s="92"/>
      <c r="D20" s="92"/>
      <c r="E20" s="92">
        <f t="shared" si="8"/>
        <v>7485000</v>
      </c>
      <c r="F20" s="93">
        <v>7485000</v>
      </c>
      <c r="G20" s="94">
        <v>7485000</v>
      </c>
      <c r="H20" s="93">
        <v>820000</v>
      </c>
      <c r="I20" s="94"/>
      <c r="J20" s="93"/>
      <c r="K20" s="94"/>
      <c r="L20" s="93"/>
      <c r="M20" s="94"/>
      <c r="N20" s="93"/>
      <c r="O20" s="94"/>
      <c r="P20" s="93">
        <f t="shared" si="9"/>
        <v>820000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10.955243820975284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7485000</v>
      </c>
      <c r="C24" s="95">
        <f>SUM(C17:C23)</f>
        <v>0</v>
      </c>
      <c r="D24" s="95"/>
      <c r="E24" s="95">
        <f t="shared" si="8"/>
        <v>7485000</v>
      </c>
      <c r="F24" s="96">
        <f t="shared" ref="F24:O24" si="15">SUM(F17:F23)</f>
        <v>7485000</v>
      </c>
      <c r="G24" s="97">
        <f t="shared" si="15"/>
        <v>7485000</v>
      </c>
      <c r="H24" s="96">
        <f t="shared" si="15"/>
        <v>820000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820000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10.955243820975284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1750000</v>
      </c>
      <c r="C32" s="92"/>
      <c r="D32" s="92"/>
      <c r="E32" s="92">
        <f>$B32      +$C32      +$D32</f>
        <v>1750000</v>
      </c>
      <c r="F32" s="93">
        <v>1750000</v>
      </c>
      <c r="G32" s="94">
        <v>437000</v>
      </c>
      <c r="H32" s="93">
        <v>1003000</v>
      </c>
      <c r="I32" s="94">
        <v>355828</v>
      </c>
      <c r="J32" s="93"/>
      <c r="K32" s="94"/>
      <c r="L32" s="93"/>
      <c r="M32" s="94"/>
      <c r="N32" s="93"/>
      <c r="O32" s="94"/>
      <c r="P32" s="93">
        <f>$H32      +$J32      +$L32      +$N32</f>
        <v>1003000</v>
      </c>
      <c r="Q32" s="94">
        <f>$I32      +$K32      +$M32      +$O32</f>
        <v>355828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57.314285714285717</v>
      </c>
      <c r="U32" s="50">
        <f>IF(($E32      =0),0,(($Q32      /$E32      )*100))</f>
        <v>20.333028571428571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1750000</v>
      </c>
      <c r="C33" s="95">
        <f>C32</f>
        <v>0</v>
      </c>
      <c r="D33" s="95"/>
      <c r="E33" s="95">
        <f>$B33      +$C33      +$D33</f>
        <v>1750000</v>
      </c>
      <c r="F33" s="96">
        <f t="shared" ref="F33:O33" si="17">F32</f>
        <v>1750000</v>
      </c>
      <c r="G33" s="97">
        <f t="shared" si="17"/>
        <v>437000</v>
      </c>
      <c r="H33" s="96">
        <f t="shared" si="17"/>
        <v>1003000</v>
      </c>
      <c r="I33" s="97">
        <f t="shared" si="17"/>
        <v>355828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1003000</v>
      </c>
      <c r="Q33" s="97">
        <f>$I33      +$K33      +$M33      +$O33</f>
        <v>355828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57.314285714285717</v>
      </c>
      <c r="U33" s="54">
        <f>IF($E33   =0,0,($Q33   /$E33   )*100)</f>
        <v>20.333028571428571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4760000</v>
      </c>
      <c r="C35" s="92"/>
      <c r="D35" s="92"/>
      <c r="E35" s="92">
        <f t="shared" ref="E35:E40" si="18">$B35      +$C35      +$D35</f>
        <v>4760000</v>
      </c>
      <c r="F35" s="93">
        <v>4760000</v>
      </c>
      <c r="G35" s="94">
        <v>1000000</v>
      </c>
      <c r="H35" s="93"/>
      <c r="I35" s="94">
        <v>10092775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10092775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212.03308823529409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96790000</v>
      </c>
      <c r="C36" s="92"/>
      <c r="D36" s="92"/>
      <c r="E36" s="92">
        <f t="shared" si="18"/>
        <v>96790000</v>
      </c>
      <c r="F36" s="93">
        <v>96790000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2000000</v>
      </c>
      <c r="H38" s="93">
        <v>414000</v>
      </c>
      <c r="I38" s="94"/>
      <c r="J38" s="93"/>
      <c r="K38" s="94"/>
      <c r="L38" s="93"/>
      <c r="M38" s="94"/>
      <c r="N38" s="93"/>
      <c r="O38" s="94"/>
      <c r="P38" s="93">
        <f t="shared" si="19"/>
        <v>414000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8.2799999999999994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106550000</v>
      </c>
      <c r="C40" s="95">
        <f>SUM(C35:C39)</f>
        <v>0</v>
      </c>
      <c r="D40" s="95"/>
      <c r="E40" s="95">
        <f t="shared" si="18"/>
        <v>106550000</v>
      </c>
      <c r="F40" s="96">
        <f t="shared" ref="F40:O40" si="25">SUM(F35:F39)</f>
        <v>106550000</v>
      </c>
      <c r="G40" s="97">
        <f t="shared" si="25"/>
        <v>3000000</v>
      </c>
      <c r="H40" s="96">
        <f t="shared" si="25"/>
        <v>414000</v>
      </c>
      <c r="I40" s="97">
        <f t="shared" si="25"/>
        <v>10092775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414000</v>
      </c>
      <c r="Q40" s="97">
        <f t="shared" si="20"/>
        <v>10092775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4.2418032786885247</v>
      </c>
      <c r="U40" s="54">
        <f>IF((+$E35+$E38) =0,0,(Q40   /(+$E35+$E38) )*100)</f>
        <v>103.40957991803279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117555000</v>
      </c>
      <c r="C67" s="104">
        <f>SUM(C9:C14,C17:C23,C26:C29,C32,C35:C39,C42:C52,C55:C58,C61:C65)</f>
        <v>0</v>
      </c>
      <c r="D67" s="104"/>
      <c r="E67" s="104">
        <f t="shared" si="35"/>
        <v>117555000</v>
      </c>
      <c r="F67" s="105">
        <f t="shared" ref="F67:O67" si="43">SUM(F9:F14,F17:F23,F26:F29,F32,F35:F39,F42:F52,F55:F58,F61:F65)</f>
        <v>117555000</v>
      </c>
      <c r="G67" s="106">
        <f t="shared" si="43"/>
        <v>12692000</v>
      </c>
      <c r="H67" s="105">
        <f t="shared" si="43"/>
        <v>2388000</v>
      </c>
      <c r="I67" s="106">
        <f t="shared" si="43"/>
        <v>7339041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2388000</v>
      </c>
      <c r="Q67" s="106">
        <f t="shared" si="37"/>
        <v>7339041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11.500120394895257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35.343322899109076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71487000</v>
      </c>
      <c r="C69" s="92"/>
      <c r="D69" s="92"/>
      <c r="E69" s="92">
        <f>$B69      +$C69      +$D69</f>
        <v>71487000</v>
      </c>
      <c r="F69" s="93">
        <v>71487000</v>
      </c>
      <c r="G69" s="94">
        <v>43320000</v>
      </c>
      <c r="H69" s="93">
        <v>21557000</v>
      </c>
      <c r="I69" s="94">
        <v>21836618</v>
      </c>
      <c r="J69" s="93"/>
      <c r="K69" s="94"/>
      <c r="L69" s="93"/>
      <c r="M69" s="94"/>
      <c r="N69" s="93"/>
      <c r="O69" s="94"/>
      <c r="P69" s="93">
        <f>$H69      +$J69      +$L69      +$N69</f>
        <v>21557000</v>
      </c>
      <c r="Q69" s="94">
        <f>$I69      +$K69      +$M69      +$O69</f>
        <v>21836618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30.155133101123283</v>
      </c>
      <c r="U69" s="50">
        <f>IF(($E69      =0),0,(($Q69      /$E69      )*100))</f>
        <v>30.546278344314349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71487000</v>
      </c>
      <c r="C70" s="101">
        <f>C69</f>
        <v>0</v>
      </c>
      <c r="D70" s="101"/>
      <c r="E70" s="101">
        <f>$B70      +$C70      +$D70</f>
        <v>71487000</v>
      </c>
      <c r="F70" s="102">
        <f t="shared" ref="F70:O70" si="44">F69</f>
        <v>71487000</v>
      </c>
      <c r="G70" s="103">
        <f t="shared" si="44"/>
        <v>43320000</v>
      </c>
      <c r="H70" s="102">
        <f t="shared" si="44"/>
        <v>21557000</v>
      </c>
      <c r="I70" s="103">
        <f t="shared" si="44"/>
        <v>21836618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21557000</v>
      </c>
      <c r="Q70" s="103">
        <f>$I70      +$K70      +$M70      +$O70</f>
        <v>21836618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30.155133101123283</v>
      </c>
      <c r="U70" s="59">
        <f>IF($E70   =0,0,($Q70   /$E70 )*100)</f>
        <v>30.546278344314349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71487000</v>
      </c>
      <c r="C71" s="104">
        <f>C69</f>
        <v>0</v>
      </c>
      <c r="D71" s="104"/>
      <c r="E71" s="104">
        <f>$B71      +$C71      +$D71</f>
        <v>71487000</v>
      </c>
      <c r="F71" s="105">
        <f t="shared" ref="F71:O71" si="45">F69</f>
        <v>71487000</v>
      </c>
      <c r="G71" s="106">
        <f t="shared" si="45"/>
        <v>43320000</v>
      </c>
      <c r="H71" s="105">
        <f t="shared" si="45"/>
        <v>21557000</v>
      </c>
      <c r="I71" s="106">
        <f t="shared" si="45"/>
        <v>21836618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21557000</v>
      </c>
      <c r="Q71" s="106">
        <f>$I71      +$K71      +$M71      +$O71</f>
        <v>21836618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30.155133101123283</v>
      </c>
      <c r="U71" s="65">
        <f>IF($E71   =0,0,($Q71   /$E71   )*100)</f>
        <v>30.546278344314349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189042000</v>
      </c>
      <c r="C72" s="104">
        <f>SUM(C9:C14,C17:C23,C26:C29,C32,C35:C39,C42:C52,C55:C58,C61:C65,C69)</f>
        <v>0</v>
      </c>
      <c r="D72" s="104"/>
      <c r="E72" s="104">
        <f>$B72      +$C72      +$D72</f>
        <v>189042000</v>
      </c>
      <c r="F72" s="105">
        <f t="shared" ref="F72:O72" si="46">SUM(F9:F14,F17:F23,F26:F29,F32,F35:F39,F42:F52,F55:F58,F61:F65,F69)</f>
        <v>189042000</v>
      </c>
      <c r="G72" s="106">
        <f t="shared" si="46"/>
        <v>56012000</v>
      </c>
      <c r="H72" s="105">
        <f t="shared" si="46"/>
        <v>23945000</v>
      </c>
      <c r="I72" s="106">
        <f t="shared" si="46"/>
        <v>29175659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23945000</v>
      </c>
      <c r="Q72" s="106">
        <f>$I72      +$K72      +$M72      +$O72</f>
        <v>29175659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25.956076833022589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31.626044963794826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hqUKZx2RWoqEVGCLqPftJTLUbCCMJagx5VSCQsnfpFTEHEubbyp2ZH3aQoFtBNWvVKM1EKSK3YhoOGu9F6nMQ==" saltValue="/hF0vJPReOrgOTgLpM7q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1900000</v>
      </c>
      <c r="C10" s="92"/>
      <c r="D10" s="92"/>
      <c r="E10" s="92">
        <f t="shared" ref="E10:E15" si="0">$B10      +$C10      +$D10</f>
        <v>1900000</v>
      </c>
      <c r="F10" s="93">
        <v>1900000</v>
      </c>
      <c r="G10" s="94">
        <v>1900000</v>
      </c>
      <c r="H10" s="93">
        <v>109000</v>
      </c>
      <c r="I10" s="94">
        <v>180361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109000</v>
      </c>
      <c r="Q10" s="94">
        <f t="shared" ref="Q10:Q15" si="2">$I10      +$K10      +$M10      +$O10</f>
        <v>180361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5.7368421052631575</v>
      </c>
      <c r="U10" s="50">
        <f t="shared" ref="U10:U14" si="6">IF(($E10      =0),0,(($Q10      /$E10      )*100))</f>
        <v>9.4926842105263152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1900000</v>
      </c>
      <c r="C15" s="95">
        <f>SUM(C9:C14)</f>
        <v>0</v>
      </c>
      <c r="D15" s="95"/>
      <c r="E15" s="95">
        <f t="shared" si="0"/>
        <v>1900000</v>
      </c>
      <c r="F15" s="96">
        <f t="shared" ref="F15:O15" si="7">SUM(F9:F14)</f>
        <v>1900000</v>
      </c>
      <c r="G15" s="97">
        <f t="shared" si="7"/>
        <v>1900000</v>
      </c>
      <c r="H15" s="96">
        <f t="shared" si="7"/>
        <v>109000</v>
      </c>
      <c r="I15" s="97">
        <f t="shared" si="7"/>
        <v>180361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109000</v>
      </c>
      <c r="Q15" s="97">
        <f t="shared" si="2"/>
        <v>180361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5.7368421052631575</v>
      </c>
      <c r="U15" s="54">
        <f>IF((SUM($E9:$E13))=0,0,(Q15/(SUM($E9:$E13))*100))</f>
        <v>9.4926842105263152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4000000</v>
      </c>
      <c r="C20" s="92"/>
      <c r="D20" s="92"/>
      <c r="E20" s="92">
        <f t="shared" si="8"/>
        <v>4000000</v>
      </c>
      <c r="F20" s="93">
        <v>4000000</v>
      </c>
      <c r="G20" s="94">
        <v>4000000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4000000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1512000</v>
      </c>
      <c r="C32" s="92"/>
      <c r="D32" s="92"/>
      <c r="E32" s="92">
        <f>$B32      +$C32      +$D32</f>
        <v>1512000</v>
      </c>
      <c r="F32" s="93">
        <v>1512000</v>
      </c>
      <c r="G32" s="94">
        <v>378000</v>
      </c>
      <c r="H32" s="93">
        <v>662000</v>
      </c>
      <c r="I32" s="94">
        <v>378000</v>
      </c>
      <c r="J32" s="93"/>
      <c r="K32" s="94"/>
      <c r="L32" s="93"/>
      <c r="M32" s="94"/>
      <c r="N32" s="93"/>
      <c r="O32" s="94"/>
      <c r="P32" s="93">
        <f>$H32      +$J32      +$L32      +$N32</f>
        <v>662000</v>
      </c>
      <c r="Q32" s="94">
        <f>$I32      +$K32      +$M32      +$O32</f>
        <v>378000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43.783068783068785</v>
      </c>
      <c r="U32" s="50">
        <f>IF(($E32      =0),0,(($Q32      /$E32      )*100))</f>
        <v>25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1512000</v>
      </c>
      <c r="C33" s="95">
        <f>C32</f>
        <v>0</v>
      </c>
      <c r="D33" s="95"/>
      <c r="E33" s="95">
        <f>$B33      +$C33      +$D33</f>
        <v>1512000</v>
      </c>
      <c r="F33" s="96">
        <f t="shared" ref="F33:O33" si="17">F32</f>
        <v>1512000</v>
      </c>
      <c r="G33" s="97">
        <f t="shared" si="17"/>
        <v>378000</v>
      </c>
      <c r="H33" s="96">
        <f t="shared" si="17"/>
        <v>662000</v>
      </c>
      <c r="I33" s="97">
        <f t="shared" si="17"/>
        <v>378000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662000</v>
      </c>
      <c r="Q33" s="97">
        <f>$I33      +$K33      +$M33      +$O33</f>
        <v>378000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43.783068783068785</v>
      </c>
      <c r="U33" s="54">
        <f>IF($E33   =0,0,($Q33   /$E33   )*100)</f>
        <v>25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10700000</v>
      </c>
      <c r="C35" s="92"/>
      <c r="D35" s="92"/>
      <c r="E35" s="92">
        <f t="shared" ref="E35:E40" si="18">$B35      +$C35      +$D35</f>
        <v>10700000</v>
      </c>
      <c r="F35" s="93">
        <v>10700000</v>
      </c>
      <c r="G35" s="94">
        <v>2500000</v>
      </c>
      <c r="H35" s="93"/>
      <c r="I35" s="94">
        <v>1764882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1764882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16.494224299065422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27964000</v>
      </c>
      <c r="C36" s="92"/>
      <c r="D36" s="92"/>
      <c r="E36" s="92">
        <f t="shared" si="18"/>
        <v>27964000</v>
      </c>
      <c r="F36" s="93">
        <v>27964000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38664000</v>
      </c>
      <c r="C40" s="95">
        <f>SUM(C35:C39)</f>
        <v>0</v>
      </c>
      <c r="D40" s="95"/>
      <c r="E40" s="95">
        <f t="shared" si="18"/>
        <v>38664000</v>
      </c>
      <c r="F40" s="96">
        <f t="shared" ref="F40:O40" si="25">SUM(F35:F39)</f>
        <v>38664000</v>
      </c>
      <c r="G40" s="97">
        <f t="shared" si="25"/>
        <v>2500000</v>
      </c>
      <c r="H40" s="96">
        <f t="shared" si="25"/>
        <v>0</v>
      </c>
      <c r="I40" s="97">
        <f t="shared" si="25"/>
        <v>1764882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1764882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16.494224299065422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46076000</v>
      </c>
      <c r="C67" s="104">
        <f>SUM(C9:C14,C17:C23,C26:C29,C32,C35:C39,C42:C52,C55:C58,C61:C65)</f>
        <v>0</v>
      </c>
      <c r="D67" s="104"/>
      <c r="E67" s="104">
        <f t="shared" si="35"/>
        <v>46076000</v>
      </c>
      <c r="F67" s="105">
        <f t="shared" ref="F67:O67" si="43">SUM(F9:F14,F17:F23,F26:F29,F32,F35:F39,F42:F52,F55:F58,F61:F65)</f>
        <v>46076000</v>
      </c>
      <c r="G67" s="106">
        <f t="shared" si="43"/>
        <v>8778000</v>
      </c>
      <c r="H67" s="105">
        <f t="shared" si="43"/>
        <v>771000</v>
      </c>
      <c r="I67" s="106">
        <f t="shared" si="43"/>
        <v>2323243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771000</v>
      </c>
      <c r="Q67" s="106">
        <f t="shared" si="37"/>
        <v>2323243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4.2568462897526498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12.827092535335687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82652000</v>
      </c>
      <c r="C69" s="92"/>
      <c r="D69" s="92"/>
      <c r="E69" s="92">
        <f>$B69      +$C69      +$D69</f>
        <v>82652000</v>
      </c>
      <c r="F69" s="93">
        <v>82652000</v>
      </c>
      <c r="G69" s="94">
        <v>50867000</v>
      </c>
      <c r="H69" s="93">
        <v>25964000</v>
      </c>
      <c r="I69" s="94">
        <v>23882349</v>
      </c>
      <c r="J69" s="93"/>
      <c r="K69" s="94"/>
      <c r="L69" s="93"/>
      <c r="M69" s="94"/>
      <c r="N69" s="93"/>
      <c r="O69" s="94"/>
      <c r="P69" s="93">
        <f>$H69      +$J69      +$L69      +$N69</f>
        <v>25964000</v>
      </c>
      <c r="Q69" s="94">
        <f>$I69      +$K69      +$M69      +$O69</f>
        <v>23882349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31.413637903499009</v>
      </c>
      <c r="U69" s="50">
        <f>IF(($E69      =0),0,(($Q69      /$E69      )*100))</f>
        <v>28.895064850215363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82652000</v>
      </c>
      <c r="C70" s="101">
        <f>C69</f>
        <v>0</v>
      </c>
      <c r="D70" s="101"/>
      <c r="E70" s="101">
        <f>$B70      +$C70      +$D70</f>
        <v>82652000</v>
      </c>
      <c r="F70" s="102">
        <f t="shared" ref="F70:O70" si="44">F69</f>
        <v>82652000</v>
      </c>
      <c r="G70" s="103">
        <f t="shared" si="44"/>
        <v>50867000</v>
      </c>
      <c r="H70" s="102">
        <f t="shared" si="44"/>
        <v>25964000</v>
      </c>
      <c r="I70" s="103">
        <f t="shared" si="44"/>
        <v>23882349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25964000</v>
      </c>
      <c r="Q70" s="103">
        <f>$I70      +$K70      +$M70      +$O70</f>
        <v>23882349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31.413637903499009</v>
      </c>
      <c r="U70" s="59">
        <f>IF($E70   =0,0,($Q70   /$E70 )*100)</f>
        <v>28.895064850215363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82652000</v>
      </c>
      <c r="C71" s="104">
        <f>C69</f>
        <v>0</v>
      </c>
      <c r="D71" s="104"/>
      <c r="E71" s="104">
        <f>$B71      +$C71      +$D71</f>
        <v>82652000</v>
      </c>
      <c r="F71" s="105">
        <f t="shared" ref="F71:O71" si="45">F69</f>
        <v>82652000</v>
      </c>
      <c r="G71" s="106">
        <f t="shared" si="45"/>
        <v>50867000</v>
      </c>
      <c r="H71" s="105">
        <f t="shared" si="45"/>
        <v>25964000</v>
      </c>
      <c r="I71" s="106">
        <f t="shared" si="45"/>
        <v>23882349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25964000</v>
      </c>
      <c r="Q71" s="106">
        <f>$I71      +$K71      +$M71      +$O71</f>
        <v>23882349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31.413637903499009</v>
      </c>
      <c r="U71" s="65">
        <f>IF($E71   =0,0,($Q71   /$E71   )*100)</f>
        <v>28.895064850215363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128728000</v>
      </c>
      <c r="C72" s="104">
        <f>SUM(C9:C14,C17:C23,C26:C29,C32,C35:C39,C42:C52,C55:C58,C61:C65,C69)</f>
        <v>0</v>
      </c>
      <c r="D72" s="104"/>
      <c r="E72" s="104">
        <f>$B72      +$C72      +$D72</f>
        <v>128728000</v>
      </c>
      <c r="F72" s="105">
        <f t="shared" ref="F72:O72" si="46">SUM(F9:F14,F17:F23,F26:F29,F32,F35:F39,F42:F52,F55:F58,F61:F65,F69)</f>
        <v>128728000</v>
      </c>
      <c r="G72" s="106">
        <f t="shared" si="46"/>
        <v>59645000</v>
      </c>
      <c r="H72" s="105">
        <f t="shared" si="46"/>
        <v>26735000</v>
      </c>
      <c r="I72" s="106">
        <f t="shared" si="46"/>
        <v>26205592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26735000</v>
      </c>
      <c r="Q72" s="106">
        <f>$I72      +$K72      +$M72      +$O72</f>
        <v>26205592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26.532293279345797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26.006899289428766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2kSstuuFFqCAZCzDSoCG22RzaTnQwX91sz2EhIDad67xDzZUpCmABWlwE71oXYAqYla3IsOqmD+QYieISaItg==" saltValue="ph6z7mw1G2F/VupMhmK71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858000</v>
      </c>
      <c r="I10" s="94">
        <v>899832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858000</v>
      </c>
      <c r="Q10" s="94">
        <f t="shared" ref="Q10:Q15" si="2">$I10      +$K10      +$M10      +$O10</f>
        <v>899832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35.020408163265301</v>
      </c>
      <c r="U10" s="50">
        <f t="shared" ref="U10:U14" si="6">IF(($E10      =0),0,(($Q10      /$E10      )*100))</f>
        <v>36.727836734693874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858000</v>
      </c>
      <c r="I15" s="97">
        <f t="shared" si="7"/>
        <v>899832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858000</v>
      </c>
      <c r="Q15" s="97">
        <f t="shared" si="2"/>
        <v>899832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35.020408163265301</v>
      </c>
      <c r="U15" s="54">
        <f>IF((SUM($E9:$E13))=0,0,(Q15/(SUM($E9:$E13))*100))</f>
        <v>36.727836734693874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973000</v>
      </c>
      <c r="C32" s="92"/>
      <c r="D32" s="92"/>
      <c r="E32" s="92">
        <f>$B32      +$C32      +$D32</f>
        <v>973000</v>
      </c>
      <c r="F32" s="93">
        <v>973000</v>
      </c>
      <c r="G32" s="94">
        <v>243000</v>
      </c>
      <c r="H32" s="93">
        <v>110000</v>
      </c>
      <c r="I32" s="94">
        <v>112400</v>
      </c>
      <c r="J32" s="93"/>
      <c r="K32" s="94"/>
      <c r="L32" s="93"/>
      <c r="M32" s="94"/>
      <c r="N32" s="93"/>
      <c r="O32" s="94"/>
      <c r="P32" s="93">
        <f>$H32      +$J32      +$L32      +$N32</f>
        <v>110000</v>
      </c>
      <c r="Q32" s="94">
        <f>$I32      +$K32      +$M32      +$O32</f>
        <v>112400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11.30524152106886</v>
      </c>
      <c r="U32" s="50">
        <f>IF(($E32      =0),0,(($Q32      /$E32      )*100))</f>
        <v>11.551901336073998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973000</v>
      </c>
      <c r="C33" s="95">
        <f>C32</f>
        <v>0</v>
      </c>
      <c r="D33" s="95"/>
      <c r="E33" s="95">
        <f>$B33      +$C33      +$D33</f>
        <v>973000</v>
      </c>
      <c r="F33" s="96">
        <f t="shared" ref="F33:O33" si="17">F32</f>
        <v>973000</v>
      </c>
      <c r="G33" s="97">
        <f t="shared" si="17"/>
        <v>243000</v>
      </c>
      <c r="H33" s="96">
        <f t="shared" si="17"/>
        <v>110000</v>
      </c>
      <c r="I33" s="97">
        <f t="shared" si="17"/>
        <v>112400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110000</v>
      </c>
      <c r="Q33" s="97">
        <f>$I33      +$K33      +$M33      +$O33</f>
        <v>112400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11.30524152106886</v>
      </c>
      <c r="U33" s="54">
        <f>IF($E33   =0,0,($Q33   /$E33   )*100)</f>
        <v>11.551901336073998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5625000</v>
      </c>
      <c r="C35" s="92"/>
      <c r="D35" s="92"/>
      <c r="E35" s="92">
        <f t="shared" ref="E35:E40" si="18">$B35      +$C35      +$D35</f>
        <v>5625000</v>
      </c>
      <c r="F35" s="93">
        <v>5625000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11705000</v>
      </c>
      <c r="C36" s="92"/>
      <c r="D36" s="92"/>
      <c r="E36" s="92">
        <f t="shared" si="18"/>
        <v>11705000</v>
      </c>
      <c r="F36" s="93">
        <v>11705000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17330000</v>
      </c>
      <c r="C40" s="95">
        <f>SUM(C35:C39)</f>
        <v>0</v>
      </c>
      <c r="D40" s="95"/>
      <c r="E40" s="95">
        <f t="shared" si="18"/>
        <v>17330000</v>
      </c>
      <c r="F40" s="96">
        <f t="shared" ref="F40:O40" si="25">SUM(F35:F39)</f>
        <v>17330000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20753000</v>
      </c>
      <c r="C67" s="104">
        <f>SUM(C9:C14,C17:C23,C26:C29,C32,C35:C39,C42:C52,C55:C58,C61:C65)</f>
        <v>0</v>
      </c>
      <c r="D67" s="104"/>
      <c r="E67" s="104">
        <f t="shared" si="35"/>
        <v>20753000</v>
      </c>
      <c r="F67" s="105">
        <f t="shared" ref="F67:O67" si="43">SUM(F9:F14,F17:F23,F26:F29,F32,F35:F39,F42:F52,F55:F58,F61:F65)</f>
        <v>20753000</v>
      </c>
      <c r="G67" s="106">
        <f t="shared" si="43"/>
        <v>2693000</v>
      </c>
      <c r="H67" s="105">
        <f t="shared" si="43"/>
        <v>968000</v>
      </c>
      <c r="I67" s="106">
        <f t="shared" si="43"/>
        <v>1012232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968000</v>
      </c>
      <c r="Q67" s="106">
        <f t="shared" si="37"/>
        <v>1012232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10.698496905393457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11.187356321839079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12560000</v>
      </c>
      <c r="C69" s="92"/>
      <c r="D69" s="92"/>
      <c r="E69" s="92">
        <f>$B69      +$C69      +$D69</f>
        <v>12560000</v>
      </c>
      <c r="F69" s="93">
        <v>12560000</v>
      </c>
      <c r="G69" s="94">
        <v>3855000</v>
      </c>
      <c r="H69" s="93">
        <v>1649000</v>
      </c>
      <c r="I69" s="94">
        <v>4675314</v>
      </c>
      <c r="J69" s="93"/>
      <c r="K69" s="94"/>
      <c r="L69" s="93"/>
      <c r="M69" s="94"/>
      <c r="N69" s="93"/>
      <c r="O69" s="94"/>
      <c r="P69" s="93">
        <f>$H69      +$J69      +$L69      +$N69</f>
        <v>1649000</v>
      </c>
      <c r="Q69" s="94">
        <f>$I69      +$K69      +$M69      +$O69</f>
        <v>4675314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13.128980891719747</v>
      </c>
      <c r="U69" s="50">
        <f>IF(($E69      =0),0,(($Q69      /$E69      )*100))</f>
        <v>37.223837579617836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12560000</v>
      </c>
      <c r="C70" s="101">
        <f>C69</f>
        <v>0</v>
      </c>
      <c r="D70" s="101"/>
      <c r="E70" s="101">
        <f>$B70      +$C70      +$D70</f>
        <v>12560000</v>
      </c>
      <c r="F70" s="102">
        <f t="shared" ref="F70:O70" si="44">F69</f>
        <v>12560000</v>
      </c>
      <c r="G70" s="103">
        <f t="shared" si="44"/>
        <v>3855000</v>
      </c>
      <c r="H70" s="102">
        <f t="shared" si="44"/>
        <v>1649000</v>
      </c>
      <c r="I70" s="103">
        <f t="shared" si="44"/>
        <v>4675314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1649000</v>
      </c>
      <c r="Q70" s="103">
        <f>$I70      +$K70      +$M70      +$O70</f>
        <v>4675314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13.128980891719747</v>
      </c>
      <c r="U70" s="59">
        <f>IF($E70   =0,0,($Q70   /$E70 )*100)</f>
        <v>37.223837579617836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12560000</v>
      </c>
      <c r="C71" s="104">
        <f>C69</f>
        <v>0</v>
      </c>
      <c r="D71" s="104"/>
      <c r="E71" s="104">
        <f>$B71      +$C71      +$D71</f>
        <v>12560000</v>
      </c>
      <c r="F71" s="105">
        <f t="shared" ref="F71:O71" si="45">F69</f>
        <v>12560000</v>
      </c>
      <c r="G71" s="106">
        <f t="shared" si="45"/>
        <v>3855000</v>
      </c>
      <c r="H71" s="105">
        <f t="shared" si="45"/>
        <v>1649000</v>
      </c>
      <c r="I71" s="106">
        <f t="shared" si="45"/>
        <v>4675314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1649000</v>
      </c>
      <c r="Q71" s="106">
        <f>$I71      +$K71      +$M71      +$O71</f>
        <v>4675314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13.128980891719747</v>
      </c>
      <c r="U71" s="65">
        <f>IF($E71   =0,0,($Q71   /$E71   )*100)</f>
        <v>37.223837579617836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33313000</v>
      </c>
      <c r="C72" s="104">
        <f>SUM(C9:C14,C17:C23,C26:C29,C32,C35:C39,C42:C52,C55:C58,C61:C65,C69)</f>
        <v>0</v>
      </c>
      <c r="D72" s="104"/>
      <c r="E72" s="104">
        <f>$B72      +$C72      +$D72</f>
        <v>33313000</v>
      </c>
      <c r="F72" s="105">
        <f t="shared" ref="F72:O72" si="46">SUM(F9:F14,F17:F23,F26:F29,F32,F35:F39,F42:F52,F55:F58,F61:F65,F69)</f>
        <v>33313000</v>
      </c>
      <c r="G72" s="106">
        <f t="shared" si="46"/>
        <v>6548000</v>
      </c>
      <c r="H72" s="105">
        <f t="shared" si="46"/>
        <v>2617000</v>
      </c>
      <c r="I72" s="106">
        <f t="shared" si="46"/>
        <v>5687546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2617000</v>
      </c>
      <c r="Q72" s="106">
        <f>$I72      +$K72      +$M72      +$O72</f>
        <v>5687546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12.111255090707147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26.321482784154014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u3IVc3vq2fopkBoe+F3Ywld+OTBk1CXZQY8usMd3LE0ldGfTgyHo6NrALe3v7OzBe2V6+Bb9r42YfaUHymKTg==" saltValue="t4hawqLUeglmPT/rURSE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1122000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1122000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1122000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1122000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4700000</v>
      </c>
      <c r="C20" s="92"/>
      <c r="D20" s="92"/>
      <c r="E20" s="92">
        <f t="shared" si="8"/>
        <v>4700000</v>
      </c>
      <c r="F20" s="93">
        <v>4700000</v>
      </c>
      <c r="G20" s="94">
        <v>4700000</v>
      </c>
      <c r="H20" s="93">
        <v>1008000</v>
      </c>
      <c r="I20" s="94"/>
      <c r="J20" s="93"/>
      <c r="K20" s="94"/>
      <c r="L20" s="93"/>
      <c r="M20" s="94"/>
      <c r="N20" s="93"/>
      <c r="O20" s="94"/>
      <c r="P20" s="93">
        <f t="shared" si="9"/>
        <v>1008000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21.446808510638299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4700000</v>
      </c>
      <c r="C24" s="95">
        <f>SUM(C17:C23)</f>
        <v>0</v>
      </c>
      <c r="D24" s="95"/>
      <c r="E24" s="95">
        <f t="shared" si="8"/>
        <v>4700000</v>
      </c>
      <c r="F24" s="96">
        <f t="shared" ref="F24:O24" si="15">SUM(F17:F23)</f>
        <v>4700000</v>
      </c>
      <c r="G24" s="97">
        <f t="shared" si="15"/>
        <v>4700000</v>
      </c>
      <c r="H24" s="96">
        <f t="shared" si="15"/>
        <v>1008000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1008000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21.446808510638299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1310000</v>
      </c>
      <c r="C32" s="92"/>
      <c r="D32" s="92"/>
      <c r="E32" s="92">
        <f>$B32      +$C32      +$D32</f>
        <v>1310000</v>
      </c>
      <c r="F32" s="93">
        <v>1310000</v>
      </c>
      <c r="G32" s="94">
        <v>327000</v>
      </c>
      <c r="H32" s="93">
        <v>1260000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1260000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96.18320610687023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1310000</v>
      </c>
      <c r="C33" s="95">
        <f>C32</f>
        <v>0</v>
      </c>
      <c r="D33" s="95"/>
      <c r="E33" s="95">
        <f>$B33      +$C33      +$D33</f>
        <v>1310000</v>
      </c>
      <c r="F33" s="96">
        <f t="shared" ref="F33:O33" si="17">F32</f>
        <v>1310000</v>
      </c>
      <c r="G33" s="97">
        <f t="shared" si="17"/>
        <v>327000</v>
      </c>
      <c r="H33" s="96">
        <f t="shared" si="17"/>
        <v>1260000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1260000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96.18320610687023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35378000</v>
      </c>
      <c r="C36" s="92"/>
      <c r="D36" s="92"/>
      <c r="E36" s="92">
        <f t="shared" si="18"/>
        <v>35378000</v>
      </c>
      <c r="F36" s="93">
        <v>35378000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35378000</v>
      </c>
      <c r="C40" s="95">
        <f>SUM(C35:C39)</f>
        <v>0</v>
      </c>
      <c r="D40" s="95"/>
      <c r="E40" s="95">
        <f t="shared" si="18"/>
        <v>35378000</v>
      </c>
      <c r="F40" s="96">
        <f t="shared" ref="F40:O40" si="25">SUM(F35:F39)</f>
        <v>35378000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43588000</v>
      </c>
      <c r="C67" s="104">
        <f>SUM(C9:C14,C17:C23,C26:C29,C32,C35:C39,C42:C52,C55:C58,C61:C65)</f>
        <v>0</v>
      </c>
      <c r="D67" s="104"/>
      <c r="E67" s="104">
        <f t="shared" si="35"/>
        <v>43588000</v>
      </c>
      <c r="F67" s="105">
        <f t="shared" ref="F67:O67" si="43">SUM(F9:F14,F17:F23,F26:F29,F32,F35:F39,F42:F52,F55:F58,F61:F65)</f>
        <v>43588000</v>
      </c>
      <c r="G67" s="106">
        <f t="shared" si="43"/>
        <v>7227000</v>
      </c>
      <c r="H67" s="105">
        <f t="shared" si="43"/>
        <v>3390000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3390000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41.291108404384893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32976000</v>
      </c>
      <c r="C69" s="92"/>
      <c r="D69" s="92"/>
      <c r="E69" s="92">
        <f>$B69      +$C69      +$D69</f>
        <v>32976000</v>
      </c>
      <c r="F69" s="93">
        <v>32976000</v>
      </c>
      <c r="G69" s="94">
        <v>16405000</v>
      </c>
      <c r="H69" s="93">
        <v>9709000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9709000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29.44262493934983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32976000</v>
      </c>
      <c r="C70" s="101">
        <f>C69</f>
        <v>0</v>
      </c>
      <c r="D70" s="101"/>
      <c r="E70" s="101">
        <f>$B70      +$C70      +$D70</f>
        <v>32976000</v>
      </c>
      <c r="F70" s="102">
        <f t="shared" ref="F70:O70" si="44">F69</f>
        <v>32976000</v>
      </c>
      <c r="G70" s="103">
        <f t="shared" si="44"/>
        <v>16405000</v>
      </c>
      <c r="H70" s="102">
        <f t="shared" si="44"/>
        <v>9709000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9709000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29.44262493934983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32976000</v>
      </c>
      <c r="C71" s="104">
        <f>C69</f>
        <v>0</v>
      </c>
      <c r="D71" s="104"/>
      <c r="E71" s="104">
        <f>$B71      +$C71      +$D71</f>
        <v>32976000</v>
      </c>
      <c r="F71" s="105">
        <f t="shared" ref="F71:O71" si="45">F69</f>
        <v>32976000</v>
      </c>
      <c r="G71" s="106">
        <f t="shared" si="45"/>
        <v>16405000</v>
      </c>
      <c r="H71" s="105">
        <f t="shared" si="45"/>
        <v>9709000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9709000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29.44262493934983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76564000</v>
      </c>
      <c r="C72" s="104">
        <f>SUM(C9:C14,C17:C23,C26:C29,C32,C35:C39,C42:C52,C55:C58,C61:C65,C69)</f>
        <v>0</v>
      </c>
      <c r="D72" s="104"/>
      <c r="E72" s="104">
        <f>$B72      +$C72      +$D72</f>
        <v>76564000</v>
      </c>
      <c r="F72" s="105">
        <f t="shared" ref="F72:O72" si="46">SUM(F9:F14,F17:F23,F26:F29,F32,F35:F39,F42:F52,F55:F58,F61:F65,F69)</f>
        <v>76564000</v>
      </c>
      <c r="G72" s="106">
        <f t="shared" si="46"/>
        <v>23632000</v>
      </c>
      <c r="H72" s="105">
        <f t="shared" si="46"/>
        <v>13099000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13099000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31.804496673626957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/9App4ZbnoGpIc43yiWy6kO0MPod7PysGltmY2dFDMXZSHPWzb0ttRzf3qOy0UHgWkjEe19H7YaqEonbdGFuw==" saltValue="pL+1KfFzv1AL8DXVOFr1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18908000</v>
      </c>
      <c r="C9" s="92"/>
      <c r="D9" s="92"/>
      <c r="E9" s="92">
        <f>$B9       +$C9       +$D9</f>
        <v>18908000</v>
      </c>
      <c r="F9" s="93">
        <v>18908000</v>
      </c>
      <c r="G9" s="94">
        <v>6565000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139000</v>
      </c>
      <c r="Q10" s="94">
        <f t="shared" ref="Q10:Q15" si="2">$I10      +$K10      +$M10      +$O10</f>
        <v>93582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13.900000000000002</v>
      </c>
      <c r="U10" s="50">
        <f t="shared" ref="U10:U14" si="6">IF(($E10      =0),0,(($Q10      /$E10      )*100))</f>
        <v>9.3582000000000001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11000000</v>
      </c>
      <c r="C11" s="92"/>
      <c r="D11" s="92"/>
      <c r="E11" s="92">
        <f t="shared" si="0"/>
        <v>11000000</v>
      </c>
      <c r="F11" s="93">
        <v>11000000</v>
      </c>
      <c r="G11" s="94">
        <v>6000000</v>
      </c>
      <c r="H11" s="93">
        <v>4681000</v>
      </c>
      <c r="I11" s="94">
        <v>1943092</v>
      </c>
      <c r="J11" s="93"/>
      <c r="K11" s="94"/>
      <c r="L11" s="93"/>
      <c r="M11" s="94"/>
      <c r="N11" s="93"/>
      <c r="O11" s="94"/>
      <c r="P11" s="93">
        <f t="shared" si="1"/>
        <v>4681000</v>
      </c>
      <c r="Q11" s="94">
        <f t="shared" si="2"/>
        <v>1943092</v>
      </c>
      <c r="R11" s="48">
        <f t="shared" si="3"/>
        <v>0</v>
      </c>
      <c r="S11" s="49">
        <f t="shared" si="4"/>
        <v>0</v>
      </c>
      <c r="T11" s="48">
        <f t="shared" si="5"/>
        <v>42.554545454545455</v>
      </c>
      <c r="U11" s="50">
        <f t="shared" si="6"/>
        <v>17.664472727272727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40581000</v>
      </c>
      <c r="C13" s="92"/>
      <c r="D13" s="92"/>
      <c r="E13" s="92">
        <f t="shared" si="0"/>
        <v>40581000</v>
      </c>
      <c r="F13" s="93">
        <v>40581000</v>
      </c>
      <c r="G13" s="94">
        <v>15145000</v>
      </c>
      <c r="H13" s="93">
        <v>3472000</v>
      </c>
      <c r="I13" s="94">
        <v>2826959</v>
      </c>
      <c r="J13" s="93"/>
      <c r="K13" s="94"/>
      <c r="L13" s="93"/>
      <c r="M13" s="94"/>
      <c r="N13" s="93"/>
      <c r="O13" s="94"/>
      <c r="P13" s="93">
        <f t="shared" si="1"/>
        <v>3472000</v>
      </c>
      <c r="Q13" s="94">
        <f t="shared" si="2"/>
        <v>2826959</v>
      </c>
      <c r="R13" s="48">
        <f t="shared" si="3"/>
        <v>0</v>
      </c>
      <c r="S13" s="49">
        <f t="shared" si="4"/>
        <v>0</v>
      </c>
      <c r="T13" s="48">
        <f t="shared" si="5"/>
        <v>8.5557280500726947</v>
      </c>
      <c r="U13" s="50">
        <f t="shared" si="6"/>
        <v>6.9662132525073304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72489000</v>
      </c>
      <c r="C15" s="95">
        <f>SUM(C9:C14)</f>
        <v>0</v>
      </c>
      <c r="D15" s="95"/>
      <c r="E15" s="95">
        <f t="shared" si="0"/>
        <v>72489000</v>
      </c>
      <c r="F15" s="96">
        <f t="shared" ref="F15:O15" si="7">SUM(F9:F14)</f>
        <v>72489000</v>
      </c>
      <c r="G15" s="97">
        <f t="shared" si="7"/>
        <v>28710000</v>
      </c>
      <c r="H15" s="96">
        <f t="shared" si="7"/>
        <v>8292000</v>
      </c>
      <c r="I15" s="97">
        <f t="shared" si="7"/>
        <v>4863633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8292000</v>
      </c>
      <c r="Q15" s="97">
        <f t="shared" si="2"/>
        <v>4863633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11.598987256780763</v>
      </c>
      <c r="U15" s="54">
        <f>IF((SUM($E9:$E13))=0,0,(Q15/(SUM($E9:$E13))*100))</f>
        <v>6.8033305823273507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1523000</v>
      </c>
      <c r="H32" s="93">
        <v>2900000</v>
      </c>
      <c r="I32" s="94">
        <v>2900346</v>
      </c>
      <c r="J32" s="93"/>
      <c r="K32" s="94"/>
      <c r="L32" s="93"/>
      <c r="M32" s="94"/>
      <c r="N32" s="93"/>
      <c r="O32" s="94"/>
      <c r="P32" s="93">
        <f>$H32      +$J32      +$L32      +$N32</f>
        <v>2900000</v>
      </c>
      <c r="Q32" s="94">
        <f>$I32      +$K32      +$M32      +$O32</f>
        <v>2900346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47.595601509929423</v>
      </c>
      <c r="U32" s="50">
        <f>IF(($E32      =0),0,(($Q32      /$E32      )*100))</f>
        <v>47.601280157557852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 t="shared" ref="F33:O33" si="17">F32</f>
        <v>6093000</v>
      </c>
      <c r="G33" s="97">
        <f t="shared" si="17"/>
        <v>1523000</v>
      </c>
      <c r="H33" s="96">
        <f t="shared" si="17"/>
        <v>2900000</v>
      </c>
      <c r="I33" s="97">
        <f t="shared" si="17"/>
        <v>2900346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2900000</v>
      </c>
      <c r="Q33" s="97">
        <f>$I33      +$K33      +$M33      +$O33</f>
        <v>2900346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47.595601509929423</v>
      </c>
      <c r="U33" s="54">
        <f>IF($E33   =0,0,($Q33   /$E33   )*100)</f>
        <v>47.601280157557852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57517000</v>
      </c>
      <c r="C36" s="92"/>
      <c r="D36" s="92"/>
      <c r="E36" s="92">
        <f t="shared" si="18"/>
        <v>57517000</v>
      </c>
      <c r="F36" s="93">
        <v>57517000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57517000</v>
      </c>
      <c r="C40" s="95">
        <f>SUM(C35:C39)</f>
        <v>0</v>
      </c>
      <c r="D40" s="95"/>
      <c r="E40" s="95">
        <f t="shared" si="18"/>
        <v>57517000</v>
      </c>
      <c r="F40" s="96">
        <f t="shared" ref="F40:O40" si="25">SUM(F35:F39)</f>
        <v>57517000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294556000</v>
      </c>
      <c r="C65" s="92"/>
      <c r="D65" s="92"/>
      <c r="E65" s="92">
        <f t="shared" si="35"/>
        <v>294556000</v>
      </c>
      <c r="F65" s="93">
        <v>294556000</v>
      </c>
      <c r="G65" s="94">
        <v>88367000</v>
      </c>
      <c r="H65" s="93">
        <v>30075000</v>
      </c>
      <c r="I65" s="94">
        <v>5005275</v>
      </c>
      <c r="J65" s="93"/>
      <c r="K65" s="94"/>
      <c r="L65" s="93"/>
      <c r="M65" s="94"/>
      <c r="N65" s="93"/>
      <c r="O65" s="94"/>
      <c r="P65" s="93">
        <f t="shared" si="36"/>
        <v>30075000</v>
      </c>
      <c r="Q65" s="94">
        <f t="shared" si="37"/>
        <v>5005275</v>
      </c>
      <c r="R65" s="48">
        <f t="shared" si="38"/>
        <v>0</v>
      </c>
      <c r="S65" s="49">
        <f t="shared" si="39"/>
        <v>0</v>
      </c>
      <c r="T65" s="48">
        <f t="shared" si="40"/>
        <v>10.210282594820679</v>
      </c>
      <c r="U65" s="50">
        <f t="shared" si="41"/>
        <v>1.6992609215225627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294556000</v>
      </c>
      <c r="C66" s="95">
        <f>SUM(C61:C65)</f>
        <v>0</v>
      </c>
      <c r="D66" s="95"/>
      <c r="E66" s="95">
        <f t="shared" si="35"/>
        <v>294556000</v>
      </c>
      <c r="F66" s="96">
        <f t="shared" ref="F66:O66" si="42">SUM(F61:F65)</f>
        <v>294556000</v>
      </c>
      <c r="G66" s="97">
        <f t="shared" si="42"/>
        <v>88367000</v>
      </c>
      <c r="H66" s="96">
        <f t="shared" si="42"/>
        <v>30075000</v>
      </c>
      <c r="I66" s="97">
        <f t="shared" si="42"/>
        <v>5005275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30075000</v>
      </c>
      <c r="Q66" s="97">
        <f t="shared" si="37"/>
        <v>5005275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10.210282594820679</v>
      </c>
      <c r="U66" s="54">
        <f>IF((+$E61+$E63+$E65) =0,0,(Q66  /(+$E61+$E63+$E65) )*100)</f>
        <v>1.6992609215225627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430655000</v>
      </c>
      <c r="C67" s="104">
        <f>SUM(C9:C14,C17:C23,C26:C29,C32,C35:C39,C42:C52,C55:C58,C61:C65)</f>
        <v>0</v>
      </c>
      <c r="D67" s="104"/>
      <c r="E67" s="104">
        <f t="shared" si="35"/>
        <v>430655000</v>
      </c>
      <c r="F67" s="105">
        <f t="shared" ref="F67:O67" si="43">SUM(F9:F14,F17:F23,F26:F29,F32,F35:F39,F42:F52,F55:F58,F61:F65)</f>
        <v>430655000</v>
      </c>
      <c r="G67" s="106">
        <f t="shared" si="43"/>
        <v>118600000</v>
      </c>
      <c r="H67" s="105">
        <f t="shared" si="43"/>
        <v>41267000</v>
      </c>
      <c r="I67" s="106">
        <f t="shared" si="43"/>
        <v>12769254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41267000</v>
      </c>
      <c r="Q67" s="106">
        <f t="shared" si="37"/>
        <v>12769254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11.089165847078235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3.4313222514228596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430655000</v>
      </c>
      <c r="C72" s="104">
        <f>SUM(C9:C14,C17:C23,C26:C29,C32,C35:C39,C42:C52,C55:C58,C61:C65,C69)</f>
        <v>0</v>
      </c>
      <c r="D72" s="104"/>
      <c r="E72" s="104">
        <f>$B72      +$C72      +$D72</f>
        <v>430655000</v>
      </c>
      <c r="F72" s="105">
        <f t="shared" ref="F72:O72" si="46">SUM(F9:F14,F17:F23,F26:F29,F32,F35:F39,F42:F52,F55:F58,F61:F65,F69)</f>
        <v>430655000</v>
      </c>
      <c r="G72" s="106">
        <f t="shared" si="46"/>
        <v>118600000</v>
      </c>
      <c r="H72" s="105">
        <f t="shared" si="46"/>
        <v>41267000</v>
      </c>
      <c r="I72" s="106">
        <f t="shared" si="46"/>
        <v>12769254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41267000</v>
      </c>
      <c r="Q72" s="106">
        <f>$I72      +$K72      +$M72      +$O72</f>
        <v>12769254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11.089165847078235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3.4313222514228596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KlrfQ7jLa1X688odqt/Rnu9obC1UAdSaQ1BryK14bDgn36qFlv9kv5nmJsjgptaY7B50o5FHWANnKNopf/rgg==" saltValue="1lzbDIXF+xo3bcdPeXDc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434000</v>
      </c>
      <c r="I10" s="94">
        <v>597220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434000</v>
      </c>
      <c r="Q10" s="94">
        <f t="shared" ref="Q10:Q15" si="2">$I10      +$K10      +$M10      +$O10</f>
        <v>597220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14.000000000000002</v>
      </c>
      <c r="U10" s="50">
        <f t="shared" ref="U10:U14" si="6">IF(($E10      =0),0,(($Q10      /$E10      )*100))</f>
        <v>19.265161290322581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434000</v>
      </c>
      <c r="I15" s="97">
        <f t="shared" si="7"/>
        <v>597220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434000</v>
      </c>
      <c r="Q15" s="97">
        <f t="shared" si="2"/>
        <v>597220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14.000000000000002</v>
      </c>
      <c r="U15" s="54">
        <f>IF((SUM($E9:$E13))=0,0,(Q15/(SUM($E9:$E13))*100))</f>
        <v>19.265161290322581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6200000</v>
      </c>
      <c r="C20" s="92"/>
      <c r="D20" s="92"/>
      <c r="E20" s="92">
        <f t="shared" si="8"/>
        <v>6200000</v>
      </c>
      <c r="F20" s="93">
        <v>6200000</v>
      </c>
      <c r="G20" s="94">
        <v>6200000</v>
      </c>
      <c r="H20" s="93">
        <v>2062000</v>
      </c>
      <c r="I20" s="94">
        <v>2291412</v>
      </c>
      <c r="J20" s="93"/>
      <c r="K20" s="94"/>
      <c r="L20" s="93"/>
      <c r="M20" s="94"/>
      <c r="N20" s="93"/>
      <c r="O20" s="94"/>
      <c r="P20" s="93">
        <f t="shared" si="9"/>
        <v>2062000</v>
      </c>
      <c r="Q20" s="94">
        <f t="shared" si="10"/>
        <v>2291412</v>
      </c>
      <c r="R20" s="48">
        <f t="shared" si="11"/>
        <v>0</v>
      </c>
      <c r="S20" s="49">
        <f t="shared" si="12"/>
        <v>0</v>
      </c>
      <c r="T20" s="48">
        <f t="shared" si="13"/>
        <v>33.258064516129032</v>
      </c>
      <c r="U20" s="50">
        <f t="shared" si="14"/>
        <v>36.95825806451613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6200000</v>
      </c>
      <c r="C24" s="95">
        <f>SUM(C17:C23)</f>
        <v>0</v>
      </c>
      <c r="D24" s="95"/>
      <c r="E24" s="95">
        <f t="shared" si="8"/>
        <v>6200000</v>
      </c>
      <c r="F24" s="96">
        <f t="shared" ref="F24:O24" si="15">SUM(F17:F23)</f>
        <v>6200000</v>
      </c>
      <c r="G24" s="97">
        <f t="shared" si="15"/>
        <v>6200000</v>
      </c>
      <c r="H24" s="96">
        <f t="shared" si="15"/>
        <v>2062000</v>
      </c>
      <c r="I24" s="97">
        <f t="shared" si="15"/>
        <v>2291412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2062000</v>
      </c>
      <c r="Q24" s="97">
        <f t="shared" si="10"/>
        <v>2291412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33.258064516129032</v>
      </c>
      <c r="U24" s="54">
        <f>IF(($E24-$E19-$E23)   =0,0,($Q24   /($E24-$E19-$E23)   )*100)</f>
        <v>36.95825806451613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1490000</v>
      </c>
      <c r="C32" s="92"/>
      <c r="D32" s="92"/>
      <c r="E32" s="92">
        <f>$B32      +$C32      +$D32</f>
        <v>1490000</v>
      </c>
      <c r="F32" s="93">
        <v>1490000</v>
      </c>
      <c r="G32" s="94">
        <v>372000</v>
      </c>
      <c r="H32" s="93">
        <v>440000</v>
      </c>
      <c r="I32" s="94">
        <v>440037</v>
      </c>
      <c r="J32" s="93"/>
      <c r="K32" s="94"/>
      <c r="L32" s="93"/>
      <c r="M32" s="94"/>
      <c r="N32" s="93"/>
      <c r="O32" s="94"/>
      <c r="P32" s="93">
        <f>$H32      +$J32      +$L32      +$N32</f>
        <v>440000</v>
      </c>
      <c r="Q32" s="94">
        <f>$I32      +$K32      +$M32      +$O32</f>
        <v>440037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29.530201342281881</v>
      </c>
      <c r="U32" s="50">
        <f>IF(($E32      =0),0,(($Q32      /$E32      )*100))</f>
        <v>29.532684563758387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1490000</v>
      </c>
      <c r="C33" s="95">
        <f>C32</f>
        <v>0</v>
      </c>
      <c r="D33" s="95"/>
      <c r="E33" s="95">
        <f>$B33      +$C33      +$D33</f>
        <v>1490000</v>
      </c>
      <c r="F33" s="96">
        <f t="shared" ref="F33:O33" si="17">F32</f>
        <v>1490000</v>
      </c>
      <c r="G33" s="97">
        <f t="shared" si="17"/>
        <v>372000</v>
      </c>
      <c r="H33" s="96">
        <f t="shared" si="17"/>
        <v>440000</v>
      </c>
      <c r="I33" s="97">
        <f t="shared" si="17"/>
        <v>440037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440000</v>
      </c>
      <c r="Q33" s="97">
        <f>$I33      +$K33      +$M33      +$O33</f>
        <v>440037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29.530201342281881</v>
      </c>
      <c r="U33" s="54">
        <f>IF($E33   =0,0,($Q33   /$E33   )*100)</f>
        <v>29.532684563758387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3752000</v>
      </c>
      <c r="C35" s="92"/>
      <c r="D35" s="92"/>
      <c r="E35" s="92">
        <f t="shared" ref="E35:E40" si="18">$B35      +$C35      +$D35</f>
        <v>3752000</v>
      </c>
      <c r="F35" s="93">
        <v>3752000</v>
      </c>
      <c r="G35" s="94">
        <v>0</v>
      </c>
      <c r="H35" s="93"/>
      <c r="I35" s="94">
        <v>397632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397632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10.597867803837953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7991000</v>
      </c>
      <c r="C36" s="92"/>
      <c r="D36" s="92"/>
      <c r="E36" s="92">
        <f t="shared" si="18"/>
        <v>7991000</v>
      </c>
      <c r="F36" s="93">
        <v>7991000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11743000</v>
      </c>
      <c r="C40" s="95">
        <f>SUM(C35:C39)</f>
        <v>0</v>
      </c>
      <c r="D40" s="95"/>
      <c r="E40" s="95">
        <f t="shared" si="18"/>
        <v>11743000</v>
      </c>
      <c r="F40" s="96">
        <f t="shared" ref="F40:O40" si="25">SUM(F35:F39)</f>
        <v>11743000</v>
      </c>
      <c r="G40" s="97">
        <f t="shared" si="25"/>
        <v>0</v>
      </c>
      <c r="H40" s="96">
        <f t="shared" si="25"/>
        <v>0</v>
      </c>
      <c r="I40" s="97">
        <f t="shared" si="25"/>
        <v>397632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397632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10.597867803837953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22533000</v>
      </c>
      <c r="C67" s="104">
        <f>SUM(C9:C14,C17:C23,C26:C29,C32,C35:C39,C42:C52,C55:C58,C61:C65)</f>
        <v>0</v>
      </c>
      <c r="D67" s="104"/>
      <c r="E67" s="104">
        <f t="shared" si="35"/>
        <v>22533000</v>
      </c>
      <c r="F67" s="105">
        <f t="shared" ref="F67:O67" si="43">SUM(F9:F14,F17:F23,F26:F29,F32,F35:F39,F42:F52,F55:F58,F61:F65)</f>
        <v>22533000</v>
      </c>
      <c r="G67" s="106">
        <f t="shared" si="43"/>
        <v>9672000</v>
      </c>
      <c r="H67" s="105">
        <f t="shared" si="43"/>
        <v>2936000</v>
      </c>
      <c r="I67" s="106">
        <f t="shared" si="43"/>
        <v>3726301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2936000</v>
      </c>
      <c r="Q67" s="106">
        <f t="shared" si="37"/>
        <v>3726301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20.189795076330626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25.624405171228165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26163000</v>
      </c>
      <c r="C69" s="92"/>
      <c r="D69" s="92"/>
      <c r="E69" s="92">
        <f>$B69      +$C69      +$D69</f>
        <v>26163000</v>
      </c>
      <c r="F69" s="93">
        <v>26163000</v>
      </c>
      <c r="G69" s="94">
        <v>14529000</v>
      </c>
      <c r="H69" s="93">
        <v>7894000</v>
      </c>
      <c r="I69" s="94">
        <v>9763179</v>
      </c>
      <c r="J69" s="93"/>
      <c r="K69" s="94"/>
      <c r="L69" s="93"/>
      <c r="M69" s="94"/>
      <c r="N69" s="93"/>
      <c r="O69" s="94"/>
      <c r="P69" s="93">
        <f>$H69      +$J69      +$L69      +$N69</f>
        <v>7894000</v>
      </c>
      <c r="Q69" s="94">
        <f>$I69      +$K69      +$M69      +$O69</f>
        <v>9763179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30.172380843175478</v>
      </c>
      <c r="U69" s="50">
        <f>IF(($E69      =0),0,(($Q69      /$E69      )*100))</f>
        <v>37.316741199403737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26163000</v>
      </c>
      <c r="C70" s="101">
        <f>C69</f>
        <v>0</v>
      </c>
      <c r="D70" s="101"/>
      <c r="E70" s="101">
        <f>$B70      +$C70      +$D70</f>
        <v>26163000</v>
      </c>
      <c r="F70" s="102">
        <f t="shared" ref="F70:O70" si="44">F69</f>
        <v>26163000</v>
      </c>
      <c r="G70" s="103">
        <f t="shared" si="44"/>
        <v>14529000</v>
      </c>
      <c r="H70" s="102">
        <f t="shared" si="44"/>
        <v>7894000</v>
      </c>
      <c r="I70" s="103">
        <f t="shared" si="44"/>
        <v>9763179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7894000</v>
      </c>
      <c r="Q70" s="103">
        <f>$I70      +$K70      +$M70      +$O70</f>
        <v>9763179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30.172380843175478</v>
      </c>
      <c r="U70" s="59">
        <f>IF($E70   =0,0,($Q70   /$E70 )*100)</f>
        <v>37.316741199403737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26163000</v>
      </c>
      <c r="C71" s="104">
        <f>C69</f>
        <v>0</v>
      </c>
      <c r="D71" s="104"/>
      <c r="E71" s="104">
        <f>$B71      +$C71      +$D71</f>
        <v>26163000</v>
      </c>
      <c r="F71" s="105">
        <f t="shared" ref="F71:O71" si="45">F69</f>
        <v>26163000</v>
      </c>
      <c r="G71" s="106">
        <f t="shared" si="45"/>
        <v>14529000</v>
      </c>
      <c r="H71" s="105">
        <f t="shared" si="45"/>
        <v>7894000</v>
      </c>
      <c r="I71" s="106">
        <f t="shared" si="45"/>
        <v>9763179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7894000</v>
      </c>
      <c r="Q71" s="106">
        <f>$I71      +$K71      +$M71      +$O71</f>
        <v>9763179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30.172380843175478</v>
      </c>
      <c r="U71" s="65">
        <f>IF($E71   =0,0,($Q71   /$E71   )*100)</f>
        <v>37.316741199403737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48696000</v>
      </c>
      <c r="C72" s="104">
        <f>SUM(C9:C14,C17:C23,C26:C29,C32,C35:C39,C42:C52,C55:C58,C61:C65,C69)</f>
        <v>0</v>
      </c>
      <c r="D72" s="104"/>
      <c r="E72" s="104">
        <f>$B72      +$C72      +$D72</f>
        <v>48696000</v>
      </c>
      <c r="F72" s="105">
        <f t="shared" ref="F72:O72" si="46">SUM(F9:F14,F17:F23,F26:F29,F32,F35:F39,F42:F52,F55:F58,F61:F65,F69)</f>
        <v>48696000</v>
      </c>
      <c r="G72" s="106">
        <f t="shared" si="46"/>
        <v>24201000</v>
      </c>
      <c r="H72" s="105">
        <f t="shared" si="46"/>
        <v>10830000</v>
      </c>
      <c r="I72" s="106">
        <f t="shared" si="46"/>
        <v>13489480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10830000</v>
      </c>
      <c r="Q72" s="106">
        <f>$I72      +$K72      +$M72      +$O72</f>
        <v>13489480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26.606068050608034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33.139614297997788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oiM4x27LAauMxvhW9IvwTT4nR4tbruqdnFBPLw5365cRUkT2+vbxAZmnaMjYozmL1xsOExnwSzkHhH6zwvVBg==" saltValue="Y5ZtgPz3lvt9ictGji0p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111000</v>
      </c>
      <c r="I10" s="94">
        <v>1415577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111000</v>
      </c>
      <c r="Q10" s="94">
        <f t="shared" ref="Q10:Q15" si="2">$I10      +$K10      +$M10      +$O10</f>
        <v>1415577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3.8947368421052633</v>
      </c>
      <c r="U10" s="50">
        <f t="shared" ref="U10:U14" si="6">IF(($E10      =0),0,(($Q10      /$E10      )*100))</f>
        <v>49.669368421052631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111000</v>
      </c>
      <c r="I15" s="97">
        <f t="shared" si="7"/>
        <v>1415577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111000</v>
      </c>
      <c r="Q15" s="97">
        <f t="shared" si="2"/>
        <v>1415577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3.8947368421052633</v>
      </c>
      <c r="U15" s="54">
        <f>IF((SUM($E9:$E13))=0,0,(Q15/(SUM($E9:$E13))*100))</f>
        <v>49.669368421052631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3885000</v>
      </c>
      <c r="C32" s="92"/>
      <c r="D32" s="92"/>
      <c r="E32" s="92">
        <f>$B32      +$C32      +$D32</f>
        <v>3885000</v>
      </c>
      <c r="F32" s="93">
        <v>3885000</v>
      </c>
      <c r="G32" s="94">
        <v>971000</v>
      </c>
      <c r="H32" s="93">
        <v>1132000</v>
      </c>
      <c r="I32" s="94">
        <v>1232500</v>
      </c>
      <c r="J32" s="93"/>
      <c r="K32" s="94"/>
      <c r="L32" s="93"/>
      <c r="M32" s="94"/>
      <c r="N32" s="93"/>
      <c r="O32" s="94"/>
      <c r="P32" s="93">
        <f>$H32      +$J32      +$L32      +$N32</f>
        <v>1132000</v>
      </c>
      <c r="Q32" s="94">
        <f>$I32      +$K32      +$M32      +$O32</f>
        <v>1232500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29.137709137709138</v>
      </c>
      <c r="U32" s="50">
        <f>IF(($E32      =0),0,(($Q32      /$E32      )*100))</f>
        <v>31.724581724581725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3885000</v>
      </c>
      <c r="C33" s="95">
        <f>C32</f>
        <v>0</v>
      </c>
      <c r="D33" s="95"/>
      <c r="E33" s="95">
        <f>$B33      +$C33      +$D33</f>
        <v>3885000</v>
      </c>
      <c r="F33" s="96">
        <f t="shared" ref="F33:O33" si="17">F32</f>
        <v>3885000</v>
      </c>
      <c r="G33" s="97">
        <f t="shared" si="17"/>
        <v>971000</v>
      </c>
      <c r="H33" s="96">
        <f t="shared" si="17"/>
        <v>1132000</v>
      </c>
      <c r="I33" s="97">
        <f t="shared" si="17"/>
        <v>1232500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1132000</v>
      </c>
      <c r="Q33" s="97">
        <f>$I33      +$K33      +$M33      +$O33</f>
        <v>1232500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29.137709137709138</v>
      </c>
      <c r="U33" s="54">
        <f>IF($E33   =0,0,($Q33   /$E33   )*100)</f>
        <v>31.724581724581725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5900000</v>
      </c>
      <c r="C35" s="92"/>
      <c r="D35" s="92"/>
      <c r="E35" s="92">
        <f t="shared" ref="E35:E40" si="18">$B35      +$C35      +$D35</f>
        <v>5900000</v>
      </c>
      <c r="F35" s="93">
        <v>5900000</v>
      </c>
      <c r="G35" s="94">
        <v>0</v>
      </c>
      <c r="H35" s="93">
        <v>573000</v>
      </c>
      <c r="I35" s="94">
        <v>2185366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573000</v>
      </c>
      <c r="Q35" s="94">
        <f t="shared" ref="Q35:Q40" si="20">$I35      +$K35      +$M35      +$O35</f>
        <v>2185366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9.7118644067796609</v>
      </c>
      <c r="U35" s="50">
        <f t="shared" ref="U35:U39" si="24">IF(($E35      =0),0,(($Q35      /$E35      )*100))</f>
        <v>37.040101694915258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48945000</v>
      </c>
      <c r="C36" s="92"/>
      <c r="D36" s="92"/>
      <c r="E36" s="92">
        <f t="shared" si="18"/>
        <v>48945000</v>
      </c>
      <c r="F36" s="93">
        <v>48945000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54845000</v>
      </c>
      <c r="C40" s="95">
        <f>SUM(C35:C39)</f>
        <v>0</v>
      </c>
      <c r="D40" s="95"/>
      <c r="E40" s="95">
        <f t="shared" si="18"/>
        <v>54845000</v>
      </c>
      <c r="F40" s="96">
        <f t="shared" ref="F40:O40" si="25">SUM(F35:F39)</f>
        <v>54845000</v>
      </c>
      <c r="G40" s="97">
        <f t="shared" si="25"/>
        <v>0</v>
      </c>
      <c r="H40" s="96">
        <f t="shared" si="25"/>
        <v>573000</v>
      </c>
      <c r="I40" s="97">
        <f t="shared" si="25"/>
        <v>2185366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573000</v>
      </c>
      <c r="Q40" s="97">
        <f t="shared" si="20"/>
        <v>2185366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9.7118644067796609</v>
      </c>
      <c r="U40" s="54">
        <f>IF((+$E35+$E38) =0,0,(Q40   /(+$E35+$E38) )*100)</f>
        <v>37.040101694915258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61580000</v>
      </c>
      <c r="C67" s="104">
        <f>SUM(C9:C14,C17:C23,C26:C29,C32,C35:C39,C42:C52,C55:C58,C61:C65)</f>
        <v>0</v>
      </c>
      <c r="D67" s="104"/>
      <c r="E67" s="104">
        <f t="shared" si="35"/>
        <v>61580000</v>
      </c>
      <c r="F67" s="105">
        <f t="shared" ref="F67:O67" si="43">SUM(F9:F14,F17:F23,F26:F29,F32,F35:F39,F42:F52,F55:F58,F61:F65)</f>
        <v>61580000</v>
      </c>
      <c r="G67" s="106">
        <f t="shared" si="43"/>
        <v>3821000</v>
      </c>
      <c r="H67" s="105">
        <f t="shared" si="43"/>
        <v>1816000</v>
      </c>
      <c r="I67" s="106">
        <f t="shared" si="43"/>
        <v>4833443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1816000</v>
      </c>
      <c r="Q67" s="106">
        <f t="shared" si="37"/>
        <v>4833443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14.372774040364067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38.254396517609813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46389000</v>
      </c>
      <c r="C69" s="92"/>
      <c r="D69" s="92"/>
      <c r="E69" s="92">
        <f>$B69      +$C69      +$D69</f>
        <v>46389000</v>
      </c>
      <c r="F69" s="93">
        <v>46389000</v>
      </c>
      <c r="G69" s="94">
        <v>0</v>
      </c>
      <c r="H69" s="93">
        <v>6949000</v>
      </c>
      <c r="I69" s="94">
        <v>6634190</v>
      </c>
      <c r="J69" s="93"/>
      <c r="K69" s="94"/>
      <c r="L69" s="93"/>
      <c r="M69" s="94"/>
      <c r="N69" s="93"/>
      <c r="O69" s="94"/>
      <c r="P69" s="93">
        <f>$H69      +$J69      +$L69      +$N69</f>
        <v>6949000</v>
      </c>
      <c r="Q69" s="94">
        <f>$I69      +$K69      +$M69      +$O69</f>
        <v>6634190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14.97984435965423</v>
      </c>
      <c r="U69" s="50">
        <f>IF(($E69      =0),0,(($Q69      /$E69      )*100))</f>
        <v>14.301213649787664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46389000</v>
      </c>
      <c r="C70" s="101">
        <f>C69</f>
        <v>0</v>
      </c>
      <c r="D70" s="101"/>
      <c r="E70" s="101">
        <f>$B70      +$C70      +$D70</f>
        <v>46389000</v>
      </c>
      <c r="F70" s="102">
        <f t="shared" ref="F70:O70" si="44">F69</f>
        <v>46389000</v>
      </c>
      <c r="G70" s="103">
        <f t="shared" si="44"/>
        <v>0</v>
      </c>
      <c r="H70" s="102">
        <f t="shared" si="44"/>
        <v>6949000</v>
      </c>
      <c r="I70" s="103">
        <f t="shared" si="44"/>
        <v>6634190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6949000</v>
      </c>
      <c r="Q70" s="103">
        <f>$I70      +$K70      +$M70      +$O70</f>
        <v>6634190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14.97984435965423</v>
      </c>
      <c r="U70" s="59">
        <f>IF($E70   =0,0,($Q70   /$E70 )*100)</f>
        <v>14.301213649787664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46389000</v>
      </c>
      <c r="C71" s="104">
        <f>C69</f>
        <v>0</v>
      </c>
      <c r="D71" s="104"/>
      <c r="E71" s="104">
        <f>$B71      +$C71      +$D71</f>
        <v>46389000</v>
      </c>
      <c r="F71" s="105">
        <f t="shared" ref="F71:O71" si="45">F69</f>
        <v>46389000</v>
      </c>
      <c r="G71" s="106">
        <f t="shared" si="45"/>
        <v>0</v>
      </c>
      <c r="H71" s="105">
        <f t="shared" si="45"/>
        <v>6949000</v>
      </c>
      <c r="I71" s="106">
        <f t="shared" si="45"/>
        <v>6634190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6949000</v>
      </c>
      <c r="Q71" s="106">
        <f>$I71      +$K71      +$M71      +$O71</f>
        <v>6634190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14.97984435965423</v>
      </c>
      <c r="U71" s="65">
        <f>IF($E71   =0,0,($Q71   /$E71   )*100)</f>
        <v>14.301213649787664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107969000</v>
      </c>
      <c r="C72" s="104">
        <f>SUM(C9:C14,C17:C23,C26:C29,C32,C35:C39,C42:C52,C55:C58,C61:C65,C69)</f>
        <v>0</v>
      </c>
      <c r="D72" s="104"/>
      <c r="E72" s="104">
        <f>$B72      +$C72      +$D72</f>
        <v>107969000</v>
      </c>
      <c r="F72" s="105">
        <f t="shared" ref="F72:O72" si="46">SUM(F9:F14,F17:F23,F26:F29,F32,F35:F39,F42:F52,F55:F58,F61:F65,F69)</f>
        <v>107969000</v>
      </c>
      <c r="G72" s="106">
        <f t="shared" si="46"/>
        <v>3821000</v>
      </c>
      <c r="H72" s="105">
        <f t="shared" si="46"/>
        <v>8765000</v>
      </c>
      <c r="I72" s="106">
        <f t="shared" si="46"/>
        <v>11467633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8765000</v>
      </c>
      <c r="Q72" s="106">
        <f>$I72      +$K72      +$M72      +$O72</f>
        <v>11467633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14.849891569531037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19.428762876118189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ZD3VIqsHp0UboD6/JeVzBML29MNnrF+vKEF587O40u5ydk8bueQXd+EKAAVtEbpmyMceTkZye0vTQ27z+a7GA==" saltValue="b8vSzTrgw1x8qh3ZVA07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573000</v>
      </c>
      <c r="I10" s="94">
        <v>-2624638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573000</v>
      </c>
      <c r="Q10" s="94">
        <f t="shared" ref="Q10:Q15" si="2">$I10      +$K10      +$M10      +$O10</f>
        <v>-2624638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18.483870967741936</v>
      </c>
      <c r="U10" s="50">
        <f t="shared" ref="U10:U14" si="6">IF(($E10      =0),0,(($Q10      /$E10      )*100))</f>
        <v>-84.665741935483879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573000</v>
      </c>
      <c r="I15" s="97">
        <f t="shared" si="7"/>
        <v>-2624638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573000</v>
      </c>
      <c r="Q15" s="97">
        <f t="shared" si="2"/>
        <v>-2624638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18.483870967741936</v>
      </c>
      <c r="U15" s="54">
        <f>IF((SUM($E9:$E13))=0,0,(Q15/(SUM($E9:$E13))*100))</f>
        <v>-84.665741935483879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5600000</v>
      </c>
      <c r="C20" s="92"/>
      <c r="D20" s="92"/>
      <c r="E20" s="92">
        <f t="shared" si="8"/>
        <v>5600000</v>
      </c>
      <c r="F20" s="93">
        <v>5600000</v>
      </c>
      <c r="G20" s="94">
        <v>5600000</v>
      </c>
      <c r="H20" s="93">
        <v>5600000</v>
      </c>
      <c r="I20" s="94"/>
      <c r="J20" s="93"/>
      <c r="K20" s="94"/>
      <c r="L20" s="93"/>
      <c r="M20" s="94"/>
      <c r="N20" s="93"/>
      <c r="O20" s="94"/>
      <c r="P20" s="93">
        <f t="shared" si="9"/>
        <v>5600000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5600000</v>
      </c>
      <c r="C24" s="95">
        <f>SUM(C17:C23)</f>
        <v>0</v>
      </c>
      <c r="D24" s="95"/>
      <c r="E24" s="95">
        <f t="shared" si="8"/>
        <v>5600000</v>
      </c>
      <c r="F24" s="96">
        <f t="shared" ref="F24:O24" si="15">SUM(F17:F23)</f>
        <v>5600000</v>
      </c>
      <c r="G24" s="97">
        <f t="shared" si="15"/>
        <v>5600000</v>
      </c>
      <c r="H24" s="96">
        <f t="shared" si="15"/>
        <v>5600000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5600000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100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1800000</v>
      </c>
      <c r="C32" s="92"/>
      <c r="D32" s="92"/>
      <c r="E32" s="92">
        <f>$B32      +$C32      +$D32</f>
        <v>1800000</v>
      </c>
      <c r="F32" s="93">
        <v>1800000</v>
      </c>
      <c r="G32" s="94">
        <v>450000</v>
      </c>
      <c r="H32" s="93">
        <v>1527000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1527000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84.833333333333343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1800000</v>
      </c>
      <c r="C33" s="95">
        <f>C32</f>
        <v>0</v>
      </c>
      <c r="D33" s="95"/>
      <c r="E33" s="95">
        <f>$B33      +$C33      +$D33</f>
        <v>1800000</v>
      </c>
      <c r="F33" s="96">
        <f t="shared" ref="F33:O33" si="17">F32</f>
        <v>1800000</v>
      </c>
      <c r="G33" s="97">
        <f t="shared" si="17"/>
        <v>450000</v>
      </c>
      <c r="H33" s="96">
        <f t="shared" si="17"/>
        <v>1527000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1527000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84.833333333333343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5000000</v>
      </c>
      <c r="C40" s="95">
        <f>SUM(C35:C39)</f>
        <v>0</v>
      </c>
      <c r="D40" s="95"/>
      <c r="E40" s="95">
        <f t="shared" si="18"/>
        <v>5000000</v>
      </c>
      <c r="F40" s="96">
        <f t="shared" ref="F40:O40" si="25">SUM(F35:F39)</f>
        <v>5000000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15500000</v>
      </c>
      <c r="C67" s="104">
        <f>SUM(C9:C14,C17:C23,C26:C29,C32,C35:C39,C42:C52,C55:C58,C61:C65)</f>
        <v>0</v>
      </c>
      <c r="D67" s="104"/>
      <c r="E67" s="104">
        <f t="shared" si="35"/>
        <v>15500000</v>
      </c>
      <c r="F67" s="105">
        <f t="shared" ref="F67:O67" si="43">SUM(F9:F14,F17:F23,F26:F29,F32,F35:F39,F42:F52,F55:F58,F61:F65)</f>
        <v>15500000</v>
      </c>
      <c r="G67" s="106">
        <f t="shared" si="43"/>
        <v>11150000</v>
      </c>
      <c r="H67" s="105">
        <f t="shared" si="43"/>
        <v>7700000</v>
      </c>
      <c r="I67" s="106">
        <f t="shared" si="43"/>
        <v>-2624638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7700000</v>
      </c>
      <c r="Q67" s="106">
        <f t="shared" si="37"/>
        <v>-2624638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49.677419354838712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-16.933148387096775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50968000</v>
      </c>
      <c r="C69" s="92"/>
      <c r="D69" s="92"/>
      <c r="E69" s="92">
        <f>$B69      +$C69      +$D69</f>
        <v>50968000</v>
      </c>
      <c r="F69" s="93">
        <v>50968000</v>
      </c>
      <c r="G69" s="94">
        <v>17046000</v>
      </c>
      <c r="H69" s="93">
        <v>9885000</v>
      </c>
      <c r="I69" s="94">
        <v>6870429</v>
      </c>
      <c r="J69" s="93"/>
      <c r="K69" s="94"/>
      <c r="L69" s="93"/>
      <c r="M69" s="94"/>
      <c r="N69" s="93"/>
      <c r="O69" s="94"/>
      <c r="P69" s="93">
        <f>$H69      +$J69      +$L69      +$N69</f>
        <v>9885000</v>
      </c>
      <c r="Q69" s="94">
        <f>$I69      +$K69      +$M69      +$O69</f>
        <v>6870429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19.394522053052896</v>
      </c>
      <c r="U69" s="50">
        <f>IF(($E69      =0),0,(($Q69      /$E69      )*100))</f>
        <v>13.479887380317063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50968000</v>
      </c>
      <c r="C70" s="101">
        <f>C69</f>
        <v>0</v>
      </c>
      <c r="D70" s="101"/>
      <c r="E70" s="101">
        <f>$B70      +$C70      +$D70</f>
        <v>50968000</v>
      </c>
      <c r="F70" s="102">
        <f t="shared" ref="F70:O70" si="44">F69</f>
        <v>50968000</v>
      </c>
      <c r="G70" s="103">
        <f t="shared" si="44"/>
        <v>17046000</v>
      </c>
      <c r="H70" s="102">
        <f t="shared" si="44"/>
        <v>9885000</v>
      </c>
      <c r="I70" s="103">
        <f t="shared" si="44"/>
        <v>6870429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9885000</v>
      </c>
      <c r="Q70" s="103">
        <f>$I70      +$K70      +$M70      +$O70</f>
        <v>6870429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19.394522053052896</v>
      </c>
      <c r="U70" s="59">
        <f>IF($E70   =0,0,($Q70   /$E70 )*100)</f>
        <v>13.479887380317063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50968000</v>
      </c>
      <c r="C71" s="104">
        <f>C69</f>
        <v>0</v>
      </c>
      <c r="D71" s="104"/>
      <c r="E71" s="104">
        <f>$B71      +$C71      +$D71</f>
        <v>50968000</v>
      </c>
      <c r="F71" s="105">
        <f t="shared" ref="F71:O71" si="45">F69</f>
        <v>50968000</v>
      </c>
      <c r="G71" s="106">
        <f t="shared" si="45"/>
        <v>17046000</v>
      </c>
      <c r="H71" s="105">
        <f t="shared" si="45"/>
        <v>9885000</v>
      </c>
      <c r="I71" s="106">
        <f t="shared" si="45"/>
        <v>6870429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9885000</v>
      </c>
      <c r="Q71" s="106">
        <f>$I71      +$K71      +$M71      +$O71</f>
        <v>6870429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19.394522053052896</v>
      </c>
      <c r="U71" s="65">
        <f>IF($E71   =0,0,($Q71   /$E71   )*100)</f>
        <v>13.479887380317063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66468000</v>
      </c>
      <c r="C72" s="104">
        <f>SUM(C9:C14,C17:C23,C26:C29,C32,C35:C39,C42:C52,C55:C58,C61:C65,C69)</f>
        <v>0</v>
      </c>
      <c r="D72" s="104"/>
      <c r="E72" s="104">
        <f>$B72      +$C72      +$D72</f>
        <v>66468000</v>
      </c>
      <c r="F72" s="105">
        <f t="shared" ref="F72:O72" si="46">SUM(F9:F14,F17:F23,F26:F29,F32,F35:F39,F42:F52,F55:F58,F61:F65,F69)</f>
        <v>66468000</v>
      </c>
      <c r="G72" s="106">
        <f t="shared" si="46"/>
        <v>28196000</v>
      </c>
      <c r="H72" s="105">
        <f t="shared" si="46"/>
        <v>17585000</v>
      </c>
      <c r="I72" s="106">
        <f t="shared" si="46"/>
        <v>4245791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17585000</v>
      </c>
      <c r="Q72" s="106">
        <f>$I72      +$K72      +$M72      +$O72</f>
        <v>4245791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26.456339892880788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6.3877219112956611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SOEBsi0aXTuEE5qIdQdTYr76UaSM9osN+NwwdUFjWceEwQkoT5iKg8Gt+Mt1xntvOejD0+NI8/UTMEJ9vaChg==" saltValue="5Ea8N8qk2X7w3DiilqRi3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1670000</v>
      </c>
      <c r="I10" s="94">
        <v>-301184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1670000</v>
      </c>
      <c r="Q10" s="94">
        <f t="shared" ref="Q10:Q15" si="2">$I10      +$K10      +$M10      +$O10</f>
        <v>-301184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79.523809523809518</v>
      </c>
      <c r="U10" s="50">
        <f t="shared" ref="U10:U14" si="6">IF(($E10      =0),0,(($Q10      /$E10      )*100))</f>
        <v>-14.342095238095236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1670000</v>
      </c>
      <c r="I15" s="97">
        <f t="shared" si="7"/>
        <v>-301184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1670000</v>
      </c>
      <c r="Q15" s="97">
        <f t="shared" si="2"/>
        <v>-301184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79.523809523809518</v>
      </c>
      <c r="U15" s="54">
        <f>IF((SUM($E9:$E13))=0,0,(Q15/(SUM($E9:$E13))*100))</f>
        <v>-14.342095238095236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4190000</v>
      </c>
      <c r="C20" s="92"/>
      <c r="D20" s="92"/>
      <c r="E20" s="92">
        <f t="shared" si="8"/>
        <v>4190000</v>
      </c>
      <c r="F20" s="93">
        <v>4190000</v>
      </c>
      <c r="G20" s="94">
        <v>4190000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4190000</v>
      </c>
      <c r="C24" s="95">
        <f>SUM(C17:C23)</f>
        <v>0</v>
      </c>
      <c r="D24" s="95"/>
      <c r="E24" s="95">
        <f t="shared" si="8"/>
        <v>4190000</v>
      </c>
      <c r="F24" s="96">
        <f t="shared" ref="F24:O24" si="15">SUM(F17:F23)</f>
        <v>4190000</v>
      </c>
      <c r="G24" s="97">
        <f t="shared" si="15"/>
        <v>4190000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1749000</v>
      </c>
      <c r="C32" s="92"/>
      <c r="D32" s="92"/>
      <c r="E32" s="92">
        <f>$B32      +$C32      +$D32</f>
        <v>1749000</v>
      </c>
      <c r="F32" s="93">
        <v>1749000</v>
      </c>
      <c r="G32" s="94">
        <v>437000</v>
      </c>
      <c r="H32" s="93">
        <v>1070000</v>
      </c>
      <c r="I32" s="94">
        <v>718804</v>
      </c>
      <c r="J32" s="93"/>
      <c r="K32" s="94"/>
      <c r="L32" s="93"/>
      <c r="M32" s="94"/>
      <c r="N32" s="93"/>
      <c r="O32" s="94"/>
      <c r="P32" s="93">
        <f>$H32      +$J32      +$L32      +$N32</f>
        <v>1070000</v>
      </c>
      <c r="Q32" s="94">
        <f>$I32      +$K32      +$M32      +$O32</f>
        <v>718804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61.177815894797028</v>
      </c>
      <c r="U32" s="50">
        <f>IF(($E32      =0),0,(($Q32      /$E32      )*100))</f>
        <v>41.097998856489419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1749000</v>
      </c>
      <c r="C33" s="95">
        <f>C32</f>
        <v>0</v>
      </c>
      <c r="D33" s="95"/>
      <c r="E33" s="95">
        <f>$B33      +$C33      +$D33</f>
        <v>1749000</v>
      </c>
      <c r="F33" s="96">
        <f t="shared" ref="F33:O33" si="17">F32</f>
        <v>1749000</v>
      </c>
      <c r="G33" s="97">
        <f t="shared" si="17"/>
        <v>437000</v>
      </c>
      <c r="H33" s="96">
        <f t="shared" si="17"/>
        <v>1070000</v>
      </c>
      <c r="I33" s="97">
        <f t="shared" si="17"/>
        <v>718804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1070000</v>
      </c>
      <c r="Q33" s="97">
        <f>$I33      +$K33      +$M33      +$O33</f>
        <v>718804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61.177815894797028</v>
      </c>
      <c r="U33" s="54">
        <f>IF($E33   =0,0,($Q33   /$E33   )*100)</f>
        <v>41.097998856489419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30196000</v>
      </c>
      <c r="C35" s="92"/>
      <c r="D35" s="92"/>
      <c r="E35" s="92">
        <f t="shared" ref="E35:E40" si="18">$B35      +$C35      +$D35</f>
        <v>30196000</v>
      </c>
      <c r="F35" s="93">
        <v>30196000</v>
      </c>
      <c r="G35" s="94">
        <v>6500000</v>
      </c>
      <c r="H35" s="93"/>
      <c r="I35" s="94">
        <v>-6071759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-6071759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-20.107825539806598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15361000</v>
      </c>
      <c r="C36" s="92"/>
      <c r="D36" s="92"/>
      <c r="E36" s="92">
        <f t="shared" si="18"/>
        <v>15361000</v>
      </c>
      <c r="F36" s="93">
        <v>15361000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45557000</v>
      </c>
      <c r="C40" s="95">
        <f>SUM(C35:C39)</f>
        <v>0</v>
      </c>
      <c r="D40" s="95"/>
      <c r="E40" s="95">
        <f t="shared" si="18"/>
        <v>45557000</v>
      </c>
      <c r="F40" s="96">
        <f t="shared" ref="F40:O40" si="25">SUM(F35:F39)</f>
        <v>45557000</v>
      </c>
      <c r="G40" s="97">
        <f t="shared" si="25"/>
        <v>6500000</v>
      </c>
      <c r="H40" s="96">
        <f t="shared" si="25"/>
        <v>0</v>
      </c>
      <c r="I40" s="97">
        <f t="shared" si="25"/>
        <v>-6071759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-6071759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-20.107825539806598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53596000</v>
      </c>
      <c r="C67" s="104">
        <f>SUM(C9:C14,C17:C23,C26:C29,C32,C35:C39,C42:C52,C55:C58,C61:C65)</f>
        <v>0</v>
      </c>
      <c r="D67" s="104"/>
      <c r="E67" s="104">
        <f t="shared" si="35"/>
        <v>53596000</v>
      </c>
      <c r="F67" s="105">
        <f t="shared" ref="F67:O67" si="43">SUM(F9:F14,F17:F23,F26:F29,F32,F35:F39,F42:F52,F55:F58,F61:F65)</f>
        <v>53596000</v>
      </c>
      <c r="G67" s="106">
        <f t="shared" si="43"/>
        <v>13227000</v>
      </c>
      <c r="H67" s="105">
        <f t="shared" si="43"/>
        <v>2740000</v>
      </c>
      <c r="I67" s="106">
        <f t="shared" si="43"/>
        <v>-5654139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2740000</v>
      </c>
      <c r="Q67" s="106">
        <f t="shared" si="37"/>
        <v>-5654139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7.1662089708382375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-14.787861906630051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39487000</v>
      </c>
      <c r="C69" s="92"/>
      <c r="D69" s="92"/>
      <c r="E69" s="92">
        <f>$B69      +$C69      +$D69</f>
        <v>39487000</v>
      </c>
      <c r="F69" s="93">
        <v>39487000</v>
      </c>
      <c r="G69" s="94">
        <v>15213000</v>
      </c>
      <c r="H69" s="93">
        <v>14088000</v>
      </c>
      <c r="I69" s="94">
        <v>-1166193</v>
      </c>
      <c r="J69" s="93"/>
      <c r="K69" s="94"/>
      <c r="L69" s="93"/>
      <c r="M69" s="94"/>
      <c r="N69" s="93"/>
      <c r="O69" s="94"/>
      <c r="P69" s="93">
        <f>$H69      +$J69      +$L69      +$N69</f>
        <v>14088000</v>
      </c>
      <c r="Q69" s="94">
        <f>$I69      +$K69      +$M69      +$O69</f>
        <v>-1166193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35.677564768151541</v>
      </c>
      <c r="U69" s="50">
        <f>IF(($E69      =0),0,(($Q69      /$E69      )*100))</f>
        <v>-2.9533593334515156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39487000</v>
      </c>
      <c r="C70" s="101">
        <f>C69</f>
        <v>0</v>
      </c>
      <c r="D70" s="101"/>
      <c r="E70" s="101">
        <f>$B70      +$C70      +$D70</f>
        <v>39487000</v>
      </c>
      <c r="F70" s="102">
        <f t="shared" ref="F70:O70" si="44">F69</f>
        <v>39487000</v>
      </c>
      <c r="G70" s="103">
        <f t="shared" si="44"/>
        <v>15213000</v>
      </c>
      <c r="H70" s="102">
        <f t="shared" si="44"/>
        <v>14088000</v>
      </c>
      <c r="I70" s="103">
        <f t="shared" si="44"/>
        <v>-1166193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14088000</v>
      </c>
      <c r="Q70" s="103">
        <f>$I70      +$K70      +$M70      +$O70</f>
        <v>-1166193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35.677564768151541</v>
      </c>
      <c r="U70" s="59">
        <f>IF($E70   =0,0,($Q70   /$E70 )*100)</f>
        <v>-2.9533593334515156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39487000</v>
      </c>
      <c r="C71" s="104">
        <f>C69</f>
        <v>0</v>
      </c>
      <c r="D71" s="104"/>
      <c r="E71" s="104">
        <f>$B71      +$C71      +$D71</f>
        <v>39487000</v>
      </c>
      <c r="F71" s="105">
        <f t="shared" ref="F71:O71" si="45">F69</f>
        <v>39487000</v>
      </c>
      <c r="G71" s="106">
        <f t="shared" si="45"/>
        <v>15213000</v>
      </c>
      <c r="H71" s="105">
        <f t="shared" si="45"/>
        <v>14088000</v>
      </c>
      <c r="I71" s="106">
        <f t="shared" si="45"/>
        <v>-1166193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14088000</v>
      </c>
      <c r="Q71" s="106">
        <f>$I71      +$K71      +$M71      +$O71</f>
        <v>-1166193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35.677564768151541</v>
      </c>
      <c r="U71" s="65">
        <f>IF($E71   =0,0,($Q71   /$E71   )*100)</f>
        <v>-2.9533593334515156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93083000</v>
      </c>
      <c r="C72" s="104">
        <f>SUM(C9:C14,C17:C23,C26:C29,C32,C35:C39,C42:C52,C55:C58,C61:C65,C69)</f>
        <v>0</v>
      </c>
      <c r="D72" s="104"/>
      <c r="E72" s="104">
        <f>$B72      +$C72      +$D72</f>
        <v>93083000</v>
      </c>
      <c r="F72" s="105">
        <f t="shared" ref="F72:O72" si="46">SUM(F9:F14,F17:F23,F26:F29,F32,F35:F39,F42:F52,F55:F58,F61:F65,F69)</f>
        <v>93083000</v>
      </c>
      <c r="G72" s="106">
        <f t="shared" si="46"/>
        <v>28440000</v>
      </c>
      <c r="H72" s="105">
        <f t="shared" si="46"/>
        <v>16828000</v>
      </c>
      <c r="I72" s="106">
        <f t="shared" si="46"/>
        <v>-6820332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16828000</v>
      </c>
      <c r="Q72" s="106">
        <f>$I72      +$K72      +$M72      +$O72</f>
        <v>-6820332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21.651527238105043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-8.775291423277837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tkprZh8u20OBXRyCEUMeUam3nghRuBEVlCukI7umPfIuE+iqNNxCJoKrmSMCQu/l1Ko0iQvMDcDEdVxRpCM0Q==" saltValue="Jmy5EwGkF8NHbJXChGVUA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382000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382000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12.32258064516129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382000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382000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12.32258064516129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3395000</v>
      </c>
      <c r="C20" s="92"/>
      <c r="D20" s="92"/>
      <c r="E20" s="92">
        <f t="shared" si="8"/>
        <v>3395000</v>
      </c>
      <c r="F20" s="93">
        <v>3395000</v>
      </c>
      <c r="G20" s="94">
        <v>3395000</v>
      </c>
      <c r="H20" s="93">
        <v>2678000</v>
      </c>
      <c r="I20" s="94"/>
      <c r="J20" s="93"/>
      <c r="K20" s="94"/>
      <c r="L20" s="93"/>
      <c r="M20" s="94"/>
      <c r="N20" s="93"/>
      <c r="O20" s="94"/>
      <c r="P20" s="93">
        <f t="shared" si="9"/>
        <v>2678000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78.880706921944039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3395000</v>
      </c>
      <c r="C24" s="95">
        <f>SUM(C17:C23)</f>
        <v>0</v>
      </c>
      <c r="D24" s="95"/>
      <c r="E24" s="95">
        <f t="shared" si="8"/>
        <v>3395000</v>
      </c>
      <c r="F24" s="96">
        <f t="shared" ref="F24:O24" si="15">SUM(F17:F23)</f>
        <v>3395000</v>
      </c>
      <c r="G24" s="97">
        <f t="shared" si="15"/>
        <v>3395000</v>
      </c>
      <c r="H24" s="96">
        <f t="shared" si="15"/>
        <v>2678000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2678000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78.880706921944039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1416000</v>
      </c>
      <c r="C32" s="92"/>
      <c r="D32" s="92"/>
      <c r="E32" s="92">
        <f>$B32      +$C32      +$D32</f>
        <v>1416000</v>
      </c>
      <c r="F32" s="93">
        <v>1416000</v>
      </c>
      <c r="G32" s="94">
        <v>354000</v>
      </c>
      <c r="H32" s="93">
        <v>770000</v>
      </c>
      <c r="I32" s="94">
        <v>503427</v>
      </c>
      <c r="J32" s="93"/>
      <c r="K32" s="94"/>
      <c r="L32" s="93"/>
      <c r="M32" s="94"/>
      <c r="N32" s="93"/>
      <c r="O32" s="94"/>
      <c r="P32" s="93">
        <f>$H32      +$J32      +$L32      +$N32</f>
        <v>770000</v>
      </c>
      <c r="Q32" s="94">
        <f>$I32      +$K32      +$M32      +$O32</f>
        <v>503427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54.378531073446325</v>
      </c>
      <c r="U32" s="50">
        <f>IF(($E32      =0),0,(($Q32      /$E32      )*100))</f>
        <v>35.552754237288134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1416000</v>
      </c>
      <c r="C33" s="95">
        <f>C32</f>
        <v>0</v>
      </c>
      <c r="D33" s="95"/>
      <c r="E33" s="95">
        <f>$B33      +$C33      +$D33</f>
        <v>1416000</v>
      </c>
      <c r="F33" s="96">
        <f t="shared" ref="F33:O33" si="17">F32</f>
        <v>1416000</v>
      </c>
      <c r="G33" s="97">
        <f t="shared" si="17"/>
        <v>354000</v>
      </c>
      <c r="H33" s="96">
        <f t="shared" si="17"/>
        <v>770000</v>
      </c>
      <c r="I33" s="97">
        <f t="shared" si="17"/>
        <v>503427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770000</v>
      </c>
      <c r="Q33" s="97">
        <f>$I33      +$K33      +$M33      +$O33</f>
        <v>503427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54.378531073446325</v>
      </c>
      <c r="U33" s="54">
        <f>IF($E33   =0,0,($Q33   /$E33   )*100)</f>
        <v>35.552754237288134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24881000</v>
      </c>
      <c r="C35" s="92"/>
      <c r="D35" s="92"/>
      <c r="E35" s="92">
        <f t="shared" ref="E35:E40" si="18">$B35      +$C35      +$D35</f>
        <v>24881000</v>
      </c>
      <c r="F35" s="93">
        <v>24881000</v>
      </c>
      <c r="G35" s="94">
        <v>5000000</v>
      </c>
      <c r="H35" s="93">
        <v>350000</v>
      </c>
      <c r="I35" s="94">
        <v>178514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350000</v>
      </c>
      <c r="Q35" s="94">
        <f t="shared" ref="Q35:Q40" si="20">$I35      +$K35      +$M35      +$O35</f>
        <v>178514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1.4066958723523975</v>
      </c>
      <c r="U35" s="50">
        <f t="shared" ref="U35:U39" si="24">IF(($E35      =0),0,(($Q35      /$E35      )*100))</f>
        <v>0.71747116273461675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20903000</v>
      </c>
      <c r="C36" s="92"/>
      <c r="D36" s="92"/>
      <c r="E36" s="92">
        <f t="shared" si="18"/>
        <v>20903000</v>
      </c>
      <c r="F36" s="93">
        <v>20903000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45784000</v>
      </c>
      <c r="C40" s="95">
        <f>SUM(C35:C39)</f>
        <v>0</v>
      </c>
      <c r="D40" s="95"/>
      <c r="E40" s="95">
        <f t="shared" si="18"/>
        <v>45784000</v>
      </c>
      <c r="F40" s="96">
        <f t="shared" ref="F40:O40" si="25">SUM(F35:F39)</f>
        <v>45784000</v>
      </c>
      <c r="G40" s="97">
        <f t="shared" si="25"/>
        <v>5000000</v>
      </c>
      <c r="H40" s="96">
        <f t="shared" si="25"/>
        <v>350000</v>
      </c>
      <c r="I40" s="97">
        <f t="shared" si="25"/>
        <v>178514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350000</v>
      </c>
      <c r="Q40" s="97">
        <f t="shared" si="20"/>
        <v>178514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1.4066958723523975</v>
      </c>
      <c r="U40" s="54">
        <f>IF((+$E35+$E38) =0,0,(Q40   /(+$E35+$E38) )*100)</f>
        <v>0.71747116273461675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53695000</v>
      </c>
      <c r="C67" s="104">
        <f>SUM(C9:C14,C17:C23,C26:C29,C32,C35:C39,C42:C52,C55:C58,C61:C65)</f>
        <v>0</v>
      </c>
      <c r="D67" s="104"/>
      <c r="E67" s="104">
        <f t="shared" si="35"/>
        <v>53695000</v>
      </c>
      <c r="F67" s="105">
        <f t="shared" ref="F67:O67" si="43">SUM(F9:F14,F17:F23,F26:F29,F32,F35:F39,F42:F52,F55:F58,F61:F65)</f>
        <v>53695000</v>
      </c>
      <c r="G67" s="106">
        <f t="shared" si="43"/>
        <v>11849000</v>
      </c>
      <c r="H67" s="105">
        <f t="shared" si="43"/>
        <v>4180000</v>
      </c>
      <c r="I67" s="106">
        <f t="shared" si="43"/>
        <v>681941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4180000</v>
      </c>
      <c r="Q67" s="106">
        <f t="shared" si="37"/>
        <v>681941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12.747011466211273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2.0795956330812393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45533000</v>
      </c>
      <c r="C69" s="92"/>
      <c r="D69" s="92"/>
      <c r="E69" s="92">
        <f>$B69      +$C69      +$D69</f>
        <v>45533000</v>
      </c>
      <c r="F69" s="93">
        <v>45533000</v>
      </c>
      <c r="G69" s="94">
        <v>23159000</v>
      </c>
      <c r="H69" s="93">
        <v>14690000</v>
      </c>
      <c r="I69" s="94">
        <v>5156585</v>
      </c>
      <c r="J69" s="93"/>
      <c r="K69" s="94"/>
      <c r="L69" s="93"/>
      <c r="M69" s="94"/>
      <c r="N69" s="93"/>
      <c r="O69" s="94"/>
      <c r="P69" s="93">
        <f>$H69      +$J69      +$L69      +$N69</f>
        <v>14690000</v>
      </c>
      <c r="Q69" s="94">
        <f>$I69      +$K69      +$M69      +$O69</f>
        <v>5156585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32.262315243889041</v>
      </c>
      <c r="U69" s="50">
        <f>IF(($E69      =0),0,(($Q69      /$E69      )*100))</f>
        <v>11.324940153295412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45533000</v>
      </c>
      <c r="C70" s="101">
        <f>C69</f>
        <v>0</v>
      </c>
      <c r="D70" s="101"/>
      <c r="E70" s="101">
        <f>$B70      +$C70      +$D70</f>
        <v>45533000</v>
      </c>
      <c r="F70" s="102">
        <f t="shared" ref="F70:O70" si="44">F69</f>
        <v>45533000</v>
      </c>
      <c r="G70" s="103">
        <f t="shared" si="44"/>
        <v>23159000</v>
      </c>
      <c r="H70" s="102">
        <f t="shared" si="44"/>
        <v>14690000</v>
      </c>
      <c r="I70" s="103">
        <f t="shared" si="44"/>
        <v>5156585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14690000</v>
      </c>
      <c r="Q70" s="103">
        <f>$I70      +$K70      +$M70      +$O70</f>
        <v>5156585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32.262315243889041</v>
      </c>
      <c r="U70" s="59">
        <f>IF($E70   =0,0,($Q70   /$E70 )*100)</f>
        <v>11.324940153295412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45533000</v>
      </c>
      <c r="C71" s="104">
        <f>C69</f>
        <v>0</v>
      </c>
      <c r="D71" s="104"/>
      <c r="E71" s="104">
        <f>$B71      +$C71      +$D71</f>
        <v>45533000</v>
      </c>
      <c r="F71" s="105">
        <f t="shared" ref="F71:O71" si="45">F69</f>
        <v>45533000</v>
      </c>
      <c r="G71" s="106">
        <f t="shared" si="45"/>
        <v>23159000</v>
      </c>
      <c r="H71" s="105">
        <f t="shared" si="45"/>
        <v>14690000</v>
      </c>
      <c r="I71" s="106">
        <f t="shared" si="45"/>
        <v>5156585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14690000</v>
      </c>
      <c r="Q71" s="106">
        <f>$I71      +$K71      +$M71      +$O71</f>
        <v>5156585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32.262315243889041</v>
      </c>
      <c r="U71" s="65">
        <f>IF($E71   =0,0,($Q71   /$E71   )*100)</f>
        <v>11.324940153295412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99228000</v>
      </c>
      <c r="C72" s="104">
        <f>SUM(C9:C14,C17:C23,C26:C29,C32,C35:C39,C42:C52,C55:C58,C61:C65,C69)</f>
        <v>0</v>
      </c>
      <c r="D72" s="104"/>
      <c r="E72" s="104">
        <f>$B72      +$C72      +$D72</f>
        <v>99228000</v>
      </c>
      <c r="F72" s="105">
        <f t="shared" ref="F72:O72" si="46">SUM(F9:F14,F17:F23,F26:F29,F32,F35:F39,F42:F52,F55:F58,F61:F65,F69)</f>
        <v>99228000</v>
      </c>
      <c r="G72" s="106">
        <f t="shared" si="46"/>
        <v>35008000</v>
      </c>
      <c r="H72" s="105">
        <f t="shared" si="46"/>
        <v>18870000</v>
      </c>
      <c r="I72" s="106">
        <f t="shared" si="46"/>
        <v>5838526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18870000</v>
      </c>
      <c r="Q72" s="106">
        <f>$I72      +$K72      +$M72      +$O72</f>
        <v>5838526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24.091924672837536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7.4542304500478771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tIqwWrgrzaGeNABOxSZbbbbbQnRDv24hrkf8HwufqUAUVhRx8wRjgSTNVrfoycMT7jhD0W9gI5LHraCHebzVw==" saltValue="xxsaGzQmMdG0y/ZT77tN0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959000</v>
      </c>
      <c r="I10" s="94">
        <v>914956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959000</v>
      </c>
      <c r="Q10" s="94">
        <f t="shared" ref="Q10:Q15" si="2">$I10      +$K10      +$M10      +$O10</f>
        <v>914956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56.411764705882348</v>
      </c>
      <c r="U10" s="50">
        <f t="shared" ref="U10:U14" si="6">IF(($E10      =0),0,(($Q10      /$E10      )*100))</f>
        <v>53.820941176470591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959000</v>
      </c>
      <c r="I15" s="97">
        <f t="shared" si="7"/>
        <v>914956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959000</v>
      </c>
      <c r="Q15" s="97">
        <f t="shared" si="2"/>
        <v>914956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56.411764705882348</v>
      </c>
      <c r="U15" s="54">
        <f>IF((SUM($E9:$E13))=0,0,(Q15/(SUM($E9:$E13))*100))</f>
        <v>53.820941176470591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6500000</v>
      </c>
      <c r="C20" s="92"/>
      <c r="D20" s="92"/>
      <c r="E20" s="92">
        <f t="shared" si="8"/>
        <v>6500000</v>
      </c>
      <c r="F20" s="93">
        <v>6500000</v>
      </c>
      <c r="G20" s="94">
        <v>6500000</v>
      </c>
      <c r="H20" s="93"/>
      <c r="I20" s="94">
        <v>120440</v>
      </c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120440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1.8529230769230769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6500000</v>
      </c>
      <c r="C24" s="95">
        <f>SUM(C17:C23)</f>
        <v>0</v>
      </c>
      <c r="D24" s="95"/>
      <c r="E24" s="95">
        <f t="shared" si="8"/>
        <v>6500000</v>
      </c>
      <c r="F24" s="96">
        <f t="shared" ref="F24:O24" si="15">SUM(F17:F23)</f>
        <v>6500000</v>
      </c>
      <c r="G24" s="97">
        <f t="shared" si="15"/>
        <v>6500000</v>
      </c>
      <c r="H24" s="96">
        <f t="shared" si="15"/>
        <v>0</v>
      </c>
      <c r="I24" s="97">
        <f t="shared" si="15"/>
        <v>120440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120440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1.8529230769230769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1927000</v>
      </c>
      <c r="C32" s="92"/>
      <c r="D32" s="92"/>
      <c r="E32" s="92">
        <f>$B32      +$C32      +$D32</f>
        <v>1927000</v>
      </c>
      <c r="F32" s="93">
        <v>1927000</v>
      </c>
      <c r="G32" s="94">
        <v>481000</v>
      </c>
      <c r="H32" s="93">
        <v>425000</v>
      </c>
      <c r="I32" s="94">
        <v>257420</v>
      </c>
      <c r="J32" s="93"/>
      <c r="K32" s="94"/>
      <c r="L32" s="93"/>
      <c r="M32" s="94"/>
      <c r="N32" s="93"/>
      <c r="O32" s="94"/>
      <c r="P32" s="93">
        <f>$H32      +$J32      +$L32      +$N32</f>
        <v>425000</v>
      </c>
      <c r="Q32" s="94">
        <f>$I32      +$K32      +$M32      +$O32</f>
        <v>257420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22.055007784120395</v>
      </c>
      <c r="U32" s="50">
        <f>IF(($E32      =0),0,(($Q32      /$E32      )*100))</f>
        <v>13.358588479501815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1927000</v>
      </c>
      <c r="C33" s="95">
        <f>C32</f>
        <v>0</v>
      </c>
      <c r="D33" s="95"/>
      <c r="E33" s="95">
        <f>$B33      +$C33      +$D33</f>
        <v>1927000</v>
      </c>
      <c r="F33" s="96">
        <f t="shared" ref="F33:O33" si="17">F32</f>
        <v>1927000</v>
      </c>
      <c r="G33" s="97">
        <f t="shared" si="17"/>
        <v>481000</v>
      </c>
      <c r="H33" s="96">
        <f t="shared" si="17"/>
        <v>425000</v>
      </c>
      <c r="I33" s="97">
        <f t="shared" si="17"/>
        <v>257420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425000</v>
      </c>
      <c r="Q33" s="97">
        <f>$I33      +$K33      +$M33      +$O33</f>
        <v>257420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22.055007784120395</v>
      </c>
      <c r="U33" s="54">
        <f>IF($E33   =0,0,($Q33   /$E33   )*100)</f>
        <v>13.358588479501815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18381000</v>
      </c>
      <c r="C35" s="92"/>
      <c r="D35" s="92"/>
      <c r="E35" s="92">
        <f t="shared" ref="E35:E40" si="18">$B35      +$C35      +$D35</f>
        <v>18381000</v>
      </c>
      <c r="F35" s="93">
        <v>18381000</v>
      </c>
      <c r="G35" s="94">
        <v>3600000</v>
      </c>
      <c r="H35" s="93">
        <v>461000</v>
      </c>
      <c r="I35" s="94">
        <v>893819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461000</v>
      </c>
      <c r="Q35" s="94">
        <f t="shared" ref="Q35:Q40" si="20">$I35      +$K35      +$M35      +$O35</f>
        <v>893819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2.5080245906098688</v>
      </c>
      <c r="U35" s="50">
        <f t="shared" ref="U35:U39" si="24">IF(($E35      =0),0,(($Q35      /$E35      )*100))</f>
        <v>4.8627332571677275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18432000</v>
      </c>
      <c r="C36" s="92"/>
      <c r="D36" s="92"/>
      <c r="E36" s="92">
        <f t="shared" si="18"/>
        <v>18432000</v>
      </c>
      <c r="F36" s="93">
        <v>18432000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36813000</v>
      </c>
      <c r="C40" s="95">
        <f>SUM(C35:C39)</f>
        <v>0</v>
      </c>
      <c r="D40" s="95"/>
      <c r="E40" s="95">
        <f t="shared" si="18"/>
        <v>36813000</v>
      </c>
      <c r="F40" s="96">
        <f t="shared" ref="F40:O40" si="25">SUM(F35:F39)</f>
        <v>36813000</v>
      </c>
      <c r="G40" s="97">
        <f t="shared" si="25"/>
        <v>3600000</v>
      </c>
      <c r="H40" s="96">
        <f t="shared" si="25"/>
        <v>461000</v>
      </c>
      <c r="I40" s="97">
        <f t="shared" si="25"/>
        <v>893819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461000</v>
      </c>
      <c r="Q40" s="97">
        <f t="shared" si="20"/>
        <v>893819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2.5080245906098688</v>
      </c>
      <c r="U40" s="54">
        <f>IF((+$E35+$E38) =0,0,(Q40   /(+$E35+$E38) )*100)</f>
        <v>4.8627332571677275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46940000</v>
      </c>
      <c r="C67" s="104">
        <f>SUM(C9:C14,C17:C23,C26:C29,C32,C35:C39,C42:C52,C55:C58,C61:C65)</f>
        <v>0</v>
      </c>
      <c r="D67" s="104"/>
      <c r="E67" s="104">
        <f t="shared" si="35"/>
        <v>46940000</v>
      </c>
      <c r="F67" s="105">
        <f t="shared" ref="F67:O67" si="43">SUM(F9:F14,F17:F23,F26:F29,F32,F35:F39,F42:F52,F55:F58,F61:F65)</f>
        <v>46940000</v>
      </c>
      <c r="G67" s="106">
        <f t="shared" si="43"/>
        <v>12281000</v>
      </c>
      <c r="H67" s="105">
        <f t="shared" si="43"/>
        <v>1845000</v>
      </c>
      <c r="I67" s="106">
        <f t="shared" si="43"/>
        <v>2186635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1845000</v>
      </c>
      <c r="Q67" s="106">
        <f t="shared" si="37"/>
        <v>2186635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6.471867545952013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7.6702504560123481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20959000</v>
      </c>
      <c r="C69" s="92"/>
      <c r="D69" s="92"/>
      <c r="E69" s="92">
        <f>$B69      +$C69      +$D69</f>
        <v>20959000</v>
      </c>
      <c r="F69" s="93">
        <v>20959000</v>
      </c>
      <c r="G69" s="94">
        <v>15706000</v>
      </c>
      <c r="H69" s="93">
        <v>8807000</v>
      </c>
      <c r="I69" s="94">
        <v>6092448</v>
      </c>
      <c r="J69" s="93"/>
      <c r="K69" s="94"/>
      <c r="L69" s="93"/>
      <c r="M69" s="94"/>
      <c r="N69" s="93"/>
      <c r="O69" s="94"/>
      <c r="P69" s="93">
        <f>$H69      +$J69      +$L69      +$N69</f>
        <v>8807000</v>
      </c>
      <c r="Q69" s="94">
        <f>$I69      +$K69      +$M69      +$O69</f>
        <v>6092448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42.020134548404023</v>
      </c>
      <c r="U69" s="50">
        <f>IF(($E69      =0),0,(($Q69      /$E69      )*100))</f>
        <v>29.068409752373682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20959000</v>
      </c>
      <c r="C70" s="101">
        <f>C69</f>
        <v>0</v>
      </c>
      <c r="D70" s="101"/>
      <c r="E70" s="101">
        <f>$B70      +$C70      +$D70</f>
        <v>20959000</v>
      </c>
      <c r="F70" s="102">
        <f t="shared" ref="F70:O70" si="44">F69</f>
        <v>20959000</v>
      </c>
      <c r="G70" s="103">
        <f t="shared" si="44"/>
        <v>15706000</v>
      </c>
      <c r="H70" s="102">
        <f t="shared" si="44"/>
        <v>8807000</v>
      </c>
      <c r="I70" s="103">
        <f t="shared" si="44"/>
        <v>6092448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8807000</v>
      </c>
      <c r="Q70" s="103">
        <f>$I70      +$K70      +$M70      +$O70</f>
        <v>6092448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42.020134548404023</v>
      </c>
      <c r="U70" s="59">
        <f>IF($E70   =0,0,($Q70   /$E70 )*100)</f>
        <v>29.068409752373682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20959000</v>
      </c>
      <c r="C71" s="104">
        <f>C69</f>
        <v>0</v>
      </c>
      <c r="D71" s="104"/>
      <c r="E71" s="104">
        <f>$B71      +$C71      +$D71</f>
        <v>20959000</v>
      </c>
      <c r="F71" s="105">
        <f t="shared" ref="F71:O71" si="45">F69</f>
        <v>20959000</v>
      </c>
      <c r="G71" s="106">
        <f t="shared" si="45"/>
        <v>15706000</v>
      </c>
      <c r="H71" s="105">
        <f t="shared" si="45"/>
        <v>8807000</v>
      </c>
      <c r="I71" s="106">
        <f t="shared" si="45"/>
        <v>6092448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8807000</v>
      </c>
      <c r="Q71" s="106">
        <f>$I71      +$K71      +$M71      +$O71</f>
        <v>6092448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42.020134548404023</v>
      </c>
      <c r="U71" s="65">
        <f>IF($E71   =0,0,($Q71   /$E71   )*100)</f>
        <v>29.068409752373682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67899000</v>
      </c>
      <c r="C72" s="104">
        <f>SUM(C9:C14,C17:C23,C26:C29,C32,C35:C39,C42:C52,C55:C58,C61:C65,C69)</f>
        <v>0</v>
      </c>
      <c r="D72" s="104"/>
      <c r="E72" s="104">
        <f>$B72      +$C72      +$D72</f>
        <v>67899000</v>
      </c>
      <c r="F72" s="105">
        <f t="shared" ref="F72:O72" si="46">SUM(F9:F14,F17:F23,F26:F29,F32,F35:F39,F42:F52,F55:F58,F61:F65,F69)</f>
        <v>67899000</v>
      </c>
      <c r="G72" s="106">
        <f t="shared" si="46"/>
        <v>27987000</v>
      </c>
      <c r="H72" s="105">
        <f t="shared" si="46"/>
        <v>10652000</v>
      </c>
      <c r="I72" s="106">
        <f t="shared" si="46"/>
        <v>8279083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10652000</v>
      </c>
      <c r="Q72" s="106">
        <f>$I72      +$K72      +$M72      +$O72</f>
        <v>8279083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21.533547617603656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16.736577920633959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FcPyf3VUB97lc2oNcEEPIFU4qTZ4bs+8/xZBa1djvhwM9ob75GTqj+iyMI9GOrm+00L6zBlji4VNHbd/bn2BA==" saltValue="uVaYAdllL0LFTBbdsehJ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1056000</v>
      </c>
      <c r="I10" s="94">
        <v>1055941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1056000</v>
      </c>
      <c r="Q10" s="94">
        <f t="shared" ref="Q10:Q15" si="2">$I10      +$K10      +$M10      +$O10</f>
        <v>1055941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62.117647058823536</v>
      </c>
      <c r="U10" s="50">
        <f t="shared" ref="U10:U14" si="6">IF(($E10      =0),0,(($Q10      /$E10      )*100))</f>
        <v>62.114176470588234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1056000</v>
      </c>
      <c r="I15" s="97">
        <f t="shared" si="7"/>
        <v>1055941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1056000</v>
      </c>
      <c r="Q15" s="97">
        <f t="shared" si="2"/>
        <v>1055941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62.117647058823536</v>
      </c>
      <c r="U15" s="54">
        <f>IF((SUM($E9:$E13))=0,0,(Q15/(SUM($E9:$E13))*100))</f>
        <v>62.114176470588234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3940000</v>
      </c>
      <c r="C20" s="92"/>
      <c r="D20" s="92"/>
      <c r="E20" s="92">
        <f t="shared" si="8"/>
        <v>3940000</v>
      </c>
      <c r="F20" s="93">
        <v>3940000</v>
      </c>
      <c r="G20" s="94">
        <v>3940000</v>
      </c>
      <c r="H20" s="93">
        <v>585000</v>
      </c>
      <c r="I20" s="94"/>
      <c r="J20" s="93"/>
      <c r="K20" s="94"/>
      <c r="L20" s="93"/>
      <c r="M20" s="94"/>
      <c r="N20" s="93"/>
      <c r="O20" s="94"/>
      <c r="P20" s="93">
        <f t="shared" si="9"/>
        <v>585000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14.847715736040609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3940000</v>
      </c>
      <c r="C24" s="95">
        <f>SUM(C17:C23)</f>
        <v>0</v>
      </c>
      <c r="D24" s="95"/>
      <c r="E24" s="95">
        <f t="shared" si="8"/>
        <v>3940000</v>
      </c>
      <c r="F24" s="96">
        <f t="shared" ref="F24:O24" si="15">SUM(F17:F23)</f>
        <v>3940000</v>
      </c>
      <c r="G24" s="97">
        <f t="shared" si="15"/>
        <v>3940000</v>
      </c>
      <c r="H24" s="96">
        <f t="shared" si="15"/>
        <v>585000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585000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14.847715736040609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1208000</v>
      </c>
      <c r="C32" s="92"/>
      <c r="D32" s="92"/>
      <c r="E32" s="92">
        <f>$B32      +$C32      +$D32</f>
        <v>1208000</v>
      </c>
      <c r="F32" s="93">
        <v>1208000</v>
      </c>
      <c r="G32" s="94">
        <v>302000</v>
      </c>
      <c r="H32" s="93">
        <v>420000</v>
      </c>
      <c r="I32" s="94">
        <v>542624</v>
      </c>
      <c r="J32" s="93"/>
      <c r="K32" s="94"/>
      <c r="L32" s="93"/>
      <c r="M32" s="94"/>
      <c r="N32" s="93"/>
      <c r="O32" s="94"/>
      <c r="P32" s="93">
        <f>$H32      +$J32      +$L32      +$N32</f>
        <v>420000</v>
      </c>
      <c r="Q32" s="94">
        <f>$I32      +$K32      +$M32      +$O32</f>
        <v>542624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34.768211920529801</v>
      </c>
      <c r="U32" s="50">
        <f>IF(($E32      =0),0,(($Q32      /$E32      )*100))</f>
        <v>44.919205298013246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1208000</v>
      </c>
      <c r="C33" s="95">
        <f>C32</f>
        <v>0</v>
      </c>
      <c r="D33" s="95"/>
      <c r="E33" s="95">
        <f>$B33      +$C33      +$D33</f>
        <v>1208000</v>
      </c>
      <c r="F33" s="96">
        <f t="shared" ref="F33:O33" si="17">F32</f>
        <v>1208000</v>
      </c>
      <c r="G33" s="97">
        <f t="shared" si="17"/>
        <v>302000</v>
      </c>
      <c r="H33" s="96">
        <f t="shared" si="17"/>
        <v>420000</v>
      </c>
      <c r="I33" s="97">
        <f t="shared" si="17"/>
        <v>542624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420000</v>
      </c>
      <c r="Q33" s="97">
        <f>$I33      +$K33      +$M33      +$O33</f>
        <v>542624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34.768211920529801</v>
      </c>
      <c r="U33" s="54">
        <f>IF($E33   =0,0,($Q33   /$E33   )*100)</f>
        <v>44.919205298013246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13880000</v>
      </c>
      <c r="C35" s="92"/>
      <c r="D35" s="92"/>
      <c r="E35" s="92">
        <f t="shared" ref="E35:E40" si="18">$B35      +$C35      +$D35</f>
        <v>13880000</v>
      </c>
      <c r="F35" s="93">
        <v>13880000</v>
      </c>
      <c r="G35" s="94">
        <v>0</v>
      </c>
      <c r="H35" s="93"/>
      <c r="I35" s="94">
        <v>784208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784208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5.6499135446685882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12953000</v>
      </c>
      <c r="C36" s="92"/>
      <c r="D36" s="92"/>
      <c r="E36" s="92">
        <f t="shared" si="18"/>
        <v>12953000</v>
      </c>
      <c r="F36" s="93">
        <v>12953000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26833000</v>
      </c>
      <c r="C40" s="95">
        <f>SUM(C35:C39)</f>
        <v>0</v>
      </c>
      <c r="D40" s="95"/>
      <c r="E40" s="95">
        <f t="shared" si="18"/>
        <v>26833000</v>
      </c>
      <c r="F40" s="96">
        <f t="shared" ref="F40:O40" si="25">SUM(F35:F39)</f>
        <v>26833000</v>
      </c>
      <c r="G40" s="97">
        <f t="shared" si="25"/>
        <v>0</v>
      </c>
      <c r="H40" s="96">
        <f t="shared" si="25"/>
        <v>0</v>
      </c>
      <c r="I40" s="97">
        <f t="shared" si="25"/>
        <v>784208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784208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5.6499135446685882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33681000</v>
      </c>
      <c r="C67" s="104">
        <f>SUM(C9:C14,C17:C23,C26:C29,C32,C35:C39,C42:C52,C55:C58,C61:C65)</f>
        <v>0</v>
      </c>
      <c r="D67" s="104"/>
      <c r="E67" s="104">
        <f t="shared" si="35"/>
        <v>33681000</v>
      </c>
      <c r="F67" s="105">
        <f t="shared" ref="F67:O67" si="43">SUM(F9:F14,F17:F23,F26:F29,F32,F35:F39,F42:F52,F55:F58,F61:F65)</f>
        <v>33681000</v>
      </c>
      <c r="G67" s="106">
        <f t="shared" si="43"/>
        <v>5942000</v>
      </c>
      <c r="H67" s="105">
        <f t="shared" si="43"/>
        <v>2061000</v>
      </c>
      <c r="I67" s="106">
        <f t="shared" si="43"/>
        <v>2382773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2061000</v>
      </c>
      <c r="Q67" s="106">
        <f t="shared" si="37"/>
        <v>2382773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9.9430721729062146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11.495431300656117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64378000</v>
      </c>
      <c r="C69" s="92"/>
      <c r="D69" s="92"/>
      <c r="E69" s="92">
        <f>$B69      +$C69      +$D69</f>
        <v>64378000</v>
      </c>
      <c r="F69" s="93">
        <v>64378000</v>
      </c>
      <c r="G69" s="94">
        <v>6000000</v>
      </c>
      <c r="H69" s="93">
        <v>279000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279000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0.43337786200254746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64378000</v>
      </c>
      <c r="C70" s="101">
        <f>C69</f>
        <v>0</v>
      </c>
      <c r="D70" s="101"/>
      <c r="E70" s="101">
        <f>$B70      +$C70      +$D70</f>
        <v>64378000</v>
      </c>
      <c r="F70" s="102">
        <f t="shared" ref="F70:O70" si="44">F69</f>
        <v>64378000</v>
      </c>
      <c r="G70" s="103">
        <f t="shared" si="44"/>
        <v>6000000</v>
      </c>
      <c r="H70" s="102">
        <f t="shared" si="44"/>
        <v>279000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0.43337786200254746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64378000</v>
      </c>
      <c r="C71" s="104">
        <f>C69</f>
        <v>0</v>
      </c>
      <c r="D71" s="104"/>
      <c r="E71" s="104">
        <f>$B71      +$C71      +$D71</f>
        <v>64378000</v>
      </c>
      <c r="F71" s="105">
        <f t="shared" ref="F71:O71" si="45">F69</f>
        <v>64378000</v>
      </c>
      <c r="G71" s="106">
        <f t="shared" si="45"/>
        <v>6000000</v>
      </c>
      <c r="H71" s="105">
        <f t="shared" si="45"/>
        <v>279000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0.43337786200254746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98059000</v>
      </c>
      <c r="C72" s="104">
        <f>SUM(C9:C14,C17:C23,C26:C29,C32,C35:C39,C42:C52,C55:C58,C61:C65,C69)</f>
        <v>0</v>
      </c>
      <c r="D72" s="104"/>
      <c r="E72" s="104">
        <f>$B72      +$C72      +$D72</f>
        <v>98059000</v>
      </c>
      <c r="F72" s="105">
        <f t="shared" ref="F72:O72" si="46">SUM(F9:F14,F17:F23,F26:F29,F32,F35:F39,F42:F52,F55:F58,F61:F65,F69)</f>
        <v>98059000</v>
      </c>
      <c r="G72" s="106">
        <f t="shared" si="46"/>
        <v>11942000</v>
      </c>
      <c r="H72" s="105">
        <f t="shared" si="46"/>
        <v>2340000</v>
      </c>
      <c r="I72" s="106">
        <f t="shared" si="46"/>
        <v>2382773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2340000</v>
      </c>
      <c r="Q72" s="106">
        <f>$I72      +$K72      +$M72      +$O72</f>
        <v>2382773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2.7495123728056776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2.7997708739689329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XX1nbbqdzFHF/7JTN40N3PBQR+1408ry5e2d/wdlaE1pzgq7t676/P3d+Y4y5fZ/LjwQmnxMG2UykRMtV9Wzg==" saltValue="RIc7bdc9E4xj0n8lyKth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409000</v>
      </c>
      <c r="I10" s="94">
        <v>763330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409000</v>
      </c>
      <c r="Q10" s="94">
        <f t="shared" ref="Q10:Q15" si="2">$I10      +$K10      +$M10      +$O10</f>
        <v>763330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13.193548387096774</v>
      </c>
      <c r="U10" s="50">
        <f t="shared" ref="U10:U14" si="6">IF(($E10      =0),0,(($Q10      /$E10      )*100))</f>
        <v>24.623548387096776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409000</v>
      </c>
      <c r="I15" s="97">
        <f t="shared" si="7"/>
        <v>763330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409000</v>
      </c>
      <c r="Q15" s="97">
        <f t="shared" si="2"/>
        <v>763330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13.193548387096774</v>
      </c>
      <c r="U15" s="54">
        <f>IF((SUM($E9:$E13))=0,0,(Q15/(SUM($E9:$E13))*100))</f>
        <v>24.623548387096776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7316000</v>
      </c>
      <c r="C20" s="92"/>
      <c r="D20" s="92"/>
      <c r="E20" s="92">
        <f t="shared" si="8"/>
        <v>7316000</v>
      </c>
      <c r="F20" s="93">
        <v>7316000</v>
      </c>
      <c r="G20" s="94">
        <v>7316000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7316000</v>
      </c>
      <c r="C24" s="95">
        <f>SUM(C17:C23)</f>
        <v>0</v>
      </c>
      <c r="D24" s="95"/>
      <c r="E24" s="95">
        <f t="shared" si="8"/>
        <v>7316000</v>
      </c>
      <c r="F24" s="96">
        <f t="shared" ref="F24:O24" si="15">SUM(F17:F23)</f>
        <v>7316000</v>
      </c>
      <c r="G24" s="97">
        <f t="shared" si="15"/>
        <v>7316000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2430000</v>
      </c>
      <c r="C32" s="92"/>
      <c r="D32" s="92"/>
      <c r="E32" s="92">
        <f>$B32      +$C32      +$D32</f>
        <v>2430000</v>
      </c>
      <c r="F32" s="93">
        <v>2430000</v>
      </c>
      <c r="G32" s="94">
        <v>608000</v>
      </c>
      <c r="H32" s="93">
        <v>940000</v>
      </c>
      <c r="I32" s="94">
        <v>711097</v>
      </c>
      <c r="J32" s="93"/>
      <c r="K32" s="94"/>
      <c r="L32" s="93"/>
      <c r="M32" s="94"/>
      <c r="N32" s="93"/>
      <c r="O32" s="94"/>
      <c r="P32" s="93">
        <f>$H32      +$J32      +$L32      +$N32</f>
        <v>940000</v>
      </c>
      <c r="Q32" s="94">
        <f>$I32      +$K32      +$M32      +$O32</f>
        <v>711097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38.68312757201646</v>
      </c>
      <c r="U32" s="50">
        <f>IF(($E32      =0),0,(($Q32      /$E32      )*100))</f>
        <v>29.263251028806586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2430000</v>
      </c>
      <c r="C33" s="95">
        <f>C32</f>
        <v>0</v>
      </c>
      <c r="D33" s="95"/>
      <c r="E33" s="95">
        <f>$B33      +$C33      +$D33</f>
        <v>2430000</v>
      </c>
      <c r="F33" s="96">
        <f t="shared" ref="F33:O33" si="17">F32</f>
        <v>2430000</v>
      </c>
      <c r="G33" s="97">
        <f t="shared" si="17"/>
        <v>608000</v>
      </c>
      <c r="H33" s="96">
        <f t="shared" si="17"/>
        <v>940000</v>
      </c>
      <c r="I33" s="97">
        <f t="shared" si="17"/>
        <v>711097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940000</v>
      </c>
      <c r="Q33" s="97">
        <f>$I33      +$K33      +$M33      +$O33</f>
        <v>711097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38.68312757201646</v>
      </c>
      <c r="U33" s="54">
        <f>IF($E33   =0,0,($Q33   /$E33   )*100)</f>
        <v>29.263251028806586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32849000</v>
      </c>
      <c r="C36" s="92"/>
      <c r="D36" s="92"/>
      <c r="E36" s="92">
        <f t="shared" si="18"/>
        <v>32849000</v>
      </c>
      <c r="F36" s="93">
        <v>32849000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32849000</v>
      </c>
      <c r="C40" s="95">
        <f>SUM(C35:C39)</f>
        <v>0</v>
      </c>
      <c r="D40" s="95"/>
      <c r="E40" s="95">
        <f t="shared" si="18"/>
        <v>32849000</v>
      </c>
      <c r="F40" s="96">
        <f t="shared" ref="F40:O40" si="25">SUM(F35:F39)</f>
        <v>32849000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45695000</v>
      </c>
      <c r="C67" s="104">
        <f>SUM(C9:C14,C17:C23,C26:C29,C32,C35:C39,C42:C52,C55:C58,C61:C65)</f>
        <v>0</v>
      </c>
      <c r="D67" s="104"/>
      <c r="E67" s="104">
        <f t="shared" si="35"/>
        <v>45695000</v>
      </c>
      <c r="F67" s="105">
        <f t="shared" ref="F67:O67" si="43">SUM(F9:F14,F17:F23,F26:F29,F32,F35:F39,F42:F52,F55:F58,F61:F65)</f>
        <v>45695000</v>
      </c>
      <c r="G67" s="106">
        <f t="shared" si="43"/>
        <v>11024000</v>
      </c>
      <c r="H67" s="105">
        <f t="shared" si="43"/>
        <v>1349000</v>
      </c>
      <c r="I67" s="106">
        <f t="shared" si="43"/>
        <v>1474427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1349000</v>
      </c>
      <c r="Q67" s="106">
        <f t="shared" si="37"/>
        <v>1474427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10.501323369142145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11.477712906741399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345989000</v>
      </c>
      <c r="C69" s="92"/>
      <c r="D69" s="92"/>
      <c r="E69" s="92">
        <f>$B69      +$C69      +$D69</f>
        <v>345989000</v>
      </c>
      <c r="F69" s="93">
        <v>345989000</v>
      </c>
      <c r="G69" s="94">
        <v>3239000</v>
      </c>
      <c r="H69" s="93">
        <v>10755000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10755000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3.1084803274092527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345989000</v>
      </c>
      <c r="C70" s="101">
        <f>C69</f>
        <v>0</v>
      </c>
      <c r="D70" s="101"/>
      <c r="E70" s="101">
        <f>$B70      +$C70      +$D70</f>
        <v>345989000</v>
      </c>
      <c r="F70" s="102">
        <f t="shared" ref="F70:O70" si="44">F69</f>
        <v>345989000</v>
      </c>
      <c r="G70" s="103">
        <f t="shared" si="44"/>
        <v>3239000</v>
      </c>
      <c r="H70" s="102">
        <f t="shared" si="44"/>
        <v>10755000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10755000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3.1084803274092527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345989000</v>
      </c>
      <c r="C71" s="104">
        <f>C69</f>
        <v>0</v>
      </c>
      <c r="D71" s="104"/>
      <c r="E71" s="104">
        <f>$B71      +$C71      +$D71</f>
        <v>345989000</v>
      </c>
      <c r="F71" s="105">
        <f t="shared" ref="F71:O71" si="45">F69</f>
        <v>345989000</v>
      </c>
      <c r="G71" s="106">
        <f t="shared" si="45"/>
        <v>3239000</v>
      </c>
      <c r="H71" s="105">
        <f t="shared" si="45"/>
        <v>10755000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10755000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3.1084803274092527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391684000</v>
      </c>
      <c r="C72" s="104">
        <f>SUM(C9:C14,C17:C23,C26:C29,C32,C35:C39,C42:C52,C55:C58,C61:C65,C69)</f>
        <v>0</v>
      </c>
      <c r="D72" s="104"/>
      <c r="E72" s="104">
        <f>$B72      +$C72      +$D72</f>
        <v>391684000</v>
      </c>
      <c r="F72" s="105">
        <f t="shared" ref="F72:O72" si="46">SUM(F9:F14,F17:F23,F26:F29,F32,F35:F39,F42:F52,F55:F58,F61:F65,F69)</f>
        <v>391684000</v>
      </c>
      <c r="G72" s="106">
        <f t="shared" si="46"/>
        <v>14263000</v>
      </c>
      <c r="H72" s="105">
        <f t="shared" si="46"/>
        <v>12104000</v>
      </c>
      <c r="I72" s="106">
        <f t="shared" si="46"/>
        <v>1474427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12104000</v>
      </c>
      <c r="Q72" s="106">
        <f>$I72      +$K72      +$M72      +$O72</f>
        <v>1474427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3.3731380718157373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0.41089275014979032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Dtraqao7+RjJ1c8QQcjNO2NNIkoir596ri/Q4LQPwn08PfV9t1qK2B+m+k2IzW4zbUKI4NTKdSIVuhSal0lVA==" saltValue="upEldBoxNqLAYTyknW4P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97000</v>
      </c>
      <c r="I10" s="94">
        <v>65809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97000</v>
      </c>
      <c r="Q10" s="94">
        <f t="shared" ref="Q10:Q15" si="2">$I10      +$K10      +$M10      +$O10</f>
        <v>65809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5.7058823529411766</v>
      </c>
      <c r="U10" s="50">
        <f t="shared" ref="U10:U14" si="6">IF(($E10      =0),0,(($Q10      /$E10      )*100))</f>
        <v>3.8711176470588233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97000</v>
      </c>
      <c r="I15" s="97">
        <f t="shared" si="7"/>
        <v>65809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97000</v>
      </c>
      <c r="Q15" s="97">
        <f t="shared" si="2"/>
        <v>65809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5.7058823529411766</v>
      </c>
      <c r="U15" s="54">
        <f>IF((SUM($E9:$E13))=0,0,(Q15/(SUM($E9:$E13))*100))</f>
        <v>3.8711176470588233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1580000</v>
      </c>
      <c r="C32" s="92"/>
      <c r="D32" s="92"/>
      <c r="E32" s="92">
        <f>$B32      +$C32      +$D32</f>
        <v>1580000</v>
      </c>
      <c r="F32" s="93">
        <v>1580000</v>
      </c>
      <c r="G32" s="94">
        <v>395000</v>
      </c>
      <c r="H32" s="93">
        <v>688000</v>
      </c>
      <c r="I32" s="94">
        <v>242496</v>
      </c>
      <c r="J32" s="93"/>
      <c r="K32" s="94"/>
      <c r="L32" s="93"/>
      <c r="M32" s="94"/>
      <c r="N32" s="93"/>
      <c r="O32" s="94"/>
      <c r="P32" s="93">
        <f>$H32      +$J32      +$L32      +$N32</f>
        <v>688000</v>
      </c>
      <c r="Q32" s="94">
        <f>$I32      +$K32      +$M32      +$O32</f>
        <v>242496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43.544303797468352</v>
      </c>
      <c r="U32" s="50">
        <f>IF(($E32      =0),0,(($Q32      /$E32      )*100))</f>
        <v>15.347848101265823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1580000</v>
      </c>
      <c r="C33" s="95">
        <f>C32</f>
        <v>0</v>
      </c>
      <c r="D33" s="95"/>
      <c r="E33" s="95">
        <f>$B33      +$C33      +$D33</f>
        <v>1580000</v>
      </c>
      <c r="F33" s="96">
        <f t="shared" ref="F33:O33" si="17">F32</f>
        <v>1580000</v>
      </c>
      <c r="G33" s="97">
        <f t="shared" si="17"/>
        <v>395000</v>
      </c>
      <c r="H33" s="96">
        <f t="shared" si="17"/>
        <v>688000</v>
      </c>
      <c r="I33" s="97">
        <f t="shared" si="17"/>
        <v>242496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688000</v>
      </c>
      <c r="Q33" s="97">
        <f>$I33      +$K33      +$M33      +$O33</f>
        <v>242496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43.544303797468352</v>
      </c>
      <c r="U33" s="54">
        <f>IF($E33   =0,0,($Q33   /$E33   )*100)</f>
        <v>15.347848101265823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17759000</v>
      </c>
      <c r="C35" s="92"/>
      <c r="D35" s="92"/>
      <c r="E35" s="92">
        <f t="shared" ref="E35:E40" si="18">$B35      +$C35      +$D35</f>
        <v>17759000</v>
      </c>
      <c r="F35" s="93">
        <v>17759000</v>
      </c>
      <c r="G35" s="94">
        <v>4000000</v>
      </c>
      <c r="H35" s="93">
        <v>16791000</v>
      </c>
      <c r="I35" s="94">
        <v>2180096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16791000</v>
      </c>
      <c r="Q35" s="94">
        <f t="shared" ref="Q35:Q40" si="20">$I35      +$K35      +$M35      +$O35</f>
        <v>2180096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94.549242637535897</v>
      </c>
      <c r="U35" s="50">
        <f t="shared" ref="U35:U39" si="24">IF(($E35      =0),0,(($Q35      /$E35      )*100))</f>
        <v>12.276006531899318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55523000</v>
      </c>
      <c r="C36" s="92"/>
      <c r="D36" s="92"/>
      <c r="E36" s="92">
        <f t="shared" si="18"/>
        <v>55523000</v>
      </c>
      <c r="F36" s="93">
        <v>55523000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73282000</v>
      </c>
      <c r="C40" s="95">
        <f>SUM(C35:C39)</f>
        <v>0</v>
      </c>
      <c r="D40" s="95"/>
      <c r="E40" s="95">
        <f t="shared" si="18"/>
        <v>73282000</v>
      </c>
      <c r="F40" s="96">
        <f t="shared" ref="F40:O40" si="25">SUM(F35:F39)</f>
        <v>73282000</v>
      </c>
      <c r="G40" s="97">
        <f t="shared" si="25"/>
        <v>4000000</v>
      </c>
      <c r="H40" s="96">
        <f t="shared" si="25"/>
        <v>16791000</v>
      </c>
      <c r="I40" s="97">
        <f t="shared" si="25"/>
        <v>2180096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16791000</v>
      </c>
      <c r="Q40" s="97">
        <f t="shared" si="20"/>
        <v>2180096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94.549242637535897</v>
      </c>
      <c r="U40" s="54">
        <f>IF((+$E35+$E38) =0,0,(Q40   /(+$E35+$E38) )*100)</f>
        <v>12.276006531899318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76562000</v>
      </c>
      <c r="C67" s="104">
        <f>SUM(C9:C14,C17:C23,C26:C29,C32,C35:C39,C42:C52,C55:C58,C61:C65)</f>
        <v>0</v>
      </c>
      <c r="D67" s="104"/>
      <c r="E67" s="104">
        <f t="shared" si="35"/>
        <v>76562000</v>
      </c>
      <c r="F67" s="105">
        <f t="shared" ref="F67:O67" si="43">SUM(F9:F14,F17:F23,F26:F29,F32,F35:F39,F42:F52,F55:F58,F61:F65)</f>
        <v>76562000</v>
      </c>
      <c r="G67" s="106">
        <f t="shared" si="43"/>
        <v>6095000</v>
      </c>
      <c r="H67" s="105">
        <f t="shared" si="43"/>
        <v>17576000</v>
      </c>
      <c r="I67" s="106">
        <f t="shared" si="43"/>
        <v>2488401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17576000</v>
      </c>
      <c r="Q67" s="106">
        <f t="shared" si="37"/>
        <v>2488401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83.54009220970579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11.827563097105376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54045000</v>
      </c>
      <c r="C69" s="92"/>
      <c r="D69" s="92"/>
      <c r="E69" s="92">
        <f>$B69      +$C69      +$D69</f>
        <v>54045000</v>
      </c>
      <c r="F69" s="93">
        <v>54045000</v>
      </c>
      <c r="G69" s="94">
        <v>15907000</v>
      </c>
      <c r="H69" s="93">
        <v>7621000</v>
      </c>
      <c r="I69" s="94">
        <v>10420785</v>
      </c>
      <c r="J69" s="93"/>
      <c r="K69" s="94"/>
      <c r="L69" s="93"/>
      <c r="M69" s="94"/>
      <c r="N69" s="93"/>
      <c r="O69" s="94"/>
      <c r="P69" s="93">
        <f>$H69      +$J69      +$L69      +$N69</f>
        <v>7621000</v>
      </c>
      <c r="Q69" s="94">
        <f>$I69      +$K69      +$M69      +$O69</f>
        <v>10420785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14.101211953002126</v>
      </c>
      <c r="U69" s="50">
        <f>IF(($E69      =0),0,(($Q69      /$E69      )*100))</f>
        <v>19.281681931723561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54045000</v>
      </c>
      <c r="C70" s="101">
        <f>C69</f>
        <v>0</v>
      </c>
      <c r="D70" s="101"/>
      <c r="E70" s="101">
        <f>$B70      +$C70      +$D70</f>
        <v>54045000</v>
      </c>
      <c r="F70" s="102">
        <f t="shared" ref="F70:O70" si="44">F69</f>
        <v>54045000</v>
      </c>
      <c r="G70" s="103">
        <f t="shared" si="44"/>
        <v>15907000</v>
      </c>
      <c r="H70" s="102">
        <f t="shared" si="44"/>
        <v>7621000</v>
      </c>
      <c r="I70" s="103">
        <f t="shared" si="44"/>
        <v>10420785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7621000</v>
      </c>
      <c r="Q70" s="103">
        <f>$I70      +$K70      +$M70      +$O70</f>
        <v>10420785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14.101211953002126</v>
      </c>
      <c r="U70" s="59">
        <f>IF($E70   =0,0,($Q70   /$E70 )*100)</f>
        <v>19.281681931723561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54045000</v>
      </c>
      <c r="C71" s="104">
        <f>C69</f>
        <v>0</v>
      </c>
      <c r="D71" s="104"/>
      <c r="E71" s="104">
        <f>$B71      +$C71      +$D71</f>
        <v>54045000</v>
      </c>
      <c r="F71" s="105">
        <f t="shared" ref="F71:O71" si="45">F69</f>
        <v>54045000</v>
      </c>
      <c r="G71" s="106">
        <f t="shared" si="45"/>
        <v>15907000</v>
      </c>
      <c r="H71" s="105">
        <f t="shared" si="45"/>
        <v>7621000</v>
      </c>
      <c r="I71" s="106">
        <f t="shared" si="45"/>
        <v>10420785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7621000</v>
      </c>
      <c r="Q71" s="106">
        <f>$I71      +$K71      +$M71      +$O71</f>
        <v>10420785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14.101211953002126</v>
      </c>
      <c r="U71" s="65">
        <f>IF($E71   =0,0,($Q71   /$E71   )*100)</f>
        <v>19.281681931723561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130607000</v>
      </c>
      <c r="C72" s="104">
        <f>SUM(C9:C14,C17:C23,C26:C29,C32,C35:C39,C42:C52,C55:C58,C61:C65,C69)</f>
        <v>0</v>
      </c>
      <c r="D72" s="104"/>
      <c r="E72" s="104">
        <f>$B72      +$C72      +$D72</f>
        <v>130607000</v>
      </c>
      <c r="F72" s="105">
        <f t="shared" ref="F72:O72" si="46">SUM(F9:F14,F17:F23,F26:F29,F32,F35:F39,F42:F52,F55:F58,F61:F65,F69)</f>
        <v>130607000</v>
      </c>
      <c r="G72" s="106">
        <f t="shared" si="46"/>
        <v>22002000</v>
      </c>
      <c r="H72" s="105">
        <f t="shared" si="46"/>
        <v>25197000</v>
      </c>
      <c r="I72" s="106">
        <f t="shared" si="46"/>
        <v>12909186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25197000</v>
      </c>
      <c r="Q72" s="106">
        <f>$I72      +$K72      +$M72      +$O72</f>
        <v>12909186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33.558414575675243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17.192991849128976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mTuYh/59tiSloev650DLtE1di48kX2ep1H/IvXLfg/BmJYfRsRJ5FHHP9k37cqcfCGXdAbC/AFvc8L6TjgY+w==" saltValue="Gzh7z4lWy9m5bKcZEQip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306000</v>
      </c>
      <c r="I10" s="94">
        <v>305336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306000</v>
      </c>
      <c r="Q10" s="94">
        <f t="shared" ref="Q10:Q15" si="2">$I10      +$K10      +$M10      +$O10</f>
        <v>305336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18</v>
      </c>
      <c r="U10" s="50">
        <f t="shared" ref="U10:U14" si="6">IF(($E10      =0),0,(($Q10      /$E10      )*100))</f>
        <v>17.960941176470588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306000</v>
      </c>
      <c r="I15" s="97">
        <f t="shared" si="7"/>
        <v>305336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306000</v>
      </c>
      <c r="Q15" s="97">
        <f t="shared" si="2"/>
        <v>305336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18</v>
      </c>
      <c r="U15" s="54">
        <f>IF((SUM($E9:$E13))=0,0,(Q15/(SUM($E9:$E13))*100))</f>
        <v>17.960941176470588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6400000</v>
      </c>
      <c r="C20" s="92"/>
      <c r="D20" s="92"/>
      <c r="E20" s="92">
        <f t="shared" si="8"/>
        <v>6400000</v>
      </c>
      <c r="F20" s="93">
        <v>6400000</v>
      </c>
      <c r="G20" s="94">
        <v>6400000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6400000</v>
      </c>
      <c r="C24" s="95">
        <f>SUM(C17:C23)</f>
        <v>0</v>
      </c>
      <c r="D24" s="95"/>
      <c r="E24" s="95">
        <f t="shared" si="8"/>
        <v>6400000</v>
      </c>
      <c r="F24" s="96">
        <f t="shared" ref="F24:O24" si="15">SUM(F17:F23)</f>
        <v>6400000</v>
      </c>
      <c r="G24" s="97">
        <f t="shared" si="15"/>
        <v>6400000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1194000</v>
      </c>
      <c r="C32" s="92"/>
      <c r="D32" s="92"/>
      <c r="E32" s="92">
        <f>$B32      +$C32      +$D32</f>
        <v>1194000</v>
      </c>
      <c r="F32" s="93">
        <v>1194000</v>
      </c>
      <c r="G32" s="94">
        <v>300000</v>
      </c>
      <c r="H32" s="93">
        <v>236000</v>
      </c>
      <c r="I32" s="94">
        <v>571447</v>
      </c>
      <c r="J32" s="93"/>
      <c r="K32" s="94"/>
      <c r="L32" s="93"/>
      <c r="M32" s="94"/>
      <c r="N32" s="93"/>
      <c r="O32" s="94"/>
      <c r="P32" s="93">
        <f>$H32      +$J32      +$L32      +$N32</f>
        <v>236000</v>
      </c>
      <c r="Q32" s="94">
        <f>$I32      +$K32      +$M32      +$O32</f>
        <v>571447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19.765494137353436</v>
      </c>
      <c r="U32" s="50">
        <f>IF(($E32      =0),0,(($Q32      /$E32      )*100))</f>
        <v>47.859882747068674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1194000</v>
      </c>
      <c r="C33" s="95">
        <f>C32</f>
        <v>0</v>
      </c>
      <c r="D33" s="95"/>
      <c r="E33" s="95">
        <f>$B33      +$C33      +$D33</f>
        <v>1194000</v>
      </c>
      <c r="F33" s="96">
        <f t="shared" ref="F33:O33" si="17">F32</f>
        <v>1194000</v>
      </c>
      <c r="G33" s="97">
        <f t="shared" si="17"/>
        <v>300000</v>
      </c>
      <c r="H33" s="96">
        <f t="shared" si="17"/>
        <v>236000</v>
      </c>
      <c r="I33" s="97">
        <f t="shared" si="17"/>
        <v>571447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236000</v>
      </c>
      <c r="Q33" s="97">
        <f>$I33      +$K33      +$M33      +$O33</f>
        <v>571447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19.765494137353436</v>
      </c>
      <c r="U33" s="54">
        <f>IF($E33   =0,0,($Q33   /$E33   )*100)</f>
        <v>47.859882747068674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19047000</v>
      </c>
      <c r="C36" s="92"/>
      <c r="D36" s="92"/>
      <c r="E36" s="92">
        <f t="shared" si="18"/>
        <v>19047000</v>
      </c>
      <c r="F36" s="93">
        <v>19047000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19047000</v>
      </c>
      <c r="C40" s="95">
        <f>SUM(C35:C39)</f>
        <v>0</v>
      </c>
      <c r="D40" s="95"/>
      <c r="E40" s="95">
        <f t="shared" si="18"/>
        <v>19047000</v>
      </c>
      <c r="F40" s="96">
        <f t="shared" ref="F40:O40" si="25">SUM(F35:F39)</f>
        <v>19047000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28341000</v>
      </c>
      <c r="C67" s="104">
        <f>SUM(C9:C14,C17:C23,C26:C29,C32,C35:C39,C42:C52,C55:C58,C61:C65)</f>
        <v>0</v>
      </c>
      <c r="D67" s="104"/>
      <c r="E67" s="104">
        <f t="shared" si="35"/>
        <v>28341000</v>
      </c>
      <c r="F67" s="105">
        <f t="shared" ref="F67:O67" si="43">SUM(F9:F14,F17:F23,F26:F29,F32,F35:F39,F42:F52,F55:F58,F61:F65)</f>
        <v>28341000</v>
      </c>
      <c r="G67" s="106">
        <f t="shared" si="43"/>
        <v>8400000</v>
      </c>
      <c r="H67" s="105">
        <f t="shared" si="43"/>
        <v>542000</v>
      </c>
      <c r="I67" s="106">
        <f t="shared" si="43"/>
        <v>876783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542000</v>
      </c>
      <c r="Q67" s="106">
        <f t="shared" si="37"/>
        <v>876783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5.8317193888530232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9.433860555196901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45485000</v>
      </c>
      <c r="C69" s="92"/>
      <c r="D69" s="92"/>
      <c r="E69" s="92">
        <f>$B69      +$C69      +$D69</f>
        <v>45485000</v>
      </c>
      <c r="F69" s="93">
        <v>45485000</v>
      </c>
      <c r="G69" s="94">
        <v>0</v>
      </c>
      <c r="H69" s="93">
        <v>3480000</v>
      </c>
      <c r="I69" s="94">
        <v>12795464</v>
      </c>
      <c r="J69" s="93"/>
      <c r="K69" s="94"/>
      <c r="L69" s="93"/>
      <c r="M69" s="94"/>
      <c r="N69" s="93"/>
      <c r="O69" s="94"/>
      <c r="P69" s="93">
        <f>$H69      +$J69      +$L69      +$N69</f>
        <v>3480000</v>
      </c>
      <c r="Q69" s="94">
        <f>$I69      +$K69      +$M69      +$O69</f>
        <v>12795464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7.6508739144773008</v>
      </c>
      <c r="U69" s="50">
        <f>IF(($E69      =0),0,(($Q69      /$E69      )*100))</f>
        <v>28.131172914147523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45485000</v>
      </c>
      <c r="C70" s="101">
        <f>C69</f>
        <v>0</v>
      </c>
      <c r="D70" s="101"/>
      <c r="E70" s="101">
        <f>$B70      +$C70      +$D70</f>
        <v>45485000</v>
      </c>
      <c r="F70" s="102">
        <f t="shared" ref="F70:O70" si="44">F69</f>
        <v>45485000</v>
      </c>
      <c r="G70" s="103">
        <f t="shared" si="44"/>
        <v>0</v>
      </c>
      <c r="H70" s="102">
        <f t="shared" si="44"/>
        <v>3480000</v>
      </c>
      <c r="I70" s="103">
        <f t="shared" si="44"/>
        <v>12795464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3480000</v>
      </c>
      <c r="Q70" s="103">
        <f>$I70      +$K70      +$M70      +$O70</f>
        <v>12795464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7.6508739144773008</v>
      </c>
      <c r="U70" s="59">
        <f>IF($E70   =0,0,($Q70   /$E70 )*100)</f>
        <v>28.131172914147523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45485000</v>
      </c>
      <c r="C71" s="104">
        <f>C69</f>
        <v>0</v>
      </c>
      <c r="D71" s="104"/>
      <c r="E71" s="104">
        <f>$B71      +$C71      +$D71</f>
        <v>45485000</v>
      </c>
      <c r="F71" s="105">
        <f t="shared" ref="F71:O71" si="45">F69</f>
        <v>45485000</v>
      </c>
      <c r="G71" s="106">
        <f t="shared" si="45"/>
        <v>0</v>
      </c>
      <c r="H71" s="105">
        <f t="shared" si="45"/>
        <v>3480000</v>
      </c>
      <c r="I71" s="106">
        <f t="shared" si="45"/>
        <v>12795464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3480000</v>
      </c>
      <c r="Q71" s="106">
        <f>$I71      +$K71      +$M71      +$O71</f>
        <v>12795464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7.6508739144773008</v>
      </c>
      <c r="U71" s="65">
        <f>IF($E71   =0,0,($Q71   /$E71   )*100)</f>
        <v>28.131172914147523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73826000</v>
      </c>
      <c r="C72" s="104">
        <f>SUM(C9:C14,C17:C23,C26:C29,C32,C35:C39,C42:C52,C55:C58,C61:C65,C69)</f>
        <v>0</v>
      </c>
      <c r="D72" s="104"/>
      <c r="E72" s="104">
        <f>$B72      +$C72      +$D72</f>
        <v>73826000</v>
      </c>
      <c r="F72" s="105">
        <f t="shared" ref="F72:O72" si="46">SUM(F9:F14,F17:F23,F26:F29,F32,F35:F39,F42:F52,F55:F58,F61:F65,F69)</f>
        <v>73826000</v>
      </c>
      <c r="G72" s="106">
        <f t="shared" si="46"/>
        <v>8400000</v>
      </c>
      <c r="H72" s="105">
        <f t="shared" si="46"/>
        <v>4022000</v>
      </c>
      <c r="I72" s="106">
        <f t="shared" si="46"/>
        <v>13672247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4022000</v>
      </c>
      <c r="Q72" s="106">
        <f>$I72      +$K72      +$M72      +$O72</f>
        <v>13672247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7.342229686558718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24.958920389200241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cNZyJPBLzY9O5G/71Z5JuikUb6MHbFb6MDVi7TXuhom/xY/PZy04H+eM8rl9svTn5ya/XOoQP6aroEcgvpJAQ==" saltValue="hnUOM8Hl8v94QYfoqdae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792000</v>
      </c>
      <c r="I10" s="94">
        <v>792100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792000</v>
      </c>
      <c r="Q10" s="94">
        <f t="shared" ref="Q10:Q15" si="2">$I10      +$K10      +$M10      +$O10</f>
        <v>792100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79.2</v>
      </c>
      <c r="U10" s="50">
        <f t="shared" ref="U10:U14" si="6">IF(($E10      =0),0,(($Q10      /$E10      )*100))</f>
        <v>79.210000000000008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792000</v>
      </c>
      <c r="I15" s="97">
        <f t="shared" si="7"/>
        <v>792100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792000</v>
      </c>
      <c r="Q15" s="97">
        <f t="shared" si="2"/>
        <v>792100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79.2</v>
      </c>
      <c r="U15" s="54">
        <f>IF((SUM($E9:$E13))=0,0,(Q15/(SUM($E9:$E13))*100))</f>
        <v>79.210000000000008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2160000</v>
      </c>
      <c r="C19" s="92"/>
      <c r="D19" s="92"/>
      <c r="E19" s="92">
        <f t="shared" si="8"/>
        <v>2160000</v>
      </c>
      <c r="F19" s="93">
        <v>2160000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2160000</v>
      </c>
      <c r="C24" s="95">
        <f>SUM(C17:C23)</f>
        <v>0</v>
      </c>
      <c r="D24" s="95"/>
      <c r="E24" s="95">
        <f t="shared" si="8"/>
        <v>2160000</v>
      </c>
      <c r="F24" s="96">
        <f t="shared" ref="F24:O24" si="15">SUM(F17:F23)</f>
        <v>2160000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2405000</v>
      </c>
      <c r="C29" s="92"/>
      <c r="D29" s="92"/>
      <c r="E29" s="92">
        <f>$B29      +$C29      +$D29</f>
        <v>2405000</v>
      </c>
      <c r="F29" s="93">
        <v>2405000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2405000</v>
      </c>
      <c r="C30" s="95">
        <f>SUM(C26:C29)</f>
        <v>0</v>
      </c>
      <c r="D30" s="95"/>
      <c r="E30" s="95">
        <f>$B30      +$C30      +$D30</f>
        <v>2405000</v>
      </c>
      <c r="F30" s="96">
        <f t="shared" ref="F30:O30" si="16">SUM(F26:F29)</f>
        <v>2405000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546000</v>
      </c>
      <c r="H32" s="93">
        <v>175000</v>
      </c>
      <c r="I32" s="94">
        <v>332610</v>
      </c>
      <c r="J32" s="93"/>
      <c r="K32" s="94"/>
      <c r="L32" s="93"/>
      <c r="M32" s="94"/>
      <c r="N32" s="93"/>
      <c r="O32" s="94"/>
      <c r="P32" s="93">
        <f>$H32      +$J32      +$L32      +$N32</f>
        <v>175000</v>
      </c>
      <c r="Q32" s="94">
        <f>$I32      +$K32      +$M32      +$O32</f>
        <v>332610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8.023842274186153</v>
      </c>
      <c r="U32" s="50">
        <f>IF(($E32      =0),0,(($Q32      /$E32      )*100))</f>
        <v>15.25034387895461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546000</v>
      </c>
      <c r="H33" s="96">
        <f t="shared" si="17"/>
        <v>175000</v>
      </c>
      <c r="I33" s="97">
        <f t="shared" si="17"/>
        <v>332610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175000</v>
      </c>
      <c r="Q33" s="97">
        <f>$I33      +$K33      +$M33      +$O33</f>
        <v>332610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8.023842274186153</v>
      </c>
      <c r="U33" s="54">
        <f>IF($E33   =0,0,($Q33   /$E33   )*100)</f>
        <v>15.25034387895461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7746000</v>
      </c>
      <c r="C67" s="104">
        <f>SUM(C9:C14,C17:C23,C26:C29,C32,C35:C39,C42:C52,C55:C58,C61:C65)</f>
        <v>0</v>
      </c>
      <c r="D67" s="104"/>
      <c r="E67" s="104">
        <f t="shared" si="35"/>
        <v>7746000</v>
      </c>
      <c r="F67" s="105">
        <f t="shared" ref="F67:O67" si="43">SUM(F9:F14,F17:F23,F26:F29,F32,F35:F39,F42:F52,F55:F58,F61:F65)</f>
        <v>7746000</v>
      </c>
      <c r="G67" s="106">
        <f t="shared" si="43"/>
        <v>1546000</v>
      </c>
      <c r="H67" s="105">
        <f t="shared" si="43"/>
        <v>967000</v>
      </c>
      <c r="I67" s="106">
        <f t="shared" si="43"/>
        <v>1124710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967000</v>
      </c>
      <c r="Q67" s="106">
        <f t="shared" si="37"/>
        <v>1124710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17.311134980307912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20.134443250984603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7746000</v>
      </c>
      <c r="C72" s="104">
        <f>SUM(C9:C14,C17:C23,C26:C29,C32,C35:C39,C42:C52,C55:C58,C61:C65,C69)</f>
        <v>0</v>
      </c>
      <c r="D72" s="104"/>
      <c r="E72" s="104">
        <f>$B72      +$C72      +$D72</f>
        <v>7746000</v>
      </c>
      <c r="F72" s="105">
        <f t="shared" ref="F72:O72" si="46">SUM(F9:F14,F17:F23,F26:F29,F32,F35:F39,F42:F52,F55:F58,F61:F65,F69)</f>
        <v>7746000</v>
      </c>
      <c r="G72" s="106">
        <f t="shared" si="46"/>
        <v>1546000</v>
      </c>
      <c r="H72" s="105">
        <f t="shared" si="46"/>
        <v>967000</v>
      </c>
      <c r="I72" s="106">
        <f t="shared" si="46"/>
        <v>1124710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967000</v>
      </c>
      <c r="Q72" s="106">
        <f>$I72      +$K72      +$M72      +$O72</f>
        <v>1124710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17.311134980307912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20.134443250984603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+m5nioej2GT00eTad3o7jnYjjKh/644xBIl5pjpLQOvtePHsFtUTflxzYUEfUGVzAovQVAmKizEOv6Hgj8NWQ==" saltValue="131yZTHIujh2y3boLRh9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1562000</v>
      </c>
      <c r="I10" s="94">
        <v>50728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1562000</v>
      </c>
      <c r="Q10" s="94">
        <f t="shared" ref="Q10:Q15" si="2">$I10      +$K10      +$M10      +$O10</f>
        <v>50728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71</v>
      </c>
      <c r="U10" s="50">
        <f t="shared" ref="U10:U14" si="6">IF(($E10      =0),0,(($Q10      /$E10      )*100))</f>
        <v>2.3058181818181818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1562000</v>
      </c>
      <c r="I15" s="97">
        <f t="shared" si="7"/>
        <v>50728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1562000</v>
      </c>
      <c r="Q15" s="97">
        <f t="shared" si="2"/>
        <v>50728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71</v>
      </c>
      <c r="U15" s="54">
        <f>IF((SUM($E9:$E13))=0,0,(Q15/(SUM($E9:$E13))*100))</f>
        <v>2.3058181818181818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1201000</v>
      </c>
      <c r="C32" s="92"/>
      <c r="D32" s="92"/>
      <c r="E32" s="92">
        <f>$B32      +$C32      +$D32</f>
        <v>1201000</v>
      </c>
      <c r="F32" s="93">
        <v>1201000</v>
      </c>
      <c r="G32" s="94">
        <v>300000</v>
      </c>
      <c r="H32" s="93">
        <v>328000</v>
      </c>
      <c r="I32" s="94">
        <v>125240</v>
      </c>
      <c r="J32" s="93"/>
      <c r="K32" s="94"/>
      <c r="L32" s="93"/>
      <c r="M32" s="94"/>
      <c r="N32" s="93"/>
      <c r="O32" s="94"/>
      <c r="P32" s="93">
        <f>$H32      +$J32      +$L32      +$N32</f>
        <v>328000</v>
      </c>
      <c r="Q32" s="94">
        <f>$I32      +$K32      +$M32      +$O32</f>
        <v>125240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27.310574521232304</v>
      </c>
      <c r="U32" s="50">
        <f>IF(($E32      =0),0,(($Q32      /$E32      )*100))</f>
        <v>10.427976686094921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1201000</v>
      </c>
      <c r="C33" s="95">
        <f>C32</f>
        <v>0</v>
      </c>
      <c r="D33" s="95"/>
      <c r="E33" s="95">
        <f>$B33      +$C33      +$D33</f>
        <v>1201000</v>
      </c>
      <c r="F33" s="96">
        <f t="shared" ref="F33:O33" si="17">F32</f>
        <v>1201000</v>
      </c>
      <c r="G33" s="97">
        <f t="shared" si="17"/>
        <v>300000</v>
      </c>
      <c r="H33" s="96">
        <f t="shared" si="17"/>
        <v>328000</v>
      </c>
      <c r="I33" s="97">
        <f t="shared" si="17"/>
        <v>125240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328000</v>
      </c>
      <c r="Q33" s="97">
        <f>$I33      +$K33      +$M33      +$O33</f>
        <v>125240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27.310574521232304</v>
      </c>
      <c r="U33" s="54">
        <f>IF($E33   =0,0,($Q33   /$E33   )*100)</f>
        <v>10.427976686094921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3401000</v>
      </c>
      <c r="C67" s="104">
        <f>SUM(C9:C14,C17:C23,C26:C29,C32,C35:C39,C42:C52,C55:C58,C61:C65)</f>
        <v>0</v>
      </c>
      <c r="D67" s="104"/>
      <c r="E67" s="104">
        <f t="shared" si="35"/>
        <v>3401000</v>
      </c>
      <c r="F67" s="105">
        <f t="shared" ref="F67:O67" si="43">SUM(F9:F14,F17:F23,F26:F29,F32,F35:F39,F42:F52,F55:F58,F61:F65)</f>
        <v>3401000</v>
      </c>
      <c r="G67" s="106">
        <f t="shared" si="43"/>
        <v>2500000</v>
      </c>
      <c r="H67" s="105">
        <f t="shared" si="43"/>
        <v>1890000</v>
      </c>
      <c r="I67" s="106">
        <f t="shared" si="43"/>
        <v>175968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1890000</v>
      </c>
      <c r="Q67" s="106">
        <f t="shared" si="37"/>
        <v>175968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55.57189062040576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5.1740076448103505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21772000</v>
      </c>
      <c r="C69" s="92"/>
      <c r="D69" s="92"/>
      <c r="E69" s="92">
        <f>$B69      +$C69      +$D69</f>
        <v>21772000</v>
      </c>
      <c r="F69" s="93">
        <v>21772000</v>
      </c>
      <c r="G69" s="94">
        <v>5412000</v>
      </c>
      <c r="H69" s="93">
        <v>6336000</v>
      </c>
      <c r="I69" s="94">
        <v>4664880</v>
      </c>
      <c r="J69" s="93"/>
      <c r="K69" s="94"/>
      <c r="L69" s="93"/>
      <c r="M69" s="94"/>
      <c r="N69" s="93"/>
      <c r="O69" s="94"/>
      <c r="P69" s="93">
        <f>$H69      +$J69      +$L69      +$N69</f>
        <v>6336000</v>
      </c>
      <c r="Q69" s="94">
        <f>$I69      +$K69      +$M69      +$O69</f>
        <v>4664880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29.101598383244536</v>
      </c>
      <c r="U69" s="50">
        <f>IF(($E69      =0),0,(($Q69      /$E69      )*100))</f>
        <v>21.426051809663786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21772000</v>
      </c>
      <c r="C70" s="101">
        <f>C69</f>
        <v>0</v>
      </c>
      <c r="D70" s="101"/>
      <c r="E70" s="101">
        <f>$B70      +$C70      +$D70</f>
        <v>21772000</v>
      </c>
      <c r="F70" s="102">
        <f t="shared" ref="F70:O70" si="44">F69</f>
        <v>21772000</v>
      </c>
      <c r="G70" s="103">
        <f t="shared" si="44"/>
        <v>5412000</v>
      </c>
      <c r="H70" s="102">
        <f t="shared" si="44"/>
        <v>6336000</v>
      </c>
      <c r="I70" s="103">
        <f t="shared" si="44"/>
        <v>4664880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6336000</v>
      </c>
      <c r="Q70" s="103">
        <f>$I70      +$K70      +$M70      +$O70</f>
        <v>4664880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29.101598383244536</v>
      </c>
      <c r="U70" s="59">
        <f>IF($E70   =0,0,($Q70   /$E70 )*100)</f>
        <v>21.426051809663786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21772000</v>
      </c>
      <c r="C71" s="104">
        <f>C69</f>
        <v>0</v>
      </c>
      <c r="D71" s="104"/>
      <c r="E71" s="104">
        <f>$B71      +$C71      +$D71</f>
        <v>21772000</v>
      </c>
      <c r="F71" s="105">
        <f t="shared" ref="F71:O71" si="45">F69</f>
        <v>21772000</v>
      </c>
      <c r="G71" s="106">
        <f t="shared" si="45"/>
        <v>5412000</v>
      </c>
      <c r="H71" s="105">
        <f t="shared" si="45"/>
        <v>6336000</v>
      </c>
      <c r="I71" s="106">
        <f t="shared" si="45"/>
        <v>4664880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6336000</v>
      </c>
      <c r="Q71" s="106">
        <f>$I71      +$K71      +$M71      +$O71</f>
        <v>4664880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29.101598383244536</v>
      </c>
      <c r="U71" s="65">
        <f>IF($E71   =0,0,($Q71   /$E71   )*100)</f>
        <v>21.426051809663786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25173000</v>
      </c>
      <c r="C72" s="104">
        <f>SUM(C9:C14,C17:C23,C26:C29,C32,C35:C39,C42:C52,C55:C58,C61:C65,C69)</f>
        <v>0</v>
      </c>
      <c r="D72" s="104"/>
      <c r="E72" s="104">
        <f>$B72      +$C72      +$D72</f>
        <v>25173000</v>
      </c>
      <c r="F72" s="105">
        <f t="shared" ref="F72:O72" si="46">SUM(F9:F14,F17:F23,F26:F29,F32,F35:F39,F42:F52,F55:F58,F61:F65,F69)</f>
        <v>25173000</v>
      </c>
      <c r="G72" s="106">
        <f t="shared" si="46"/>
        <v>7912000</v>
      </c>
      <c r="H72" s="105">
        <f t="shared" si="46"/>
        <v>8226000</v>
      </c>
      <c r="I72" s="106">
        <f t="shared" si="46"/>
        <v>4840848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8226000</v>
      </c>
      <c r="Q72" s="106">
        <f>$I72      +$K72      +$M72      +$O72</f>
        <v>4840848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32.67786914551305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19.230318198069359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NtuD1SO4OH7UulCXZzWDLPWq/MHQ+9Pc7vv7FUn48ulDhuk5gFVekS9BPT2XOnbPKoOMxBnj3gaol98JNtMuw==" saltValue="5EZ/1WQ5ssQI36gNAXbR7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200000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200000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11.76470588235294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200000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11.76470588235294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4138000</v>
      </c>
      <c r="C20" s="92"/>
      <c r="D20" s="92"/>
      <c r="E20" s="92">
        <f t="shared" si="8"/>
        <v>4138000</v>
      </c>
      <c r="F20" s="93">
        <v>4138000</v>
      </c>
      <c r="G20" s="94">
        <v>4138000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4138000</v>
      </c>
      <c r="C24" s="95">
        <f>SUM(C17:C23)</f>
        <v>0</v>
      </c>
      <c r="D24" s="95"/>
      <c r="E24" s="95">
        <f t="shared" si="8"/>
        <v>4138000</v>
      </c>
      <c r="F24" s="96">
        <f t="shared" ref="F24:O24" si="15">SUM(F17:F23)</f>
        <v>4138000</v>
      </c>
      <c r="G24" s="97">
        <f t="shared" si="15"/>
        <v>4138000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1184000</v>
      </c>
      <c r="C32" s="92"/>
      <c r="D32" s="92"/>
      <c r="E32" s="92">
        <f>$B32      +$C32      +$D32</f>
        <v>1184000</v>
      </c>
      <c r="F32" s="93">
        <v>1184000</v>
      </c>
      <c r="G32" s="94">
        <v>296000</v>
      </c>
      <c r="H32" s="93">
        <v>296000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296000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1184000</v>
      </c>
      <c r="C33" s="95">
        <f>C32</f>
        <v>0</v>
      </c>
      <c r="D33" s="95"/>
      <c r="E33" s="95">
        <f>$B33      +$C33      +$D33</f>
        <v>1184000</v>
      </c>
      <c r="F33" s="96">
        <f t="shared" ref="F33:O33" si="17">F32</f>
        <v>1184000</v>
      </c>
      <c r="G33" s="97">
        <f t="shared" si="17"/>
        <v>296000</v>
      </c>
      <c r="H33" s="96">
        <f t="shared" si="17"/>
        <v>296000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2618000</v>
      </c>
      <c r="C35" s="92"/>
      <c r="D35" s="92"/>
      <c r="E35" s="92">
        <f t="shared" ref="E35:E40" si="18">$B35      +$C35      +$D35</f>
        <v>2618000</v>
      </c>
      <c r="F35" s="93">
        <v>2618000</v>
      </c>
      <c r="G35" s="94">
        <v>0</v>
      </c>
      <c r="H35" s="93">
        <v>227000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227000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8.6707410236822007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31598000</v>
      </c>
      <c r="C36" s="92"/>
      <c r="D36" s="92"/>
      <c r="E36" s="92">
        <f t="shared" si="18"/>
        <v>31598000</v>
      </c>
      <c r="F36" s="93">
        <v>31598000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34216000</v>
      </c>
      <c r="C40" s="95">
        <f>SUM(C35:C39)</f>
        <v>0</v>
      </c>
      <c r="D40" s="95"/>
      <c r="E40" s="95">
        <f t="shared" si="18"/>
        <v>34216000</v>
      </c>
      <c r="F40" s="96">
        <f t="shared" ref="F40:O40" si="25">SUM(F35:F39)</f>
        <v>34216000</v>
      </c>
      <c r="G40" s="97">
        <f t="shared" si="25"/>
        <v>0</v>
      </c>
      <c r="H40" s="96">
        <f t="shared" si="25"/>
        <v>227000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8.6707410236822007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41238000</v>
      </c>
      <c r="C67" s="104">
        <f>SUM(C9:C14,C17:C23,C26:C29,C32,C35:C39,C42:C52,C55:C58,C61:C65)</f>
        <v>0</v>
      </c>
      <c r="D67" s="104"/>
      <c r="E67" s="104">
        <f t="shared" si="35"/>
        <v>41238000</v>
      </c>
      <c r="F67" s="105">
        <f t="shared" ref="F67:O67" si="43">SUM(F9:F14,F17:F23,F26:F29,F32,F35:F39,F42:F52,F55:F58,F61:F65)</f>
        <v>41238000</v>
      </c>
      <c r="G67" s="106">
        <f t="shared" si="43"/>
        <v>6134000</v>
      </c>
      <c r="H67" s="105">
        <f t="shared" si="43"/>
        <v>723000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723000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64854000</v>
      </c>
      <c r="C69" s="92"/>
      <c r="D69" s="92"/>
      <c r="E69" s="92">
        <f>$B69      +$C69      +$D69</f>
        <v>64854000</v>
      </c>
      <c r="F69" s="93">
        <v>64854000</v>
      </c>
      <c r="G69" s="94">
        <v>35489000</v>
      </c>
      <c r="H69" s="93">
        <v>14845000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14845000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22.889875720849908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64854000</v>
      </c>
      <c r="C70" s="101">
        <f>C69</f>
        <v>0</v>
      </c>
      <c r="D70" s="101"/>
      <c r="E70" s="101">
        <f>$B70      +$C70      +$D70</f>
        <v>64854000</v>
      </c>
      <c r="F70" s="102">
        <f t="shared" ref="F70:O70" si="44">F69</f>
        <v>64854000</v>
      </c>
      <c r="G70" s="103">
        <f t="shared" si="44"/>
        <v>35489000</v>
      </c>
      <c r="H70" s="102">
        <f t="shared" si="44"/>
        <v>14845000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14845000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22.889875720849908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64854000</v>
      </c>
      <c r="C71" s="104">
        <f>C69</f>
        <v>0</v>
      </c>
      <c r="D71" s="104"/>
      <c r="E71" s="104">
        <f>$B71      +$C71      +$D71</f>
        <v>64854000</v>
      </c>
      <c r="F71" s="105">
        <f t="shared" ref="F71:O71" si="45">F69</f>
        <v>64854000</v>
      </c>
      <c r="G71" s="106">
        <f t="shared" si="45"/>
        <v>35489000</v>
      </c>
      <c r="H71" s="105">
        <f t="shared" si="45"/>
        <v>14845000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14845000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22.889875720849908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106092000</v>
      </c>
      <c r="C72" s="104">
        <f>SUM(C9:C14,C17:C23,C26:C29,C32,C35:C39,C42:C52,C55:C58,C61:C65,C69)</f>
        <v>0</v>
      </c>
      <c r="D72" s="104"/>
      <c r="E72" s="104">
        <f>$B72      +$C72      +$D72</f>
        <v>106092000</v>
      </c>
      <c r="F72" s="105">
        <f t="shared" ref="F72:O72" si="46">SUM(F9:F14,F17:F23,F26:F29,F32,F35:F39,F42:F52,F55:F58,F61:F65,F69)</f>
        <v>106092000</v>
      </c>
      <c r="G72" s="106">
        <f t="shared" si="46"/>
        <v>41623000</v>
      </c>
      <c r="H72" s="105">
        <f t="shared" si="46"/>
        <v>15568000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15568000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20.898327382071038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TOe2JnsBRyUzObkYBYDBv7vx7giHpROCGpobsDFjM86tvBpmeZnLOiG3k2hbhqagHW08+PbXC+VTAs9lwaBUQ==" saltValue="zCyb/7AKp2BWniiengJG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392000</v>
      </c>
      <c r="I10" s="94">
        <v>125001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392000</v>
      </c>
      <c r="Q10" s="94">
        <f t="shared" ref="Q10:Q15" si="2">$I10      +$K10      +$M10      +$O10</f>
        <v>125001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14.79245283018868</v>
      </c>
      <c r="U10" s="50">
        <f t="shared" ref="U10:U14" si="6">IF(($E10      =0),0,(($Q10      /$E10      )*100))</f>
        <v>4.7170188679245282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392000</v>
      </c>
      <c r="I15" s="97">
        <f t="shared" si="7"/>
        <v>125001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392000</v>
      </c>
      <c r="Q15" s="97">
        <f t="shared" si="2"/>
        <v>125001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14.79245283018868</v>
      </c>
      <c r="U15" s="54">
        <f>IF((SUM($E9:$E13))=0,0,(Q15/(SUM($E9:$E13))*100))</f>
        <v>4.7170188679245282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20530000</v>
      </c>
      <c r="C20" s="92"/>
      <c r="D20" s="92"/>
      <c r="E20" s="92">
        <f t="shared" si="8"/>
        <v>20530000</v>
      </c>
      <c r="F20" s="93">
        <v>20530000</v>
      </c>
      <c r="G20" s="94">
        <v>20530000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20530000</v>
      </c>
      <c r="C24" s="95">
        <f>SUM(C17:C23)</f>
        <v>0</v>
      </c>
      <c r="D24" s="95"/>
      <c r="E24" s="95">
        <f t="shared" si="8"/>
        <v>20530000</v>
      </c>
      <c r="F24" s="96">
        <f t="shared" ref="F24:O24" si="15">SUM(F17:F23)</f>
        <v>20530000</v>
      </c>
      <c r="G24" s="97">
        <f t="shared" si="15"/>
        <v>20530000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1555000</v>
      </c>
      <c r="C32" s="92"/>
      <c r="D32" s="92"/>
      <c r="E32" s="92">
        <f>$B32      +$C32      +$D32</f>
        <v>1555000</v>
      </c>
      <c r="F32" s="93">
        <v>1555000</v>
      </c>
      <c r="G32" s="94">
        <v>388000</v>
      </c>
      <c r="H32" s="93">
        <v>639000</v>
      </c>
      <c r="I32" s="94">
        <v>625838</v>
      </c>
      <c r="J32" s="93"/>
      <c r="K32" s="94"/>
      <c r="L32" s="93"/>
      <c r="M32" s="94"/>
      <c r="N32" s="93"/>
      <c r="O32" s="94"/>
      <c r="P32" s="93">
        <f>$H32      +$J32      +$L32      +$N32</f>
        <v>639000</v>
      </c>
      <c r="Q32" s="94">
        <f>$I32      +$K32      +$M32      +$O32</f>
        <v>625838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41.09324758842444</v>
      </c>
      <c r="U32" s="50">
        <f>IF(($E32      =0),0,(($Q32      /$E32      )*100))</f>
        <v>40.246816720257236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1555000</v>
      </c>
      <c r="C33" s="95">
        <f>C32</f>
        <v>0</v>
      </c>
      <c r="D33" s="95"/>
      <c r="E33" s="95">
        <f>$B33      +$C33      +$D33</f>
        <v>1555000</v>
      </c>
      <c r="F33" s="96">
        <f t="shared" ref="F33:O33" si="17">F32</f>
        <v>1555000</v>
      </c>
      <c r="G33" s="97">
        <f t="shared" si="17"/>
        <v>388000</v>
      </c>
      <c r="H33" s="96">
        <f t="shared" si="17"/>
        <v>639000</v>
      </c>
      <c r="I33" s="97">
        <f t="shared" si="17"/>
        <v>625838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639000</v>
      </c>
      <c r="Q33" s="97">
        <f>$I33      +$K33      +$M33      +$O33</f>
        <v>625838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41.09324758842444</v>
      </c>
      <c r="U33" s="54">
        <f>IF($E33   =0,0,($Q33   /$E33   )*100)</f>
        <v>40.246816720257236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26768000</v>
      </c>
      <c r="C35" s="92"/>
      <c r="D35" s="92"/>
      <c r="E35" s="92">
        <f t="shared" ref="E35:E40" si="18">$B35      +$C35      +$D35</f>
        <v>26768000</v>
      </c>
      <c r="F35" s="93">
        <v>26768000</v>
      </c>
      <c r="G35" s="94">
        <v>0</v>
      </c>
      <c r="H35" s="93">
        <v>2620000</v>
      </c>
      <c r="I35" s="94">
        <v>4774179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2620000</v>
      </c>
      <c r="Q35" s="94">
        <f t="shared" ref="Q35:Q40" si="20">$I35      +$K35      +$M35      +$O35</f>
        <v>4774179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9.7878063359234915</v>
      </c>
      <c r="U35" s="50">
        <f t="shared" ref="U35:U39" si="24">IF(($E35      =0),0,(($Q35      /$E35      )*100))</f>
        <v>17.835396742378958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21329000</v>
      </c>
      <c r="C36" s="92"/>
      <c r="D36" s="92"/>
      <c r="E36" s="92">
        <f t="shared" si="18"/>
        <v>21329000</v>
      </c>
      <c r="F36" s="93">
        <v>21329000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48097000</v>
      </c>
      <c r="C40" s="95">
        <f>SUM(C35:C39)</f>
        <v>0</v>
      </c>
      <c r="D40" s="95"/>
      <c r="E40" s="95">
        <f t="shared" si="18"/>
        <v>48097000</v>
      </c>
      <c r="F40" s="96">
        <f t="shared" ref="F40:O40" si="25">SUM(F35:F39)</f>
        <v>48097000</v>
      </c>
      <c r="G40" s="97">
        <f t="shared" si="25"/>
        <v>0</v>
      </c>
      <c r="H40" s="96">
        <f t="shared" si="25"/>
        <v>2620000</v>
      </c>
      <c r="I40" s="97">
        <f t="shared" si="25"/>
        <v>4774179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2620000</v>
      </c>
      <c r="Q40" s="97">
        <f t="shared" si="20"/>
        <v>4774179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9.7878063359234915</v>
      </c>
      <c r="U40" s="54">
        <f>IF((+$E35+$E38) =0,0,(Q40   /(+$E35+$E38) )*100)</f>
        <v>17.835396742378958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72832000</v>
      </c>
      <c r="C67" s="104">
        <f>SUM(C9:C14,C17:C23,C26:C29,C32,C35:C39,C42:C52,C55:C58,C61:C65)</f>
        <v>0</v>
      </c>
      <c r="D67" s="104"/>
      <c r="E67" s="104">
        <f t="shared" si="35"/>
        <v>72832000</v>
      </c>
      <c r="F67" s="105">
        <f t="shared" ref="F67:O67" si="43">SUM(F9:F14,F17:F23,F26:F29,F32,F35:F39,F42:F52,F55:F58,F61:F65)</f>
        <v>72832000</v>
      </c>
      <c r="G67" s="106">
        <f t="shared" si="43"/>
        <v>23568000</v>
      </c>
      <c r="H67" s="105">
        <f t="shared" si="43"/>
        <v>3651000</v>
      </c>
      <c r="I67" s="106">
        <f t="shared" si="43"/>
        <v>5525018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3651000</v>
      </c>
      <c r="Q67" s="106">
        <f t="shared" si="37"/>
        <v>5525018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7.0889074422849152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10.727565384540707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48979000</v>
      </c>
      <c r="C69" s="92"/>
      <c r="D69" s="92"/>
      <c r="E69" s="92">
        <f>$B69      +$C69      +$D69</f>
        <v>48979000</v>
      </c>
      <c r="F69" s="93">
        <v>48979000</v>
      </c>
      <c r="G69" s="94">
        <v>19851000</v>
      </c>
      <c r="H69" s="93">
        <v>2228000</v>
      </c>
      <c r="I69" s="94">
        <v>1414638</v>
      </c>
      <c r="J69" s="93"/>
      <c r="K69" s="94"/>
      <c r="L69" s="93"/>
      <c r="M69" s="94"/>
      <c r="N69" s="93"/>
      <c r="O69" s="94"/>
      <c r="P69" s="93">
        <f>$H69      +$J69      +$L69      +$N69</f>
        <v>2228000</v>
      </c>
      <c r="Q69" s="94">
        <f>$I69      +$K69      +$M69      +$O69</f>
        <v>1414638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4.548888299066947</v>
      </c>
      <c r="U69" s="50">
        <f>IF(($E69      =0),0,(($Q69      /$E69      )*100))</f>
        <v>2.8882541497376426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48979000</v>
      </c>
      <c r="C70" s="101">
        <f>C69</f>
        <v>0</v>
      </c>
      <c r="D70" s="101"/>
      <c r="E70" s="101">
        <f>$B70      +$C70      +$D70</f>
        <v>48979000</v>
      </c>
      <c r="F70" s="102">
        <f t="shared" ref="F70:O70" si="44">F69</f>
        <v>48979000</v>
      </c>
      <c r="G70" s="103">
        <f t="shared" si="44"/>
        <v>19851000</v>
      </c>
      <c r="H70" s="102">
        <f t="shared" si="44"/>
        <v>2228000</v>
      </c>
      <c r="I70" s="103">
        <f t="shared" si="44"/>
        <v>1414638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2228000</v>
      </c>
      <c r="Q70" s="103">
        <f>$I70      +$K70      +$M70      +$O70</f>
        <v>1414638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4.548888299066947</v>
      </c>
      <c r="U70" s="59">
        <f>IF($E70   =0,0,($Q70   /$E70 )*100)</f>
        <v>2.8882541497376426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48979000</v>
      </c>
      <c r="C71" s="104">
        <f>C69</f>
        <v>0</v>
      </c>
      <c r="D71" s="104"/>
      <c r="E71" s="104">
        <f>$B71      +$C71      +$D71</f>
        <v>48979000</v>
      </c>
      <c r="F71" s="105">
        <f t="shared" ref="F71:O71" si="45">F69</f>
        <v>48979000</v>
      </c>
      <c r="G71" s="106">
        <f t="shared" si="45"/>
        <v>19851000</v>
      </c>
      <c r="H71" s="105">
        <f t="shared" si="45"/>
        <v>2228000</v>
      </c>
      <c r="I71" s="106">
        <f t="shared" si="45"/>
        <v>1414638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2228000</v>
      </c>
      <c r="Q71" s="106">
        <f>$I71      +$K71      +$M71      +$O71</f>
        <v>1414638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4.548888299066947</v>
      </c>
      <c r="U71" s="65">
        <f>IF($E71   =0,0,($Q71   /$E71   )*100)</f>
        <v>2.8882541497376426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121811000</v>
      </c>
      <c r="C72" s="104">
        <f>SUM(C9:C14,C17:C23,C26:C29,C32,C35:C39,C42:C52,C55:C58,C61:C65,C69)</f>
        <v>0</v>
      </c>
      <c r="D72" s="104"/>
      <c r="E72" s="104">
        <f>$B72      +$C72      +$D72</f>
        <v>121811000</v>
      </c>
      <c r="F72" s="105">
        <f t="shared" ref="F72:O72" si="46">SUM(F9:F14,F17:F23,F26:F29,F32,F35:F39,F42:F52,F55:F58,F61:F65,F69)</f>
        <v>121811000</v>
      </c>
      <c r="G72" s="106">
        <f t="shared" si="46"/>
        <v>43419000</v>
      </c>
      <c r="H72" s="105">
        <f t="shared" si="46"/>
        <v>5879000</v>
      </c>
      <c r="I72" s="106">
        <f t="shared" si="46"/>
        <v>6939656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5879000</v>
      </c>
      <c r="Q72" s="106">
        <f>$I72      +$K72      +$M72      +$O72</f>
        <v>6939656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5.8507991481061286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6.9063673095678828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rDuNBS1KjR2CScVGnAK4eaDe9NqemG8RWFbRdyXR0F+eqcYSRaVZH8OaF4a0AWs3/y6gWYugP617hVp6ztGig==" saltValue="att9yETjcXUzBPFwwzjI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1650000</v>
      </c>
      <c r="C10" s="92"/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50000</v>
      </c>
      <c r="I10" s="94">
        <v>395111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50000</v>
      </c>
      <c r="Q10" s="94">
        <f t="shared" ref="Q10:Q15" si="2">$I10      +$K10      +$M10      +$O10</f>
        <v>395111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3.0303030303030303</v>
      </c>
      <c r="U10" s="50">
        <f t="shared" ref="U10:U14" si="6">IF(($E10      =0),0,(($Q10      /$E10      )*100))</f>
        <v>23.946121212121213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/>
      <c r="D13" s="92"/>
      <c r="E13" s="92">
        <f t="shared" si="0"/>
        <v>2000000</v>
      </c>
      <c r="F13" s="93">
        <v>2000000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3750000</v>
      </c>
      <c r="C15" s="95">
        <f>SUM(C9:C14)</f>
        <v>0</v>
      </c>
      <c r="D15" s="95"/>
      <c r="E15" s="95">
        <f t="shared" si="0"/>
        <v>3750000</v>
      </c>
      <c r="F15" s="96">
        <f t="shared" ref="F15:O15" si="7">SUM(F9:F14)</f>
        <v>3750000</v>
      </c>
      <c r="G15" s="97">
        <f t="shared" si="7"/>
        <v>1650000</v>
      </c>
      <c r="H15" s="96">
        <f t="shared" si="7"/>
        <v>50000</v>
      </c>
      <c r="I15" s="97">
        <f t="shared" si="7"/>
        <v>395111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50000</v>
      </c>
      <c r="Q15" s="97">
        <f t="shared" si="2"/>
        <v>395111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1.3698630136986301</v>
      </c>
      <c r="U15" s="54">
        <f>IF((SUM($E9:$E13))=0,0,(Q15/(SUM($E9:$E13))*100))</f>
        <v>10.824958904109588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4600000</v>
      </c>
      <c r="C20" s="92"/>
      <c r="D20" s="92"/>
      <c r="E20" s="92">
        <f t="shared" si="8"/>
        <v>4600000</v>
      </c>
      <c r="F20" s="93">
        <v>4600000</v>
      </c>
      <c r="G20" s="94">
        <v>4600000</v>
      </c>
      <c r="H20" s="93">
        <v>2725000</v>
      </c>
      <c r="I20" s="94"/>
      <c r="J20" s="93"/>
      <c r="K20" s="94"/>
      <c r="L20" s="93"/>
      <c r="M20" s="94"/>
      <c r="N20" s="93"/>
      <c r="O20" s="94"/>
      <c r="P20" s="93">
        <f t="shared" si="9"/>
        <v>2725000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59.239130434782602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4600000</v>
      </c>
      <c r="C24" s="95">
        <f>SUM(C17:C23)</f>
        <v>0</v>
      </c>
      <c r="D24" s="95"/>
      <c r="E24" s="95">
        <f t="shared" si="8"/>
        <v>4600000</v>
      </c>
      <c r="F24" s="96">
        <f t="shared" ref="F24:O24" si="15">SUM(F17:F23)</f>
        <v>4600000</v>
      </c>
      <c r="G24" s="97">
        <f t="shared" si="15"/>
        <v>4600000</v>
      </c>
      <c r="H24" s="96">
        <f t="shared" si="15"/>
        <v>2725000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2725000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59.239130434782602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1707000</v>
      </c>
      <c r="C32" s="92"/>
      <c r="D32" s="92"/>
      <c r="E32" s="92">
        <f>$B32      +$C32      +$D32</f>
        <v>1707000</v>
      </c>
      <c r="F32" s="93">
        <v>1707000</v>
      </c>
      <c r="G32" s="94">
        <v>427000</v>
      </c>
      <c r="H32" s="93">
        <v>236000</v>
      </c>
      <c r="I32" s="94">
        <v>198737</v>
      </c>
      <c r="J32" s="93"/>
      <c r="K32" s="94"/>
      <c r="L32" s="93"/>
      <c r="M32" s="94"/>
      <c r="N32" s="93"/>
      <c r="O32" s="94"/>
      <c r="P32" s="93">
        <f>$H32      +$J32      +$L32      +$N32</f>
        <v>236000</v>
      </c>
      <c r="Q32" s="94">
        <f>$I32      +$K32      +$M32      +$O32</f>
        <v>198737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13.825424721734036</v>
      </c>
      <c r="U32" s="50">
        <f>IF(($E32      =0),0,(($Q32      /$E32      )*100))</f>
        <v>11.642472173403632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1707000</v>
      </c>
      <c r="C33" s="95">
        <f>C32</f>
        <v>0</v>
      </c>
      <c r="D33" s="95"/>
      <c r="E33" s="95">
        <f>$B33      +$C33      +$D33</f>
        <v>1707000</v>
      </c>
      <c r="F33" s="96">
        <f t="shared" ref="F33:O33" si="17">F32</f>
        <v>1707000</v>
      </c>
      <c r="G33" s="97">
        <f t="shared" si="17"/>
        <v>427000</v>
      </c>
      <c r="H33" s="96">
        <f t="shared" si="17"/>
        <v>236000</v>
      </c>
      <c r="I33" s="97">
        <f t="shared" si="17"/>
        <v>198737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236000</v>
      </c>
      <c r="Q33" s="97">
        <f>$I33      +$K33      +$M33      +$O33</f>
        <v>198737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13.825424721734036</v>
      </c>
      <c r="U33" s="54">
        <f>IF($E33   =0,0,($Q33   /$E33   )*100)</f>
        <v>11.642472173403632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23313000</v>
      </c>
      <c r="C35" s="92"/>
      <c r="D35" s="92"/>
      <c r="E35" s="92">
        <f t="shared" ref="E35:E40" si="18">$B35      +$C35      +$D35</f>
        <v>23313000</v>
      </c>
      <c r="F35" s="93">
        <v>23313000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38898000</v>
      </c>
      <c r="C36" s="92"/>
      <c r="D36" s="92"/>
      <c r="E36" s="92">
        <f t="shared" si="18"/>
        <v>38898000</v>
      </c>
      <c r="F36" s="93">
        <v>38898000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62211000</v>
      </c>
      <c r="C40" s="95">
        <f>SUM(C35:C39)</f>
        <v>0</v>
      </c>
      <c r="D40" s="95"/>
      <c r="E40" s="95">
        <f t="shared" si="18"/>
        <v>62211000</v>
      </c>
      <c r="F40" s="96">
        <f t="shared" ref="F40:O40" si="25">SUM(F35:F39)</f>
        <v>62211000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72268000</v>
      </c>
      <c r="C67" s="104">
        <f>SUM(C9:C14,C17:C23,C26:C29,C32,C35:C39,C42:C52,C55:C58,C61:C65)</f>
        <v>0</v>
      </c>
      <c r="D67" s="104"/>
      <c r="E67" s="104">
        <f t="shared" si="35"/>
        <v>72268000</v>
      </c>
      <c r="F67" s="105">
        <f t="shared" ref="F67:O67" si="43">SUM(F9:F14,F17:F23,F26:F29,F32,F35:F39,F42:F52,F55:F58,F61:F65)</f>
        <v>72268000</v>
      </c>
      <c r="G67" s="106">
        <f t="shared" si="43"/>
        <v>6677000</v>
      </c>
      <c r="H67" s="105">
        <f t="shared" si="43"/>
        <v>3011000</v>
      </c>
      <c r="I67" s="106">
        <f t="shared" si="43"/>
        <v>593848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3011000</v>
      </c>
      <c r="Q67" s="106">
        <f t="shared" si="37"/>
        <v>593848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9.0501953712052892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1.7849353772167116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72517000</v>
      </c>
      <c r="C69" s="92"/>
      <c r="D69" s="92"/>
      <c r="E69" s="92">
        <f>$B69      +$C69      +$D69</f>
        <v>72517000</v>
      </c>
      <c r="F69" s="93">
        <v>72517000</v>
      </c>
      <c r="G69" s="94">
        <v>41221000</v>
      </c>
      <c r="H69" s="93">
        <v>12896000</v>
      </c>
      <c r="I69" s="94">
        <v>12004884</v>
      </c>
      <c r="J69" s="93"/>
      <c r="K69" s="94"/>
      <c r="L69" s="93"/>
      <c r="M69" s="94"/>
      <c r="N69" s="93"/>
      <c r="O69" s="94"/>
      <c r="P69" s="93">
        <f>$H69      +$J69      +$L69      +$N69</f>
        <v>12896000</v>
      </c>
      <c r="Q69" s="94">
        <f>$I69      +$K69      +$M69      +$O69</f>
        <v>12004884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17.783416302384268</v>
      </c>
      <c r="U69" s="50">
        <f>IF(($E69      =0),0,(($Q69      /$E69      )*100))</f>
        <v>16.554578926320726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72517000</v>
      </c>
      <c r="C70" s="101">
        <f>C69</f>
        <v>0</v>
      </c>
      <c r="D70" s="101"/>
      <c r="E70" s="101">
        <f>$B70      +$C70      +$D70</f>
        <v>72517000</v>
      </c>
      <c r="F70" s="102">
        <f t="shared" ref="F70:O70" si="44">F69</f>
        <v>72517000</v>
      </c>
      <c r="G70" s="103">
        <f t="shared" si="44"/>
        <v>41221000</v>
      </c>
      <c r="H70" s="102">
        <f t="shared" si="44"/>
        <v>12896000</v>
      </c>
      <c r="I70" s="103">
        <f t="shared" si="44"/>
        <v>12004884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12896000</v>
      </c>
      <c r="Q70" s="103">
        <f>$I70      +$K70      +$M70      +$O70</f>
        <v>12004884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17.783416302384268</v>
      </c>
      <c r="U70" s="59">
        <f>IF($E70   =0,0,($Q70   /$E70 )*100)</f>
        <v>16.554578926320726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72517000</v>
      </c>
      <c r="C71" s="104">
        <f>C69</f>
        <v>0</v>
      </c>
      <c r="D71" s="104"/>
      <c r="E71" s="104">
        <f>$B71      +$C71      +$D71</f>
        <v>72517000</v>
      </c>
      <c r="F71" s="105">
        <f t="shared" ref="F71:O71" si="45">F69</f>
        <v>72517000</v>
      </c>
      <c r="G71" s="106">
        <f t="shared" si="45"/>
        <v>41221000</v>
      </c>
      <c r="H71" s="105">
        <f t="shared" si="45"/>
        <v>12896000</v>
      </c>
      <c r="I71" s="106">
        <f t="shared" si="45"/>
        <v>12004884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12896000</v>
      </c>
      <c r="Q71" s="106">
        <f>$I71      +$K71      +$M71      +$O71</f>
        <v>12004884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17.783416302384268</v>
      </c>
      <c r="U71" s="65">
        <f>IF($E71   =0,0,($Q71   /$E71   )*100)</f>
        <v>16.554578926320726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144785000</v>
      </c>
      <c r="C72" s="104">
        <f>SUM(C9:C14,C17:C23,C26:C29,C32,C35:C39,C42:C52,C55:C58,C61:C65,C69)</f>
        <v>0</v>
      </c>
      <c r="D72" s="104"/>
      <c r="E72" s="104">
        <f>$B72      +$C72      +$D72</f>
        <v>144785000</v>
      </c>
      <c r="F72" s="105">
        <f t="shared" ref="F72:O72" si="46">SUM(F9:F14,F17:F23,F26:F29,F32,F35:F39,F42:F52,F55:F58,F61:F65,F69)</f>
        <v>144785000</v>
      </c>
      <c r="G72" s="106">
        <f t="shared" si="46"/>
        <v>47898000</v>
      </c>
      <c r="H72" s="105">
        <f t="shared" si="46"/>
        <v>15907000</v>
      </c>
      <c r="I72" s="106">
        <f t="shared" si="46"/>
        <v>12598732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15907000</v>
      </c>
      <c r="Q72" s="106">
        <f>$I72      +$K72      +$M72      +$O72</f>
        <v>12598732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15.036819268908278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11.909527635720835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qMTdBxFaC3+Istn5/7hRcw45mw2AmlZQ+gSDLMlrEXAnTKrQYuaRgL2eu3JX8F8mhA4Aa4l1lBH4PIyp/N2oQ==" saltValue="VB3NLmrt1q8rY8KLJRWi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271000</v>
      </c>
      <c r="I10" s="94">
        <v>322774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271000</v>
      </c>
      <c r="Q10" s="94">
        <f t="shared" ref="Q10:Q15" si="2">$I10      +$K10      +$M10      +$O10</f>
        <v>322774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11.782608695652174</v>
      </c>
      <c r="U10" s="50">
        <f t="shared" ref="U10:U14" si="6">IF(($E10      =0),0,(($Q10      /$E10      )*100))</f>
        <v>14.033652173913044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271000</v>
      </c>
      <c r="I15" s="97">
        <f t="shared" si="7"/>
        <v>322774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271000</v>
      </c>
      <c r="Q15" s="97">
        <f t="shared" si="2"/>
        <v>322774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11.782608695652174</v>
      </c>
      <c r="U15" s="54">
        <f>IF((SUM($E9:$E13))=0,0,(Q15/(SUM($E9:$E13))*100))</f>
        <v>14.033652173913044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5100000</v>
      </c>
      <c r="C20" s="92"/>
      <c r="D20" s="92"/>
      <c r="E20" s="92">
        <f t="shared" si="8"/>
        <v>5100000</v>
      </c>
      <c r="F20" s="93">
        <v>5100000</v>
      </c>
      <c r="G20" s="94">
        <v>5100000</v>
      </c>
      <c r="H20" s="93">
        <v>2707000</v>
      </c>
      <c r="I20" s="94"/>
      <c r="J20" s="93"/>
      <c r="K20" s="94"/>
      <c r="L20" s="93"/>
      <c r="M20" s="94"/>
      <c r="N20" s="93"/>
      <c r="O20" s="94"/>
      <c r="P20" s="93">
        <f t="shared" si="9"/>
        <v>2707000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53.078431372549019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5100000</v>
      </c>
      <c r="C24" s="95">
        <f>SUM(C17:C23)</f>
        <v>0</v>
      </c>
      <c r="D24" s="95"/>
      <c r="E24" s="95">
        <f t="shared" si="8"/>
        <v>5100000</v>
      </c>
      <c r="F24" s="96">
        <f t="shared" ref="F24:O24" si="15">SUM(F17:F23)</f>
        <v>5100000</v>
      </c>
      <c r="G24" s="97">
        <f t="shared" si="15"/>
        <v>5100000</v>
      </c>
      <c r="H24" s="96">
        <f t="shared" si="15"/>
        <v>2707000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2707000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53.078431372549019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1754000</v>
      </c>
      <c r="C32" s="92"/>
      <c r="D32" s="92"/>
      <c r="E32" s="92">
        <f>$B32      +$C32      +$D32</f>
        <v>1754000</v>
      </c>
      <c r="F32" s="93">
        <v>1754000</v>
      </c>
      <c r="G32" s="94">
        <v>439000</v>
      </c>
      <c r="H32" s="93">
        <v>361000</v>
      </c>
      <c r="I32" s="94">
        <v>650970</v>
      </c>
      <c r="J32" s="93"/>
      <c r="K32" s="94"/>
      <c r="L32" s="93"/>
      <c r="M32" s="94"/>
      <c r="N32" s="93"/>
      <c r="O32" s="94"/>
      <c r="P32" s="93">
        <f>$H32      +$J32      +$L32      +$N32</f>
        <v>361000</v>
      </c>
      <c r="Q32" s="94">
        <f>$I32      +$K32      +$M32      +$O32</f>
        <v>650970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20.581527936145953</v>
      </c>
      <c r="U32" s="50">
        <f>IF(($E32      =0),0,(($Q32      /$E32      )*100))</f>
        <v>37.113454960091218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1754000</v>
      </c>
      <c r="C33" s="95">
        <f>C32</f>
        <v>0</v>
      </c>
      <c r="D33" s="95"/>
      <c r="E33" s="95">
        <f>$B33      +$C33      +$D33</f>
        <v>1754000</v>
      </c>
      <c r="F33" s="96">
        <f t="shared" ref="F33:O33" si="17">F32</f>
        <v>1754000</v>
      </c>
      <c r="G33" s="97">
        <f t="shared" si="17"/>
        <v>439000</v>
      </c>
      <c r="H33" s="96">
        <f t="shared" si="17"/>
        <v>361000</v>
      </c>
      <c r="I33" s="97">
        <f t="shared" si="17"/>
        <v>650970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361000</v>
      </c>
      <c r="Q33" s="97">
        <f>$I33      +$K33      +$M33      +$O33</f>
        <v>650970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20.581527936145953</v>
      </c>
      <c r="U33" s="54">
        <f>IF($E33   =0,0,($Q33   /$E33   )*100)</f>
        <v>37.113454960091218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13361000</v>
      </c>
      <c r="C35" s="92"/>
      <c r="D35" s="92"/>
      <c r="E35" s="92">
        <f t="shared" ref="E35:E40" si="18">$B35      +$C35      +$D35</f>
        <v>13361000</v>
      </c>
      <c r="F35" s="93">
        <v>13361000</v>
      </c>
      <c r="G35" s="94">
        <v>3344000</v>
      </c>
      <c r="H35" s="93"/>
      <c r="I35" s="94">
        <v>3045800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3045800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22.796197889379538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13203000</v>
      </c>
      <c r="C36" s="92"/>
      <c r="D36" s="92"/>
      <c r="E36" s="92">
        <f t="shared" si="18"/>
        <v>13203000</v>
      </c>
      <c r="F36" s="93">
        <v>13203000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26564000</v>
      </c>
      <c r="C40" s="95">
        <f>SUM(C35:C39)</f>
        <v>0</v>
      </c>
      <c r="D40" s="95"/>
      <c r="E40" s="95">
        <f t="shared" si="18"/>
        <v>26564000</v>
      </c>
      <c r="F40" s="96">
        <f t="shared" ref="F40:O40" si="25">SUM(F35:F39)</f>
        <v>26564000</v>
      </c>
      <c r="G40" s="97">
        <f t="shared" si="25"/>
        <v>3344000</v>
      </c>
      <c r="H40" s="96">
        <f t="shared" si="25"/>
        <v>0</v>
      </c>
      <c r="I40" s="97">
        <f t="shared" si="25"/>
        <v>3045800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3045800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22.796197889379538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35718000</v>
      </c>
      <c r="C67" s="104">
        <f>SUM(C9:C14,C17:C23,C26:C29,C32,C35:C39,C42:C52,C55:C58,C61:C65)</f>
        <v>0</v>
      </c>
      <c r="D67" s="104"/>
      <c r="E67" s="104">
        <f t="shared" si="35"/>
        <v>35718000</v>
      </c>
      <c r="F67" s="105">
        <f t="shared" ref="F67:O67" si="43">SUM(F9:F14,F17:F23,F26:F29,F32,F35:F39,F42:F52,F55:F58,F61:F65)</f>
        <v>35718000</v>
      </c>
      <c r="G67" s="106">
        <f t="shared" si="43"/>
        <v>11183000</v>
      </c>
      <c r="H67" s="105">
        <f t="shared" si="43"/>
        <v>3339000</v>
      </c>
      <c r="I67" s="106">
        <f t="shared" si="43"/>
        <v>4019544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3339000</v>
      </c>
      <c r="Q67" s="106">
        <f t="shared" si="37"/>
        <v>4019544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14.830113257828115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17.8527381745503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52455000</v>
      </c>
      <c r="C69" s="92"/>
      <c r="D69" s="92"/>
      <c r="E69" s="92">
        <f>$B69      +$C69      +$D69</f>
        <v>52455000</v>
      </c>
      <c r="F69" s="93">
        <v>52455000</v>
      </c>
      <c r="G69" s="94">
        <v>17285000</v>
      </c>
      <c r="H69" s="93">
        <v>13702000</v>
      </c>
      <c r="I69" s="94">
        <v>14239074</v>
      </c>
      <c r="J69" s="93"/>
      <c r="K69" s="94"/>
      <c r="L69" s="93"/>
      <c r="M69" s="94"/>
      <c r="N69" s="93"/>
      <c r="O69" s="94"/>
      <c r="P69" s="93">
        <f>$H69      +$J69      +$L69      +$N69</f>
        <v>13702000</v>
      </c>
      <c r="Q69" s="94">
        <f>$I69      +$K69      +$M69      +$O69</f>
        <v>14239074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26.121437422552663</v>
      </c>
      <c r="U69" s="50">
        <f>IF(($E69      =0),0,(($Q69      /$E69      )*100))</f>
        <v>27.145313125536173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52455000</v>
      </c>
      <c r="C70" s="101">
        <f>C69</f>
        <v>0</v>
      </c>
      <c r="D70" s="101"/>
      <c r="E70" s="101">
        <f>$B70      +$C70      +$D70</f>
        <v>52455000</v>
      </c>
      <c r="F70" s="102">
        <f t="shared" ref="F70:O70" si="44">F69</f>
        <v>52455000</v>
      </c>
      <c r="G70" s="103">
        <f t="shared" si="44"/>
        <v>17285000</v>
      </c>
      <c r="H70" s="102">
        <f t="shared" si="44"/>
        <v>13702000</v>
      </c>
      <c r="I70" s="103">
        <f t="shared" si="44"/>
        <v>14239074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13702000</v>
      </c>
      <c r="Q70" s="103">
        <f>$I70      +$K70      +$M70      +$O70</f>
        <v>14239074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26.121437422552663</v>
      </c>
      <c r="U70" s="59">
        <f>IF($E70   =0,0,($Q70   /$E70 )*100)</f>
        <v>27.145313125536173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52455000</v>
      </c>
      <c r="C71" s="104">
        <f>C69</f>
        <v>0</v>
      </c>
      <c r="D71" s="104"/>
      <c r="E71" s="104">
        <f>$B71      +$C71      +$D71</f>
        <v>52455000</v>
      </c>
      <c r="F71" s="105">
        <f t="shared" ref="F71:O71" si="45">F69</f>
        <v>52455000</v>
      </c>
      <c r="G71" s="106">
        <f t="shared" si="45"/>
        <v>17285000</v>
      </c>
      <c r="H71" s="105">
        <f t="shared" si="45"/>
        <v>13702000</v>
      </c>
      <c r="I71" s="106">
        <f t="shared" si="45"/>
        <v>14239074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13702000</v>
      </c>
      <c r="Q71" s="106">
        <f>$I71      +$K71      +$M71      +$O71</f>
        <v>14239074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26.121437422552663</v>
      </c>
      <c r="U71" s="65">
        <f>IF($E71   =0,0,($Q71   /$E71   )*100)</f>
        <v>27.145313125536173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88173000</v>
      </c>
      <c r="C72" s="104">
        <f>SUM(C9:C14,C17:C23,C26:C29,C32,C35:C39,C42:C52,C55:C58,C61:C65,C69)</f>
        <v>0</v>
      </c>
      <c r="D72" s="104"/>
      <c r="E72" s="104">
        <f>$B72      +$C72      +$D72</f>
        <v>88173000</v>
      </c>
      <c r="F72" s="105">
        <f t="shared" ref="F72:O72" si="46">SUM(F9:F14,F17:F23,F26:F29,F32,F35:F39,F42:F52,F55:F58,F61:F65,F69)</f>
        <v>88173000</v>
      </c>
      <c r="G72" s="106">
        <f t="shared" si="46"/>
        <v>28468000</v>
      </c>
      <c r="H72" s="105">
        <f t="shared" si="46"/>
        <v>17041000</v>
      </c>
      <c r="I72" s="106">
        <f t="shared" si="46"/>
        <v>18258618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17041000</v>
      </c>
      <c r="Q72" s="106">
        <f>$I72      +$K72      +$M72      +$O72</f>
        <v>18258618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22.73042550353475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24.354565826330532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uLxF+tuOJ+V4Z+DASEyBxgOK33gIevIN3MvdBg3QqospiH9glUAMXdprxGrqnKeh4N42YTAqmRpMGWQAAMWbw==" saltValue="zZsgfcU/Nbc9wBaj2yDUn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224000</v>
      </c>
      <c r="I10" s="94">
        <v>706078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224000</v>
      </c>
      <c r="Q10" s="94">
        <f t="shared" ref="Q10:Q15" si="2">$I10      +$K10      +$M10      +$O10</f>
        <v>706078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7.859649122807018</v>
      </c>
      <c r="U10" s="50">
        <f t="shared" ref="U10:U14" si="6">IF(($E10      =0),0,(($Q10      /$E10      )*100))</f>
        <v>24.774666666666668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1933000</v>
      </c>
      <c r="I11" s="94">
        <v>1159235</v>
      </c>
      <c r="J11" s="93"/>
      <c r="K11" s="94"/>
      <c r="L11" s="93"/>
      <c r="M11" s="94"/>
      <c r="N11" s="93"/>
      <c r="O11" s="94"/>
      <c r="P11" s="93">
        <f t="shared" si="1"/>
        <v>1933000</v>
      </c>
      <c r="Q11" s="94">
        <f t="shared" si="2"/>
        <v>1159235</v>
      </c>
      <c r="R11" s="48">
        <f t="shared" si="3"/>
        <v>0</v>
      </c>
      <c r="S11" s="49">
        <f t="shared" si="4"/>
        <v>0</v>
      </c>
      <c r="T11" s="48">
        <f t="shared" si="5"/>
        <v>35.145454545454548</v>
      </c>
      <c r="U11" s="50">
        <f t="shared" si="6"/>
        <v>21.077000000000002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9350000</v>
      </c>
      <c r="C15" s="95">
        <f>SUM(C9:C14)</f>
        <v>0</v>
      </c>
      <c r="D15" s="95"/>
      <c r="E15" s="95">
        <f t="shared" si="0"/>
        <v>9350000</v>
      </c>
      <c r="F15" s="96">
        <f t="shared" ref="F15:O15" si="7">SUM(F9:F14)</f>
        <v>9350000</v>
      </c>
      <c r="G15" s="97">
        <f t="shared" si="7"/>
        <v>5850000</v>
      </c>
      <c r="H15" s="96">
        <f t="shared" si="7"/>
        <v>2157000</v>
      </c>
      <c r="I15" s="97">
        <f t="shared" si="7"/>
        <v>1865313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2157000</v>
      </c>
      <c r="Q15" s="97">
        <f t="shared" si="2"/>
        <v>1865313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25.832335329341316</v>
      </c>
      <c r="U15" s="54">
        <f>IF((SUM($E9:$E13))=0,0,(Q15/(SUM($E9:$E13))*100))</f>
        <v>22.33907784431138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5360000</v>
      </c>
      <c r="C20" s="92"/>
      <c r="D20" s="92"/>
      <c r="E20" s="92">
        <f t="shared" si="8"/>
        <v>5360000</v>
      </c>
      <c r="F20" s="93">
        <v>5360000</v>
      </c>
      <c r="G20" s="94">
        <v>5360000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5360000</v>
      </c>
      <c r="C24" s="95">
        <f>SUM(C17:C23)</f>
        <v>0</v>
      </c>
      <c r="D24" s="95"/>
      <c r="E24" s="95">
        <f t="shared" si="8"/>
        <v>5360000</v>
      </c>
      <c r="F24" s="96">
        <f t="shared" ref="F24:O24" si="15">SUM(F17:F23)</f>
        <v>5360000</v>
      </c>
      <c r="G24" s="97">
        <f t="shared" si="15"/>
        <v>5360000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4238000</v>
      </c>
      <c r="C32" s="92"/>
      <c r="D32" s="92"/>
      <c r="E32" s="92">
        <f>$B32      +$C32      +$D32</f>
        <v>4238000</v>
      </c>
      <c r="F32" s="93">
        <v>4238000</v>
      </c>
      <c r="G32" s="94">
        <v>1059000</v>
      </c>
      <c r="H32" s="93">
        <v>1059000</v>
      </c>
      <c r="I32" s="94">
        <v>1874927</v>
      </c>
      <c r="J32" s="93"/>
      <c r="K32" s="94"/>
      <c r="L32" s="93"/>
      <c r="M32" s="94"/>
      <c r="N32" s="93"/>
      <c r="O32" s="94"/>
      <c r="P32" s="93">
        <f>$H32      +$J32      +$L32      +$N32</f>
        <v>1059000</v>
      </c>
      <c r="Q32" s="94">
        <f>$I32      +$K32      +$M32      +$O32</f>
        <v>1874927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24.988201982067011</v>
      </c>
      <c r="U32" s="50">
        <f>IF(($E32      =0),0,(($Q32      /$E32      )*100))</f>
        <v>44.240844738084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4238000</v>
      </c>
      <c r="C33" s="95">
        <f>C32</f>
        <v>0</v>
      </c>
      <c r="D33" s="95"/>
      <c r="E33" s="95">
        <f>$B33      +$C33      +$D33</f>
        <v>4238000</v>
      </c>
      <c r="F33" s="96">
        <f t="shared" ref="F33:O33" si="17">F32</f>
        <v>4238000</v>
      </c>
      <c r="G33" s="97">
        <f t="shared" si="17"/>
        <v>1059000</v>
      </c>
      <c r="H33" s="96">
        <f t="shared" si="17"/>
        <v>1059000</v>
      </c>
      <c r="I33" s="97">
        <f t="shared" si="17"/>
        <v>1874927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1059000</v>
      </c>
      <c r="Q33" s="97">
        <f>$I33      +$K33      +$M33      +$O33</f>
        <v>1874927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24.988201982067011</v>
      </c>
      <c r="U33" s="54">
        <f>IF($E33   =0,0,($Q33   /$E33   )*100)</f>
        <v>44.240844738084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66797000</v>
      </c>
      <c r="C36" s="92"/>
      <c r="D36" s="92"/>
      <c r="E36" s="92">
        <f t="shared" si="18"/>
        <v>66797000</v>
      </c>
      <c r="F36" s="93">
        <v>66797000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70797000</v>
      </c>
      <c r="C40" s="95">
        <f>SUM(C35:C39)</f>
        <v>0</v>
      </c>
      <c r="D40" s="95"/>
      <c r="E40" s="95">
        <f t="shared" si="18"/>
        <v>70797000</v>
      </c>
      <c r="F40" s="96">
        <f t="shared" ref="F40:O40" si="25">SUM(F35:F39)</f>
        <v>70797000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89745000</v>
      </c>
      <c r="C67" s="104">
        <f>SUM(C9:C14,C17:C23,C26:C29,C32,C35:C39,C42:C52,C55:C58,C61:C65)</f>
        <v>0</v>
      </c>
      <c r="D67" s="104"/>
      <c r="E67" s="104">
        <f t="shared" si="35"/>
        <v>89745000</v>
      </c>
      <c r="F67" s="105">
        <f t="shared" ref="F67:O67" si="43">SUM(F9:F14,F17:F23,F26:F29,F32,F35:F39,F42:F52,F55:F58,F61:F65)</f>
        <v>89745000</v>
      </c>
      <c r="G67" s="106">
        <f t="shared" si="43"/>
        <v>13269000</v>
      </c>
      <c r="H67" s="105">
        <f t="shared" si="43"/>
        <v>3216000</v>
      </c>
      <c r="I67" s="106">
        <f t="shared" si="43"/>
        <v>3740240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3216000</v>
      </c>
      <c r="Q67" s="106">
        <f t="shared" si="37"/>
        <v>3740240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14.652815746309459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17.041370512119556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103269000</v>
      </c>
      <c r="C69" s="92"/>
      <c r="D69" s="92"/>
      <c r="E69" s="92">
        <f>$B69      +$C69      +$D69</f>
        <v>103269000</v>
      </c>
      <c r="F69" s="93">
        <v>103269000</v>
      </c>
      <c r="G69" s="94">
        <v>61524000</v>
      </c>
      <c r="H69" s="93">
        <v>24623000</v>
      </c>
      <c r="I69" s="94">
        <v>28279094</v>
      </c>
      <c r="J69" s="93"/>
      <c r="K69" s="94"/>
      <c r="L69" s="93"/>
      <c r="M69" s="94"/>
      <c r="N69" s="93"/>
      <c r="O69" s="94"/>
      <c r="P69" s="93">
        <f>$H69      +$J69      +$L69      +$N69</f>
        <v>24623000</v>
      </c>
      <c r="Q69" s="94">
        <f>$I69      +$K69      +$M69      +$O69</f>
        <v>28279094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23.843554212784088</v>
      </c>
      <c r="U69" s="50">
        <f>IF(($E69      =0),0,(($Q69      /$E69      )*100))</f>
        <v>27.383913856045861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103269000</v>
      </c>
      <c r="C70" s="101">
        <f>C69</f>
        <v>0</v>
      </c>
      <c r="D70" s="101"/>
      <c r="E70" s="101">
        <f>$B70      +$C70      +$D70</f>
        <v>103269000</v>
      </c>
      <c r="F70" s="102">
        <f t="shared" ref="F70:O70" si="44">F69</f>
        <v>103269000</v>
      </c>
      <c r="G70" s="103">
        <f t="shared" si="44"/>
        <v>61524000</v>
      </c>
      <c r="H70" s="102">
        <f t="shared" si="44"/>
        <v>24623000</v>
      </c>
      <c r="I70" s="103">
        <f t="shared" si="44"/>
        <v>28279094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24623000</v>
      </c>
      <c r="Q70" s="103">
        <f>$I70      +$K70      +$M70      +$O70</f>
        <v>28279094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23.843554212784088</v>
      </c>
      <c r="U70" s="59">
        <f>IF($E70   =0,0,($Q70   /$E70 )*100)</f>
        <v>27.383913856045861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103269000</v>
      </c>
      <c r="C71" s="104">
        <f>C69</f>
        <v>0</v>
      </c>
      <c r="D71" s="104"/>
      <c r="E71" s="104">
        <f>$B71      +$C71      +$D71</f>
        <v>103269000</v>
      </c>
      <c r="F71" s="105">
        <f t="shared" ref="F71:O71" si="45">F69</f>
        <v>103269000</v>
      </c>
      <c r="G71" s="106">
        <f t="shared" si="45"/>
        <v>61524000</v>
      </c>
      <c r="H71" s="105">
        <f t="shared" si="45"/>
        <v>24623000</v>
      </c>
      <c r="I71" s="106">
        <f t="shared" si="45"/>
        <v>28279094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24623000</v>
      </c>
      <c r="Q71" s="106">
        <f>$I71      +$K71      +$M71      +$O71</f>
        <v>28279094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23.843554212784088</v>
      </c>
      <c r="U71" s="65">
        <f>IF($E71   =0,0,($Q71   /$E71   )*100)</f>
        <v>27.383913856045861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193014000</v>
      </c>
      <c r="C72" s="104">
        <f>SUM(C9:C14,C17:C23,C26:C29,C32,C35:C39,C42:C52,C55:C58,C61:C65,C69)</f>
        <v>0</v>
      </c>
      <c r="D72" s="104"/>
      <c r="E72" s="104">
        <f>$B72      +$C72      +$D72</f>
        <v>193014000</v>
      </c>
      <c r="F72" s="105">
        <f t="shared" ref="F72:O72" si="46">SUM(F9:F14,F17:F23,F26:F29,F32,F35:F39,F42:F52,F55:F58,F61:F65,F69)</f>
        <v>193014000</v>
      </c>
      <c r="G72" s="106">
        <f t="shared" si="46"/>
        <v>74793000</v>
      </c>
      <c r="H72" s="105">
        <f t="shared" si="46"/>
        <v>27839000</v>
      </c>
      <c r="I72" s="106">
        <f t="shared" si="46"/>
        <v>32019334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27839000</v>
      </c>
      <c r="Q72" s="106">
        <f>$I72      +$K72      +$M72      +$O72</f>
        <v>32019334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22.232604199110344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25.571075812389694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+5XhmTyo1414MT0cO/YJIN3h4OpyF4to0GIpugrihKjSHddfq59S9fOlAoc6ahINxpD1qPu2WA7TZVsDoyU+A==" saltValue="Kh6Oq+Kw/8PVxgZALst5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549000</v>
      </c>
      <c r="I10" s="94">
        <v>613770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549000</v>
      </c>
      <c r="Q10" s="94">
        <f t="shared" ref="Q10:Q15" si="2">$I10      +$K10      +$M10      +$O10</f>
        <v>613770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32.294117647058826</v>
      </c>
      <c r="U10" s="50">
        <f t="shared" ref="U10:U14" si="6">IF(($E10      =0),0,(($Q10      /$E10      )*100))</f>
        <v>36.104117647058828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549000</v>
      </c>
      <c r="I15" s="97">
        <f t="shared" si="7"/>
        <v>613770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549000</v>
      </c>
      <c r="Q15" s="97">
        <f t="shared" si="2"/>
        <v>613770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32.294117647058826</v>
      </c>
      <c r="U15" s="54">
        <f>IF((SUM($E9:$E13))=0,0,(Q15/(SUM($E9:$E13))*100))</f>
        <v>36.104117647058828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2251000</v>
      </c>
      <c r="C20" s="92"/>
      <c r="D20" s="92"/>
      <c r="E20" s="92">
        <f t="shared" si="8"/>
        <v>2251000</v>
      </c>
      <c r="F20" s="93">
        <v>2251000</v>
      </c>
      <c r="G20" s="94">
        <v>2251000</v>
      </c>
      <c r="H20" s="93">
        <v>1176000</v>
      </c>
      <c r="I20" s="94"/>
      <c r="J20" s="93"/>
      <c r="K20" s="94"/>
      <c r="L20" s="93"/>
      <c r="M20" s="94"/>
      <c r="N20" s="93"/>
      <c r="O20" s="94"/>
      <c r="P20" s="93">
        <f t="shared" si="9"/>
        <v>1176000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52.243447356730343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2251000</v>
      </c>
      <c r="C24" s="95">
        <f>SUM(C17:C23)</f>
        <v>0</v>
      </c>
      <c r="D24" s="95"/>
      <c r="E24" s="95">
        <f t="shared" si="8"/>
        <v>2251000</v>
      </c>
      <c r="F24" s="96">
        <f t="shared" ref="F24:O24" si="15">SUM(F17:F23)</f>
        <v>2251000</v>
      </c>
      <c r="G24" s="97">
        <f t="shared" si="15"/>
        <v>2251000</v>
      </c>
      <c r="H24" s="96">
        <f t="shared" si="15"/>
        <v>1176000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1176000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52.243447356730343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3974000</v>
      </c>
      <c r="C32" s="92"/>
      <c r="D32" s="92"/>
      <c r="E32" s="92">
        <f>$B32      +$C32      +$D32</f>
        <v>3974000</v>
      </c>
      <c r="F32" s="93">
        <v>3974000</v>
      </c>
      <c r="G32" s="94">
        <v>993000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3974000</v>
      </c>
      <c r="C33" s="95">
        <f>C32</f>
        <v>0</v>
      </c>
      <c r="D33" s="95"/>
      <c r="E33" s="95">
        <f>$B33      +$C33      +$D33</f>
        <v>3974000</v>
      </c>
      <c r="F33" s="96">
        <f t="shared" ref="F33:O33" si="17">F32</f>
        <v>3974000</v>
      </c>
      <c r="G33" s="97">
        <f t="shared" si="17"/>
        <v>993000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39900000</v>
      </c>
      <c r="C35" s="92"/>
      <c r="D35" s="92"/>
      <c r="E35" s="92">
        <f t="shared" ref="E35:E40" si="18">$B35      +$C35      +$D35</f>
        <v>39900000</v>
      </c>
      <c r="F35" s="93">
        <v>39900000</v>
      </c>
      <c r="G35" s="94">
        <v>0</v>
      </c>
      <c r="H35" s="93">
        <v>6440000</v>
      </c>
      <c r="I35" s="94">
        <v>9488452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6440000</v>
      </c>
      <c r="Q35" s="94">
        <f t="shared" ref="Q35:Q40" si="20">$I35      +$K35      +$M35      +$O35</f>
        <v>9488452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16.140350877192983</v>
      </c>
      <c r="U35" s="50">
        <f t="shared" ref="U35:U39" si="24">IF(($E35      =0),0,(($Q35      /$E35      )*100))</f>
        <v>23.780581453634085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53244000</v>
      </c>
      <c r="C36" s="92"/>
      <c r="D36" s="92"/>
      <c r="E36" s="92">
        <f t="shared" si="18"/>
        <v>53244000</v>
      </c>
      <c r="F36" s="93">
        <v>53244000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93144000</v>
      </c>
      <c r="C40" s="95">
        <f>SUM(C35:C39)</f>
        <v>0</v>
      </c>
      <c r="D40" s="95"/>
      <c r="E40" s="95">
        <f t="shared" si="18"/>
        <v>93144000</v>
      </c>
      <c r="F40" s="96">
        <f t="shared" ref="F40:O40" si="25">SUM(F35:F39)</f>
        <v>93144000</v>
      </c>
      <c r="G40" s="97">
        <f t="shared" si="25"/>
        <v>0</v>
      </c>
      <c r="H40" s="96">
        <f t="shared" si="25"/>
        <v>6440000</v>
      </c>
      <c r="I40" s="97">
        <f t="shared" si="25"/>
        <v>9488452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6440000</v>
      </c>
      <c r="Q40" s="97">
        <f t="shared" si="20"/>
        <v>9488452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16.140350877192983</v>
      </c>
      <c r="U40" s="54">
        <f>IF((+$E35+$E38) =0,0,(Q40   /(+$E35+$E38) )*100)</f>
        <v>23.780581453634085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101069000</v>
      </c>
      <c r="C67" s="104">
        <f>SUM(C9:C14,C17:C23,C26:C29,C32,C35:C39,C42:C52,C55:C58,C61:C65)</f>
        <v>0</v>
      </c>
      <c r="D67" s="104"/>
      <c r="E67" s="104">
        <f t="shared" si="35"/>
        <v>101069000</v>
      </c>
      <c r="F67" s="105">
        <f t="shared" ref="F67:O67" si="43">SUM(F9:F14,F17:F23,F26:F29,F32,F35:F39,F42:F52,F55:F58,F61:F65)</f>
        <v>101069000</v>
      </c>
      <c r="G67" s="106">
        <f t="shared" si="43"/>
        <v>4944000</v>
      </c>
      <c r="H67" s="105">
        <f t="shared" si="43"/>
        <v>8165000</v>
      </c>
      <c r="I67" s="106">
        <f t="shared" si="43"/>
        <v>10102222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8165000</v>
      </c>
      <c r="Q67" s="106">
        <f t="shared" si="37"/>
        <v>10102222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17.072660742289596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21.123307893361211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58506000</v>
      </c>
      <c r="C69" s="92"/>
      <c r="D69" s="92"/>
      <c r="E69" s="92">
        <f>$B69      +$C69      +$D69</f>
        <v>58506000</v>
      </c>
      <c r="F69" s="93">
        <v>58506000</v>
      </c>
      <c r="G69" s="94">
        <v>30018000</v>
      </c>
      <c r="H69" s="93">
        <v>12978000</v>
      </c>
      <c r="I69" s="94">
        <v>12267647</v>
      </c>
      <c r="J69" s="93"/>
      <c r="K69" s="94"/>
      <c r="L69" s="93"/>
      <c r="M69" s="94"/>
      <c r="N69" s="93"/>
      <c r="O69" s="94"/>
      <c r="P69" s="93">
        <f>$H69      +$J69      +$L69      +$N69</f>
        <v>12978000</v>
      </c>
      <c r="Q69" s="94">
        <f>$I69      +$K69      +$M69      +$O69</f>
        <v>12267647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22.182340272792533</v>
      </c>
      <c r="U69" s="50">
        <f>IF(($E69      =0),0,(($Q69      /$E69      )*100))</f>
        <v>20.968186168939937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58506000</v>
      </c>
      <c r="C70" s="101">
        <f>C69</f>
        <v>0</v>
      </c>
      <c r="D70" s="101"/>
      <c r="E70" s="101">
        <f>$B70      +$C70      +$D70</f>
        <v>58506000</v>
      </c>
      <c r="F70" s="102">
        <f t="shared" ref="F70:O70" si="44">F69</f>
        <v>58506000</v>
      </c>
      <c r="G70" s="103">
        <f t="shared" si="44"/>
        <v>30018000</v>
      </c>
      <c r="H70" s="102">
        <f t="shared" si="44"/>
        <v>12978000</v>
      </c>
      <c r="I70" s="103">
        <f t="shared" si="44"/>
        <v>12267647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12978000</v>
      </c>
      <c r="Q70" s="103">
        <f>$I70      +$K70      +$M70      +$O70</f>
        <v>12267647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22.182340272792533</v>
      </c>
      <c r="U70" s="59">
        <f>IF($E70   =0,0,($Q70   /$E70 )*100)</f>
        <v>20.968186168939937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58506000</v>
      </c>
      <c r="C71" s="104">
        <f>C69</f>
        <v>0</v>
      </c>
      <c r="D71" s="104"/>
      <c r="E71" s="104">
        <f>$B71      +$C71      +$D71</f>
        <v>58506000</v>
      </c>
      <c r="F71" s="105">
        <f t="shared" ref="F71:O71" si="45">F69</f>
        <v>58506000</v>
      </c>
      <c r="G71" s="106">
        <f t="shared" si="45"/>
        <v>30018000</v>
      </c>
      <c r="H71" s="105">
        <f t="shared" si="45"/>
        <v>12978000</v>
      </c>
      <c r="I71" s="106">
        <f t="shared" si="45"/>
        <v>12267647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12978000</v>
      </c>
      <c r="Q71" s="106">
        <f>$I71      +$K71      +$M71      +$O71</f>
        <v>12267647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22.182340272792533</v>
      </c>
      <c r="U71" s="65">
        <f>IF($E71   =0,0,($Q71   /$E71   )*100)</f>
        <v>20.968186168939937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159575000</v>
      </c>
      <c r="C72" s="104">
        <f>SUM(C9:C14,C17:C23,C26:C29,C32,C35:C39,C42:C52,C55:C58,C61:C65,C69)</f>
        <v>0</v>
      </c>
      <c r="D72" s="104"/>
      <c r="E72" s="104">
        <f>$B72      +$C72      +$D72</f>
        <v>159575000</v>
      </c>
      <c r="F72" s="105">
        <f t="shared" ref="F72:O72" si="46">SUM(F9:F14,F17:F23,F26:F29,F32,F35:F39,F42:F52,F55:F58,F61:F65,F69)</f>
        <v>159575000</v>
      </c>
      <c r="G72" s="106">
        <f t="shared" si="46"/>
        <v>34962000</v>
      </c>
      <c r="H72" s="105">
        <f t="shared" si="46"/>
        <v>21143000</v>
      </c>
      <c r="I72" s="106">
        <f t="shared" si="46"/>
        <v>22369869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21143000</v>
      </c>
      <c r="Q72" s="106">
        <f>$I72      +$K72      +$M72      +$O72</f>
        <v>22369869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19.884135388550845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21.037956005304192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JxS7zf7+GyD3ZqDsavatX5NFlFH2w1uKRumuxIvpOHm+nDLnAPRCzd90xtJP+trzwP5TjvItj7enpWFGrKvkQ==" saltValue="+V35KN/X5ZCcYxctegwL9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66000</v>
      </c>
      <c r="I10" s="94">
        <v>100622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66000</v>
      </c>
      <c r="Q10" s="94">
        <f t="shared" ref="Q10:Q15" si="2">$I10      +$K10      +$M10      +$O10</f>
        <v>100622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3.8372093023255816</v>
      </c>
      <c r="U10" s="50">
        <f t="shared" ref="U10:U14" si="6">IF(($E10      =0),0,(($Q10      /$E10      )*100))</f>
        <v>5.8501162790697681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66000</v>
      </c>
      <c r="I15" s="97">
        <f t="shared" si="7"/>
        <v>100622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66000</v>
      </c>
      <c r="Q15" s="97">
        <f t="shared" si="2"/>
        <v>100622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3.8372093023255816</v>
      </c>
      <c r="U15" s="54">
        <f>IF((SUM($E9:$E13))=0,0,(Q15/(SUM($E9:$E13))*100))</f>
        <v>5.8501162790697681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3500000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2917000</v>
      </c>
      <c r="C32" s="92"/>
      <c r="D32" s="92"/>
      <c r="E32" s="92">
        <f>$B32      +$C32      +$D32</f>
        <v>2917000</v>
      </c>
      <c r="F32" s="93">
        <v>2917000</v>
      </c>
      <c r="G32" s="94">
        <v>729000</v>
      </c>
      <c r="H32" s="93">
        <v>2089000</v>
      </c>
      <c r="I32" s="94">
        <v>2088516</v>
      </c>
      <c r="J32" s="93"/>
      <c r="K32" s="94"/>
      <c r="L32" s="93"/>
      <c r="M32" s="94"/>
      <c r="N32" s="93"/>
      <c r="O32" s="94"/>
      <c r="P32" s="93">
        <f>$H32      +$J32      +$L32      +$N32</f>
        <v>2089000</v>
      </c>
      <c r="Q32" s="94">
        <f>$I32      +$K32      +$M32      +$O32</f>
        <v>2088516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71.6146726088447</v>
      </c>
      <c r="U32" s="50">
        <f>IF(($E32      =0),0,(($Q32      /$E32      )*100))</f>
        <v>71.598080219403499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2917000</v>
      </c>
      <c r="C33" s="95">
        <f>C32</f>
        <v>0</v>
      </c>
      <c r="D33" s="95"/>
      <c r="E33" s="95">
        <f>$B33      +$C33      +$D33</f>
        <v>2917000</v>
      </c>
      <c r="F33" s="96">
        <f t="shared" ref="F33:O33" si="17">F32</f>
        <v>2917000</v>
      </c>
      <c r="G33" s="97">
        <f t="shared" si="17"/>
        <v>729000</v>
      </c>
      <c r="H33" s="96">
        <f t="shared" si="17"/>
        <v>2089000</v>
      </c>
      <c r="I33" s="97">
        <f t="shared" si="17"/>
        <v>2088516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2089000</v>
      </c>
      <c r="Q33" s="97">
        <f>$I33      +$K33      +$M33      +$O33</f>
        <v>2088516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71.6146726088447</v>
      </c>
      <c r="U33" s="54">
        <f>IF($E33   =0,0,($Q33   /$E33   )*100)</f>
        <v>71.598080219403499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17350000</v>
      </c>
      <c r="C35" s="92"/>
      <c r="D35" s="92"/>
      <c r="E35" s="92">
        <f t="shared" ref="E35:E40" si="18">$B35      +$C35      +$D35</f>
        <v>17350000</v>
      </c>
      <c r="F35" s="93">
        <v>17350000</v>
      </c>
      <c r="G35" s="94">
        <v>0</v>
      </c>
      <c r="H35" s="93"/>
      <c r="I35" s="94">
        <v>500000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500000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2.8818443804034581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145061000</v>
      </c>
      <c r="C36" s="92"/>
      <c r="D36" s="92"/>
      <c r="E36" s="92">
        <f t="shared" si="18"/>
        <v>145061000</v>
      </c>
      <c r="F36" s="93">
        <v>145061000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162411000</v>
      </c>
      <c r="C40" s="95">
        <f>SUM(C35:C39)</f>
        <v>0</v>
      </c>
      <c r="D40" s="95"/>
      <c r="E40" s="95">
        <f t="shared" si="18"/>
        <v>162411000</v>
      </c>
      <c r="F40" s="96">
        <f t="shared" ref="F40:O40" si="25">SUM(F35:F39)</f>
        <v>162411000</v>
      </c>
      <c r="G40" s="97">
        <f t="shared" si="25"/>
        <v>0</v>
      </c>
      <c r="H40" s="96">
        <f t="shared" si="25"/>
        <v>0</v>
      </c>
      <c r="I40" s="97">
        <f t="shared" si="25"/>
        <v>500000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500000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2.8818443804034581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170548000</v>
      </c>
      <c r="C67" s="104">
        <f>SUM(C9:C14,C17:C23,C26:C29,C32,C35:C39,C42:C52,C55:C58,C61:C65)</f>
        <v>0</v>
      </c>
      <c r="D67" s="104"/>
      <c r="E67" s="104">
        <f t="shared" si="35"/>
        <v>170548000</v>
      </c>
      <c r="F67" s="105">
        <f t="shared" ref="F67:O67" si="43">SUM(F9:F14,F17:F23,F26:F29,F32,F35:F39,F42:F52,F55:F58,F61:F65)</f>
        <v>170548000</v>
      </c>
      <c r="G67" s="106">
        <f t="shared" si="43"/>
        <v>5949000</v>
      </c>
      <c r="H67" s="105">
        <f t="shared" si="43"/>
        <v>2155000</v>
      </c>
      <c r="I67" s="106">
        <f t="shared" si="43"/>
        <v>2689138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2155000</v>
      </c>
      <c r="Q67" s="106">
        <f t="shared" si="37"/>
        <v>2689138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8.4552909326323231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10.551018166123907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55067000</v>
      </c>
      <c r="C69" s="92"/>
      <c r="D69" s="92"/>
      <c r="E69" s="92">
        <f>$B69      +$C69      +$D69</f>
        <v>55067000</v>
      </c>
      <c r="F69" s="93">
        <v>55067000</v>
      </c>
      <c r="G69" s="94">
        <v>15670000</v>
      </c>
      <c r="H69" s="93">
        <v>8961000</v>
      </c>
      <c r="I69" s="94">
        <v>5950255</v>
      </c>
      <c r="J69" s="93"/>
      <c r="K69" s="94"/>
      <c r="L69" s="93"/>
      <c r="M69" s="94"/>
      <c r="N69" s="93"/>
      <c r="O69" s="94"/>
      <c r="P69" s="93">
        <f>$H69      +$J69      +$L69      +$N69</f>
        <v>8961000</v>
      </c>
      <c r="Q69" s="94">
        <f>$I69      +$K69      +$M69      +$O69</f>
        <v>5950255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16.272903917046509</v>
      </c>
      <c r="U69" s="50">
        <f>IF(($E69      =0),0,(($Q69      /$E69      )*100))</f>
        <v>10.805482412334065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55067000</v>
      </c>
      <c r="C70" s="101">
        <f>C69</f>
        <v>0</v>
      </c>
      <c r="D70" s="101"/>
      <c r="E70" s="101">
        <f>$B70      +$C70      +$D70</f>
        <v>55067000</v>
      </c>
      <c r="F70" s="102">
        <f t="shared" ref="F70:O70" si="44">F69</f>
        <v>55067000</v>
      </c>
      <c r="G70" s="103">
        <f t="shared" si="44"/>
        <v>15670000</v>
      </c>
      <c r="H70" s="102">
        <f t="shared" si="44"/>
        <v>8961000</v>
      </c>
      <c r="I70" s="103">
        <f t="shared" si="44"/>
        <v>5950255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8961000</v>
      </c>
      <c r="Q70" s="103">
        <f>$I70      +$K70      +$M70      +$O70</f>
        <v>5950255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16.272903917046509</v>
      </c>
      <c r="U70" s="59">
        <f>IF($E70   =0,0,($Q70   /$E70 )*100)</f>
        <v>10.805482412334065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55067000</v>
      </c>
      <c r="C71" s="104">
        <f>C69</f>
        <v>0</v>
      </c>
      <c r="D71" s="104"/>
      <c r="E71" s="104">
        <f>$B71      +$C71      +$D71</f>
        <v>55067000</v>
      </c>
      <c r="F71" s="105">
        <f t="shared" ref="F71:O71" si="45">F69</f>
        <v>55067000</v>
      </c>
      <c r="G71" s="106">
        <f t="shared" si="45"/>
        <v>15670000</v>
      </c>
      <c r="H71" s="105">
        <f t="shared" si="45"/>
        <v>8961000</v>
      </c>
      <c r="I71" s="106">
        <f t="shared" si="45"/>
        <v>5950255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8961000</v>
      </c>
      <c r="Q71" s="106">
        <f>$I71      +$K71      +$M71      +$O71</f>
        <v>5950255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16.272903917046509</v>
      </c>
      <c r="U71" s="65">
        <f>IF($E71   =0,0,($Q71   /$E71   )*100)</f>
        <v>10.805482412334065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225615000</v>
      </c>
      <c r="C72" s="104">
        <f>SUM(C9:C14,C17:C23,C26:C29,C32,C35:C39,C42:C52,C55:C58,C61:C65,C69)</f>
        <v>0</v>
      </c>
      <c r="D72" s="104"/>
      <c r="E72" s="104">
        <f>$B72      +$C72      +$D72</f>
        <v>225615000</v>
      </c>
      <c r="F72" s="105">
        <f t="shared" ref="F72:O72" si="46">SUM(F9:F14,F17:F23,F26:F29,F32,F35:F39,F42:F52,F55:F58,F61:F65,F69)</f>
        <v>225615000</v>
      </c>
      <c r="G72" s="106">
        <f t="shared" si="46"/>
        <v>21619000</v>
      </c>
      <c r="H72" s="105">
        <f t="shared" si="46"/>
        <v>11116000</v>
      </c>
      <c r="I72" s="106">
        <f t="shared" si="46"/>
        <v>8639393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11116000</v>
      </c>
      <c r="Q72" s="106">
        <f>$I72      +$K72      +$M72      +$O72</f>
        <v>8639393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13.799438885716414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10.724970827022867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eV8nNIe0wKoTYOmGMlfHehrEIBcNCyxVrAbW/QjsGGXM/FKzQA3eRo5vnXv0pHw7vBIjD0FiByJJsRQ0Dnk1A==" saltValue="d1yeIIOF53fQaMGZ5Rm+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773000</v>
      </c>
      <c r="I10" s="94">
        <v>772805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773000</v>
      </c>
      <c r="Q10" s="94">
        <f t="shared" ref="Q10:Q15" si="2">$I10      +$K10      +$M10      +$O10</f>
        <v>772805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36.80952380952381</v>
      </c>
      <c r="U10" s="50">
        <f t="shared" ref="U10:U14" si="6">IF(($E10      =0),0,(($Q10      /$E10      )*100))</f>
        <v>36.8002380952381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2100000</v>
      </c>
      <c r="H15" s="96">
        <f t="shared" si="7"/>
        <v>773000</v>
      </c>
      <c r="I15" s="97">
        <f t="shared" si="7"/>
        <v>772805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773000</v>
      </c>
      <c r="Q15" s="97">
        <f t="shared" si="2"/>
        <v>772805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36.80952380952381</v>
      </c>
      <c r="U15" s="54">
        <f>IF((SUM($E9:$E13))=0,0,(Q15/(SUM($E9:$E13))*100))</f>
        <v>36.8002380952381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3222000</v>
      </c>
      <c r="C32" s="92"/>
      <c r="D32" s="92"/>
      <c r="E32" s="92">
        <f>$B32      +$C32      +$D32</f>
        <v>3222000</v>
      </c>
      <c r="F32" s="93">
        <v>3222000</v>
      </c>
      <c r="G32" s="94">
        <v>805000</v>
      </c>
      <c r="H32" s="93">
        <v>600000</v>
      </c>
      <c r="I32" s="94">
        <v>1530561</v>
      </c>
      <c r="J32" s="93"/>
      <c r="K32" s="94"/>
      <c r="L32" s="93"/>
      <c r="M32" s="94"/>
      <c r="N32" s="93"/>
      <c r="O32" s="94"/>
      <c r="P32" s="93">
        <f>$H32      +$J32      +$L32      +$N32</f>
        <v>600000</v>
      </c>
      <c r="Q32" s="94">
        <f>$I32      +$K32      +$M32      +$O32</f>
        <v>1530561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18.6219739292365</v>
      </c>
      <c r="U32" s="50">
        <f>IF(($E32      =0),0,(($Q32      /$E32      )*100))</f>
        <v>47.503445065176905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3222000</v>
      </c>
      <c r="C33" s="95">
        <f>C32</f>
        <v>0</v>
      </c>
      <c r="D33" s="95"/>
      <c r="E33" s="95">
        <f>$B33      +$C33      +$D33</f>
        <v>3222000</v>
      </c>
      <c r="F33" s="96">
        <f t="shared" ref="F33:O33" si="17">F32</f>
        <v>3222000</v>
      </c>
      <c r="G33" s="97">
        <f t="shared" si="17"/>
        <v>805000</v>
      </c>
      <c r="H33" s="96">
        <f t="shared" si="17"/>
        <v>600000</v>
      </c>
      <c r="I33" s="97">
        <f t="shared" si="17"/>
        <v>1530561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600000</v>
      </c>
      <c r="Q33" s="97">
        <f>$I33      +$K33      +$M33      +$O33</f>
        <v>1530561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18.6219739292365</v>
      </c>
      <c r="U33" s="54">
        <f>IF($E33   =0,0,($Q33   /$E33   )*100)</f>
        <v>47.503445065176905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17000000</v>
      </c>
      <c r="C35" s="92"/>
      <c r="D35" s="92"/>
      <c r="E35" s="92">
        <f t="shared" ref="E35:E40" si="18">$B35      +$C35      +$D35</f>
        <v>17000000</v>
      </c>
      <c r="F35" s="93">
        <v>17000000</v>
      </c>
      <c r="G35" s="94">
        <v>0</v>
      </c>
      <c r="H35" s="93">
        <v>779000</v>
      </c>
      <c r="I35" s="94">
        <v>8128826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779000</v>
      </c>
      <c r="Q35" s="94">
        <f t="shared" ref="Q35:Q40" si="20">$I35      +$K35      +$M35      +$O35</f>
        <v>8128826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4.5823529411764703</v>
      </c>
      <c r="U35" s="50">
        <f t="shared" ref="U35:U39" si="24">IF(($E35      =0),0,(($Q35      /$E35      )*100))</f>
        <v>47.816623529411764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60166000</v>
      </c>
      <c r="C36" s="92"/>
      <c r="D36" s="92"/>
      <c r="E36" s="92">
        <f t="shared" si="18"/>
        <v>60166000</v>
      </c>
      <c r="F36" s="93">
        <v>60166000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77166000</v>
      </c>
      <c r="C40" s="95">
        <f>SUM(C35:C39)</f>
        <v>0</v>
      </c>
      <c r="D40" s="95"/>
      <c r="E40" s="95">
        <f t="shared" si="18"/>
        <v>77166000</v>
      </c>
      <c r="F40" s="96">
        <f t="shared" ref="F40:O40" si="25">SUM(F35:F39)</f>
        <v>77166000</v>
      </c>
      <c r="G40" s="97">
        <f t="shared" si="25"/>
        <v>0</v>
      </c>
      <c r="H40" s="96">
        <f t="shared" si="25"/>
        <v>779000</v>
      </c>
      <c r="I40" s="97">
        <f t="shared" si="25"/>
        <v>8128826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779000</v>
      </c>
      <c r="Q40" s="97">
        <f t="shared" si="20"/>
        <v>8128826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4.5823529411764703</v>
      </c>
      <c r="U40" s="54">
        <f>IF((+$E35+$E38) =0,0,(Q40   /(+$E35+$E38) )*100)</f>
        <v>47.816623529411764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82588000</v>
      </c>
      <c r="C67" s="104">
        <f>SUM(C9:C14,C17:C23,C26:C29,C32,C35:C39,C42:C52,C55:C58,C61:C65)</f>
        <v>0</v>
      </c>
      <c r="D67" s="104"/>
      <c r="E67" s="104">
        <f t="shared" si="35"/>
        <v>82588000</v>
      </c>
      <c r="F67" s="105">
        <f t="shared" ref="F67:O67" si="43">SUM(F9:F14,F17:F23,F26:F29,F32,F35:F39,F42:F52,F55:F58,F61:F65)</f>
        <v>82588000</v>
      </c>
      <c r="G67" s="106">
        <f t="shared" si="43"/>
        <v>2905000</v>
      </c>
      <c r="H67" s="105">
        <f t="shared" si="43"/>
        <v>2152000</v>
      </c>
      <c r="I67" s="106">
        <f t="shared" si="43"/>
        <v>10432192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2152000</v>
      </c>
      <c r="Q67" s="106">
        <f t="shared" si="37"/>
        <v>10432192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9.6407131977421372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46.735023743392169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57426000</v>
      </c>
      <c r="C69" s="92"/>
      <c r="D69" s="92"/>
      <c r="E69" s="92">
        <f>$B69      +$C69      +$D69</f>
        <v>57426000</v>
      </c>
      <c r="F69" s="93">
        <v>57426000</v>
      </c>
      <c r="G69" s="94">
        <v>15926000</v>
      </c>
      <c r="H69" s="93">
        <v>4364000</v>
      </c>
      <c r="I69" s="94">
        <v>4587142</v>
      </c>
      <c r="J69" s="93"/>
      <c r="K69" s="94"/>
      <c r="L69" s="93"/>
      <c r="M69" s="94"/>
      <c r="N69" s="93"/>
      <c r="O69" s="94"/>
      <c r="P69" s="93">
        <f>$H69      +$J69      +$L69      +$N69</f>
        <v>4364000</v>
      </c>
      <c r="Q69" s="94">
        <f>$I69      +$K69      +$M69      +$O69</f>
        <v>4587142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7.5993452443144216</v>
      </c>
      <c r="U69" s="50">
        <f>IF(($E69      =0),0,(($Q69      /$E69      )*100))</f>
        <v>7.9879183645038836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57426000</v>
      </c>
      <c r="C70" s="101">
        <f>C69</f>
        <v>0</v>
      </c>
      <c r="D70" s="101"/>
      <c r="E70" s="101">
        <f>$B70      +$C70      +$D70</f>
        <v>57426000</v>
      </c>
      <c r="F70" s="102">
        <f t="shared" ref="F70:O70" si="44">F69</f>
        <v>57426000</v>
      </c>
      <c r="G70" s="103">
        <f t="shared" si="44"/>
        <v>15926000</v>
      </c>
      <c r="H70" s="102">
        <f t="shared" si="44"/>
        <v>4364000</v>
      </c>
      <c r="I70" s="103">
        <f t="shared" si="44"/>
        <v>4587142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4364000</v>
      </c>
      <c r="Q70" s="103">
        <f>$I70      +$K70      +$M70      +$O70</f>
        <v>4587142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7.5993452443144216</v>
      </c>
      <c r="U70" s="59">
        <f>IF($E70   =0,0,($Q70   /$E70 )*100)</f>
        <v>7.9879183645038836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57426000</v>
      </c>
      <c r="C71" s="104">
        <f>C69</f>
        <v>0</v>
      </c>
      <c r="D71" s="104"/>
      <c r="E71" s="104">
        <f>$B71      +$C71      +$D71</f>
        <v>57426000</v>
      </c>
      <c r="F71" s="105">
        <f t="shared" ref="F71:O71" si="45">F69</f>
        <v>57426000</v>
      </c>
      <c r="G71" s="106">
        <f t="shared" si="45"/>
        <v>15926000</v>
      </c>
      <c r="H71" s="105">
        <f t="shared" si="45"/>
        <v>4364000</v>
      </c>
      <c r="I71" s="106">
        <f t="shared" si="45"/>
        <v>4587142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4364000</v>
      </c>
      <c r="Q71" s="106">
        <f>$I71      +$K71      +$M71      +$O71</f>
        <v>4587142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7.5993452443144216</v>
      </c>
      <c r="U71" s="65">
        <f>IF($E71   =0,0,($Q71   /$E71   )*100)</f>
        <v>7.9879183645038836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140014000</v>
      </c>
      <c r="C72" s="104">
        <f>SUM(C9:C14,C17:C23,C26:C29,C32,C35:C39,C42:C52,C55:C58,C61:C65,C69)</f>
        <v>0</v>
      </c>
      <c r="D72" s="104"/>
      <c r="E72" s="104">
        <f>$B72      +$C72      +$D72</f>
        <v>140014000</v>
      </c>
      <c r="F72" s="105">
        <f t="shared" ref="F72:O72" si="46">SUM(F9:F14,F17:F23,F26:F29,F32,F35:F39,F42:F52,F55:F58,F61:F65,F69)</f>
        <v>140014000</v>
      </c>
      <c r="G72" s="106">
        <f t="shared" si="46"/>
        <v>18831000</v>
      </c>
      <c r="H72" s="105">
        <f t="shared" si="46"/>
        <v>6516000</v>
      </c>
      <c r="I72" s="106">
        <f t="shared" si="46"/>
        <v>15019334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6516000</v>
      </c>
      <c r="Q72" s="106">
        <f>$I72      +$K72      +$M72      +$O72</f>
        <v>15019334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8.1707378241460606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18.833493002959322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4BXxt2No01ho0cKBLM99RvKT0s1h2EbQ6o+7g2g2je3ZMdOUTVS0oqFRQAoNR7xx9OHCxBXEbl1unUy7oAp1w==" saltValue="hdWPmSY++/c5tr/xRpaM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598000</v>
      </c>
      <c r="I10" s="94">
        <v>429494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598000</v>
      </c>
      <c r="Q10" s="94">
        <f t="shared" ref="Q10:Q15" si="2">$I10      +$K10      +$M10      +$O10</f>
        <v>429494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22.566037735849058</v>
      </c>
      <c r="U10" s="50">
        <f t="shared" ref="U10:U14" si="6">IF(($E10      =0),0,(($Q10      /$E10      )*100))</f>
        <v>16.207320754716982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598000</v>
      </c>
      <c r="I15" s="97">
        <f t="shared" si="7"/>
        <v>429494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598000</v>
      </c>
      <c r="Q15" s="97">
        <f t="shared" si="2"/>
        <v>429494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22.566037735849058</v>
      </c>
      <c r="U15" s="54">
        <f>IF((SUM($E9:$E13))=0,0,(Q15/(SUM($E9:$E13))*100))</f>
        <v>16.207320754716982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2440000</v>
      </c>
      <c r="C32" s="92"/>
      <c r="D32" s="92"/>
      <c r="E32" s="92">
        <f>$B32      +$C32      +$D32</f>
        <v>2440000</v>
      </c>
      <c r="F32" s="93">
        <v>2440000</v>
      </c>
      <c r="G32" s="94">
        <v>610000</v>
      </c>
      <c r="H32" s="93">
        <v>704000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704000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28.852459016393446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2440000</v>
      </c>
      <c r="C33" s="95">
        <f>C32</f>
        <v>0</v>
      </c>
      <c r="D33" s="95"/>
      <c r="E33" s="95">
        <f>$B33      +$C33      +$D33</f>
        <v>2440000</v>
      </c>
      <c r="F33" s="96">
        <f t="shared" ref="F33:O33" si="17">F32</f>
        <v>2440000</v>
      </c>
      <c r="G33" s="97">
        <f t="shared" si="17"/>
        <v>610000</v>
      </c>
      <c r="H33" s="96">
        <f t="shared" si="17"/>
        <v>704000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704000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28.852459016393446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6006000</v>
      </c>
      <c r="C35" s="92"/>
      <c r="D35" s="92"/>
      <c r="E35" s="92">
        <f t="shared" ref="E35:E40" si="18">$B35      +$C35      +$D35</f>
        <v>6006000</v>
      </c>
      <c r="F35" s="93">
        <v>6006000</v>
      </c>
      <c r="G35" s="94">
        <v>0</v>
      </c>
      <c r="H35" s="93"/>
      <c r="I35" s="94">
        <v>-16408000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-16408000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-273.19347319347315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13824000</v>
      </c>
      <c r="C36" s="92"/>
      <c r="D36" s="92"/>
      <c r="E36" s="92">
        <f t="shared" si="18"/>
        <v>13824000</v>
      </c>
      <c r="F36" s="93">
        <v>13824000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19830000</v>
      </c>
      <c r="C40" s="95">
        <f>SUM(C35:C39)</f>
        <v>0</v>
      </c>
      <c r="D40" s="95"/>
      <c r="E40" s="95">
        <f t="shared" si="18"/>
        <v>19830000</v>
      </c>
      <c r="F40" s="96">
        <f t="shared" ref="F40:O40" si="25">SUM(F35:F39)</f>
        <v>19830000</v>
      </c>
      <c r="G40" s="97">
        <f t="shared" si="25"/>
        <v>0</v>
      </c>
      <c r="H40" s="96">
        <f t="shared" si="25"/>
        <v>0</v>
      </c>
      <c r="I40" s="97">
        <f t="shared" si="25"/>
        <v>-16408000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-16408000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-273.19347319347315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24920000</v>
      </c>
      <c r="C67" s="104">
        <f>SUM(C9:C14,C17:C23,C26:C29,C32,C35:C39,C42:C52,C55:C58,C61:C65)</f>
        <v>0</v>
      </c>
      <c r="D67" s="104"/>
      <c r="E67" s="104">
        <f t="shared" si="35"/>
        <v>24920000</v>
      </c>
      <c r="F67" s="105">
        <f t="shared" ref="F67:O67" si="43">SUM(F9:F14,F17:F23,F26:F29,F32,F35:F39,F42:F52,F55:F58,F61:F65)</f>
        <v>24920000</v>
      </c>
      <c r="G67" s="106">
        <f t="shared" si="43"/>
        <v>3260000</v>
      </c>
      <c r="H67" s="105">
        <f t="shared" si="43"/>
        <v>1302000</v>
      </c>
      <c r="I67" s="106">
        <f t="shared" si="43"/>
        <v>-15978506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1302000</v>
      </c>
      <c r="Q67" s="106">
        <f t="shared" si="37"/>
        <v>-15978506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11.733958183129054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-144.00239726027397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31798000</v>
      </c>
      <c r="C69" s="92"/>
      <c r="D69" s="92"/>
      <c r="E69" s="92">
        <f>$B69      +$C69      +$D69</f>
        <v>31798000</v>
      </c>
      <c r="F69" s="93">
        <v>31798000</v>
      </c>
      <c r="G69" s="94">
        <v>16408000</v>
      </c>
      <c r="H69" s="93">
        <v>3615000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3615000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11.368639537077804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31798000</v>
      </c>
      <c r="C70" s="101">
        <f>C69</f>
        <v>0</v>
      </c>
      <c r="D70" s="101"/>
      <c r="E70" s="101">
        <f>$B70      +$C70      +$D70</f>
        <v>31798000</v>
      </c>
      <c r="F70" s="102">
        <f t="shared" ref="F70:O70" si="44">F69</f>
        <v>31798000</v>
      </c>
      <c r="G70" s="103">
        <f t="shared" si="44"/>
        <v>16408000</v>
      </c>
      <c r="H70" s="102">
        <f t="shared" si="44"/>
        <v>3615000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3615000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11.368639537077804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31798000</v>
      </c>
      <c r="C71" s="104">
        <f>C69</f>
        <v>0</v>
      </c>
      <c r="D71" s="104"/>
      <c r="E71" s="104">
        <f>$B71      +$C71      +$D71</f>
        <v>31798000</v>
      </c>
      <c r="F71" s="105">
        <f t="shared" ref="F71:O71" si="45">F69</f>
        <v>31798000</v>
      </c>
      <c r="G71" s="106">
        <f t="shared" si="45"/>
        <v>16408000</v>
      </c>
      <c r="H71" s="105">
        <f t="shared" si="45"/>
        <v>3615000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3615000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11.368639537077804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56718000</v>
      </c>
      <c r="C72" s="104">
        <f>SUM(C9:C14,C17:C23,C26:C29,C32,C35:C39,C42:C52,C55:C58,C61:C65,C69)</f>
        <v>0</v>
      </c>
      <c r="D72" s="104"/>
      <c r="E72" s="104">
        <f>$B72      +$C72      +$D72</f>
        <v>56718000</v>
      </c>
      <c r="F72" s="105">
        <f t="shared" ref="F72:O72" si="46">SUM(F9:F14,F17:F23,F26:F29,F32,F35:F39,F42:F52,F55:F58,F61:F65,F69)</f>
        <v>56718000</v>
      </c>
      <c r="G72" s="106">
        <f t="shared" si="46"/>
        <v>19668000</v>
      </c>
      <c r="H72" s="105">
        <f t="shared" si="46"/>
        <v>4917000</v>
      </c>
      <c r="I72" s="106">
        <f t="shared" si="46"/>
        <v>-15978506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4917000</v>
      </c>
      <c r="Q72" s="106">
        <f>$I72      +$K72      +$M72      +$O72</f>
        <v>-15978506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11.463141698139601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-37.251144682239939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7nvanJxdyIBnJ6w4JW+7rjq+2GiVSy4hbZOYPEXiVbRvNOjE5D1CFqJtmKgFY3Hto4+AtB/ojRCjOKo9/1VfQ==" saltValue="IjHUmSrscXvAwecon7N7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1250000</v>
      </c>
      <c r="C10" s="92"/>
      <c r="D10" s="92"/>
      <c r="E10" s="92">
        <f t="shared" ref="E10:E15" si="0">$B10      +$C10      +$D10</f>
        <v>1250000</v>
      </c>
      <c r="F10" s="93">
        <v>1250000</v>
      </c>
      <c r="G10" s="94">
        <v>1250000</v>
      </c>
      <c r="H10" s="93">
        <v>335000</v>
      </c>
      <c r="I10" s="94">
        <v>382700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335000</v>
      </c>
      <c r="Q10" s="94">
        <f t="shared" ref="Q10:Q15" si="2">$I10      +$K10      +$M10      +$O10</f>
        <v>382700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26.8</v>
      </c>
      <c r="U10" s="50">
        <f t="shared" ref="U10:U14" si="6">IF(($E10      =0),0,(($Q10      /$E10      )*100))</f>
        <v>30.616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1250000</v>
      </c>
      <c r="C15" s="95">
        <f>SUM(C9:C14)</f>
        <v>0</v>
      </c>
      <c r="D15" s="95"/>
      <c r="E15" s="95">
        <f t="shared" si="0"/>
        <v>1250000</v>
      </c>
      <c r="F15" s="96">
        <f t="shared" ref="F15:O15" si="7">SUM(F9:F14)</f>
        <v>1250000</v>
      </c>
      <c r="G15" s="97">
        <f t="shared" si="7"/>
        <v>1250000</v>
      </c>
      <c r="H15" s="96">
        <f t="shared" si="7"/>
        <v>335000</v>
      </c>
      <c r="I15" s="97">
        <f t="shared" si="7"/>
        <v>382700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335000</v>
      </c>
      <c r="Q15" s="97">
        <f t="shared" si="2"/>
        <v>382700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26.8</v>
      </c>
      <c r="U15" s="54">
        <f>IF((SUM($E9:$E13))=0,0,(Q15/(SUM($E9:$E13))*100))</f>
        <v>30.616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3000000</v>
      </c>
      <c r="C19" s="92"/>
      <c r="D19" s="92"/>
      <c r="E19" s="92">
        <f t="shared" si="8"/>
        <v>3000000</v>
      </c>
      <c r="F19" s="93">
        <v>3000000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3000000</v>
      </c>
      <c r="C24" s="95">
        <f>SUM(C17:C23)</f>
        <v>0</v>
      </c>
      <c r="D24" s="95"/>
      <c r="E24" s="95">
        <f t="shared" si="8"/>
        <v>3000000</v>
      </c>
      <c r="F24" s="96">
        <f t="shared" ref="F24:O24" si="15">SUM(F17:F23)</f>
        <v>3000000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3116000</v>
      </c>
      <c r="C29" s="92"/>
      <c r="D29" s="92"/>
      <c r="E29" s="92">
        <f>$B29      +$C29      +$D29</f>
        <v>3116000</v>
      </c>
      <c r="F29" s="93">
        <v>3116000</v>
      </c>
      <c r="G29" s="94">
        <v>2181000</v>
      </c>
      <c r="H29" s="93"/>
      <c r="I29" s="94">
        <v>136178</v>
      </c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136178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4.3702824133504494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3116000</v>
      </c>
      <c r="C30" s="95">
        <f>SUM(C26:C29)</f>
        <v>0</v>
      </c>
      <c r="D30" s="95"/>
      <c r="E30" s="95">
        <f>$B30      +$C30      +$D30</f>
        <v>3116000</v>
      </c>
      <c r="F30" s="96">
        <f t="shared" ref="F30:O30" si="16">SUM(F26:F29)</f>
        <v>3116000</v>
      </c>
      <c r="G30" s="97">
        <f t="shared" si="16"/>
        <v>2181000</v>
      </c>
      <c r="H30" s="96">
        <f t="shared" si="16"/>
        <v>0</v>
      </c>
      <c r="I30" s="97">
        <f t="shared" si="16"/>
        <v>136178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136178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4.3702824133504494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5579000</v>
      </c>
      <c r="C32" s="92"/>
      <c r="D32" s="92"/>
      <c r="E32" s="92">
        <f>$B32      +$C32      +$D32</f>
        <v>5579000</v>
      </c>
      <c r="F32" s="93">
        <v>5579000</v>
      </c>
      <c r="G32" s="94">
        <v>0</v>
      </c>
      <c r="H32" s="93">
        <v>337000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337000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6.040509051801398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5579000</v>
      </c>
      <c r="C33" s="95">
        <f>C32</f>
        <v>0</v>
      </c>
      <c r="D33" s="95"/>
      <c r="E33" s="95">
        <f>$B33      +$C33      +$D33</f>
        <v>5579000</v>
      </c>
      <c r="F33" s="96">
        <f t="shared" ref="F33:O33" si="17">F32</f>
        <v>5579000</v>
      </c>
      <c r="G33" s="97">
        <f t="shared" si="17"/>
        <v>0</v>
      </c>
      <c r="H33" s="96">
        <f t="shared" si="17"/>
        <v>337000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6.040509051801398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115000000</v>
      </c>
      <c r="C44" s="92"/>
      <c r="D44" s="92"/>
      <c r="E44" s="92">
        <f t="shared" si="26"/>
        <v>115000000</v>
      </c>
      <c r="F44" s="93">
        <v>115000000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60900000</v>
      </c>
      <c r="C51" s="92"/>
      <c r="D51" s="92"/>
      <c r="E51" s="92">
        <f t="shared" si="26"/>
        <v>60900000</v>
      </c>
      <c r="F51" s="93">
        <v>60900000</v>
      </c>
      <c r="G51" s="94">
        <v>18270000</v>
      </c>
      <c r="H51" s="93">
        <v>8939000</v>
      </c>
      <c r="I51" s="94">
        <v>9371158</v>
      </c>
      <c r="J51" s="93"/>
      <c r="K51" s="94"/>
      <c r="L51" s="93"/>
      <c r="M51" s="94"/>
      <c r="N51" s="93"/>
      <c r="O51" s="94"/>
      <c r="P51" s="93">
        <f t="shared" si="27"/>
        <v>8939000</v>
      </c>
      <c r="Q51" s="94">
        <f t="shared" si="28"/>
        <v>9371158</v>
      </c>
      <c r="R51" s="48">
        <f t="shared" si="29"/>
        <v>0</v>
      </c>
      <c r="S51" s="49">
        <f t="shared" si="30"/>
        <v>0</v>
      </c>
      <c r="T51" s="48">
        <f t="shared" si="31"/>
        <v>14.678160919540229</v>
      </c>
      <c r="U51" s="50">
        <f t="shared" si="32"/>
        <v>15.387779967159275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175900000</v>
      </c>
      <c r="C53" s="95">
        <f>SUM(C42:C52)</f>
        <v>0</v>
      </c>
      <c r="D53" s="95"/>
      <c r="E53" s="95">
        <f t="shared" si="26"/>
        <v>175900000</v>
      </c>
      <c r="F53" s="96">
        <f t="shared" ref="F53:O53" si="33">SUM(F42:F52)</f>
        <v>175900000</v>
      </c>
      <c r="G53" s="97">
        <f t="shared" si="33"/>
        <v>18270000</v>
      </c>
      <c r="H53" s="96">
        <f t="shared" si="33"/>
        <v>8939000</v>
      </c>
      <c r="I53" s="97">
        <f t="shared" si="33"/>
        <v>9371158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8939000</v>
      </c>
      <c r="Q53" s="97">
        <f t="shared" si="28"/>
        <v>9371158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14.678160919540229</v>
      </c>
      <c r="U53" s="54">
        <f>IF((+$E43+$E45+$E47+$E48+$E51) =0,0,(Q53   /(+$E43+$E45+$E47+$E48+$E51) )*100)</f>
        <v>15.387779967159275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188845000</v>
      </c>
      <c r="C67" s="104">
        <f>SUM(C9:C14,C17:C23,C26:C29,C32,C35:C39,C42:C52,C55:C58,C61:C65)</f>
        <v>0</v>
      </c>
      <c r="D67" s="104"/>
      <c r="E67" s="104">
        <f t="shared" si="35"/>
        <v>188845000</v>
      </c>
      <c r="F67" s="105">
        <f t="shared" ref="F67:O67" si="43">SUM(F9:F14,F17:F23,F26:F29,F32,F35:F39,F42:F52,F55:F58,F61:F65)</f>
        <v>188845000</v>
      </c>
      <c r="G67" s="106">
        <f t="shared" si="43"/>
        <v>21701000</v>
      </c>
      <c r="H67" s="105">
        <f t="shared" si="43"/>
        <v>9611000</v>
      </c>
      <c r="I67" s="106">
        <f t="shared" si="43"/>
        <v>9890036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9611000</v>
      </c>
      <c r="Q67" s="106">
        <f t="shared" si="37"/>
        <v>9890036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13.566236149340108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13.960104453384147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516993000</v>
      </c>
      <c r="C69" s="92"/>
      <c r="D69" s="92"/>
      <c r="E69" s="92">
        <f>$B69      +$C69      +$D69</f>
        <v>516993000</v>
      </c>
      <c r="F69" s="93">
        <v>516993000</v>
      </c>
      <c r="G69" s="94">
        <v>135790000</v>
      </c>
      <c r="H69" s="93">
        <v>48779000</v>
      </c>
      <c r="I69" s="94">
        <v>52201973</v>
      </c>
      <c r="J69" s="93"/>
      <c r="K69" s="94"/>
      <c r="L69" s="93"/>
      <c r="M69" s="94"/>
      <c r="N69" s="93"/>
      <c r="O69" s="94"/>
      <c r="P69" s="93">
        <f>$H69      +$J69      +$L69      +$N69</f>
        <v>48779000</v>
      </c>
      <c r="Q69" s="94">
        <f>$I69      +$K69      +$M69      +$O69</f>
        <v>52201973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9.4351374196555859</v>
      </c>
      <c r="U69" s="50">
        <f>IF(($E69      =0),0,(($Q69      /$E69      )*100))</f>
        <v>10.097230136578252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516993000</v>
      </c>
      <c r="C70" s="101">
        <f>C69</f>
        <v>0</v>
      </c>
      <c r="D70" s="101"/>
      <c r="E70" s="101">
        <f>$B70      +$C70      +$D70</f>
        <v>516993000</v>
      </c>
      <c r="F70" s="102">
        <f t="shared" ref="F70:O70" si="44">F69</f>
        <v>516993000</v>
      </c>
      <c r="G70" s="103">
        <f t="shared" si="44"/>
        <v>135790000</v>
      </c>
      <c r="H70" s="102">
        <f t="shared" si="44"/>
        <v>48779000</v>
      </c>
      <c r="I70" s="103">
        <f t="shared" si="44"/>
        <v>52201973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48779000</v>
      </c>
      <c r="Q70" s="103">
        <f>$I70      +$K70      +$M70      +$O70</f>
        <v>52201973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9.4351374196555859</v>
      </c>
      <c r="U70" s="59">
        <f>IF($E70   =0,0,($Q70   /$E70 )*100)</f>
        <v>10.097230136578252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516993000</v>
      </c>
      <c r="C71" s="104">
        <f>C69</f>
        <v>0</v>
      </c>
      <c r="D71" s="104"/>
      <c r="E71" s="104">
        <f>$B71      +$C71      +$D71</f>
        <v>516993000</v>
      </c>
      <c r="F71" s="105">
        <f t="shared" ref="F71:O71" si="45">F69</f>
        <v>516993000</v>
      </c>
      <c r="G71" s="106">
        <f t="shared" si="45"/>
        <v>135790000</v>
      </c>
      <c r="H71" s="105">
        <f t="shared" si="45"/>
        <v>48779000</v>
      </c>
      <c r="I71" s="106">
        <f t="shared" si="45"/>
        <v>52201973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48779000</v>
      </c>
      <c r="Q71" s="106">
        <f>$I71      +$K71      +$M71      +$O71</f>
        <v>52201973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9.4351374196555859</v>
      </c>
      <c r="U71" s="65">
        <f>IF($E71   =0,0,($Q71   /$E71   )*100)</f>
        <v>10.097230136578252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705838000</v>
      </c>
      <c r="C72" s="104">
        <f>SUM(C9:C14,C17:C23,C26:C29,C32,C35:C39,C42:C52,C55:C58,C61:C65,C69)</f>
        <v>0</v>
      </c>
      <c r="D72" s="104"/>
      <c r="E72" s="104">
        <f>$B72      +$C72      +$D72</f>
        <v>705838000</v>
      </c>
      <c r="F72" s="105">
        <f t="shared" ref="F72:O72" si="46">SUM(F9:F14,F17:F23,F26:F29,F32,F35:F39,F42:F52,F55:F58,F61:F65,F69)</f>
        <v>705838000</v>
      </c>
      <c r="G72" s="106">
        <f t="shared" si="46"/>
        <v>157491000</v>
      </c>
      <c r="H72" s="105">
        <f t="shared" si="46"/>
        <v>58390000</v>
      </c>
      <c r="I72" s="106">
        <f t="shared" si="46"/>
        <v>62092009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58390000</v>
      </c>
      <c r="Q72" s="106">
        <f>$I72      +$K72      +$M72      +$O72</f>
        <v>62092009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9.933008754112528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10.562775628659598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CX9MvoVCYvRrpD+iRho+pbo2ZQTFppPyRIWb5QKlcNYCgxtv56Ht2FqiAeTHTYArgcH/FE/AdcK2fWhXUhQbQ==" saltValue="wB7CDo3iPsHXtR/4McwJ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20000000</v>
      </c>
      <c r="C9" s="92"/>
      <c r="D9" s="92"/>
      <c r="E9" s="92">
        <f>$B9       +$C9       +$D9</f>
        <v>20000000</v>
      </c>
      <c r="F9" s="93">
        <v>20000000</v>
      </c>
      <c r="G9" s="94">
        <v>4530000</v>
      </c>
      <c r="H9" s="93">
        <v>112000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112000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0.55999999999999994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155000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13750000</v>
      </c>
      <c r="C11" s="92"/>
      <c r="D11" s="92"/>
      <c r="E11" s="92">
        <f t="shared" si="0"/>
        <v>13750000</v>
      </c>
      <c r="F11" s="93">
        <v>13750000</v>
      </c>
      <c r="G11" s="94">
        <v>9000000</v>
      </c>
      <c r="H11" s="93">
        <v>3112000</v>
      </c>
      <c r="I11" s="94"/>
      <c r="J11" s="93"/>
      <c r="K11" s="94"/>
      <c r="L11" s="93"/>
      <c r="M11" s="94"/>
      <c r="N11" s="93"/>
      <c r="O11" s="94"/>
      <c r="P11" s="93">
        <f t="shared" si="1"/>
        <v>3112000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22.632727272727273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29700000</v>
      </c>
      <c r="C13" s="92"/>
      <c r="D13" s="92"/>
      <c r="E13" s="92">
        <f t="shared" si="0"/>
        <v>29700000</v>
      </c>
      <c r="F13" s="93">
        <v>29700000</v>
      </c>
      <c r="G13" s="94">
        <v>15048000</v>
      </c>
      <c r="H13" s="93">
        <v>6070000</v>
      </c>
      <c r="I13" s="94"/>
      <c r="J13" s="93"/>
      <c r="K13" s="94"/>
      <c r="L13" s="93"/>
      <c r="M13" s="94"/>
      <c r="N13" s="93"/>
      <c r="O13" s="94"/>
      <c r="P13" s="93">
        <f t="shared" si="1"/>
        <v>6070000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20.437710437710439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66450000</v>
      </c>
      <c r="C15" s="95">
        <f>SUM(C9:C14)</f>
        <v>0</v>
      </c>
      <c r="D15" s="95"/>
      <c r="E15" s="95">
        <f t="shared" si="0"/>
        <v>66450000</v>
      </c>
      <c r="F15" s="96">
        <f t="shared" ref="F15:O15" si="7">SUM(F9:F14)</f>
        <v>66450000</v>
      </c>
      <c r="G15" s="97">
        <f t="shared" si="7"/>
        <v>29578000</v>
      </c>
      <c r="H15" s="96">
        <f t="shared" si="7"/>
        <v>9449000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9449000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14.660977501939488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250000</v>
      </c>
      <c r="C19" s="92"/>
      <c r="D19" s="92"/>
      <c r="E19" s="92">
        <f t="shared" si="8"/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250000</v>
      </c>
      <c r="C24" s="95">
        <f>SUM(C17:C23)</f>
        <v>0</v>
      </c>
      <c r="D24" s="95"/>
      <c r="E24" s="95">
        <f t="shared" si="8"/>
        <v>250000</v>
      </c>
      <c r="F24" s="96">
        <f t="shared" ref="F24:O24" si="15">SUM(F17:F23)</f>
        <v>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/>
      <c r="D28" s="92"/>
      <c r="E28" s="92">
        <f>$B28      +$C28      +$D28</f>
        <v>346376000</v>
      </c>
      <c r="F28" s="93">
        <v>346376000</v>
      </c>
      <c r="G28" s="94">
        <v>49131000</v>
      </c>
      <c r="H28" s="93">
        <v>18239000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18239000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5.26566505762524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346376000</v>
      </c>
      <c r="C30" s="95">
        <f>SUM(C26:C29)</f>
        <v>0</v>
      </c>
      <c r="D30" s="95"/>
      <c r="E30" s="95">
        <f>$B30      +$C30      +$D30</f>
        <v>346376000</v>
      </c>
      <c r="F30" s="96">
        <f t="shared" ref="F30:O30" si="16">SUM(F26:F29)</f>
        <v>346376000</v>
      </c>
      <c r="G30" s="97">
        <f t="shared" si="16"/>
        <v>49131000</v>
      </c>
      <c r="H30" s="96">
        <f t="shared" si="16"/>
        <v>18239000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18239000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5.26566505762524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8397000</v>
      </c>
      <c r="C32" s="92"/>
      <c r="D32" s="92"/>
      <c r="E32" s="92">
        <f>$B32      +$C32      +$D32</f>
        <v>8397000</v>
      </c>
      <c r="F32" s="93">
        <v>8397000</v>
      </c>
      <c r="G32" s="94">
        <v>2099000</v>
      </c>
      <c r="H32" s="93">
        <v>62000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0.73835893771585082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8397000</v>
      </c>
      <c r="C33" s="95">
        <f>C32</f>
        <v>0</v>
      </c>
      <c r="D33" s="95"/>
      <c r="E33" s="95">
        <f>$B33      +$C33      +$D33</f>
        <v>8397000</v>
      </c>
      <c r="F33" s="96">
        <f t="shared" ref="F33:O33" si="17">F32</f>
        <v>8397000</v>
      </c>
      <c r="G33" s="97">
        <f t="shared" si="17"/>
        <v>2099000</v>
      </c>
      <c r="H33" s="96">
        <f t="shared" si="17"/>
        <v>62000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0.73835893771585082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2000000</v>
      </c>
      <c r="H38" s="93">
        <v>1784000</v>
      </c>
      <c r="I38" s="94"/>
      <c r="J38" s="93"/>
      <c r="K38" s="94"/>
      <c r="L38" s="93"/>
      <c r="M38" s="94"/>
      <c r="N38" s="93"/>
      <c r="O38" s="94"/>
      <c r="P38" s="93">
        <f t="shared" si="19"/>
        <v>1784000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19.822222222222223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9000000</v>
      </c>
      <c r="C40" s="95">
        <f>SUM(C35:C39)</f>
        <v>0</v>
      </c>
      <c r="D40" s="95"/>
      <c r="E40" s="95">
        <f t="shared" si="18"/>
        <v>9000000</v>
      </c>
      <c r="F40" s="96">
        <f t="shared" ref="F40:O40" si="25">SUM(F35:F39)</f>
        <v>9000000</v>
      </c>
      <c r="G40" s="97">
        <f t="shared" si="25"/>
        <v>2000000</v>
      </c>
      <c r="H40" s="96">
        <f t="shared" si="25"/>
        <v>1784000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1784000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19.822222222222223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71840000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348000000</v>
      </c>
      <c r="C53" s="95">
        <f>SUM(C42:C52)</f>
        <v>0</v>
      </c>
      <c r="D53" s="95"/>
      <c r="E53" s="95">
        <f t="shared" si="26"/>
        <v>348000000</v>
      </c>
      <c r="F53" s="96">
        <f t="shared" ref="F53:O53" si="33">SUM(F42:F52)</f>
        <v>348000000</v>
      </c>
      <c r="G53" s="97">
        <f t="shared" si="33"/>
        <v>71840000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349635000</v>
      </c>
      <c r="C65" s="92"/>
      <c r="D65" s="92"/>
      <c r="E65" s="92">
        <f t="shared" si="35"/>
        <v>349635000</v>
      </c>
      <c r="F65" s="93">
        <v>349635000</v>
      </c>
      <c r="G65" s="94">
        <v>63440000</v>
      </c>
      <c r="H65" s="93">
        <v>4789000</v>
      </c>
      <c r="I65" s="94"/>
      <c r="J65" s="93"/>
      <c r="K65" s="94"/>
      <c r="L65" s="93"/>
      <c r="M65" s="94"/>
      <c r="N65" s="93"/>
      <c r="O65" s="94"/>
      <c r="P65" s="93">
        <f t="shared" si="36"/>
        <v>4789000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1.3697141304503269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349635000</v>
      </c>
      <c r="C66" s="95">
        <f>SUM(C61:C65)</f>
        <v>0</v>
      </c>
      <c r="D66" s="95"/>
      <c r="E66" s="95">
        <f t="shared" si="35"/>
        <v>349635000</v>
      </c>
      <c r="F66" s="96">
        <f t="shared" ref="F66:O66" si="42">SUM(F61:F65)</f>
        <v>349635000</v>
      </c>
      <c r="G66" s="97">
        <f t="shared" si="42"/>
        <v>63440000</v>
      </c>
      <c r="H66" s="96">
        <f t="shared" si="42"/>
        <v>4789000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4789000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1.3697141304503269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1128108000</v>
      </c>
      <c r="C67" s="104">
        <f>SUM(C9:C14,C17:C23,C26:C29,C32,C35:C39,C42:C52,C55:C58,C61:C65)</f>
        <v>0</v>
      </c>
      <c r="D67" s="104"/>
      <c r="E67" s="104">
        <f t="shared" si="35"/>
        <v>1128108000</v>
      </c>
      <c r="F67" s="105">
        <f t="shared" ref="F67:O67" si="43">SUM(F9:F14,F17:F23,F26:F29,F32,F35:F39,F42:F52,F55:F58,F61:F65)</f>
        <v>1128108000</v>
      </c>
      <c r="G67" s="106">
        <f t="shared" si="43"/>
        <v>218088000</v>
      </c>
      <c r="H67" s="105">
        <f t="shared" si="43"/>
        <v>34323000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34323000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3.048608261432614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1128108000</v>
      </c>
      <c r="C72" s="104">
        <f>SUM(C9:C14,C17:C23,C26:C29,C32,C35:C39,C42:C52,C55:C58,C61:C65,C69)</f>
        <v>0</v>
      </c>
      <c r="D72" s="104"/>
      <c r="E72" s="104">
        <f>$B72      +$C72      +$D72</f>
        <v>1128108000</v>
      </c>
      <c r="F72" s="105">
        <f t="shared" ref="F72:O72" si="46">SUM(F9:F14,F17:F23,F26:F29,F32,F35:F39,F42:F52,F55:F58,F61:F65,F69)</f>
        <v>1128108000</v>
      </c>
      <c r="G72" s="106">
        <f t="shared" si="46"/>
        <v>218088000</v>
      </c>
      <c r="H72" s="105">
        <f t="shared" si="46"/>
        <v>34323000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34323000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3.048608261432614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ZCobc7Me1e7O5MWfWj4q2xogB8XhUczPuqFjzitMLes5SIDUQnJz0g/7TSAAI5lolwdoCwcGB15jVvfJ27b4w==" saltValue="TT+r141LQ45qoO7eieGt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43000</v>
      </c>
      <c r="I10" s="94">
        <v>42304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43000</v>
      </c>
      <c r="Q10" s="94">
        <f t="shared" ref="Q10:Q15" si="2">$I10      +$K10      +$M10      +$O10</f>
        <v>42304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4.3</v>
      </c>
      <c r="U10" s="50">
        <f t="shared" ref="U10:U14" si="6">IF(($E10      =0),0,(($Q10      /$E10      )*100))</f>
        <v>4.2304000000000004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43000</v>
      </c>
      <c r="I15" s="97">
        <f t="shared" si="7"/>
        <v>42304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43000</v>
      </c>
      <c r="Q15" s="97">
        <f t="shared" si="2"/>
        <v>42304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4.3</v>
      </c>
      <c r="U15" s="54">
        <f>IF((SUM($E9:$E13))=0,0,(Q15/(SUM($E9:$E13))*100))</f>
        <v>4.2304000000000004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1060000</v>
      </c>
      <c r="C19" s="92"/>
      <c r="D19" s="92"/>
      <c r="E19" s="92">
        <f t="shared" si="8"/>
        <v>1060000</v>
      </c>
      <c r="F19" s="93">
        <v>1060000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11055000</v>
      </c>
      <c r="C20" s="92"/>
      <c r="D20" s="92"/>
      <c r="E20" s="92">
        <f t="shared" si="8"/>
        <v>11055000</v>
      </c>
      <c r="F20" s="93">
        <v>11055000</v>
      </c>
      <c r="G20" s="94">
        <v>11055000</v>
      </c>
      <c r="H20" s="93">
        <v>5652000</v>
      </c>
      <c r="I20" s="94"/>
      <c r="J20" s="93"/>
      <c r="K20" s="94"/>
      <c r="L20" s="93"/>
      <c r="M20" s="94"/>
      <c r="N20" s="93"/>
      <c r="O20" s="94"/>
      <c r="P20" s="93">
        <f t="shared" si="9"/>
        <v>5652000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51.126187245590224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12115000</v>
      </c>
      <c r="C24" s="95">
        <f>SUM(C17:C23)</f>
        <v>0</v>
      </c>
      <c r="D24" s="95"/>
      <c r="E24" s="95">
        <f t="shared" si="8"/>
        <v>12115000</v>
      </c>
      <c r="F24" s="96">
        <f t="shared" ref="F24:O24" si="15">SUM(F17:F23)</f>
        <v>12115000</v>
      </c>
      <c r="G24" s="97">
        <f t="shared" si="15"/>
        <v>11055000</v>
      </c>
      <c r="H24" s="96">
        <f t="shared" si="15"/>
        <v>5652000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5652000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51.126187245590224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3468000</v>
      </c>
      <c r="C29" s="92"/>
      <c r="D29" s="92"/>
      <c r="E29" s="92">
        <f>$B29      +$C29      +$D29</f>
        <v>3468000</v>
      </c>
      <c r="F29" s="93">
        <v>3468000</v>
      </c>
      <c r="G29" s="94">
        <v>2428000</v>
      </c>
      <c r="H29" s="93">
        <v>409000</v>
      </c>
      <c r="I29" s="94">
        <v>1062284</v>
      </c>
      <c r="J29" s="93"/>
      <c r="K29" s="94"/>
      <c r="L29" s="93"/>
      <c r="M29" s="94"/>
      <c r="N29" s="93"/>
      <c r="O29" s="94"/>
      <c r="P29" s="93">
        <f>$H29      +$J29      +$L29      +$N29</f>
        <v>409000</v>
      </c>
      <c r="Q29" s="94">
        <f>$I29      +$K29      +$M29      +$O29</f>
        <v>1062284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11.793540945790081</v>
      </c>
      <c r="U29" s="50">
        <f>IF(($E29      =0),0,(($Q29      /$E29      )*100))</f>
        <v>30.631026528258364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3468000</v>
      </c>
      <c r="C30" s="95">
        <f>SUM(C26:C29)</f>
        <v>0</v>
      </c>
      <c r="D30" s="95"/>
      <c r="E30" s="95">
        <f>$B30      +$C30      +$D30</f>
        <v>3468000</v>
      </c>
      <c r="F30" s="96">
        <f t="shared" ref="F30:O30" si="16">SUM(F26:F29)</f>
        <v>3468000</v>
      </c>
      <c r="G30" s="97">
        <f t="shared" si="16"/>
        <v>2428000</v>
      </c>
      <c r="H30" s="96">
        <f t="shared" si="16"/>
        <v>409000</v>
      </c>
      <c r="I30" s="97">
        <f t="shared" si="16"/>
        <v>1062284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409000</v>
      </c>
      <c r="Q30" s="97">
        <f>$I30      +$K30      +$M30      +$O30</f>
        <v>1062284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11.793540945790081</v>
      </c>
      <c r="U30" s="54">
        <f>IF($E30   =0,0,($Q30   /$E30   )*100)</f>
        <v>30.631026528258364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2872000</v>
      </c>
      <c r="C32" s="92"/>
      <c r="D32" s="92"/>
      <c r="E32" s="92">
        <f>$B32      +$C32      +$D32</f>
        <v>2872000</v>
      </c>
      <c r="F32" s="93">
        <v>2872000</v>
      </c>
      <c r="G32" s="94">
        <v>718000</v>
      </c>
      <c r="H32" s="93">
        <v>437000</v>
      </c>
      <c r="I32" s="94">
        <v>435384</v>
      </c>
      <c r="J32" s="93"/>
      <c r="K32" s="94"/>
      <c r="L32" s="93"/>
      <c r="M32" s="94"/>
      <c r="N32" s="93"/>
      <c r="O32" s="94"/>
      <c r="P32" s="93">
        <f>$H32      +$J32      +$L32      +$N32</f>
        <v>437000</v>
      </c>
      <c r="Q32" s="94">
        <f>$I32      +$K32      +$M32      +$O32</f>
        <v>435384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15.215877437325906</v>
      </c>
      <c r="U32" s="50">
        <f>IF(($E32      =0),0,(($Q32      /$E32      )*100))</f>
        <v>15.159610027855152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2872000</v>
      </c>
      <c r="C33" s="95">
        <f>C32</f>
        <v>0</v>
      </c>
      <c r="D33" s="95"/>
      <c r="E33" s="95">
        <f>$B33      +$C33      +$D33</f>
        <v>2872000</v>
      </c>
      <c r="F33" s="96">
        <f t="shared" ref="F33:O33" si="17">F32</f>
        <v>2872000</v>
      </c>
      <c r="G33" s="97">
        <f t="shared" si="17"/>
        <v>718000</v>
      </c>
      <c r="H33" s="96">
        <f t="shared" si="17"/>
        <v>437000</v>
      </c>
      <c r="I33" s="97">
        <f t="shared" si="17"/>
        <v>435384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437000</v>
      </c>
      <c r="Q33" s="97">
        <f>$I33      +$K33      +$M33      +$O33</f>
        <v>435384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15.215877437325906</v>
      </c>
      <c r="U33" s="54">
        <f>IF($E33   =0,0,($Q33   /$E33   )*100)</f>
        <v>15.159610027855152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203000000</v>
      </c>
      <c r="C43" s="92"/>
      <c r="D43" s="92"/>
      <c r="E43" s="92">
        <f t="shared" si="26"/>
        <v>203000000</v>
      </c>
      <c r="F43" s="93">
        <v>203000000</v>
      </c>
      <c r="G43" s="94">
        <v>62865000</v>
      </c>
      <c r="H43" s="93">
        <v>39800000</v>
      </c>
      <c r="I43" s="94">
        <v>39799809</v>
      </c>
      <c r="J43" s="93"/>
      <c r="K43" s="94"/>
      <c r="L43" s="93"/>
      <c r="M43" s="94"/>
      <c r="N43" s="93"/>
      <c r="O43" s="94"/>
      <c r="P43" s="93">
        <f t="shared" si="27"/>
        <v>39800000</v>
      </c>
      <c r="Q43" s="94">
        <f t="shared" si="28"/>
        <v>39799809</v>
      </c>
      <c r="R43" s="48">
        <f t="shared" si="29"/>
        <v>0</v>
      </c>
      <c r="S43" s="49">
        <f t="shared" si="30"/>
        <v>0</v>
      </c>
      <c r="T43" s="48">
        <f t="shared" si="31"/>
        <v>19.60591133004926</v>
      </c>
      <c r="U43" s="50">
        <f t="shared" si="32"/>
        <v>19.605817241379313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67017000</v>
      </c>
      <c r="C51" s="92"/>
      <c r="D51" s="92"/>
      <c r="E51" s="92">
        <f t="shared" si="26"/>
        <v>67017000</v>
      </c>
      <c r="F51" s="93">
        <v>67017000</v>
      </c>
      <c r="G51" s="94">
        <v>20105000</v>
      </c>
      <c r="H51" s="93">
        <v>18464000</v>
      </c>
      <c r="I51" s="94">
        <v>16559076</v>
      </c>
      <c r="J51" s="93"/>
      <c r="K51" s="94"/>
      <c r="L51" s="93"/>
      <c r="M51" s="94"/>
      <c r="N51" s="93"/>
      <c r="O51" s="94"/>
      <c r="P51" s="93">
        <f t="shared" si="27"/>
        <v>18464000</v>
      </c>
      <c r="Q51" s="94">
        <f t="shared" si="28"/>
        <v>16559076</v>
      </c>
      <c r="R51" s="48">
        <f t="shared" si="29"/>
        <v>0</v>
      </c>
      <c r="S51" s="49">
        <f t="shared" si="30"/>
        <v>0</v>
      </c>
      <c r="T51" s="48">
        <f t="shared" si="31"/>
        <v>27.55121834758345</v>
      </c>
      <c r="U51" s="50">
        <f t="shared" si="32"/>
        <v>24.708769416715164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270017000</v>
      </c>
      <c r="C53" s="95">
        <f>SUM(C42:C52)</f>
        <v>0</v>
      </c>
      <c r="D53" s="95"/>
      <c r="E53" s="95">
        <f t="shared" si="26"/>
        <v>270017000</v>
      </c>
      <c r="F53" s="96">
        <f t="shared" ref="F53:O53" si="33">SUM(F42:F52)</f>
        <v>270017000</v>
      </c>
      <c r="G53" s="97">
        <f t="shared" si="33"/>
        <v>82970000</v>
      </c>
      <c r="H53" s="96">
        <f t="shared" si="33"/>
        <v>58264000</v>
      </c>
      <c r="I53" s="97">
        <f t="shared" si="33"/>
        <v>56358885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58264000</v>
      </c>
      <c r="Q53" s="97">
        <f t="shared" si="28"/>
        <v>56358885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21.577900650699771</v>
      </c>
      <c r="U53" s="54">
        <f>IF((+$E43+$E45+$E47+$E48+$E51) =0,0,(Q53   /(+$E43+$E45+$E47+$E48+$E51) )*100)</f>
        <v>20.87234692630464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289472000</v>
      </c>
      <c r="C67" s="104">
        <f>SUM(C9:C14,C17:C23,C26:C29,C32,C35:C39,C42:C52,C55:C58,C61:C65)</f>
        <v>0</v>
      </c>
      <c r="D67" s="104"/>
      <c r="E67" s="104">
        <f t="shared" si="35"/>
        <v>289472000</v>
      </c>
      <c r="F67" s="105">
        <f t="shared" ref="F67:O67" si="43">SUM(F9:F14,F17:F23,F26:F29,F32,F35:F39,F42:F52,F55:F58,F61:F65)</f>
        <v>289472000</v>
      </c>
      <c r="G67" s="106">
        <f t="shared" si="43"/>
        <v>98171000</v>
      </c>
      <c r="H67" s="105">
        <f t="shared" si="43"/>
        <v>64805000</v>
      </c>
      <c r="I67" s="106">
        <f t="shared" si="43"/>
        <v>57898857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64805000</v>
      </c>
      <c r="Q67" s="106">
        <f t="shared" si="37"/>
        <v>57898857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22.469592111285245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20.075051315479246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222543000</v>
      </c>
      <c r="H69" s="93">
        <v>119066000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119066000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222543000</v>
      </c>
      <c r="H70" s="102">
        <f t="shared" si="44"/>
        <v>119066000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119066000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222543000</v>
      </c>
      <c r="H71" s="105">
        <f t="shared" si="45"/>
        <v>119066000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119066000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289472000</v>
      </c>
      <c r="C72" s="104">
        <f>SUM(C9:C14,C17:C23,C26:C29,C32,C35:C39,C42:C52,C55:C58,C61:C65,C69)</f>
        <v>0</v>
      </c>
      <c r="D72" s="104"/>
      <c r="E72" s="104">
        <f>$B72      +$C72      +$D72</f>
        <v>289472000</v>
      </c>
      <c r="F72" s="105">
        <f t="shared" ref="F72:O72" si="46">SUM(F9:F14,F17:F23,F26:F29,F32,F35:F39,F42:F52,F55:F58,F61:F65,F69)</f>
        <v>289472000</v>
      </c>
      <c r="G72" s="106">
        <f t="shared" si="46"/>
        <v>320714000</v>
      </c>
      <c r="H72" s="105">
        <f t="shared" si="46"/>
        <v>183871000</v>
      </c>
      <c r="I72" s="106">
        <f t="shared" si="46"/>
        <v>57898857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183871000</v>
      </c>
      <c r="Q72" s="106">
        <f>$I72      +$K72      +$M72      +$O72</f>
        <v>57898857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63.75289516386281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20.075051315479246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itoA9nX3eLwRKGcvMgORM5FXJ1h9Q5ZnISKf500aCXvm+07BobqvqjVH42aZ+3TYCgkx42NMKq/NK1KIuETeg==" saltValue="7I/7E601KU63YMmAIoge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1500000</v>
      </c>
      <c r="C10" s="92"/>
      <c r="D10" s="92"/>
      <c r="E10" s="92">
        <f t="shared" ref="E10:E15" si="0">$B10      +$C10      +$D10</f>
        <v>1500000</v>
      </c>
      <c r="F10" s="93">
        <v>1500000</v>
      </c>
      <c r="G10" s="94">
        <v>1500000</v>
      </c>
      <c r="H10" s="93">
        <v>387000</v>
      </c>
      <c r="I10" s="94">
        <v>388145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387000</v>
      </c>
      <c r="Q10" s="94">
        <f t="shared" ref="Q10:Q15" si="2">$I10      +$K10      +$M10      +$O10</f>
        <v>388145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25.8</v>
      </c>
      <c r="U10" s="50">
        <f t="shared" ref="U10:U14" si="6">IF(($E10      =0),0,(($Q10      /$E10      )*100))</f>
        <v>25.876333333333335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1500000</v>
      </c>
      <c r="C15" s="95">
        <f>SUM(C9:C14)</f>
        <v>0</v>
      </c>
      <c r="D15" s="95"/>
      <c r="E15" s="95">
        <f t="shared" si="0"/>
        <v>1500000</v>
      </c>
      <c r="F15" s="96">
        <f t="shared" ref="F15:O15" si="7">SUM(F9:F14)</f>
        <v>1500000</v>
      </c>
      <c r="G15" s="97">
        <f t="shared" si="7"/>
        <v>1500000</v>
      </c>
      <c r="H15" s="96">
        <f t="shared" si="7"/>
        <v>387000</v>
      </c>
      <c r="I15" s="97">
        <f t="shared" si="7"/>
        <v>388145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387000</v>
      </c>
      <c r="Q15" s="97">
        <f t="shared" si="2"/>
        <v>388145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25.8</v>
      </c>
      <c r="U15" s="54">
        <f>IF((SUM($E9:$E13))=0,0,(Q15/(SUM($E9:$E13))*100))</f>
        <v>25.876333333333335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2060000</v>
      </c>
      <c r="C19" s="92"/>
      <c r="D19" s="92"/>
      <c r="E19" s="92">
        <f t="shared" si="8"/>
        <v>2060000</v>
      </c>
      <c r="F19" s="93">
        <v>2060000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2060000</v>
      </c>
      <c r="C24" s="95">
        <f>SUM(C17:C23)</f>
        <v>0</v>
      </c>
      <c r="D24" s="95"/>
      <c r="E24" s="95">
        <f t="shared" si="8"/>
        <v>2060000</v>
      </c>
      <c r="F24" s="96">
        <f t="shared" ref="F24:O24" si="15">SUM(F17:F23)</f>
        <v>2060000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2347000</v>
      </c>
      <c r="C29" s="92"/>
      <c r="D29" s="92"/>
      <c r="E29" s="92">
        <f>$B29      +$C29      +$D29</f>
        <v>2347000</v>
      </c>
      <c r="F29" s="93">
        <v>2347000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2347000</v>
      </c>
      <c r="C30" s="95">
        <f>SUM(C26:C29)</f>
        <v>0</v>
      </c>
      <c r="D30" s="95"/>
      <c r="E30" s="95">
        <f>$B30      +$C30      +$D30</f>
        <v>2347000</v>
      </c>
      <c r="F30" s="96">
        <f t="shared" ref="F30:O30" si="16">SUM(F26:F29)</f>
        <v>2347000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1382000</v>
      </c>
      <c r="C32" s="92"/>
      <c r="D32" s="92"/>
      <c r="E32" s="92">
        <f>$B32      +$C32      +$D32</f>
        <v>1382000</v>
      </c>
      <c r="F32" s="93">
        <v>1382000</v>
      </c>
      <c r="G32" s="94">
        <v>346000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1382000</v>
      </c>
      <c r="C33" s="95">
        <f>C32</f>
        <v>0</v>
      </c>
      <c r="D33" s="95"/>
      <c r="E33" s="95">
        <f>$B33      +$C33      +$D33</f>
        <v>1382000</v>
      </c>
      <c r="F33" s="96">
        <f t="shared" ref="F33:O33" si="17">F32</f>
        <v>1382000</v>
      </c>
      <c r="G33" s="97">
        <f t="shared" si="17"/>
        <v>346000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20000000</v>
      </c>
      <c r="C43" s="92"/>
      <c r="D43" s="92"/>
      <c r="E43" s="92">
        <f t="shared" si="26"/>
        <v>20000000</v>
      </c>
      <c r="F43" s="93">
        <v>20000000</v>
      </c>
      <c r="G43" s="94">
        <v>2000000</v>
      </c>
      <c r="H43" s="93">
        <v>802000</v>
      </c>
      <c r="I43" s="94"/>
      <c r="J43" s="93"/>
      <c r="K43" s="94"/>
      <c r="L43" s="93"/>
      <c r="M43" s="94"/>
      <c r="N43" s="93"/>
      <c r="O43" s="94"/>
      <c r="P43" s="93">
        <f t="shared" si="27"/>
        <v>802000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4.01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67000000</v>
      </c>
      <c r="C51" s="92"/>
      <c r="D51" s="92"/>
      <c r="E51" s="92">
        <f t="shared" si="26"/>
        <v>67000000</v>
      </c>
      <c r="F51" s="93">
        <v>67000000</v>
      </c>
      <c r="G51" s="94">
        <v>20100000</v>
      </c>
      <c r="H51" s="93">
        <v>4970000</v>
      </c>
      <c r="I51" s="94"/>
      <c r="J51" s="93"/>
      <c r="K51" s="94"/>
      <c r="L51" s="93"/>
      <c r="M51" s="94"/>
      <c r="N51" s="93"/>
      <c r="O51" s="94"/>
      <c r="P51" s="93">
        <f t="shared" si="27"/>
        <v>4970000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7.4179104477611943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87000000</v>
      </c>
      <c r="C53" s="95">
        <f>SUM(C42:C52)</f>
        <v>0</v>
      </c>
      <c r="D53" s="95"/>
      <c r="E53" s="95">
        <f t="shared" si="26"/>
        <v>87000000</v>
      </c>
      <c r="F53" s="96">
        <f t="shared" ref="F53:O53" si="33">SUM(F42:F52)</f>
        <v>87000000</v>
      </c>
      <c r="G53" s="97">
        <f t="shared" si="33"/>
        <v>22100000</v>
      </c>
      <c r="H53" s="96">
        <f t="shared" si="33"/>
        <v>5772000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5772000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6.63448275862069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94289000</v>
      </c>
      <c r="C67" s="104">
        <f>SUM(C9:C14,C17:C23,C26:C29,C32,C35:C39,C42:C52,C55:C58,C61:C65)</f>
        <v>0</v>
      </c>
      <c r="D67" s="104"/>
      <c r="E67" s="104">
        <f t="shared" si="35"/>
        <v>94289000</v>
      </c>
      <c r="F67" s="105">
        <f t="shared" ref="F67:O67" si="43">SUM(F9:F14,F17:F23,F26:F29,F32,F35:F39,F42:F52,F55:F58,F61:F65)</f>
        <v>94289000</v>
      </c>
      <c r="G67" s="106">
        <f t="shared" si="43"/>
        <v>23946000</v>
      </c>
      <c r="H67" s="105">
        <f t="shared" si="43"/>
        <v>6159000</v>
      </c>
      <c r="I67" s="106">
        <f t="shared" si="43"/>
        <v>388145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6159000</v>
      </c>
      <c r="Q67" s="106">
        <f t="shared" si="37"/>
        <v>388145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6.6779429463617728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0.42084919060165454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188614000</v>
      </c>
      <c r="C69" s="92"/>
      <c r="D69" s="92"/>
      <c r="E69" s="92">
        <f>$B69      +$C69      +$D69</f>
        <v>188614000</v>
      </c>
      <c r="F69" s="93">
        <v>188614000</v>
      </c>
      <c r="G69" s="94">
        <v>110265000</v>
      </c>
      <c r="H69" s="93">
        <v>26564000</v>
      </c>
      <c r="I69" s="94">
        <v>37932049</v>
      </c>
      <c r="J69" s="93"/>
      <c r="K69" s="94"/>
      <c r="L69" s="93"/>
      <c r="M69" s="94"/>
      <c r="N69" s="93"/>
      <c r="O69" s="94"/>
      <c r="P69" s="93">
        <f>$H69      +$J69      +$L69      +$N69</f>
        <v>26564000</v>
      </c>
      <c r="Q69" s="94">
        <f>$I69      +$K69      +$M69      +$O69</f>
        <v>37932049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14.083790174642392</v>
      </c>
      <c r="U69" s="50">
        <f>IF(($E69      =0),0,(($Q69      /$E69      )*100))</f>
        <v>20.110940333167211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188614000</v>
      </c>
      <c r="C70" s="101">
        <f>C69</f>
        <v>0</v>
      </c>
      <c r="D70" s="101"/>
      <c r="E70" s="101">
        <f>$B70      +$C70      +$D70</f>
        <v>188614000</v>
      </c>
      <c r="F70" s="102">
        <f t="shared" ref="F70:O70" si="44">F69</f>
        <v>188614000</v>
      </c>
      <c r="G70" s="103">
        <f t="shared" si="44"/>
        <v>110265000</v>
      </c>
      <c r="H70" s="102">
        <f t="shared" si="44"/>
        <v>26564000</v>
      </c>
      <c r="I70" s="103">
        <f t="shared" si="44"/>
        <v>37932049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26564000</v>
      </c>
      <c r="Q70" s="103">
        <f>$I70      +$K70      +$M70      +$O70</f>
        <v>37932049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14.083790174642392</v>
      </c>
      <c r="U70" s="59">
        <f>IF($E70   =0,0,($Q70   /$E70 )*100)</f>
        <v>20.110940333167211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188614000</v>
      </c>
      <c r="C71" s="104">
        <f>C69</f>
        <v>0</v>
      </c>
      <c r="D71" s="104"/>
      <c r="E71" s="104">
        <f>$B71      +$C71      +$D71</f>
        <v>188614000</v>
      </c>
      <c r="F71" s="105">
        <f t="shared" ref="F71:O71" si="45">F69</f>
        <v>188614000</v>
      </c>
      <c r="G71" s="106">
        <f t="shared" si="45"/>
        <v>110265000</v>
      </c>
      <c r="H71" s="105">
        <f t="shared" si="45"/>
        <v>26564000</v>
      </c>
      <c r="I71" s="106">
        <f t="shared" si="45"/>
        <v>37932049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26564000</v>
      </c>
      <c r="Q71" s="106">
        <f>$I71      +$K71      +$M71      +$O71</f>
        <v>37932049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14.083790174642392</v>
      </c>
      <c r="U71" s="65">
        <f>IF($E71   =0,0,($Q71   /$E71   )*100)</f>
        <v>20.110940333167211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282903000</v>
      </c>
      <c r="C72" s="104">
        <f>SUM(C9:C14,C17:C23,C26:C29,C32,C35:C39,C42:C52,C55:C58,C61:C65,C69)</f>
        <v>0</v>
      </c>
      <c r="D72" s="104"/>
      <c r="E72" s="104">
        <f>$B72      +$C72      +$D72</f>
        <v>282903000</v>
      </c>
      <c r="F72" s="105">
        <f t="shared" ref="F72:O72" si="46">SUM(F9:F14,F17:F23,F26:F29,F32,F35:F39,F42:F52,F55:F58,F61:F65,F69)</f>
        <v>282903000</v>
      </c>
      <c r="G72" s="106">
        <f t="shared" si="46"/>
        <v>134211000</v>
      </c>
      <c r="H72" s="105">
        <f t="shared" si="46"/>
        <v>32723000</v>
      </c>
      <c r="I72" s="106">
        <f t="shared" si="46"/>
        <v>38320194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32723000</v>
      </c>
      <c r="Q72" s="106">
        <f>$I72      +$K72      +$M72      +$O72</f>
        <v>38320194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11.651705757309244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13.644703268374144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Lket+vTTD1SQ8LVQOn08r57DAb+uowPPhJ5UziFaeg/nk788WCyBOWelAnnx59lm5nfejJipfugwjgu16YrvQ==" saltValue="azJTpwQlzvU+bmNRGlmJ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41000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41000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2.0500000000000003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41000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2.0500000000000003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17728000</v>
      </c>
      <c r="C19" s="92"/>
      <c r="D19" s="92"/>
      <c r="E19" s="92">
        <f t="shared" si="8"/>
        <v>17728000</v>
      </c>
      <c r="F19" s="93">
        <v>17728000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17728000</v>
      </c>
      <c r="C24" s="95">
        <f>SUM(C17:C23)</f>
        <v>0</v>
      </c>
      <c r="D24" s="95"/>
      <c r="E24" s="95">
        <f t="shared" si="8"/>
        <v>17728000</v>
      </c>
      <c r="F24" s="96">
        <f t="shared" ref="F24:O24" si="15">SUM(F17:F23)</f>
        <v>17728000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3155000</v>
      </c>
      <c r="C29" s="92"/>
      <c r="D29" s="92"/>
      <c r="E29" s="92">
        <f>$B29      +$C29      +$D29</f>
        <v>3155000</v>
      </c>
      <c r="F29" s="93">
        <v>3155000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3155000</v>
      </c>
      <c r="C30" s="95">
        <f>SUM(C26:C29)</f>
        <v>0</v>
      </c>
      <c r="D30" s="95"/>
      <c r="E30" s="95">
        <f>$B30      +$C30      +$D30</f>
        <v>3155000</v>
      </c>
      <c r="F30" s="96">
        <f t="shared" ref="F30:O30" si="16">SUM(F26:F29)</f>
        <v>3155000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6809000</v>
      </c>
      <c r="C32" s="92"/>
      <c r="D32" s="92"/>
      <c r="E32" s="92">
        <f>$B32      +$C32      +$D32</f>
        <v>6809000</v>
      </c>
      <c r="F32" s="93">
        <v>6809000</v>
      </c>
      <c r="G32" s="94">
        <v>1703000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6809000</v>
      </c>
      <c r="C33" s="95">
        <f>C32</f>
        <v>0</v>
      </c>
      <c r="D33" s="95"/>
      <c r="E33" s="95">
        <f>$B33      +$C33      +$D33</f>
        <v>6809000</v>
      </c>
      <c r="F33" s="96">
        <f t="shared" ref="F33:O33" si="17">F32</f>
        <v>6809000</v>
      </c>
      <c r="G33" s="97">
        <f t="shared" si="17"/>
        <v>1703000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160849000</v>
      </c>
      <c r="C43" s="92"/>
      <c r="D43" s="92"/>
      <c r="E43" s="92">
        <f t="shared" si="26"/>
        <v>160849000</v>
      </c>
      <c r="F43" s="93">
        <v>160849000</v>
      </c>
      <c r="G43" s="94">
        <v>17695000</v>
      </c>
      <c r="H43" s="93">
        <v>2623000</v>
      </c>
      <c r="I43" s="94"/>
      <c r="J43" s="93"/>
      <c r="K43" s="94"/>
      <c r="L43" s="93"/>
      <c r="M43" s="94"/>
      <c r="N43" s="93"/>
      <c r="O43" s="94"/>
      <c r="P43" s="93">
        <f t="shared" si="27"/>
        <v>2623000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1.6307219814857412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80000000</v>
      </c>
      <c r="C51" s="92"/>
      <c r="D51" s="92"/>
      <c r="E51" s="92">
        <f t="shared" si="26"/>
        <v>80000000</v>
      </c>
      <c r="F51" s="93">
        <v>80000000</v>
      </c>
      <c r="G51" s="94">
        <v>24000000</v>
      </c>
      <c r="H51" s="93">
        <v>10164000</v>
      </c>
      <c r="I51" s="94"/>
      <c r="J51" s="93"/>
      <c r="K51" s="94"/>
      <c r="L51" s="93"/>
      <c r="M51" s="94"/>
      <c r="N51" s="93"/>
      <c r="O51" s="94"/>
      <c r="P51" s="93">
        <f t="shared" si="27"/>
        <v>10164000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12.705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240849000</v>
      </c>
      <c r="C53" s="95">
        <f>SUM(C42:C52)</f>
        <v>0</v>
      </c>
      <c r="D53" s="95"/>
      <c r="E53" s="95">
        <f t="shared" si="26"/>
        <v>240849000</v>
      </c>
      <c r="F53" s="96">
        <f t="shared" ref="F53:O53" si="33">SUM(F42:F52)</f>
        <v>240849000</v>
      </c>
      <c r="G53" s="97">
        <f t="shared" si="33"/>
        <v>41695000</v>
      </c>
      <c r="H53" s="96">
        <f t="shared" si="33"/>
        <v>12787000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12787000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5.3091355994834935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270541000</v>
      </c>
      <c r="C67" s="104">
        <f>SUM(C9:C14,C17:C23,C26:C29,C32,C35:C39,C42:C52,C55:C58,C61:C65)</f>
        <v>0</v>
      </c>
      <c r="D67" s="104"/>
      <c r="E67" s="104">
        <f t="shared" si="35"/>
        <v>270541000</v>
      </c>
      <c r="F67" s="105">
        <f t="shared" ref="F67:O67" si="43">SUM(F9:F14,F17:F23,F26:F29,F32,F35:F39,F42:F52,F55:F58,F61:F65)</f>
        <v>270541000</v>
      </c>
      <c r="G67" s="106">
        <f t="shared" si="43"/>
        <v>45398000</v>
      </c>
      <c r="H67" s="105">
        <f t="shared" si="43"/>
        <v>12828000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12828000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5.0741061575156348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764752000</v>
      </c>
      <c r="C69" s="92"/>
      <c r="D69" s="92"/>
      <c r="E69" s="92">
        <f>$B69      +$C69      +$D69</f>
        <v>764752000</v>
      </c>
      <c r="F69" s="93">
        <v>764752000</v>
      </c>
      <c r="G69" s="94">
        <v>189855000</v>
      </c>
      <c r="H69" s="93">
        <v>116776000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116776000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15.269786806703351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764752000</v>
      </c>
      <c r="C70" s="101">
        <f>C69</f>
        <v>0</v>
      </c>
      <c r="D70" s="101"/>
      <c r="E70" s="101">
        <f>$B70      +$C70      +$D70</f>
        <v>764752000</v>
      </c>
      <c r="F70" s="102">
        <f t="shared" ref="F70:O70" si="44">F69</f>
        <v>764752000</v>
      </c>
      <c r="G70" s="103">
        <f t="shared" si="44"/>
        <v>189855000</v>
      </c>
      <c r="H70" s="102">
        <f t="shared" si="44"/>
        <v>116776000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116776000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15.269786806703351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764752000</v>
      </c>
      <c r="C71" s="104">
        <f>C69</f>
        <v>0</v>
      </c>
      <c r="D71" s="104"/>
      <c r="E71" s="104">
        <f>$B71      +$C71      +$D71</f>
        <v>764752000</v>
      </c>
      <c r="F71" s="105">
        <f t="shared" ref="F71:O71" si="45">F69</f>
        <v>764752000</v>
      </c>
      <c r="G71" s="106">
        <f t="shared" si="45"/>
        <v>189855000</v>
      </c>
      <c r="H71" s="105">
        <f t="shared" si="45"/>
        <v>116776000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116776000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15.269786806703351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1035293000</v>
      </c>
      <c r="C72" s="104">
        <f>SUM(C9:C14,C17:C23,C26:C29,C32,C35:C39,C42:C52,C55:C58,C61:C65,C69)</f>
        <v>0</v>
      </c>
      <c r="D72" s="104"/>
      <c r="E72" s="104">
        <f>$B72      +$C72      +$D72</f>
        <v>1035293000</v>
      </c>
      <c r="F72" s="105">
        <f t="shared" ref="F72:O72" si="46">SUM(F9:F14,F17:F23,F26:F29,F32,F35:F39,F42:F52,F55:F58,F61:F65,F69)</f>
        <v>1035293000</v>
      </c>
      <c r="G72" s="106">
        <f t="shared" si="46"/>
        <v>235253000</v>
      </c>
      <c r="H72" s="105">
        <f t="shared" si="46"/>
        <v>129604000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129604000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12.736680212074905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kTZEoYZhNdkSSFzfnSzaPggsq5fw2Rg8Klk4xdUrf1MXjdZzXS/c3N0Zksq55zH+f9CRo+45efu32uihY6rZQ==" saltValue="88Ul5UxEY2MSU8EbzO0s+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579000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579000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29.69230769230769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3000000</v>
      </c>
      <c r="H11" s="93">
        <v>950000</v>
      </c>
      <c r="I11" s="94"/>
      <c r="J11" s="93"/>
      <c r="K11" s="94"/>
      <c r="L11" s="93"/>
      <c r="M11" s="94"/>
      <c r="N11" s="93"/>
      <c r="O11" s="94"/>
      <c r="P11" s="93">
        <f t="shared" si="1"/>
        <v>950000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15.833333333333332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7950000</v>
      </c>
      <c r="C15" s="95">
        <f>SUM(C9:C14)</f>
        <v>0</v>
      </c>
      <c r="D15" s="95"/>
      <c r="E15" s="95">
        <f t="shared" si="0"/>
        <v>7950000</v>
      </c>
      <c r="F15" s="96">
        <f t="shared" ref="F15:O15" si="7">SUM(F9:F14)</f>
        <v>7950000</v>
      </c>
      <c r="G15" s="97">
        <f t="shared" si="7"/>
        <v>4950000</v>
      </c>
      <c r="H15" s="96">
        <f t="shared" si="7"/>
        <v>1529000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1529000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19.232704402515726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2450000</v>
      </c>
      <c r="C29" s="92"/>
      <c r="D29" s="92"/>
      <c r="E29" s="92">
        <f>$B29      +$C29      +$D29</f>
        <v>2450000</v>
      </c>
      <c r="F29" s="93">
        <v>2450000</v>
      </c>
      <c r="G29" s="94">
        <v>1715000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2450000</v>
      </c>
      <c r="C30" s="95">
        <f>SUM(C26:C29)</f>
        <v>0</v>
      </c>
      <c r="D30" s="95"/>
      <c r="E30" s="95">
        <f>$B30      +$C30      +$D30</f>
        <v>2450000</v>
      </c>
      <c r="F30" s="96">
        <f t="shared" ref="F30:O30" si="16">SUM(F26:F29)</f>
        <v>2450000</v>
      </c>
      <c r="G30" s="97">
        <f t="shared" si="16"/>
        <v>1715000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6931000</v>
      </c>
      <c r="C32" s="92"/>
      <c r="D32" s="92"/>
      <c r="E32" s="92">
        <f>$B32      +$C32      +$D32</f>
        <v>6931000</v>
      </c>
      <c r="F32" s="93">
        <v>6931000</v>
      </c>
      <c r="G32" s="94">
        <v>1733000</v>
      </c>
      <c r="H32" s="93">
        <v>2710000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2710000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39.09969701341798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6931000</v>
      </c>
      <c r="C33" s="95">
        <f>C32</f>
        <v>0</v>
      </c>
      <c r="D33" s="95"/>
      <c r="E33" s="95">
        <f>$B33      +$C33      +$D33</f>
        <v>6931000</v>
      </c>
      <c r="F33" s="96">
        <f t="shared" ref="F33:O33" si="17">F32</f>
        <v>6931000</v>
      </c>
      <c r="G33" s="97">
        <f t="shared" si="17"/>
        <v>1733000</v>
      </c>
      <c r="H33" s="96">
        <f t="shared" si="17"/>
        <v>2710000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2710000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39.09969701341798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68000000</v>
      </c>
      <c r="C44" s="92"/>
      <c r="D44" s="92"/>
      <c r="E44" s="92">
        <f t="shared" si="26"/>
        <v>68000000</v>
      </c>
      <c r="F44" s="93">
        <v>68000000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105000000</v>
      </c>
      <c r="C51" s="92"/>
      <c r="D51" s="92"/>
      <c r="E51" s="92">
        <f t="shared" si="26"/>
        <v>105000000</v>
      </c>
      <c r="F51" s="93">
        <v>105000000</v>
      </c>
      <c r="G51" s="94">
        <v>31500000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173000000</v>
      </c>
      <c r="C53" s="95">
        <f>SUM(C42:C52)</f>
        <v>0</v>
      </c>
      <c r="D53" s="95"/>
      <c r="E53" s="95">
        <f t="shared" si="26"/>
        <v>173000000</v>
      </c>
      <c r="F53" s="96">
        <f t="shared" ref="F53:O53" si="33">SUM(F42:F52)</f>
        <v>173000000</v>
      </c>
      <c r="G53" s="97">
        <f t="shared" si="33"/>
        <v>31500000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191331000</v>
      </c>
      <c r="C67" s="104">
        <f>SUM(C9:C14,C17:C23,C26:C29,C32,C35:C39,C42:C52,C55:C58,C61:C65)</f>
        <v>0</v>
      </c>
      <c r="D67" s="104"/>
      <c r="E67" s="104">
        <f t="shared" si="35"/>
        <v>191331000</v>
      </c>
      <c r="F67" s="105">
        <f t="shared" ref="F67:O67" si="43">SUM(F9:F14,F17:F23,F26:F29,F32,F35:F39,F42:F52,F55:F58,F61:F65)</f>
        <v>191331000</v>
      </c>
      <c r="G67" s="106">
        <f t="shared" si="43"/>
        <v>39898000</v>
      </c>
      <c r="H67" s="105">
        <f t="shared" si="43"/>
        <v>4239000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4239000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3.4651887093214309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453563000</v>
      </c>
      <c r="C69" s="92"/>
      <c r="D69" s="92"/>
      <c r="E69" s="92">
        <f>$B69      +$C69      +$D69</f>
        <v>453563000</v>
      </c>
      <c r="F69" s="93">
        <v>453563000</v>
      </c>
      <c r="G69" s="94">
        <v>246063000</v>
      </c>
      <c r="H69" s="93">
        <v>60731000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60731000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13.389760628622705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453563000</v>
      </c>
      <c r="C70" s="101">
        <f>C69</f>
        <v>0</v>
      </c>
      <c r="D70" s="101"/>
      <c r="E70" s="101">
        <f>$B70      +$C70      +$D70</f>
        <v>453563000</v>
      </c>
      <c r="F70" s="102">
        <f t="shared" ref="F70:O70" si="44">F69</f>
        <v>453563000</v>
      </c>
      <c r="G70" s="103">
        <f t="shared" si="44"/>
        <v>246063000</v>
      </c>
      <c r="H70" s="102">
        <f t="shared" si="44"/>
        <v>60731000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60731000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13.389760628622705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453563000</v>
      </c>
      <c r="C71" s="104">
        <f>C69</f>
        <v>0</v>
      </c>
      <c r="D71" s="104"/>
      <c r="E71" s="104">
        <f>$B71      +$C71      +$D71</f>
        <v>453563000</v>
      </c>
      <c r="F71" s="105">
        <f t="shared" ref="F71:O71" si="45">F69</f>
        <v>453563000</v>
      </c>
      <c r="G71" s="106">
        <f t="shared" si="45"/>
        <v>246063000</v>
      </c>
      <c r="H71" s="105">
        <f t="shared" si="45"/>
        <v>60731000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60731000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13.389760628622705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644894000</v>
      </c>
      <c r="C72" s="104">
        <f>SUM(C9:C14,C17:C23,C26:C29,C32,C35:C39,C42:C52,C55:C58,C61:C65,C69)</f>
        <v>0</v>
      </c>
      <c r="D72" s="104"/>
      <c r="E72" s="104">
        <f>$B72      +$C72      +$D72</f>
        <v>644894000</v>
      </c>
      <c r="F72" s="105">
        <f t="shared" ref="F72:O72" si="46">SUM(F9:F14,F17:F23,F26:F29,F32,F35:F39,F42:F52,F55:F58,F61:F65,F69)</f>
        <v>644894000</v>
      </c>
      <c r="G72" s="106">
        <f t="shared" si="46"/>
        <v>285961000</v>
      </c>
      <c r="H72" s="105">
        <f t="shared" si="46"/>
        <v>64970000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64970000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11.281590014829119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aU4lqjF1Zbs9mPenTOTgD9mqIMikS+WXLHRU+YKJGWNjxxK+p3roklmIW4MH86xb+0c1cup0OjlNKtK2rP7eQ==" saltValue="IHwNd2X84miKEVis+qHE4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1105000</v>
      </c>
      <c r="I10" s="94">
        <v>1104896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1105000</v>
      </c>
      <c r="Q10" s="94">
        <f t="shared" ref="Q10:Q15" si="2">$I10      +$K10      +$M10      +$O10</f>
        <v>1104896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35.645161290322577</v>
      </c>
      <c r="U10" s="50">
        <f t="shared" ref="U10:U14" si="6">IF(($E10      =0),0,(($Q10      /$E10      )*100))</f>
        <v>35.641806451612901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1105000</v>
      </c>
      <c r="I15" s="97">
        <f t="shared" si="7"/>
        <v>1104896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1105000</v>
      </c>
      <c r="Q15" s="97">
        <f t="shared" si="2"/>
        <v>1104896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35.645161290322577</v>
      </c>
      <c r="U15" s="54">
        <f>IF((SUM($E9:$E13))=0,0,(Q15/(SUM($E9:$E13))*100))</f>
        <v>35.641806451612901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>
        <v>1249000</v>
      </c>
      <c r="I20" s="94">
        <v>1249641</v>
      </c>
      <c r="J20" s="93"/>
      <c r="K20" s="94"/>
      <c r="L20" s="93"/>
      <c r="M20" s="94"/>
      <c r="N20" s="93"/>
      <c r="O20" s="94"/>
      <c r="P20" s="93">
        <f t="shared" si="9"/>
        <v>1249000</v>
      </c>
      <c r="Q20" s="94">
        <f t="shared" si="10"/>
        <v>1249641</v>
      </c>
      <c r="R20" s="48">
        <f t="shared" si="11"/>
        <v>0</v>
      </c>
      <c r="S20" s="49">
        <f t="shared" si="12"/>
        <v>0</v>
      </c>
      <c r="T20" s="48">
        <f t="shared" si="13"/>
        <v>35.68571428571429</v>
      </c>
      <c r="U20" s="50">
        <f t="shared" si="14"/>
        <v>35.704028571428573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3500000</v>
      </c>
      <c r="H24" s="96">
        <f t="shared" si="15"/>
        <v>1249000</v>
      </c>
      <c r="I24" s="97">
        <f t="shared" si="15"/>
        <v>1249641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1249000</v>
      </c>
      <c r="Q24" s="97">
        <f t="shared" si="10"/>
        <v>1249641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35.68571428571429</v>
      </c>
      <c r="U24" s="54">
        <f>IF(($E24-$E19-$E23)   =0,0,($Q24   /($E24-$E19-$E23)   )*100)</f>
        <v>35.704028571428573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1315000</v>
      </c>
      <c r="C32" s="92"/>
      <c r="D32" s="92"/>
      <c r="E32" s="92">
        <f>$B32      +$C32      +$D32</f>
        <v>1315000</v>
      </c>
      <c r="F32" s="93">
        <v>1315000</v>
      </c>
      <c r="G32" s="94">
        <v>328000</v>
      </c>
      <c r="H32" s="93">
        <v>36000</v>
      </c>
      <c r="I32" s="94">
        <v>142057</v>
      </c>
      <c r="J32" s="93"/>
      <c r="K32" s="94"/>
      <c r="L32" s="93"/>
      <c r="M32" s="94"/>
      <c r="N32" s="93"/>
      <c r="O32" s="94"/>
      <c r="P32" s="93">
        <f>$H32      +$J32      +$L32      +$N32</f>
        <v>36000</v>
      </c>
      <c r="Q32" s="94">
        <f>$I32      +$K32      +$M32      +$O32</f>
        <v>142057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2.7376425855513311</v>
      </c>
      <c r="U32" s="50">
        <f>IF(($E32      =0),0,(($Q32      /$E32      )*100))</f>
        <v>10.802813688212929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1315000</v>
      </c>
      <c r="C33" s="95">
        <f>C32</f>
        <v>0</v>
      </c>
      <c r="D33" s="95"/>
      <c r="E33" s="95">
        <f>$B33      +$C33      +$D33</f>
        <v>1315000</v>
      </c>
      <c r="F33" s="96">
        <f t="shared" ref="F33:O33" si="17">F32</f>
        <v>1315000</v>
      </c>
      <c r="G33" s="97">
        <f t="shared" si="17"/>
        <v>328000</v>
      </c>
      <c r="H33" s="96">
        <f t="shared" si="17"/>
        <v>36000</v>
      </c>
      <c r="I33" s="97">
        <f t="shared" si="17"/>
        <v>142057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36000</v>
      </c>
      <c r="Q33" s="97">
        <f>$I33      +$K33      +$M33      +$O33</f>
        <v>142057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2.7376425855513311</v>
      </c>
      <c r="U33" s="54">
        <f>IF($E33   =0,0,($Q33   /$E33   )*100)</f>
        <v>10.802813688212929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51000000</v>
      </c>
      <c r="C44" s="92"/>
      <c r="D44" s="92"/>
      <c r="E44" s="92">
        <f t="shared" si="26"/>
        <v>51000000</v>
      </c>
      <c r="F44" s="93">
        <v>51000000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/>
      <c r="D51" s="92"/>
      <c r="E51" s="92">
        <f t="shared" si="26"/>
        <v>20000000</v>
      </c>
      <c r="F51" s="93">
        <v>20000000</v>
      </c>
      <c r="G51" s="94">
        <v>6000000</v>
      </c>
      <c r="H51" s="93">
        <v>1843000</v>
      </c>
      <c r="I51" s="94"/>
      <c r="J51" s="93"/>
      <c r="K51" s="94"/>
      <c r="L51" s="93"/>
      <c r="M51" s="94"/>
      <c r="N51" s="93"/>
      <c r="O51" s="94"/>
      <c r="P51" s="93">
        <f t="shared" si="27"/>
        <v>1843000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9.2149999999999999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71000000</v>
      </c>
      <c r="C53" s="95">
        <f>SUM(C42:C52)</f>
        <v>0</v>
      </c>
      <c r="D53" s="95"/>
      <c r="E53" s="95">
        <f t="shared" si="26"/>
        <v>71000000</v>
      </c>
      <c r="F53" s="96">
        <f t="shared" ref="F53:O53" si="33">SUM(F42:F52)</f>
        <v>71000000</v>
      </c>
      <c r="G53" s="97">
        <f t="shared" si="33"/>
        <v>6000000</v>
      </c>
      <c r="H53" s="96">
        <f t="shared" si="33"/>
        <v>1843000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1843000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9.2149999999999999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78915000</v>
      </c>
      <c r="C67" s="104">
        <f>SUM(C9:C14,C17:C23,C26:C29,C32,C35:C39,C42:C52,C55:C58,C61:C65)</f>
        <v>0</v>
      </c>
      <c r="D67" s="104"/>
      <c r="E67" s="104">
        <f t="shared" si="35"/>
        <v>78915000</v>
      </c>
      <c r="F67" s="105">
        <f t="shared" ref="F67:O67" si="43">SUM(F9:F14,F17:F23,F26:F29,F32,F35:F39,F42:F52,F55:F58,F61:F65)</f>
        <v>78915000</v>
      </c>
      <c r="G67" s="106">
        <f t="shared" si="43"/>
        <v>12928000</v>
      </c>
      <c r="H67" s="105">
        <f t="shared" si="43"/>
        <v>4233000</v>
      </c>
      <c r="I67" s="106">
        <f t="shared" si="43"/>
        <v>2496594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4233000</v>
      </c>
      <c r="Q67" s="106">
        <f t="shared" si="37"/>
        <v>2496594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15.163890381515314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8.943557227297152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23871000</v>
      </c>
      <c r="C69" s="92"/>
      <c r="D69" s="92"/>
      <c r="E69" s="92">
        <f>$B69      +$C69      +$D69</f>
        <v>23871000</v>
      </c>
      <c r="F69" s="93">
        <v>23871000</v>
      </c>
      <c r="G69" s="94">
        <v>8355000</v>
      </c>
      <c r="H69" s="93">
        <v>2709000</v>
      </c>
      <c r="I69" s="94">
        <v>3156504</v>
      </c>
      <c r="J69" s="93"/>
      <c r="K69" s="94"/>
      <c r="L69" s="93"/>
      <c r="M69" s="94"/>
      <c r="N69" s="93"/>
      <c r="O69" s="94"/>
      <c r="P69" s="93">
        <f>$H69      +$J69      +$L69      +$N69</f>
        <v>2709000</v>
      </c>
      <c r="Q69" s="94">
        <f>$I69      +$K69      +$M69      +$O69</f>
        <v>3156504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11.348498177705165</v>
      </c>
      <c r="U69" s="50">
        <f>IF(($E69      =0),0,(($Q69      /$E69      )*100))</f>
        <v>13.223174563277617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23871000</v>
      </c>
      <c r="C70" s="101">
        <f>C69</f>
        <v>0</v>
      </c>
      <c r="D70" s="101"/>
      <c r="E70" s="101">
        <f>$B70      +$C70      +$D70</f>
        <v>23871000</v>
      </c>
      <c r="F70" s="102">
        <f t="shared" ref="F70:O70" si="44">F69</f>
        <v>23871000</v>
      </c>
      <c r="G70" s="103">
        <f t="shared" si="44"/>
        <v>8355000</v>
      </c>
      <c r="H70" s="102">
        <f t="shared" si="44"/>
        <v>2709000</v>
      </c>
      <c r="I70" s="103">
        <f t="shared" si="44"/>
        <v>3156504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2709000</v>
      </c>
      <c r="Q70" s="103">
        <f>$I70      +$K70      +$M70      +$O70</f>
        <v>3156504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11.348498177705165</v>
      </c>
      <c r="U70" s="59">
        <f>IF($E70   =0,0,($Q70   /$E70 )*100)</f>
        <v>13.223174563277617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23871000</v>
      </c>
      <c r="C71" s="104">
        <f>C69</f>
        <v>0</v>
      </c>
      <c r="D71" s="104"/>
      <c r="E71" s="104">
        <f>$B71      +$C71      +$D71</f>
        <v>23871000</v>
      </c>
      <c r="F71" s="105">
        <f t="shared" ref="F71:O71" si="45">F69</f>
        <v>23871000</v>
      </c>
      <c r="G71" s="106">
        <f t="shared" si="45"/>
        <v>8355000</v>
      </c>
      <c r="H71" s="105">
        <f t="shared" si="45"/>
        <v>2709000</v>
      </c>
      <c r="I71" s="106">
        <f t="shared" si="45"/>
        <v>3156504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2709000</v>
      </c>
      <c r="Q71" s="106">
        <f>$I71      +$K71      +$M71      +$O71</f>
        <v>3156504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11.348498177705165</v>
      </c>
      <c r="U71" s="65">
        <f>IF($E71   =0,0,($Q71   /$E71   )*100)</f>
        <v>13.223174563277617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102786000</v>
      </c>
      <c r="C72" s="104">
        <f>SUM(C9:C14,C17:C23,C26:C29,C32,C35:C39,C42:C52,C55:C58,C61:C65,C69)</f>
        <v>0</v>
      </c>
      <c r="D72" s="104"/>
      <c r="E72" s="104">
        <f>$B72      +$C72      +$D72</f>
        <v>102786000</v>
      </c>
      <c r="F72" s="105">
        <f t="shared" ref="F72:O72" si="46">SUM(F9:F14,F17:F23,F26:F29,F32,F35:F39,F42:F52,F55:F58,F61:F65,F69)</f>
        <v>102786000</v>
      </c>
      <c r="G72" s="106">
        <f t="shared" si="46"/>
        <v>21283000</v>
      </c>
      <c r="H72" s="105">
        <f t="shared" si="46"/>
        <v>6942000</v>
      </c>
      <c r="I72" s="106">
        <f t="shared" si="46"/>
        <v>5653098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6942000</v>
      </c>
      <c r="Q72" s="106">
        <f>$I72      +$K72      +$M72      +$O72</f>
        <v>5653098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13.405167419765959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10.916266944734097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twqfxXAgGSLvj0cm/5W0tCZgIpFxbnmHPh5Sndvp0NIbb4xNUL7U86Y4x647/01jA6aBHMRReSyRjECxC8Zbw==" saltValue="qhTlqBWOFXlC830K9sP+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6A6C94-4DA7-4E3F-ACBB-12DCEDE7363A}"/>
</file>

<file path=customXml/itemProps2.xml><?xml version="1.0" encoding="utf-8"?>
<ds:datastoreItem xmlns:ds="http://schemas.openxmlformats.org/officeDocument/2006/customXml" ds:itemID="{41E09621-9B58-408F-BC5C-51352D2557BD}"/>
</file>

<file path=customXml/itemProps3.xml><?xml version="1.0" encoding="utf-8"?>
<ds:datastoreItem xmlns:ds="http://schemas.openxmlformats.org/officeDocument/2006/customXml" ds:itemID="{4C88D75F-D650-479D-9EF7-017DC1E16C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DC10</vt:lpstr>
      <vt:lpstr>DC12</vt:lpstr>
      <vt:lpstr>DC13</vt:lpstr>
      <vt:lpstr>DC14</vt:lpstr>
      <vt:lpstr>DC15</vt:lpstr>
      <vt:lpstr>DC44</vt:lpstr>
      <vt:lpstr>EC101</vt:lpstr>
      <vt:lpstr>EC102</vt:lpstr>
      <vt:lpstr>EC104</vt:lpstr>
      <vt:lpstr>EC105</vt:lpstr>
      <vt:lpstr>EC106</vt:lpstr>
      <vt:lpstr>EC108</vt:lpstr>
      <vt:lpstr>EC109</vt:lpstr>
      <vt:lpstr>EC121</vt:lpstr>
      <vt:lpstr>EC122</vt:lpstr>
      <vt:lpstr>EC123</vt:lpstr>
      <vt:lpstr>EC124</vt:lpstr>
      <vt:lpstr>EC126</vt:lpstr>
      <vt:lpstr>EC129</vt:lpstr>
      <vt:lpstr>EC131</vt:lpstr>
      <vt:lpstr>EC135</vt:lpstr>
      <vt:lpstr>EC136</vt:lpstr>
      <vt:lpstr>EC137</vt:lpstr>
      <vt:lpstr>EC138</vt:lpstr>
      <vt:lpstr>EC139</vt:lpstr>
      <vt:lpstr>EC141</vt:lpstr>
      <vt:lpstr>EC142</vt:lpstr>
      <vt:lpstr>EC145</vt:lpstr>
      <vt:lpstr>EC153</vt:lpstr>
      <vt:lpstr>EC154</vt:lpstr>
      <vt:lpstr>EC155</vt:lpstr>
      <vt:lpstr>EC156</vt:lpstr>
      <vt:lpstr>EC157</vt:lpstr>
      <vt:lpstr>EC441</vt:lpstr>
      <vt:lpstr>EC442</vt:lpstr>
      <vt:lpstr>EC443</vt:lpstr>
      <vt:lpstr>EC444</vt:lpstr>
      <vt:lpstr>NMA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2023-10-31T08:16:04Z</dcterms:created>
  <dcterms:modified xsi:type="dcterms:W3CDTF">2023-10-31T08:19:13Z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