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5405\Downloads\"/>
    </mc:Choice>
  </mc:AlternateContent>
  <xr:revisionPtr revIDLastSave="0" documentId="8_{8E84C0D4-9D6C-46A2-A70D-1703DBE5E138}" xr6:coauthVersionLast="47" xr6:coauthVersionMax="47" xr10:uidLastSave="{00000000-0000-0000-0000-000000000000}"/>
  <workbookProtection workbookAlgorithmName="SHA-512" workbookHashValue="SwWzTc5UsNaLKi2e5o4xfgF8dwLRhBMW9g5nyuZZ1cIzmlbssQkbjnBWxHKKD3iLxIsMqxYp45qbGSDzgFj12g==" workbookSaltValue="Ay0UPv5S6pGp1MUOLQPIFA==" workbookSpinCount="100000" lockStructure="1"/>
  <bookViews>
    <workbookView xWindow="3885" yWindow="2115" windowWidth="21600" windowHeight="11385" xr2:uid="{00000000-000D-0000-FFFF-FFFF00000000}"/>
  </bookViews>
  <sheets>
    <sheet name="Summary" sheetId="1" r:id="rId1"/>
    <sheet name="DC42" sheetId="2" r:id="rId2"/>
    <sheet name="DC48" sheetId="3" r:id="rId3"/>
    <sheet name="EKU" sheetId="4" r:id="rId4"/>
    <sheet name="GT421" sheetId="5" r:id="rId5"/>
    <sheet name="GT422" sheetId="6" r:id="rId6"/>
    <sheet name="GT423" sheetId="7" r:id="rId7"/>
    <sheet name="GT481" sheetId="8" r:id="rId8"/>
    <sheet name="GT484" sheetId="9" r:id="rId9"/>
    <sheet name="GT485" sheetId="10" r:id="rId10"/>
    <sheet name="JHB" sheetId="11" r:id="rId11"/>
    <sheet name="TSH" sheetId="12" r:id="rId12"/>
  </sheets>
  <definedNames>
    <definedName name="_xlnm.Print_Area" localSheetId="1">'DC42'!$A$1:$X$127</definedName>
    <definedName name="_xlnm.Print_Area" localSheetId="2">'DC48'!$A$1:$X$127</definedName>
    <definedName name="_xlnm.Print_Area" localSheetId="3">EKU!$A$1:$X$127</definedName>
    <definedName name="_xlnm.Print_Area" localSheetId="4">'GT421'!$A$1:$X$127</definedName>
    <definedName name="_xlnm.Print_Area" localSheetId="5">'GT422'!$A$1:$X$127</definedName>
    <definedName name="_xlnm.Print_Area" localSheetId="6">'GT423'!$A$1:$X$127</definedName>
    <definedName name="_xlnm.Print_Area" localSheetId="7">'GT481'!$A$1:$X$127</definedName>
    <definedName name="_xlnm.Print_Area" localSheetId="8">'GT484'!$A$1:$X$127</definedName>
    <definedName name="_xlnm.Print_Area" localSheetId="9">'GT485'!$A$1:$X$127</definedName>
    <definedName name="_xlnm.Print_Area" localSheetId="10">JHB!$A$1:$X$127</definedName>
    <definedName name="_xlnm.Print_Area" localSheetId="0">Summary!$A$1:$X$127</definedName>
    <definedName name="_xlnm.Print_Area" localSheetId="11">TSH!$A$1:$X$127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3" i="2" l="1"/>
  <c r="V113" i="2"/>
  <c r="Q113" i="2"/>
  <c r="P113" i="2"/>
  <c r="O113" i="2"/>
  <c r="N113" i="2"/>
  <c r="M113" i="2"/>
  <c r="S113" i="2" s="1"/>
  <c r="L113" i="2"/>
  <c r="R113" i="2" s="1"/>
  <c r="K113" i="2"/>
  <c r="J113" i="2"/>
  <c r="I113" i="2"/>
  <c r="H113" i="2"/>
  <c r="G113" i="2"/>
  <c r="F113" i="2"/>
  <c r="E113" i="2"/>
  <c r="U113" i="2" s="1"/>
  <c r="D113" i="2"/>
  <c r="C113" i="2"/>
  <c r="B113" i="2"/>
  <c r="Q112" i="2"/>
  <c r="P112" i="2"/>
  <c r="O112" i="2"/>
  <c r="N112" i="2"/>
  <c r="U111" i="2"/>
  <c r="T111" i="2"/>
  <c r="S111" i="2"/>
  <c r="R111" i="2"/>
  <c r="S110" i="2"/>
  <c r="R110" i="2"/>
  <c r="E110" i="2"/>
  <c r="U110" i="2" s="1"/>
  <c r="S109" i="2"/>
  <c r="R109" i="2"/>
  <c r="E109" i="2"/>
  <c r="U109" i="2" s="1"/>
  <c r="S108" i="2"/>
  <c r="R108" i="2"/>
  <c r="E108" i="2"/>
  <c r="S107" i="2"/>
  <c r="R107" i="2"/>
  <c r="E107" i="2"/>
  <c r="T107" i="2" s="1"/>
  <c r="S106" i="2"/>
  <c r="R106" i="2"/>
  <c r="E106" i="2"/>
  <c r="U106" i="2" s="1"/>
  <c r="S105" i="2"/>
  <c r="R105" i="2"/>
  <c r="E105" i="2"/>
  <c r="U105" i="2" s="1"/>
  <c r="S104" i="2"/>
  <c r="R104" i="2"/>
  <c r="E104" i="2"/>
  <c r="U104" i="2" s="1"/>
  <c r="S103" i="2"/>
  <c r="R103" i="2"/>
  <c r="E103" i="2"/>
  <c r="S102" i="2"/>
  <c r="R102" i="2"/>
  <c r="E102" i="2"/>
  <c r="U102" i="2" s="1"/>
  <c r="S101" i="2"/>
  <c r="R101" i="2"/>
  <c r="E101" i="2"/>
  <c r="U101" i="2" s="1"/>
  <c r="S100" i="2"/>
  <c r="R100" i="2"/>
  <c r="E100" i="2"/>
  <c r="S99" i="2"/>
  <c r="R99" i="2"/>
  <c r="E99" i="2"/>
  <c r="T99" i="2" s="1"/>
  <c r="U98" i="2"/>
  <c r="T98" i="2"/>
  <c r="S98" i="2"/>
  <c r="R98" i="2"/>
  <c r="E98" i="2"/>
  <c r="S97" i="2"/>
  <c r="R97" i="2"/>
  <c r="E97" i="2"/>
  <c r="U97" i="2" s="1"/>
  <c r="U96" i="2"/>
  <c r="T96" i="2"/>
  <c r="S96" i="2"/>
  <c r="R96" i="2"/>
  <c r="E96" i="2"/>
  <c r="W95" i="2"/>
  <c r="W112" i="2" s="1"/>
  <c r="V95" i="2"/>
  <c r="V112" i="2" s="1"/>
  <c r="M95" i="2"/>
  <c r="M112" i="2" s="1"/>
  <c r="S112" i="2" s="1"/>
  <c r="L95" i="2"/>
  <c r="R95" i="2" s="1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B112" i="2" s="1"/>
  <c r="W113" i="3"/>
  <c r="V113" i="3"/>
  <c r="Q113" i="3"/>
  <c r="P113" i="3"/>
  <c r="O113" i="3"/>
  <c r="N113" i="3"/>
  <c r="M113" i="3"/>
  <c r="S113" i="3" s="1"/>
  <c r="L113" i="3"/>
  <c r="R113" i="3" s="1"/>
  <c r="K113" i="3"/>
  <c r="J113" i="3"/>
  <c r="I113" i="3"/>
  <c r="H113" i="3"/>
  <c r="G113" i="3"/>
  <c r="F113" i="3"/>
  <c r="E113" i="3"/>
  <c r="T113" i="3" s="1"/>
  <c r="D113" i="3"/>
  <c r="C113" i="3"/>
  <c r="B113" i="3"/>
  <c r="Q112" i="3"/>
  <c r="P112" i="3"/>
  <c r="O112" i="3"/>
  <c r="N112" i="3"/>
  <c r="U111" i="3"/>
  <c r="T111" i="3"/>
  <c r="S111" i="3"/>
  <c r="R111" i="3"/>
  <c r="S110" i="3"/>
  <c r="R110" i="3"/>
  <c r="E110" i="3"/>
  <c r="U110" i="3" s="1"/>
  <c r="S109" i="3"/>
  <c r="R109" i="3"/>
  <c r="E109" i="3"/>
  <c r="S108" i="3"/>
  <c r="R108" i="3"/>
  <c r="E108" i="3"/>
  <c r="T108" i="3" s="1"/>
  <c r="S107" i="3"/>
  <c r="R107" i="3"/>
  <c r="E107" i="3"/>
  <c r="U107" i="3" s="1"/>
  <c r="S106" i="3"/>
  <c r="R106" i="3"/>
  <c r="E106" i="3"/>
  <c r="U106" i="3" s="1"/>
  <c r="S105" i="3"/>
  <c r="R105" i="3"/>
  <c r="E105" i="3"/>
  <c r="U105" i="3" s="1"/>
  <c r="S104" i="3"/>
  <c r="R104" i="3"/>
  <c r="E104" i="3"/>
  <c r="S103" i="3"/>
  <c r="R103" i="3"/>
  <c r="E103" i="3"/>
  <c r="U103" i="3" s="1"/>
  <c r="S102" i="3"/>
  <c r="R102" i="3"/>
  <c r="E102" i="3"/>
  <c r="U102" i="3" s="1"/>
  <c r="S101" i="3"/>
  <c r="R101" i="3"/>
  <c r="E101" i="3"/>
  <c r="S100" i="3"/>
  <c r="R100" i="3"/>
  <c r="E100" i="3"/>
  <c r="S99" i="3"/>
  <c r="R99" i="3"/>
  <c r="E99" i="3"/>
  <c r="U99" i="3" s="1"/>
  <c r="S98" i="3"/>
  <c r="R98" i="3"/>
  <c r="E98" i="3"/>
  <c r="S97" i="3"/>
  <c r="R97" i="3"/>
  <c r="E97" i="3"/>
  <c r="U97" i="3" s="1"/>
  <c r="S96" i="3"/>
  <c r="R96" i="3"/>
  <c r="E96" i="3"/>
  <c r="W95" i="3"/>
  <c r="W112" i="3" s="1"/>
  <c r="V95" i="3"/>
  <c r="V112" i="3" s="1"/>
  <c r="M95" i="3"/>
  <c r="L95" i="3"/>
  <c r="R95" i="3" s="1"/>
  <c r="K95" i="3"/>
  <c r="K112" i="3" s="1"/>
  <c r="J95" i="3"/>
  <c r="J112" i="3" s="1"/>
  <c r="I95" i="3"/>
  <c r="I112" i="3" s="1"/>
  <c r="H95" i="3"/>
  <c r="H112" i="3" s="1"/>
  <c r="G95" i="3"/>
  <c r="G112" i="3" s="1"/>
  <c r="F95" i="3"/>
  <c r="F112" i="3" s="1"/>
  <c r="D95" i="3"/>
  <c r="D112" i="3" s="1"/>
  <c r="C95" i="3"/>
  <c r="C112" i="3" s="1"/>
  <c r="B95" i="3"/>
  <c r="B112" i="3" s="1"/>
  <c r="W113" i="4"/>
  <c r="V113" i="4"/>
  <c r="R113" i="4"/>
  <c r="Q113" i="4"/>
  <c r="P113" i="4"/>
  <c r="O113" i="4"/>
  <c r="N113" i="4"/>
  <c r="M113" i="4"/>
  <c r="S113" i="4" s="1"/>
  <c r="L113" i="4"/>
  <c r="K113" i="4"/>
  <c r="J113" i="4"/>
  <c r="I113" i="4"/>
  <c r="H113" i="4"/>
  <c r="G113" i="4"/>
  <c r="F113" i="4"/>
  <c r="E113" i="4"/>
  <c r="U113" i="4" s="1"/>
  <c r="D113" i="4"/>
  <c r="C113" i="4"/>
  <c r="B113" i="4"/>
  <c r="Q112" i="4"/>
  <c r="P112" i="4"/>
  <c r="O112" i="4"/>
  <c r="N112" i="4"/>
  <c r="U111" i="4"/>
  <c r="T111" i="4"/>
  <c r="S111" i="4"/>
  <c r="R111" i="4"/>
  <c r="S110" i="4"/>
  <c r="R110" i="4"/>
  <c r="E110" i="4"/>
  <c r="S109" i="4"/>
  <c r="R109" i="4"/>
  <c r="E109" i="4"/>
  <c r="T109" i="4" s="1"/>
  <c r="T108" i="4"/>
  <c r="S108" i="4"/>
  <c r="R108" i="4"/>
  <c r="E108" i="4"/>
  <c r="U108" i="4" s="1"/>
  <c r="S107" i="4"/>
  <c r="R107" i="4"/>
  <c r="E107" i="4"/>
  <c r="T107" i="4" s="1"/>
  <c r="T106" i="4"/>
  <c r="S106" i="4"/>
  <c r="R106" i="4"/>
  <c r="E106" i="4"/>
  <c r="U106" i="4" s="1"/>
  <c r="S105" i="4"/>
  <c r="R105" i="4"/>
  <c r="E105" i="4"/>
  <c r="S104" i="4"/>
  <c r="R104" i="4"/>
  <c r="E104" i="4"/>
  <c r="U104" i="4" s="1"/>
  <c r="S103" i="4"/>
  <c r="R103" i="4"/>
  <c r="E103" i="4"/>
  <c r="U103" i="4" s="1"/>
  <c r="S102" i="4"/>
  <c r="R102" i="4"/>
  <c r="E102" i="4"/>
  <c r="S101" i="4"/>
  <c r="R101" i="4"/>
  <c r="E101" i="4"/>
  <c r="T101" i="4" s="1"/>
  <c r="S100" i="4"/>
  <c r="R100" i="4"/>
  <c r="E100" i="4"/>
  <c r="U100" i="4" s="1"/>
  <c r="S99" i="4"/>
  <c r="R99" i="4"/>
  <c r="E99" i="4"/>
  <c r="T99" i="4" s="1"/>
  <c r="S98" i="4"/>
  <c r="R98" i="4"/>
  <c r="E98" i="4"/>
  <c r="U98" i="4" s="1"/>
  <c r="S97" i="4"/>
  <c r="R97" i="4"/>
  <c r="E97" i="4"/>
  <c r="S96" i="4"/>
  <c r="R96" i="4"/>
  <c r="E96" i="4"/>
  <c r="U96" i="4" s="1"/>
  <c r="W95" i="4"/>
  <c r="W112" i="4" s="1"/>
  <c r="V95" i="4"/>
  <c r="V112" i="4" s="1"/>
  <c r="M95" i="4"/>
  <c r="M112" i="4" s="1"/>
  <c r="S112" i="4" s="1"/>
  <c r="L95" i="4"/>
  <c r="R95" i="4" s="1"/>
  <c r="K95" i="4"/>
  <c r="K112" i="4" s="1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Q113" i="5"/>
  <c r="P113" i="5"/>
  <c r="O113" i="5"/>
  <c r="N113" i="5"/>
  <c r="M113" i="5"/>
  <c r="S113" i="5" s="1"/>
  <c r="L113" i="5"/>
  <c r="R113" i="5" s="1"/>
  <c r="K113" i="5"/>
  <c r="J113" i="5"/>
  <c r="I113" i="5"/>
  <c r="H113" i="5"/>
  <c r="G113" i="5"/>
  <c r="F113" i="5"/>
  <c r="E113" i="5"/>
  <c r="T113" i="5" s="1"/>
  <c r="D113" i="5"/>
  <c r="C113" i="5"/>
  <c r="B113" i="5"/>
  <c r="Q112" i="5"/>
  <c r="P112" i="5"/>
  <c r="O112" i="5"/>
  <c r="N112" i="5"/>
  <c r="U111" i="5"/>
  <c r="T111" i="5"/>
  <c r="S111" i="5"/>
  <c r="R111" i="5"/>
  <c r="S110" i="5"/>
  <c r="R110" i="5"/>
  <c r="E110" i="5"/>
  <c r="T110" i="5" s="1"/>
  <c r="S109" i="5"/>
  <c r="R109" i="5"/>
  <c r="E109" i="5"/>
  <c r="U109" i="5" s="1"/>
  <c r="S108" i="5"/>
  <c r="R108" i="5"/>
  <c r="E108" i="5"/>
  <c r="T108" i="5" s="1"/>
  <c r="S107" i="5"/>
  <c r="R107" i="5"/>
  <c r="E107" i="5"/>
  <c r="U107" i="5" s="1"/>
  <c r="S106" i="5"/>
  <c r="R106" i="5"/>
  <c r="E106" i="5"/>
  <c r="S105" i="5"/>
  <c r="R105" i="5"/>
  <c r="E105" i="5"/>
  <c r="S104" i="5"/>
  <c r="R104" i="5"/>
  <c r="E104" i="5"/>
  <c r="U104" i="5" s="1"/>
  <c r="S103" i="5"/>
  <c r="R103" i="5"/>
  <c r="E103" i="5"/>
  <c r="S102" i="5"/>
  <c r="R102" i="5"/>
  <c r="E102" i="5"/>
  <c r="T102" i="5" s="1"/>
  <c r="S101" i="5"/>
  <c r="R101" i="5"/>
  <c r="E101" i="5"/>
  <c r="U101" i="5" s="1"/>
  <c r="S100" i="5"/>
  <c r="R100" i="5"/>
  <c r="E100" i="5"/>
  <c r="T100" i="5" s="1"/>
  <c r="S99" i="5"/>
  <c r="R99" i="5"/>
  <c r="E99" i="5"/>
  <c r="U99" i="5" s="1"/>
  <c r="S98" i="5"/>
  <c r="R98" i="5"/>
  <c r="E98" i="5"/>
  <c r="S97" i="5"/>
  <c r="R97" i="5"/>
  <c r="E97" i="5"/>
  <c r="U97" i="5" s="1"/>
  <c r="S96" i="5"/>
  <c r="R96" i="5"/>
  <c r="E96" i="5"/>
  <c r="T96" i="5" s="1"/>
  <c r="W95" i="5"/>
  <c r="W112" i="5" s="1"/>
  <c r="V95" i="5"/>
  <c r="V112" i="5" s="1"/>
  <c r="M95" i="5"/>
  <c r="M112" i="5" s="1"/>
  <c r="S112" i="5" s="1"/>
  <c r="L95" i="5"/>
  <c r="L112" i="5" s="1"/>
  <c r="R112" i="5" s="1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Q113" i="6"/>
  <c r="P113" i="6"/>
  <c r="O113" i="6"/>
  <c r="N113" i="6"/>
  <c r="M113" i="6"/>
  <c r="S113" i="6" s="1"/>
  <c r="L113" i="6"/>
  <c r="R113" i="6" s="1"/>
  <c r="K113" i="6"/>
  <c r="J113" i="6"/>
  <c r="I113" i="6"/>
  <c r="H113" i="6"/>
  <c r="G113" i="6"/>
  <c r="F113" i="6"/>
  <c r="E113" i="6"/>
  <c r="U113" i="6" s="1"/>
  <c r="D113" i="6"/>
  <c r="C113" i="6"/>
  <c r="B113" i="6"/>
  <c r="Q112" i="6"/>
  <c r="P112" i="6"/>
  <c r="O112" i="6"/>
  <c r="N112" i="6"/>
  <c r="U111" i="6"/>
  <c r="T111" i="6"/>
  <c r="S111" i="6"/>
  <c r="R111" i="6"/>
  <c r="S110" i="6"/>
  <c r="R110" i="6"/>
  <c r="E110" i="6"/>
  <c r="U110" i="6" s="1"/>
  <c r="S109" i="6"/>
  <c r="R109" i="6"/>
  <c r="E109" i="6"/>
  <c r="T109" i="6" s="1"/>
  <c r="S108" i="6"/>
  <c r="R108" i="6"/>
  <c r="E108" i="6"/>
  <c r="T108" i="6" s="1"/>
  <c r="S107" i="6"/>
  <c r="R107" i="6"/>
  <c r="E107" i="6"/>
  <c r="U107" i="6" s="1"/>
  <c r="S106" i="6"/>
  <c r="R106" i="6"/>
  <c r="E106" i="6"/>
  <c r="U106" i="6" s="1"/>
  <c r="S105" i="6"/>
  <c r="R105" i="6"/>
  <c r="E105" i="6"/>
  <c r="U105" i="6" s="1"/>
  <c r="S104" i="6"/>
  <c r="R104" i="6"/>
  <c r="E104" i="6"/>
  <c r="U104" i="6" s="1"/>
  <c r="S103" i="6"/>
  <c r="R103" i="6"/>
  <c r="E103" i="6"/>
  <c r="T103" i="6" s="1"/>
  <c r="S102" i="6"/>
  <c r="R102" i="6"/>
  <c r="E102" i="6"/>
  <c r="T102" i="6" s="1"/>
  <c r="S101" i="6"/>
  <c r="R101" i="6"/>
  <c r="E101" i="6"/>
  <c r="T101" i="6" s="1"/>
  <c r="S100" i="6"/>
  <c r="R100" i="6"/>
  <c r="E100" i="6"/>
  <c r="U100" i="6" s="1"/>
  <c r="S99" i="6"/>
  <c r="R99" i="6"/>
  <c r="E99" i="6"/>
  <c r="U99" i="6" s="1"/>
  <c r="S98" i="6"/>
  <c r="R98" i="6"/>
  <c r="E98" i="6"/>
  <c r="U98" i="6" s="1"/>
  <c r="S97" i="6"/>
  <c r="R97" i="6"/>
  <c r="E97" i="6"/>
  <c r="U97" i="6" s="1"/>
  <c r="T96" i="6"/>
  <c r="S96" i="6"/>
  <c r="R96" i="6"/>
  <c r="E96" i="6"/>
  <c r="W95" i="6"/>
  <c r="W112" i="6" s="1"/>
  <c r="V95" i="6"/>
  <c r="V112" i="6" s="1"/>
  <c r="M95" i="6"/>
  <c r="M112" i="6" s="1"/>
  <c r="S112" i="6" s="1"/>
  <c r="L95" i="6"/>
  <c r="L112" i="6" s="1"/>
  <c r="R112" i="6" s="1"/>
  <c r="K95" i="6"/>
  <c r="K112" i="6" s="1"/>
  <c r="J95" i="6"/>
  <c r="J112" i="6" s="1"/>
  <c r="I95" i="6"/>
  <c r="I112" i="6" s="1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Q113" i="7"/>
  <c r="P113" i="7"/>
  <c r="O113" i="7"/>
  <c r="N113" i="7"/>
  <c r="M113" i="7"/>
  <c r="S113" i="7" s="1"/>
  <c r="L113" i="7"/>
  <c r="R113" i="7" s="1"/>
  <c r="K113" i="7"/>
  <c r="J113" i="7"/>
  <c r="I113" i="7"/>
  <c r="H113" i="7"/>
  <c r="G113" i="7"/>
  <c r="F113" i="7"/>
  <c r="E113" i="7"/>
  <c r="U113" i="7" s="1"/>
  <c r="D113" i="7"/>
  <c r="C113" i="7"/>
  <c r="B113" i="7"/>
  <c r="Q112" i="7"/>
  <c r="P112" i="7"/>
  <c r="O112" i="7"/>
  <c r="N112" i="7"/>
  <c r="U111" i="7"/>
  <c r="T111" i="7"/>
  <c r="S111" i="7"/>
  <c r="R111" i="7"/>
  <c r="S110" i="7"/>
  <c r="R110" i="7"/>
  <c r="E110" i="7"/>
  <c r="U110" i="7" s="1"/>
  <c r="S109" i="7"/>
  <c r="R109" i="7"/>
  <c r="E109" i="7"/>
  <c r="T109" i="7" s="1"/>
  <c r="S108" i="7"/>
  <c r="R108" i="7"/>
  <c r="E108" i="7"/>
  <c r="U108" i="7" s="1"/>
  <c r="S107" i="7"/>
  <c r="R107" i="7"/>
  <c r="E107" i="7"/>
  <c r="U107" i="7" s="1"/>
  <c r="S106" i="7"/>
  <c r="R106" i="7"/>
  <c r="E106" i="7"/>
  <c r="U106" i="7" s="1"/>
  <c r="S105" i="7"/>
  <c r="R105" i="7"/>
  <c r="E105" i="7"/>
  <c r="U105" i="7" s="1"/>
  <c r="S104" i="7"/>
  <c r="R104" i="7"/>
  <c r="E104" i="7"/>
  <c r="T104" i="7" s="1"/>
  <c r="S103" i="7"/>
  <c r="R103" i="7"/>
  <c r="E103" i="7"/>
  <c r="T103" i="7" s="1"/>
  <c r="S102" i="7"/>
  <c r="R102" i="7"/>
  <c r="E102" i="7"/>
  <c r="U102" i="7" s="1"/>
  <c r="S101" i="7"/>
  <c r="R101" i="7"/>
  <c r="E101" i="7"/>
  <c r="U101" i="7" s="1"/>
  <c r="S100" i="7"/>
  <c r="R100" i="7"/>
  <c r="E100" i="7"/>
  <c r="U100" i="7" s="1"/>
  <c r="S99" i="7"/>
  <c r="R99" i="7"/>
  <c r="E99" i="7"/>
  <c r="U99" i="7" s="1"/>
  <c r="S98" i="7"/>
  <c r="R98" i="7"/>
  <c r="E98" i="7"/>
  <c r="U98" i="7" s="1"/>
  <c r="S97" i="7"/>
  <c r="R97" i="7"/>
  <c r="E97" i="7"/>
  <c r="U97" i="7" s="1"/>
  <c r="S96" i="7"/>
  <c r="R96" i="7"/>
  <c r="E96" i="7"/>
  <c r="W95" i="7"/>
  <c r="W112" i="7" s="1"/>
  <c r="V95" i="7"/>
  <c r="V112" i="7" s="1"/>
  <c r="M95" i="7"/>
  <c r="S95" i="7" s="1"/>
  <c r="L95" i="7"/>
  <c r="L112" i="7" s="1"/>
  <c r="R112" i="7" s="1"/>
  <c r="K95" i="7"/>
  <c r="K112" i="7" s="1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W113" i="8"/>
  <c r="V113" i="8"/>
  <c r="Q113" i="8"/>
  <c r="P113" i="8"/>
  <c r="O113" i="8"/>
  <c r="N113" i="8"/>
  <c r="M113" i="8"/>
  <c r="S113" i="8" s="1"/>
  <c r="L113" i="8"/>
  <c r="R113" i="8" s="1"/>
  <c r="K113" i="8"/>
  <c r="J113" i="8"/>
  <c r="I113" i="8"/>
  <c r="H113" i="8"/>
  <c r="G113" i="8"/>
  <c r="F113" i="8"/>
  <c r="E113" i="8"/>
  <c r="U113" i="8" s="1"/>
  <c r="D113" i="8"/>
  <c r="C113" i="8"/>
  <c r="B113" i="8"/>
  <c r="Q112" i="8"/>
  <c r="P112" i="8"/>
  <c r="O112" i="8"/>
  <c r="N112" i="8"/>
  <c r="U111" i="8"/>
  <c r="T111" i="8"/>
  <c r="S111" i="8"/>
  <c r="R111" i="8"/>
  <c r="S110" i="8"/>
  <c r="R110" i="8"/>
  <c r="E110" i="8"/>
  <c r="U110" i="8" s="1"/>
  <c r="S109" i="8"/>
  <c r="R109" i="8"/>
  <c r="E109" i="8"/>
  <c r="T109" i="8" s="1"/>
  <c r="S108" i="8"/>
  <c r="R108" i="8"/>
  <c r="E108" i="8"/>
  <c r="U108" i="8" s="1"/>
  <c r="S107" i="8"/>
  <c r="R107" i="8"/>
  <c r="E107" i="8"/>
  <c r="U107" i="8" s="1"/>
  <c r="S106" i="8"/>
  <c r="R106" i="8"/>
  <c r="E106" i="8"/>
  <c r="U106" i="8" s="1"/>
  <c r="S105" i="8"/>
  <c r="R105" i="8"/>
  <c r="E105" i="8"/>
  <c r="T105" i="8" s="1"/>
  <c r="S104" i="8"/>
  <c r="R104" i="8"/>
  <c r="E104" i="8"/>
  <c r="U104" i="8" s="1"/>
  <c r="S103" i="8"/>
  <c r="R103" i="8"/>
  <c r="E103" i="8"/>
  <c r="U103" i="8" s="1"/>
  <c r="S102" i="8"/>
  <c r="R102" i="8"/>
  <c r="E102" i="8"/>
  <c r="U102" i="8" s="1"/>
  <c r="S101" i="8"/>
  <c r="R101" i="8"/>
  <c r="E101" i="8"/>
  <c r="U101" i="8" s="1"/>
  <c r="S100" i="8"/>
  <c r="R100" i="8"/>
  <c r="E100" i="8"/>
  <c r="U100" i="8" s="1"/>
  <c r="S99" i="8"/>
  <c r="R99" i="8"/>
  <c r="E99" i="8"/>
  <c r="U99" i="8" s="1"/>
  <c r="S98" i="8"/>
  <c r="R98" i="8"/>
  <c r="E98" i="8"/>
  <c r="T98" i="8" s="1"/>
  <c r="S97" i="8"/>
  <c r="R97" i="8"/>
  <c r="E97" i="8"/>
  <c r="T97" i="8" s="1"/>
  <c r="U96" i="8"/>
  <c r="S96" i="8"/>
  <c r="R96" i="8"/>
  <c r="E96" i="8"/>
  <c r="T96" i="8" s="1"/>
  <c r="W95" i="8"/>
  <c r="W112" i="8" s="1"/>
  <c r="V95" i="8"/>
  <c r="V112" i="8" s="1"/>
  <c r="M95" i="8"/>
  <c r="S95" i="8" s="1"/>
  <c r="L95" i="8"/>
  <c r="L112" i="8" s="1"/>
  <c r="R112" i="8" s="1"/>
  <c r="K95" i="8"/>
  <c r="K112" i="8" s="1"/>
  <c r="J95" i="8"/>
  <c r="J112" i="8" s="1"/>
  <c r="I95" i="8"/>
  <c r="I112" i="8" s="1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Q113" i="9"/>
  <c r="P113" i="9"/>
  <c r="O113" i="9"/>
  <c r="N113" i="9"/>
  <c r="M113" i="9"/>
  <c r="S113" i="9" s="1"/>
  <c r="L113" i="9"/>
  <c r="R113" i="9" s="1"/>
  <c r="K113" i="9"/>
  <c r="J113" i="9"/>
  <c r="I113" i="9"/>
  <c r="H113" i="9"/>
  <c r="G113" i="9"/>
  <c r="F113" i="9"/>
  <c r="E113" i="9"/>
  <c r="T113" i="9" s="1"/>
  <c r="D113" i="9"/>
  <c r="C113" i="9"/>
  <c r="B113" i="9"/>
  <c r="Q112" i="9"/>
  <c r="P112" i="9"/>
  <c r="O112" i="9"/>
  <c r="N112" i="9"/>
  <c r="U111" i="9"/>
  <c r="T111" i="9"/>
  <c r="S111" i="9"/>
  <c r="R111" i="9"/>
  <c r="S110" i="9"/>
  <c r="R110" i="9"/>
  <c r="E110" i="9"/>
  <c r="U110" i="9" s="1"/>
  <c r="S109" i="9"/>
  <c r="R109" i="9"/>
  <c r="E109" i="9"/>
  <c r="U109" i="9" s="1"/>
  <c r="S108" i="9"/>
  <c r="R108" i="9"/>
  <c r="E108" i="9"/>
  <c r="T108" i="9" s="1"/>
  <c r="S107" i="9"/>
  <c r="R107" i="9"/>
  <c r="E107" i="9"/>
  <c r="U107" i="9" s="1"/>
  <c r="S106" i="9"/>
  <c r="R106" i="9"/>
  <c r="E106" i="9"/>
  <c r="T106" i="9" s="1"/>
  <c r="S105" i="9"/>
  <c r="R105" i="9"/>
  <c r="E105" i="9"/>
  <c r="U105" i="9" s="1"/>
  <c r="S104" i="9"/>
  <c r="R104" i="9"/>
  <c r="E104" i="9"/>
  <c r="U104" i="9" s="1"/>
  <c r="S103" i="9"/>
  <c r="R103" i="9"/>
  <c r="E103" i="9"/>
  <c r="U103" i="9" s="1"/>
  <c r="S102" i="9"/>
  <c r="R102" i="9"/>
  <c r="E102" i="9"/>
  <c r="U102" i="9" s="1"/>
  <c r="S101" i="9"/>
  <c r="R101" i="9"/>
  <c r="E101" i="9"/>
  <c r="U101" i="9" s="1"/>
  <c r="S100" i="9"/>
  <c r="R100" i="9"/>
  <c r="E100" i="9"/>
  <c r="U100" i="9" s="1"/>
  <c r="S99" i="9"/>
  <c r="R99" i="9"/>
  <c r="E99" i="9"/>
  <c r="T99" i="9" s="1"/>
  <c r="S98" i="9"/>
  <c r="R98" i="9"/>
  <c r="E98" i="9"/>
  <c r="T98" i="9" s="1"/>
  <c r="S97" i="9"/>
  <c r="R97" i="9"/>
  <c r="E97" i="9"/>
  <c r="T97" i="9" s="1"/>
  <c r="U96" i="9"/>
  <c r="S96" i="9"/>
  <c r="R96" i="9"/>
  <c r="E96" i="9"/>
  <c r="T96" i="9" s="1"/>
  <c r="W95" i="9"/>
  <c r="W112" i="9" s="1"/>
  <c r="V95" i="9"/>
  <c r="V112" i="9" s="1"/>
  <c r="M95" i="9"/>
  <c r="M112" i="9" s="1"/>
  <c r="S112" i="9" s="1"/>
  <c r="L95" i="9"/>
  <c r="L112" i="9" s="1"/>
  <c r="R112" i="9" s="1"/>
  <c r="K95" i="9"/>
  <c r="K112" i="9" s="1"/>
  <c r="J95" i="9"/>
  <c r="J112" i="9" s="1"/>
  <c r="I95" i="9"/>
  <c r="I112" i="9" s="1"/>
  <c r="H95" i="9"/>
  <c r="H112" i="9" s="1"/>
  <c r="G95" i="9"/>
  <c r="G112" i="9" s="1"/>
  <c r="F95" i="9"/>
  <c r="F112" i="9" s="1"/>
  <c r="D95" i="9"/>
  <c r="D112" i="9" s="1"/>
  <c r="C95" i="9"/>
  <c r="C112" i="9" s="1"/>
  <c r="B95" i="9"/>
  <c r="B112" i="9" s="1"/>
  <c r="W113" i="10"/>
  <c r="V113" i="10"/>
  <c r="S113" i="10"/>
  <c r="Q113" i="10"/>
  <c r="P113" i="10"/>
  <c r="O113" i="10"/>
  <c r="N113" i="10"/>
  <c r="M113" i="10"/>
  <c r="L113" i="10"/>
  <c r="R113" i="10" s="1"/>
  <c r="K113" i="10"/>
  <c r="J113" i="10"/>
  <c r="I113" i="10"/>
  <c r="H113" i="10"/>
  <c r="G113" i="10"/>
  <c r="F113" i="10"/>
  <c r="E113" i="10"/>
  <c r="U113" i="10" s="1"/>
  <c r="D113" i="10"/>
  <c r="C113" i="10"/>
  <c r="B113" i="10"/>
  <c r="Q112" i="10"/>
  <c r="P112" i="10"/>
  <c r="O112" i="10"/>
  <c r="N112" i="10"/>
  <c r="U111" i="10"/>
  <c r="T111" i="10"/>
  <c r="S111" i="10"/>
  <c r="R111" i="10"/>
  <c r="T110" i="10"/>
  <c r="S110" i="10"/>
  <c r="R110" i="10"/>
  <c r="E110" i="10"/>
  <c r="U110" i="10" s="1"/>
  <c r="S109" i="10"/>
  <c r="R109" i="10"/>
  <c r="E109" i="10"/>
  <c r="T109" i="10" s="1"/>
  <c r="S108" i="10"/>
  <c r="R108" i="10"/>
  <c r="E108" i="10"/>
  <c r="U108" i="10" s="1"/>
  <c r="S107" i="10"/>
  <c r="R107" i="10"/>
  <c r="E107" i="10"/>
  <c r="T107" i="10" s="1"/>
  <c r="S106" i="10"/>
  <c r="R106" i="10"/>
  <c r="E106" i="10"/>
  <c r="S105" i="10"/>
  <c r="R105" i="10"/>
  <c r="E105" i="10"/>
  <c r="U105" i="10" s="1"/>
  <c r="S104" i="10"/>
  <c r="R104" i="10"/>
  <c r="E104" i="10"/>
  <c r="T104" i="10" s="1"/>
  <c r="S103" i="10"/>
  <c r="R103" i="10"/>
  <c r="E103" i="10"/>
  <c r="U103" i="10" s="1"/>
  <c r="S102" i="10"/>
  <c r="R102" i="10"/>
  <c r="E102" i="10"/>
  <c r="U102" i="10" s="1"/>
  <c r="S101" i="10"/>
  <c r="R101" i="10"/>
  <c r="E101" i="10"/>
  <c r="U101" i="10" s="1"/>
  <c r="S100" i="10"/>
  <c r="R100" i="10"/>
  <c r="E100" i="10"/>
  <c r="U100" i="10" s="1"/>
  <c r="S99" i="10"/>
  <c r="R99" i="10"/>
  <c r="E99" i="10"/>
  <c r="T99" i="10" s="1"/>
  <c r="S98" i="10"/>
  <c r="R98" i="10"/>
  <c r="E98" i="10"/>
  <c r="U98" i="10" s="1"/>
  <c r="S97" i="10"/>
  <c r="R97" i="10"/>
  <c r="E97" i="10"/>
  <c r="U97" i="10" s="1"/>
  <c r="S96" i="10"/>
  <c r="R96" i="10"/>
  <c r="E96" i="10"/>
  <c r="U96" i="10" s="1"/>
  <c r="W95" i="10"/>
  <c r="W112" i="10" s="1"/>
  <c r="V95" i="10"/>
  <c r="V112" i="10" s="1"/>
  <c r="M95" i="10"/>
  <c r="M112" i="10" s="1"/>
  <c r="S112" i="10" s="1"/>
  <c r="L95" i="10"/>
  <c r="R95" i="10" s="1"/>
  <c r="K95" i="10"/>
  <c r="K112" i="10" s="1"/>
  <c r="J95" i="10"/>
  <c r="J112" i="10" s="1"/>
  <c r="I95" i="10"/>
  <c r="I112" i="10" s="1"/>
  <c r="H95" i="10"/>
  <c r="H112" i="10" s="1"/>
  <c r="G95" i="10"/>
  <c r="G112" i="10" s="1"/>
  <c r="F95" i="10"/>
  <c r="F112" i="10" s="1"/>
  <c r="D95" i="10"/>
  <c r="D112" i="10" s="1"/>
  <c r="C95" i="10"/>
  <c r="C112" i="10" s="1"/>
  <c r="B95" i="10"/>
  <c r="B112" i="10" s="1"/>
  <c r="W113" i="11"/>
  <c r="V113" i="11"/>
  <c r="R113" i="11"/>
  <c r="Q113" i="11"/>
  <c r="P113" i="11"/>
  <c r="O113" i="11"/>
  <c r="N113" i="11"/>
  <c r="M113" i="11"/>
  <c r="S113" i="11" s="1"/>
  <c r="L113" i="11"/>
  <c r="K113" i="11"/>
  <c r="J113" i="11"/>
  <c r="I113" i="11"/>
  <c r="H113" i="11"/>
  <c r="G113" i="11"/>
  <c r="F113" i="11"/>
  <c r="E113" i="11"/>
  <c r="T113" i="11" s="1"/>
  <c r="D113" i="11"/>
  <c r="C113" i="11"/>
  <c r="B113" i="11"/>
  <c r="W112" i="11"/>
  <c r="Q112" i="11"/>
  <c r="P112" i="11"/>
  <c r="O112" i="11"/>
  <c r="N112" i="11"/>
  <c r="U111" i="11"/>
  <c r="T111" i="11"/>
  <c r="S111" i="11"/>
  <c r="R111" i="11"/>
  <c r="U110" i="11"/>
  <c r="S110" i="11"/>
  <c r="R110" i="11"/>
  <c r="E110" i="11"/>
  <c r="T110" i="11" s="1"/>
  <c r="S109" i="11"/>
  <c r="R109" i="11"/>
  <c r="E109" i="11"/>
  <c r="U109" i="11" s="1"/>
  <c r="S108" i="11"/>
  <c r="R108" i="11"/>
  <c r="E108" i="11"/>
  <c r="T108" i="11" s="1"/>
  <c r="S107" i="11"/>
  <c r="R107" i="11"/>
  <c r="E107" i="11"/>
  <c r="U107" i="11" s="1"/>
  <c r="S106" i="11"/>
  <c r="R106" i="11"/>
  <c r="E106" i="11"/>
  <c r="U106" i="11" s="1"/>
  <c r="S105" i="11"/>
  <c r="R105" i="11"/>
  <c r="E105" i="11"/>
  <c r="T105" i="11" s="1"/>
  <c r="S104" i="11"/>
  <c r="R104" i="11"/>
  <c r="E104" i="11"/>
  <c r="U104" i="11" s="1"/>
  <c r="S103" i="11"/>
  <c r="R103" i="11"/>
  <c r="E103" i="11"/>
  <c r="U103" i="11" s="1"/>
  <c r="S102" i="11"/>
  <c r="R102" i="11"/>
  <c r="E102" i="11"/>
  <c r="U102" i="11" s="1"/>
  <c r="T101" i="11"/>
  <c r="S101" i="11"/>
  <c r="R101" i="11"/>
  <c r="E101" i="11"/>
  <c r="U101" i="11" s="1"/>
  <c r="S100" i="11"/>
  <c r="R100" i="11"/>
  <c r="E100" i="11"/>
  <c r="T100" i="11" s="1"/>
  <c r="S99" i="11"/>
  <c r="R99" i="11"/>
  <c r="E99" i="11"/>
  <c r="U99" i="11" s="1"/>
  <c r="S98" i="11"/>
  <c r="R98" i="11"/>
  <c r="E98" i="11"/>
  <c r="T98" i="11" s="1"/>
  <c r="S97" i="11"/>
  <c r="R97" i="11"/>
  <c r="E97" i="11"/>
  <c r="U97" i="11" s="1"/>
  <c r="U96" i="11"/>
  <c r="S96" i="11"/>
  <c r="R96" i="11"/>
  <c r="E96" i="11"/>
  <c r="T96" i="11" s="1"/>
  <c r="W95" i="11"/>
  <c r="V95" i="11"/>
  <c r="V112" i="11" s="1"/>
  <c r="M95" i="11"/>
  <c r="M112" i="11" s="1"/>
  <c r="S112" i="11" s="1"/>
  <c r="L95" i="11"/>
  <c r="R95" i="11" s="1"/>
  <c r="K95" i="11"/>
  <c r="K112" i="11" s="1"/>
  <c r="J95" i="11"/>
  <c r="J112" i="11" s="1"/>
  <c r="I95" i="11"/>
  <c r="I112" i="11" s="1"/>
  <c r="H95" i="11"/>
  <c r="H112" i="11" s="1"/>
  <c r="G95" i="11"/>
  <c r="G112" i="11" s="1"/>
  <c r="F95" i="11"/>
  <c r="F112" i="11" s="1"/>
  <c r="D95" i="11"/>
  <c r="D112" i="11" s="1"/>
  <c r="C95" i="11"/>
  <c r="C112" i="11" s="1"/>
  <c r="B95" i="11"/>
  <c r="B112" i="11" s="1"/>
  <c r="W113" i="12"/>
  <c r="V113" i="12"/>
  <c r="Q113" i="12"/>
  <c r="P113" i="12"/>
  <c r="O113" i="12"/>
  <c r="N113" i="12"/>
  <c r="M113" i="12"/>
  <c r="S113" i="12" s="1"/>
  <c r="L113" i="12"/>
  <c r="R113" i="12" s="1"/>
  <c r="K113" i="12"/>
  <c r="J113" i="12"/>
  <c r="I113" i="12"/>
  <c r="H113" i="12"/>
  <c r="G113" i="12"/>
  <c r="F113" i="12"/>
  <c r="E113" i="12"/>
  <c r="U113" i="12" s="1"/>
  <c r="D113" i="12"/>
  <c r="C113" i="12"/>
  <c r="B113" i="12"/>
  <c r="Q112" i="12"/>
  <c r="P112" i="12"/>
  <c r="O112" i="12"/>
  <c r="N112" i="12"/>
  <c r="B112" i="12"/>
  <c r="U111" i="12"/>
  <c r="T111" i="12"/>
  <c r="S111" i="12"/>
  <c r="R111" i="12"/>
  <c r="S110" i="12"/>
  <c r="R110" i="12"/>
  <c r="E110" i="12"/>
  <c r="T110" i="12" s="1"/>
  <c r="S109" i="12"/>
  <c r="R109" i="12"/>
  <c r="E109" i="12"/>
  <c r="T109" i="12" s="1"/>
  <c r="T108" i="12"/>
  <c r="S108" i="12"/>
  <c r="R108" i="12"/>
  <c r="E108" i="12"/>
  <c r="U108" i="12" s="1"/>
  <c r="S107" i="12"/>
  <c r="R107" i="12"/>
  <c r="E107" i="12"/>
  <c r="U107" i="12" s="1"/>
  <c r="S106" i="12"/>
  <c r="R106" i="12"/>
  <c r="E106" i="12"/>
  <c r="U106" i="12" s="1"/>
  <c r="S105" i="12"/>
  <c r="R105" i="12"/>
  <c r="E105" i="12"/>
  <c r="T105" i="12" s="1"/>
  <c r="S104" i="12"/>
  <c r="R104" i="12"/>
  <c r="E104" i="12"/>
  <c r="U104" i="12" s="1"/>
  <c r="S103" i="12"/>
  <c r="R103" i="12"/>
  <c r="E103" i="12"/>
  <c r="U103" i="12" s="1"/>
  <c r="S102" i="12"/>
  <c r="R102" i="12"/>
  <c r="E102" i="12"/>
  <c r="U102" i="12" s="1"/>
  <c r="S101" i="12"/>
  <c r="R101" i="12"/>
  <c r="E101" i="12"/>
  <c r="T101" i="12" s="1"/>
  <c r="S100" i="12"/>
  <c r="R100" i="12"/>
  <c r="E100" i="12"/>
  <c r="U100" i="12" s="1"/>
  <c r="S99" i="12"/>
  <c r="R99" i="12"/>
  <c r="E99" i="12"/>
  <c r="U99" i="12" s="1"/>
  <c r="S98" i="12"/>
  <c r="R98" i="12"/>
  <c r="E98" i="12"/>
  <c r="U98" i="12" s="1"/>
  <c r="S97" i="12"/>
  <c r="R97" i="12"/>
  <c r="E97" i="12"/>
  <c r="S96" i="12"/>
  <c r="R96" i="12"/>
  <c r="E96" i="12"/>
  <c r="U96" i="12" s="1"/>
  <c r="W95" i="12"/>
  <c r="W112" i="12" s="1"/>
  <c r="V95" i="12"/>
  <c r="V112" i="12" s="1"/>
  <c r="S95" i="12"/>
  <c r="M95" i="12"/>
  <c r="M112" i="12" s="1"/>
  <c r="S112" i="12" s="1"/>
  <c r="L95" i="12"/>
  <c r="L112" i="12" s="1"/>
  <c r="R112" i="12" s="1"/>
  <c r="K95" i="12"/>
  <c r="K112" i="12" s="1"/>
  <c r="J95" i="12"/>
  <c r="J112" i="12" s="1"/>
  <c r="I95" i="12"/>
  <c r="I112" i="12" s="1"/>
  <c r="H95" i="12"/>
  <c r="H112" i="12" s="1"/>
  <c r="G95" i="12"/>
  <c r="G112" i="12" s="1"/>
  <c r="F95" i="12"/>
  <c r="F112" i="12" s="1"/>
  <c r="D95" i="12"/>
  <c r="D112" i="12" s="1"/>
  <c r="C95" i="12"/>
  <c r="C112" i="12" s="1"/>
  <c r="B95" i="12"/>
  <c r="W113" i="1"/>
  <c r="V113" i="1"/>
  <c r="T113" i="1"/>
  <c r="Q113" i="1"/>
  <c r="P113" i="1"/>
  <c r="O113" i="1"/>
  <c r="N113" i="1"/>
  <c r="M113" i="1"/>
  <c r="S113" i="1" s="1"/>
  <c r="L113" i="1"/>
  <c r="R113" i="1" s="1"/>
  <c r="K113" i="1"/>
  <c r="J113" i="1"/>
  <c r="I113" i="1"/>
  <c r="H113" i="1"/>
  <c r="G113" i="1"/>
  <c r="F113" i="1"/>
  <c r="E113" i="1"/>
  <c r="U113" i="1" s="1"/>
  <c r="D113" i="1"/>
  <c r="C113" i="1"/>
  <c r="B113" i="1"/>
  <c r="Q112" i="1"/>
  <c r="P112" i="1"/>
  <c r="O112" i="1"/>
  <c r="N112" i="1"/>
  <c r="U111" i="1"/>
  <c r="T111" i="1"/>
  <c r="S111" i="1"/>
  <c r="R111" i="1"/>
  <c r="S110" i="1"/>
  <c r="R110" i="1"/>
  <c r="E110" i="1"/>
  <c r="T110" i="1" s="1"/>
  <c r="S109" i="1"/>
  <c r="R109" i="1"/>
  <c r="E109" i="1"/>
  <c r="T109" i="1" s="1"/>
  <c r="S108" i="1"/>
  <c r="R108" i="1"/>
  <c r="E108" i="1"/>
  <c r="U108" i="1" s="1"/>
  <c r="S107" i="1"/>
  <c r="R107" i="1"/>
  <c r="E107" i="1"/>
  <c r="T107" i="1" s="1"/>
  <c r="S106" i="1"/>
  <c r="R106" i="1"/>
  <c r="E106" i="1"/>
  <c r="T106" i="1" s="1"/>
  <c r="S105" i="1"/>
  <c r="R105" i="1"/>
  <c r="E105" i="1"/>
  <c r="U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T102" i="1" s="1"/>
  <c r="S101" i="1"/>
  <c r="R101" i="1"/>
  <c r="E101" i="1"/>
  <c r="U101" i="1" s="1"/>
  <c r="S100" i="1"/>
  <c r="R100" i="1"/>
  <c r="E100" i="1"/>
  <c r="U100" i="1" s="1"/>
  <c r="S99" i="1"/>
  <c r="R99" i="1"/>
  <c r="E99" i="1"/>
  <c r="T99" i="1" s="1"/>
  <c r="S98" i="1"/>
  <c r="R98" i="1"/>
  <c r="E98" i="1"/>
  <c r="U98" i="1" s="1"/>
  <c r="S97" i="1"/>
  <c r="R97" i="1"/>
  <c r="E97" i="1"/>
  <c r="T97" i="1" s="1"/>
  <c r="S96" i="1"/>
  <c r="R96" i="1"/>
  <c r="E96" i="1"/>
  <c r="T96" i="1" s="1"/>
  <c r="W95" i="1"/>
  <c r="W112" i="1" s="1"/>
  <c r="V95" i="1"/>
  <c r="V112" i="1" s="1"/>
  <c r="M95" i="1"/>
  <c r="M112" i="1" s="1"/>
  <c r="S112" i="1" s="1"/>
  <c r="L95" i="1"/>
  <c r="L112" i="1" s="1"/>
  <c r="R112" i="1" s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79" i="2" s="1"/>
  <c r="E80" i="2"/>
  <c r="W79" i="2"/>
  <c r="V79" i="2"/>
  <c r="M79" i="2"/>
  <c r="L79" i="2"/>
  <c r="K79" i="2"/>
  <c r="J79" i="2"/>
  <c r="I79" i="2"/>
  <c r="H79" i="2"/>
  <c r="G79" i="2"/>
  <c r="F79" i="2"/>
  <c r="D79" i="2"/>
  <c r="C79" i="2"/>
  <c r="B79" i="2"/>
  <c r="A76" i="2"/>
  <c r="E83" i="3"/>
  <c r="E82" i="3"/>
  <c r="E81" i="3"/>
  <c r="E80" i="3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82" i="5"/>
  <c r="E81" i="5"/>
  <c r="E80" i="5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E83" i="6"/>
  <c r="E82" i="6"/>
  <c r="E81" i="6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82" i="8"/>
  <c r="E81" i="8"/>
  <c r="E80" i="8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81" i="9"/>
  <c r="E80" i="9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E83" i="10"/>
  <c r="E82" i="10"/>
  <c r="E81" i="10"/>
  <c r="E80" i="10"/>
  <c r="W79" i="10"/>
  <c r="V79" i="10"/>
  <c r="M79" i="10"/>
  <c r="L79" i="10"/>
  <c r="K79" i="10"/>
  <c r="J79" i="10"/>
  <c r="I79" i="10"/>
  <c r="H79" i="10"/>
  <c r="G79" i="10"/>
  <c r="F79" i="10"/>
  <c r="D79" i="10"/>
  <c r="C79" i="10"/>
  <c r="B79" i="10"/>
  <c r="A76" i="10"/>
  <c r="E83" i="11"/>
  <c r="E82" i="11"/>
  <c r="E81" i="11"/>
  <c r="E80" i="11"/>
  <c r="W79" i="11"/>
  <c r="V79" i="11"/>
  <c r="M79" i="11"/>
  <c r="L79" i="11"/>
  <c r="K79" i="11"/>
  <c r="J79" i="11"/>
  <c r="I79" i="11"/>
  <c r="H79" i="11"/>
  <c r="G79" i="11"/>
  <c r="F79" i="11"/>
  <c r="D79" i="11"/>
  <c r="C79" i="11"/>
  <c r="B79" i="11"/>
  <c r="A76" i="11"/>
  <c r="E83" i="12"/>
  <c r="E82" i="12"/>
  <c r="E81" i="12"/>
  <c r="E80" i="12"/>
  <c r="W79" i="12"/>
  <c r="V79" i="12"/>
  <c r="M79" i="12"/>
  <c r="L79" i="12"/>
  <c r="K79" i="12"/>
  <c r="J79" i="12"/>
  <c r="I79" i="12"/>
  <c r="H79" i="12"/>
  <c r="G79" i="12"/>
  <c r="F79" i="12"/>
  <c r="D79" i="12"/>
  <c r="C79" i="12"/>
  <c r="B79" i="12"/>
  <c r="A76" i="12"/>
  <c r="E83" i="1"/>
  <c r="E82" i="1"/>
  <c r="E81" i="1"/>
  <c r="E80" i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S93" i="12"/>
  <c r="R93" i="12"/>
  <c r="Q93" i="12"/>
  <c r="P93" i="12"/>
  <c r="E93" i="12"/>
  <c r="T93" i="12" s="1"/>
  <c r="S92" i="12"/>
  <c r="R92" i="12"/>
  <c r="Q92" i="12"/>
  <c r="P92" i="12"/>
  <c r="E92" i="12"/>
  <c r="U92" i="12" s="1"/>
  <c r="S91" i="12"/>
  <c r="R91" i="12"/>
  <c r="Q91" i="12"/>
  <c r="P91" i="12"/>
  <c r="E91" i="12"/>
  <c r="S90" i="12"/>
  <c r="R90" i="12"/>
  <c r="Q90" i="12"/>
  <c r="P90" i="12"/>
  <c r="E90" i="12"/>
  <c r="U90" i="12" s="1"/>
  <c r="S89" i="12"/>
  <c r="R89" i="12"/>
  <c r="Q89" i="12"/>
  <c r="P89" i="12"/>
  <c r="E89" i="12"/>
  <c r="U89" i="12" s="1"/>
  <c r="S88" i="12"/>
  <c r="R88" i="12"/>
  <c r="Q88" i="12"/>
  <c r="P88" i="12"/>
  <c r="E88" i="12"/>
  <c r="U88" i="12" s="1"/>
  <c r="S87" i="12"/>
  <c r="R87" i="12"/>
  <c r="Q87" i="12"/>
  <c r="P87" i="12"/>
  <c r="E87" i="12"/>
  <c r="U87" i="12" s="1"/>
  <c r="T86" i="12"/>
  <c r="S86" i="12"/>
  <c r="R86" i="12"/>
  <c r="Q86" i="12"/>
  <c r="P86" i="12"/>
  <c r="E86" i="12"/>
  <c r="U86" i="12" s="1"/>
  <c r="V72" i="12"/>
  <c r="O72" i="12"/>
  <c r="N72" i="12"/>
  <c r="M72" i="12"/>
  <c r="L72" i="12"/>
  <c r="K72" i="12"/>
  <c r="J72" i="12"/>
  <c r="I72" i="12"/>
  <c r="S72" i="12" s="1"/>
  <c r="H72" i="12"/>
  <c r="R72" i="12" s="1"/>
  <c r="G72" i="12"/>
  <c r="F72" i="12"/>
  <c r="C72" i="12"/>
  <c r="B72" i="12"/>
  <c r="V71" i="12"/>
  <c r="O71" i="12"/>
  <c r="N71" i="12"/>
  <c r="M71" i="12"/>
  <c r="L71" i="12"/>
  <c r="K71" i="12"/>
  <c r="J71" i="12"/>
  <c r="I71" i="12"/>
  <c r="S71" i="12" s="1"/>
  <c r="H71" i="12"/>
  <c r="G71" i="12"/>
  <c r="F71" i="12"/>
  <c r="C71" i="12"/>
  <c r="B71" i="12"/>
  <c r="E71" i="12" s="1"/>
  <c r="U71" i="12" s="1"/>
  <c r="V70" i="12"/>
  <c r="O70" i="12"/>
  <c r="N70" i="12"/>
  <c r="M70" i="12"/>
  <c r="L70" i="12"/>
  <c r="K70" i="12"/>
  <c r="J70" i="12"/>
  <c r="I70" i="12"/>
  <c r="S70" i="12" s="1"/>
  <c r="H70" i="12"/>
  <c r="R70" i="12" s="1"/>
  <c r="G70" i="12"/>
  <c r="F70" i="12"/>
  <c r="C70" i="12"/>
  <c r="B70" i="12"/>
  <c r="U69" i="12"/>
  <c r="S69" i="12"/>
  <c r="R69" i="12"/>
  <c r="Q69" i="12"/>
  <c r="P69" i="12"/>
  <c r="E69" i="12"/>
  <c r="T69" i="12" s="1"/>
  <c r="V67" i="12"/>
  <c r="O67" i="12"/>
  <c r="N67" i="12"/>
  <c r="M67" i="12"/>
  <c r="L67" i="12"/>
  <c r="K67" i="12"/>
  <c r="J67" i="12"/>
  <c r="I67" i="12"/>
  <c r="S67" i="12" s="1"/>
  <c r="H67" i="12"/>
  <c r="G67" i="12"/>
  <c r="F67" i="12"/>
  <c r="C67" i="12"/>
  <c r="B67" i="12"/>
  <c r="V66" i="12"/>
  <c r="S66" i="12"/>
  <c r="O66" i="12"/>
  <c r="N66" i="12"/>
  <c r="M66" i="12"/>
  <c r="L66" i="12"/>
  <c r="K66" i="12"/>
  <c r="J66" i="12"/>
  <c r="I66" i="12"/>
  <c r="H66" i="12"/>
  <c r="R66" i="12" s="1"/>
  <c r="G66" i="12"/>
  <c r="F66" i="12"/>
  <c r="C66" i="12"/>
  <c r="B66" i="12"/>
  <c r="E66" i="12" s="1"/>
  <c r="S65" i="12"/>
  <c r="R65" i="12"/>
  <c r="Q65" i="12"/>
  <c r="P65" i="12"/>
  <c r="T65" i="12" s="1"/>
  <c r="E65" i="12"/>
  <c r="S64" i="12"/>
  <c r="R64" i="12"/>
  <c r="Q64" i="12"/>
  <c r="P64" i="12"/>
  <c r="E64" i="12"/>
  <c r="T64" i="12" s="1"/>
  <c r="S63" i="12"/>
  <c r="R63" i="12"/>
  <c r="Q63" i="12"/>
  <c r="P63" i="12"/>
  <c r="E63" i="12"/>
  <c r="U63" i="12" s="1"/>
  <c r="U62" i="12"/>
  <c r="S62" i="12"/>
  <c r="R62" i="12"/>
  <c r="Q62" i="12"/>
  <c r="P62" i="12"/>
  <c r="E62" i="12"/>
  <c r="T62" i="12" s="1"/>
  <c r="T61" i="12"/>
  <c r="S61" i="12"/>
  <c r="R61" i="12"/>
  <c r="Q61" i="12"/>
  <c r="P61" i="12"/>
  <c r="E61" i="12"/>
  <c r="U61" i="12" s="1"/>
  <c r="V59" i="12"/>
  <c r="O59" i="12"/>
  <c r="N59" i="12"/>
  <c r="M59" i="12"/>
  <c r="L59" i="12"/>
  <c r="K59" i="12"/>
  <c r="J59" i="12"/>
  <c r="I59" i="12"/>
  <c r="H59" i="12"/>
  <c r="G59" i="12"/>
  <c r="F59" i="12"/>
  <c r="C59" i="12"/>
  <c r="B59" i="12"/>
  <c r="S58" i="12"/>
  <c r="R58" i="12"/>
  <c r="Q58" i="12"/>
  <c r="P58" i="12"/>
  <c r="E58" i="12"/>
  <c r="T58" i="12" s="1"/>
  <c r="S57" i="12"/>
  <c r="R57" i="12"/>
  <c r="Q57" i="12"/>
  <c r="P57" i="12"/>
  <c r="E57" i="12"/>
  <c r="U57" i="12" s="1"/>
  <c r="S56" i="12"/>
  <c r="R56" i="12"/>
  <c r="Q56" i="12"/>
  <c r="P56" i="12"/>
  <c r="E56" i="12"/>
  <c r="U56" i="12" s="1"/>
  <c r="S55" i="12"/>
  <c r="R55" i="12"/>
  <c r="Q55" i="12"/>
  <c r="P55" i="12"/>
  <c r="E55" i="12"/>
  <c r="U55" i="12" s="1"/>
  <c r="V53" i="12"/>
  <c r="O53" i="12"/>
  <c r="N53" i="12"/>
  <c r="M53" i="12"/>
  <c r="L53" i="12"/>
  <c r="K53" i="12"/>
  <c r="J53" i="12"/>
  <c r="I53" i="12"/>
  <c r="S53" i="12" s="1"/>
  <c r="H53" i="12"/>
  <c r="G53" i="12"/>
  <c r="F53" i="12"/>
  <c r="C53" i="12"/>
  <c r="B53" i="12"/>
  <c r="U52" i="12"/>
  <c r="T52" i="12"/>
  <c r="S52" i="12"/>
  <c r="R52" i="12"/>
  <c r="Q52" i="12"/>
  <c r="P52" i="12"/>
  <c r="E52" i="12"/>
  <c r="T51" i="12"/>
  <c r="S51" i="12"/>
  <c r="R51" i="12"/>
  <c r="Q51" i="12"/>
  <c r="P51" i="12"/>
  <c r="E51" i="12"/>
  <c r="U51" i="12" s="1"/>
  <c r="S50" i="12"/>
  <c r="R50" i="12"/>
  <c r="Q50" i="12"/>
  <c r="P50" i="12"/>
  <c r="E50" i="12"/>
  <c r="S49" i="12"/>
  <c r="R49" i="12"/>
  <c r="Q49" i="12"/>
  <c r="P49" i="12"/>
  <c r="E49" i="12"/>
  <c r="U49" i="12" s="1"/>
  <c r="U48" i="12"/>
  <c r="S48" i="12"/>
  <c r="R48" i="12"/>
  <c r="Q48" i="12"/>
  <c r="P48" i="12"/>
  <c r="E48" i="12"/>
  <c r="T48" i="12" s="1"/>
  <c r="S47" i="12"/>
  <c r="R47" i="12"/>
  <c r="Q47" i="12"/>
  <c r="P47" i="12"/>
  <c r="E47" i="12"/>
  <c r="U47" i="12" s="1"/>
  <c r="S46" i="12"/>
  <c r="R46" i="12"/>
  <c r="Q46" i="12"/>
  <c r="P46" i="12"/>
  <c r="E46" i="12"/>
  <c r="T46" i="12" s="1"/>
  <c r="U45" i="12"/>
  <c r="T45" i="12"/>
  <c r="S45" i="12"/>
  <c r="R45" i="12"/>
  <c r="Q45" i="12"/>
  <c r="P45" i="12"/>
  <c r="E45" i="12"/>
  <c r="U44" i="12"/>
  <c r="T44" i="12"/>
  <c r="S44" i="12"/>
  <c r="R44" i="12"/>
  <c r="Q44" i="12"/>
  <c r="P44" i="12"/>
  <c r="E44" i="12"/>
  <c r="T43" i="12"/>
  <c r="S43" i="12"/>
  <c r="R43" i="12"/>
  <c r="Q43" i="12"/>
  <c r="P43" i="12"/>
  <c r="E43" i="12"/>
  <c r="U43" i="12" s="1"/>
  <c r="S42" i="12"/>
  <c r="R42" i="12"/>
  <c r="Q42" i="12"/>
  <c r="P42" i="12"/>
  <c r="E42" i="12"/>
  <c r="V40" i="12"/>
  <c r="O40" i="12"/>
  <c r="N40" i="12"/>
  <c r="M40" i="12"/>
  <c r="L40" i="12"/>
  <c r="K40" i="12"/>
  <c r="J40" i="12"/>
  <c r="I40" i="12"/>
  <c r="S40" i="12" s="1"/>
  <c r="H40" i="12"/>
  <c r="R40" i="12" s="1"/>
  <c r="G40" i="12"/>
  <c r="F40" i="12"/>
  <c r="C40" i="12"/>
  <c r="B40" i="12"/>
  <c r="E40" i="12" s="1"/>
  <c r="U39" i="12"/>
  <c r="T39" i="12"/>
  <c r="S39" i="12"/>
  <c r="R39" i="12"/>
  <c r="Q39" i="12"/>
  <c r="P39" i="12"/>
  <c r="E39" i="12"/>
  <c r="S38" i="12"/>
  <c r="R38" i="12"/>
  <c r="Q38" i="12"/>
  <c r="P38" i="12"/>
  <c r="E38" i="12"/>
  <c r="S37" i="12"/>
  <c r="R37" i="12"/>
  <c r="Q37" i="12"/>
  <c r="P37" i="12"/>
  <c r="E37" i="12"/>
  <c r="U37" i="12" s="1"/>
  <c r="S36" i="12"/>
  <c r="R36" i="12"/>
  <c r="Q36" i="12"/>
  <c r="U36" i="12" s="1"/>
  <c r="P36" i="12"/>
  <c r="E36" i="12"/>
  <c r="S35" i="12"/>
  <c r="R35" i="12"/>
  <c r="Q35" i="12"/>
  <c r="P35" i="12"/>
  <c r="E35" i="12"/>
  <c r="V33" i="12"/>
  <c r="O33" i="12"/>
  <c r="N33" i="12"/>
  <c r="M33" i="12"/>
  <c r="L33" i="12"/>
  <c r="K33" i="12"/>
  <c r="J33" i="12"/>
  <c r="I33" i="12"/>
  <c r="H33" i="12"/>
  <c r="R33" i="12" s="1"/>
  <c r="G33" i="12"/>
  <c r="F33" i="12"/>
  <c r="E33" i="12"/>
  <c r="C33" i="12"/>
  <c r="B33" i="12"/>
  <c r="S32" i="12"/>
  <c r="R32" i="12"/>
  <c r="Q32" i="12"/>
  <c r="P32" i="12"/>
  <c r="E32" i="12"/>
  <c r="V30" i="12"/>
  <c r="O30" i="12"/>
  <c r="N30" i="12"/>
  <c r="M30" i="12"/>
  <c r="L30" i="12"/>
  <c r="K30" i="12"/>
  <c r="J30" i="12"/>
  <c r="I30" i="12"/>
  <c r="S30" i="12" s="1"/>
  <c r="H30" i="12"/>
  <c r="R30" i="12" s="1"/>
  <c r="G30" i="12"/>
  <c r="F30" i="12"/>
  <c r="C30" i="12"/>
  <c r="B30" i="12"/>
  <c r="T29" i="12"/>
  <c r="S29" i="12"/>
  <c r="R29" i="12"/>
  <c r="Q29" i="12"/>
  <c r="P29" i="12"/>
  <c r="E29" i="12"/>
  <c r="U29" i="12" s="1"/>
  <c r="S28" i="12"/>
  <c r="R28" i="12"/>
  <c r="Q28" i="12"/>
  <c r="P28" i="12"/>
  <c r="E28" i="12"/>
  <c r="S27" i="12"/>
  <c r="R27" i="12"/>
  <c r="Q27" i="12"/>
  <c r="P27" i="12"/>
  <c r="E27" i="12"/>
  <c r="U27" i="12" s="1"/>
  <c r="U26" i="12"/>
  <c r="S26" i="12"/>
  <c r="R26" i="12"/>
  <c r="Q26" i="12"/>
  <c r="P26" i="12"/>
  <c r="E26" i="12"/>
  <c r="T26" i="12" s="1"/>
  <c r="V24" i="12"/>
  <c r="O24" i="12"/>
  <c r="N24" i="12"/>
  <c r="M24" i="12"/>
  <c r="L24" i="12"/>
  <c r="K24" i="12"/>
  <c r="J24" i="12"/>
  <c r="I24" i="12"/>
  <c r="S24" i="12" s="1"/>
  <c r="H24" i="12"/>
  <c r="G24" i="12"/>
  <c r="F24" i="12"/>
  <c r="C24" i="12"/>
  <c r="B24" i="12"/>
  <c r="S23" i="12"/>
  <c r="R23" i="12"/>
  <c r="Q23" i="12"/>
  <c r="P23" i="12"/>
  <c r="E23" i="12"/>
  <c r="U23" i="12" s="1"/>
  <c r="S22" i="12"/>
  <c r="R22" i="12"/>
  <c r="Q22" i="12"/>
  <c r="P22" i="12"/>
  <c r="E22" i="12"/>
  <c r="T22" i="12" s="1"/>
  <c r="S21" i="12"/>
  <c r="R21" i="12"/>
  <c r="Q21" i="12"/>
  <c r="P21" i="12"/>
  <c r="E21" i="12"/>
  <c r="T21" i="12" s="1"/>
  <c r="S20" i="12"/>
  <c r="R20" i="12"/>
  <c r="Q20" i="12"/>
  <c r="P20" i="12"/>
  <c r="E20" i="12"/>
  <c r="S19" i="12"/>
  <c r="R19" i="12"/>
  <c r="Q19" i="12"/>
  <c r="P19" i="12"/>
  <c r="E19" i="12"/>
  <c r="U19" i="12" s="1"/>
  <c r="T18" i="12"/>
  <c r="S18" i="12"/>
  <c r="R18" i="12"/>
  <c r="Q18" i="12"/>
  <c r="P18" i="12"/>
  <c r="E18" i="12"/>
  <c r="U18" i="12" s="1"/>
  <c r="S17" i="12"/>
  <c r="R17" i="12"/>
  <c r="Q17" i="12"/>
  <c r="P17" i="12"/>
  <c r="E17" i="12"/>
  <c r="U17" i="12" s="1"/>
  <c r="V15" i="12"/>
  <c r="O15" i="12"/>
  <c r="N15" i="12"/>
  <c r="M15" i="12"/>
  <c r="L15" i="12"/>
  <c r="K15" i="12"/>
  <c r="J15" i="12"/>
  <c r="I15" i="12"/>
  <c r="S15" i="12" s="1"/>
  <c r="H15" i="12"/>
  <c r="R15" i="12" s="1"/>
  <c r="G15" i="12"/>
  <c r="F15" i="12"/>
  <c r="C15" i="12"/>
  <c r="B15" i="12"/>
  <c r="S14" i="12"/>
  <c r="R14" i="12"/>
  <c r="Q14" i="12"/>
  <c r="P14" i="12"/>
  <c r="E14" i="12"/>
  <c r="S13" i="12"/>
  <c r="R13" i="12"/>
  <c r="Q13" i="12"/>
  <c r="P13" i="12"/>
  <c r="E13" i="12"/>
  <c r="T13" i="12" s="1"/>
  <c r="S12" i="12"/>
  <c r="R12" i="12"/>
  <c r="Q12" i="12"/>
  <c r="P12" i="12"/>
  <c r="E12" i="12"/>
  <c r="T12" i="12" s="1"/>
  <c r="S11" i="12"/>
  <c r="R11" i="12"/>
  <c r="Q11" i="12"/>
  <c r="P11" i="12"/>
  <c r="E11" i="12"/>
  <c r="U11" i="12" s="1"/>
  <c r="S10" i="12"/>
  <c r="R10" i="12"/>
  <c r="Q10" i="12"/>
  <c r="P10" i="12"/>
  <c r="E10" i="12"/>
  <c r="S9" i="12"/>
  <c r="R9" i="12"/>
  <c r="Q9" i="12"/>
  <c r="P9" i="12"/>
  <c r="E9" i="12"/>
  <c r="S93" i="11"/>
  <c r="R93" i="11"/>
  <c r="Q93" i="11"/>
  <c r="P93" i="11"/>
  <c r="E93" i="11"/>
  <c r="T93" i="11" s="1"/>
  <c r="T92" i="11"/>
  <c r="S92" i="11"/>
  <c r="R92" i="11"/>
  <c r="Q92" i="11"/>
  <c r="P92" i="11"/>
  <c r="E92" i="11"/>
  <c r="U92" i="11" s="1"/>
  <c r="T91" i="11"/>
  <c r="S91" i="11"/>
  <c r="R91" i="11"/>
  <c r="Q91" i="11"/>
  <c r="P91" i="11"/>
  <c r="E91" i="11"/>
  <c r="U91" i="11" s="1"/>
  <c r="S90" i="11"/>
  <c r="R90" i="11"/>
  <c r="Q90" i="11"/>
  <c r="P90" i="11"/>
  <c r="E90" i="11"/>
  <c r="U90" i="11" s="1"/>
  <c r="S89" i="11"/>
  <c r="R89" i="11"/>
  <c r="Q89" i="11"/>
  <c r="P89" i="11"/>
  <c r="E89" i="11"/>
  <c r="U89" i="11" s="1"/>
  <c r="S88" i="11"/>
  <c r="R88" i="11"/>
  <c r="Q88" i="11"/>
  <c r="P88" i="11"/>
  <c r="E88" i="11"/>
  <c r="S87" i="11"/>
  <c r="R87" i="11"/>
  <c r="Q87" i="11"/>
  <c r="P87" i="11"/>
  <c r="E87" i="11"/>
  <c r="U87" i="11" s="1"/>
  <c r="S86" i="11"/>
  <c r="R86" i="11"/>
  <c r="Q86" i="11"/>
  <c r="P86" i="11"/>
  <c r="E86" i="11"/>
  <c r="T86" i="11" s="1"/>
  <c r="V72" i="11"/>
  <c r="O72" i="11"/>
  <c r="N72" i="11"/>
  <c r="M72" i="11"/>
  <c r="L72" i="11"/>
  <c r="K72" i="11"/>
  <c r="J72" i="11"/>
  <c r="I72" i="11"/>
  <c r="S72" i="11" s="1"/>
  <c r="H72" i="11"/>
  <c r="R72" i="11" s="1"/>
  <c r="G72" i="11"/>
  <c r="F72" i="11"/>
  <c r="C72" i="11"/>
  <c r="B72" i="11"/>
  <c r="V71" i="11"/>
  <c r="O71" i="11"/>
  <c r="N71" i="11"/>
  <c r="M71" i="11"/>
  <c r="L71" i="11"/>
  <c r="K71" i="11"/>
  <c r="J71" i="11"/>
  <c r="I71" i="11"/>
  <c r="S71" i="11" s="1"/>
  <c r="H71" i="11"/>
  <c r="R71" i="11" s="1"/>
  <c r="G71" i="11"/>
  <c r="F71" i="11"/>
  <c r="E71" i="11"/>
  <c r="C71" i="11"/>
  <c r="B71" i="11"/>
  <c r="V70" i="11"/>
  <c r="O70" i="11"/>
  <c r="N70" i="11"/>
  <c r="M70" i="11"/>
  <c r="L70" i="11"/>
  <c r="K70" i="11"/>
  <c r="J70" i="11"/>
  <c r="I70" i="11"/>
  <c r="S70" i="11" s="1"/>
  <c r="H70" i="11"/>
  <c r="R70" i="11" s="1"/>
  <c r="G70" i="11"/>
  <c r="F70" i="11"/>
  <c r="C70" i="11"/>
  <c r="B70" i="11"/>
  <c r="S69" i="11"/>
  <c r="R69" i="11"/>
  <c r="Q69" i="11"/>
  <c r="P69" i="11"/>
  <c r="E69" i="11"/>
  <c r="U69" i="11" s="1"/>
  <c r="V67" i="11"/>
  <c r="O67" i="11"/>
  <c r="N67" i="11"/>
  <c r="M67" i="11"/>
  <c r="L67" i="11"/>
  <c r="K67" i="11"/>
  <c r="J67" i="11"/>
  <c r="I67" i="11"/>
  <c r="S67" i="11" s="1"/>
  <c r="H67" i="11"/>
  <c r="G67" i="11"/>
  <c r="F67" i="11"/>
  <c r="C67" i="11"/>
  <c r="B67" i="11"/>
  <c r="V66" i="11"/>
  <c r="S66" i="11"/>
  <c r="O66" i="11"/>
  <c r="N66" i="11"/>
  <c r="M66" i="11"/>
  <c r="L66" i="11"/>
  <c r="K66" i="11"/>
  <c r="J66" i="11"/>
  <c r="I66" i="11"/>
  <c r="Q66" i="11" s="1"/>
  <c r="H66" i="11"/>
  <c r="G66" i="11"/>
  <c r="F66" i="11"/>
  <c r="C66" i="11"/>
  <c r="B66" i="11"/>
  <c r="E66" i="11" s="1"/>
  <c r="S65" i="11"/>
  <c r="R65" i="11"/>
  <c r="Q65" i="11"/>
  <c r="P65" i="11"/>
  <c r="E65" i="11"/>
  <c r="S64" i="11"/>
  <c r="R64" i="11"/>
  <c r="Q64" i="11"/>
  <c r="P64" i="11"/>
  <c r="E64" i="11"/>
  <c r="T63" i="11"/>
  <c r="S63" i="11"/>
  <c r="R63" i="11"/>
  <c r="Q63" i="11"/>
  <c r="P63" i="11"/>
  <c r="E63" i="11"/>
  <c r="U63" i="11" s="1"/>
  <c r="U62" i="11"/>
  <c r="T62" i="11"/>
  <c r="S62" i="11"/>
  <c r="R62" i="11"/>
  <c r="Q62" i="11"/>
  <c r="P62" i="11"/>
  <c r="E62" i="11"/>
  <c r="U61" i="11"/>
  <c r="T61" i="11"/>
  <c r="S61" i="11"/>
  <c r="R61" i="11"/>
  <c r="Q61" i="11"/>
  <c r="P61" i="11"/>
  <c r="E61" i="11"/>
  <c r="V59" i="11"/>
  <c r="O59" i="11"/>
  <c r="N59" i="11"/>
  <c r="M59" i="11"/>
  <c r="L59" i="11"/>
  <c r="K59" i="11"/>
  <c r="J59" i="11"/>
  <c r="I59" i="11"/>
  <c r="S59" i="11" s="1"/>
  <c r="H59" i="11"/>
  <c r="R59" i="11" s="1"/>
  <c r="G59" i="11"/>
  <c r="F59" i="11"/>
  <c r="C59" i="11"/>
  <c r="B59" i="11"/>
  <c r="S58" i="11"/>
  <c r="R58" i="11"/>
  <c r="Q58" i="11"/>
  <c r="P58" i="11"/>
  <c r="E58" i="11"/>
  <c r="S57" i="11"/>
  <c r="R57" i="11"/>
  <c r="Q57" i="11"/>
  <c r="P57" i="11"/>
  <c r="E57" i="11"/>
  <c r="U57" i="11" s="1"/>
  <c r="U56" i="11"/>
  <c r="T56" i="11"/>
  <c r="S56" i="11"/>
  <c r="R56" i="11"/>
  <c r="Q56" i="11"/>
  <c r="P56" i="11"/>
  <c r="E56" i="11"/>
  <c r="T55" i="11"/>
  <c r="S55" i="11"/>
  <c r="R55" i="11"/>
  <c r="Q55" i="11"/>
  <c r="P55" i="11"/>
  <c r="E55" i="11"/>
  <c r="U55" i="11" s="1"/>
  <c r="V53" i="11"/>
  <c r="O53" i="11"/>
  <c r="N53" i="11"/>
  <c r="M53" i="11"/>
  <c r="L53" i="11"/>
  <c r="K53" i="11"/>
  <c r="J53" i="11"/>
  <c r="I53" i="11"/>
  <c r="S53" i="11" s="1"/>
  <c r="H53" i="11"/>
  <c r="R53" i="11" s="1"/>
  <c r="G53" i="11"/>
  <c r="F53" i="11"/>
  <c r="E53" i="11"/>
  <c r="C53" i="11"/>
  <c r="B53" i="11"/>
  <c r="S52" i="11"/>
  <c r="R52" i="11"/>
  <c r="Q52" i="11"/>
  <c r="P52" i="11"/>
  <c r="E52" i="11"/>
  <c r="U52" i="11" s="1"/>
  <c r="S51" i="11"/>
  <c r="R51" i="11"/>
  <c r="Q51" i="11"/>
  <c r="P51" i="11"/>
  <c r="E51" i="11"/>
  <c r="U51" i="11" s="1"/>
  <c r="S50" i="11"/>
  <c r="R50" i="11"/>
  <c r="Q50" i="11"/>
  <c r="P50" i="11"/>
  <c r="E50" i="11"/>
  <c r="U50" i="11" s="1"/>
  <c r="S49" i="11"/>
  <c r="R49" i="11"/>
  <c r="Q49" i="11"/>
  <c r="P49" i="11"/>
  <c r="E49" i="11"/>
  <c r="T49" i="11" s="1"/>
  <c r="S48" i="11"/>
  <c r="R48" i="11"/>
  <c r="Q48" i="11"/>
  <c r="P48" i="11"/>
  <c r="E48" i="11"/>
  <c r="T48" i="11" s="1"/>
  <c r="U47" i="11"/>
  <c r="T47" i="11"/>
  <c r="S47" i="11"/>
  <c r="R47" i="11"/>
  <c r="Q47" i="11"/>
  <c r="P47" i="11"/>
  <c r="E47" i="11"/>
  <c r="U46" i="11"/>
  <c r="T46" i="11"/>
  <c r="S46" i="11"/>
  <c r="R46" i="11"/>
  <c r="Q46" i="11"/>
  <c r="P46" i="11"/>
  <c r="E46" i="11"/>
  <c r="U45" i="11"/>
  <c r="T45" i="11"/>
  <c r="S45" i="11"/>
  <c r="R45" i="11"/>
  <c r="Q45" i="11"/>
  <c r="P45" i="11"/>
  <c r="E45" i="11"/>
  <c r="U44" i="11"/>
  <c r="S44" i="11"/>
  <c r="R44" i="11"/>
  <c r="Q44" i="11"/>
  <c r="P44" i="11"/>
  <c r="E44" i="11"/>
  <c r="T44" i="11" s="1"/>
  <c r="S43" i="11"/>
  <c r="R43" i="11"/>
  <c r="Q43" i="11"/>
  <c r="P43" i="11"/>
  <c r="E43" i="11"/>
  <c r="T43" i="11" s="1"/>
  <c r="S42" i="11"/>
  <c r="R42" i="11"/>
  <c r="Q42" i="11"/>
  <c r="P42" i="11"/>
  <c r="E42" i="11"/>
  <c r="U42" i="11" s="1"/>
  <c r="V40" i="11"/>
  <c r="O40" i="11"/>
  <c r="N40" i="11"/>
  <c r="M40" i="11"/>
  <c r="L40" i="11"/>
  <c r="K40" i="11"/>
  <c r="J40" i="11"/>
  <c r="I40" i="11"/>
  <c r="S40" i="11" s="1"/>
  <c r="H40" i="11"/>
  <c r="R40" i="11" s="1"/>
  <c r="G40" i="11"/>
  <c r="F40" i="11"/>
  <c r="E40" i="11"/>
  <c r="C40" i="11"/>
  <c r="B40" i="11"/>
  <c r="S39" i="11"/>
  <c r="R39" i="11"/>
  <c r="Q39" i="11"/>
  <c r="P39" i="11"/>
  <c r="E39" i="11"/>
  <c r="U39" i="11" s="1"/>
  <c r="S38" i="11"/>
  <c r="R38" i="11"/>
  <c r="Q38" i="11"/>
  <c r="P38" i="11"/>
  <c r="E38" i="11"/>
  <c r="U38" i="11" s="1"/>
  <c r="S37" i="11"/>
  <c r="R37" i="11"/>
  <c r="Q37" i="11"/>
  <c r="P37" i="11"/>
  <c r="E37" i="11"/>
  <c r="T37" i="11" s="1"/>
  <c r="S36" i="11"/>
  <c r="R36" i="11"/>
  <c r="Q36" i="11"/>
  <c r="P36" i="11"/>
  <c r="E36" i="11"/>
  <c r="T36" i="11" s="1"/>
  <c r="S35" i="11"/>
  <c r="R35" i="11"/>
  <c r="Q35" i="11"/>
  <c r="P35" i="11"/>
  <c r="E35" i="11"/>
  <c r="U35" i="11" s="1"/>
  <c r="V33" i="11"/>
  <c r="O33" i="11"/>
  <c r="N33" i="11"/>
  <c r="M33" i="11"/>
  <c r="L33" i="11"/>
  <c r="K33" i="11"/>
  <c r="J33" i="11"/>
  <c r="I33" i="11"/>
  <c r="H33" i="11"/>
  <c r="G33" i="11"/>
  <c r="F33" i="11"/>
  <c r="C33" i="11"/>
  <c r="B33" i="11"/>
  <c r="E33" i="11" s="1"/>
  <c r="S32" i="11"/>
  <c r="R32" i="11"/>
  <c r="Q32" i="11"/>
  <c r="P32" i="11"/>
  <c r="E32" i="11"/>
  <c r="T32" i="11" s="1"/>
  <c r="V30" i="11"/>
  <c r="S30" i="11"/>
  <c r="O30" i="11"/>
  <c r="N30" i="11"/>
  <c r="M30" i="11"/>
  <c r="L30" i="11"/>
  <c r="K30" i="11"/>
  <c r="J30" i="11"/>
  <c r="I30" i="11"/>
  <c r="Q30" i="11" s="1"/>
  <c r="H30" i="11"/>
  <c r="G30" i="11"/>
  <c r="F30" i="11"/>
  <c r="C30" i="11"/>
  <c r="B30" i="11"/>
  <c r="E30" i="11" s="1"/>
  <c r="S29" i="11"/>
  <c r="R29" i="11"/>
  <c r="Q29" i="11"/>
  <c r="P29" i="11"/>
  <c r="E29" i="11"/>
  <c r="T29" i="11" s="1"/>
  <c r="S28" i="11"/>
  <c r="R28" i="11"/>
  <c r="Q28" i="11"/>
  <c r="P28" i="11"/>
  <c r="E28" i="11"/>
  <c r="S27" i="11"/>
  <c r="R27" i="11"/>
  <c r="Q27" i="11"/>
  <c r="P27" i="11"/>
  <c r="E27" i="11"/>
  <c r="U27" i="11" s="1"/>
  <c r="U26" i="11"/>
  <c r="S26" i="11"/>
  <c r="R26" i="11"/>
  <c r="Q26" i="11"/>
  <c r="P26" i="11"/>
  <c r="E26" i="11"/>
  <c r="T26" i="11" s="1"/>
  <c r="V24" i="11"/>
  <c r="O24" i="11"/>
  <c r="N24" i="11"/>
  <c r="M24" i="11"/>
  <c r="L24" i="11"/>
  <c r="K24" i="11"/>
  <c r="J24" i="11"/>
  <c r="I24" i="11"/>
  <c r="S24" i="11" s="1"/>
  <c r="H24" i="11"/>
  <c r="P24" i="11" s="1"/>
  <c r="G24" i="11"/>
  <c r="F24" i="11"/>
  <c r="C24" i="11"/>
  <c r="B24" i="11"/>
  <c r="U23" i="11"/>
  <c r="T23" i="11"/>
  <c r="S23" i="11"/>
  <c r="R23" i="11"/>
  <c r="Q23" i="11"/>
  <c r="P23" i="11"/>
  <c r="E23" i="11"/>
  <c r="S22" i="11"/>
  <c r="R22" i="11"/>
  <c r="Q22" i="11"/>
  <c r="P22" i="11"/>
  <c r="E22" i="11"/>
  <c r="U22" i="11" s="1"/>
  <c r="S21" i="11"/>
  <c r="R21" i="11"/>
  <c r="Q21" i="11"/>
  <c r="P21" i="11"/>
  <c r="E21" i="11"/>
  <c r="U21" i="11" s="1"/>
  <c r="S20" i="11"/>
  <c r="R20" i="11"/>
  <c r="Q20" i="11"/>
  <c r="P20" i="11"/>
  <c r="E20" i="11"/>
  <c r="T20" i="11" s="1"/>
  <c r="T19" i="11"/>
  <c r="S19" i="11"/>
  <c r="R19" i="11"/>
  <c r="Q19" i="11"/>
  <c r="P19" i="11"/>
  <c r="E19" i="11"/>
  <c r="U19" i="11" s="1"/>
  <c r="S18" i="11"/>
  <c r="R18" i="11"/>
  <c r="Q18" i="11"/>
  <c r="P18" i="11"/>
  <c r="E18" i="11"/>
  <c r="U18" i="11" s="1"/>
  <c r="S17" i="11"/>
  <c r="R17" i="11"/>
  <c r="Q17" i="11"/>
  <c r="P17" i="11"/>
  <c r="E17" i="11"/>
  <c r="T17" i="11" s="1"/>
  <c r="V15" i="11"/>
  <c r="O15" i="11"/>
  <c r="N15" i="11"/>
  <c r="M15" i="11"/>
  <c r="L15" i="11"/>
  <c r="K15" i="11"/>
  <c r="J15" i="11"/>
  <c r="I15" i="11"/>
  <c r="H15" i="11"/>
  <c r="R15" i="11" s="1"/>
  <c r="G15" i="11"/>
  <c r="F15" i="11"/>
  <c r="C15" i="11"/>
  <c r="B15" i="11"/>
  <c r="E15" i="11" s="1"/>
  <c r="S14" i="11"/>
  <c r="R14" i="11"/>
  <c r="Q14" i="11"/>
  <c r="P14" i="11"/>
  <c r="E14" i="11"/>
  <c r="S13" i="11"/>
  <c r="R13" i="11"/>
  <c r="Q13" i="11"/>
  <c r="P13" i="11"/>
  <c r="E13" i="11"/>
  <c r="T13" i="11" s="1"/>
  <c r="S12" i="11"/>
  <c r="R12" i="11"/>
  <c r="Q12" i="11"/>
  <c r="P12" i="11"/>
  <c r="E12" i="11"/>
  <c r="U12" i="11" s="1"/>
  <c r="U11" i="11"/>
  <c r="S11" i="11"/>
  <c r="R11" i="11"/>
  <c r="Q11" i="11"/>
  <c r="P11" i="11"/>
  <c r="E11" i="11"/>
  <c r="S10" i="11"/>
  <c r="R10" i="11"/>
  <c r="Q10" i="11"/>
  <c r="P10" i="11"/>
  <c r="E10" i="11"/>
  <c r="U10" i="11" s="1"/>
  <c r="S9" i="11"/>
  <c r="R9" i="11"/>
  <c r="Q9" i="11"/>
  <c r="P9" i="11"/>
  <c r="E9" i="11"/>
  <c r="U9" i="11" s="1"/>
  <c r="S93" i="10"/>
  <c r="R93" i="10"/>
  <c r="Q93" i="10"/>
  <c r="P93" i="10"/>
  <c r="E93" i="10"/>
  <c r="S92" i="10"/>
  <c r="R92" i="10"/>
  <c r="Q92" i="10"/>
  <c r="P92" i="10"/>
  <c r="E92" i="10"/>
  <c r="U92" i="10" s="1"/>
  <c r="S91" i="10"/>
  <c r="R91" i="10"/>
  <c r="Q91" i="10"/>
  <c r="P91" i="10"/>
  <c r="E91" i="10"/>
  <c r="U91" i="10" s="1"/>
  <c r="S90" i="10"/>
  <c r="R90" i="10"/>
  <c r="Q90" i="10"/>
  <c r="P90" i="10"/>
  <c r="E90" i="10"/>
  <c r="T90" i="10" s="1"/>
  <c r="S89" i="10"/>
  <c r="R89" i="10"/>
  <c r="Q89" i="10"/>
  <c r="P89" i="10"/>
  <c r="E89" i="10"/>
  <c r="U89" i="10" s="1"/>
  <c r="S88" i="10"/>
  <c r="R88" i="10"/>
  <c r="Q88" i="10"/>
  <c r="P88" i="10"/>
  <c r="E88" i="10"/>
  <c r="U88" i="10" s="1"/>
  <c r="S87" i="10"/>
  <c r="R87" i="10"/>
  <c r="Q87" i="10"/>
  <c r="P87" i="10"/>
  <c r="E87" i="10"/>
  <c r="S86" i="10"/>
  <c r="R86" i="10"/>
  <c r="Q86" i="10"/>
  <c r="P86" i="10"/>
  <c r="E86" i="10"/>
  <c r="U86" i="10" s="1"/>
  <c r="V72" i="10"/>
  <c r="O72" i="10"/>
  <c r="N72" i="10"/>
  <c r="M72" i="10"/>
  <c r="L72" i="10"/>
  <c r="K72" i="10"/>
  <c r="J72" i="10"/>
  <c r="I72" i="10"/>
  <c r="S72" i="10" s="1"/>
  <c r="H72" i="10"/>
  <c r="R72" i="10" s="1"/>
  <c r="G72" i="10"/>
  <c r="F72" i="10"/>
  <c r="C72" i="10"/>
  <c r="B72" i="10"/>
  <c r="V71" i="10"/>
  <c r="O71" i="10"/>
  <c r="N71" i="10"/>
  <c r="M71" i="10"/>
  <c r="L71" i="10"/>
  <c r="K71" i="10"/>
  <c r="J71" i="10"/>
  <c r="I71" i="10"/>
  <c r="H71" i="10"/>
  <c r="P71" i="10" s="1"/>
  <c r="G71" i="10"/>
  <c r="F71" i="10"/>
  <c r="E71" i="10"/>
  <c r="C71" i="10"/>
  <c r="B71" i="10"/>
  <c r="V70" i="10"/>
  <c r="S70" i="10"/>
  <c r="O70" i="10"/>
  <c r="N70" i="10"/>
  <c r="M70" i="10"/>
  <c r="L70" i="10"/>
  <c r="K70" i="10"/>
  <c r="J70" i="10"/>
  <c r="I70" i="10"/>
  <c r="H70" i="10"/>
  <c r="R70" i="10" s="1"/>
  <c r="G70" i="10"/>
  <c r="F70" i="10"/>
  <c r="C70" i="10"/>
  <c r="B70" i="10"/>
  <c r="S69" i="10"/>
  <c r="R69" i="10"/>
  <c r="Q69" i="10"/>
  <c r="P69" i="10"/>
  <c r="E69" i="10"/>
  <c r="U69" i="10" s="1"/>
  <c r="V67" i="10"/>
  <c r="O67" i="10"/>
  <c r="N67" i="10"/>
  <c r="M67" i="10"/>
  <c r="L67" i="10"/>
  <c r="K67" i="10"/>
  <c r="J67" i="10"/>
  <c r="I67" i="10"/>
  <c r="S67" i="10" s="1"/>
  <c r="H67" i="10"/>
  <c r="R67" i="10" s="1"/>
  <c r="G67" i="10"/>
  <c r="F67" i="10"/>
  <c r="C67" i="10"/>
  <c r="B67" i="10"/>
  <c r="V66" i="10"/>
  <c r="S66" i="10"/>
  <c r="O66" i="10"/>
  <c r="N66" i="10"/>
  <c r="M66" i="10"/>
  <c r="L66" i="10"/>
  <c r="K66" i="10"/>
  <c r="J66" i="10"/>
  <c r="I66" i="10"/>
  <c r="H66" i="10"/>
  <c r="R66" i="10" s="1"/>
  <c r="G66" i="10"/>
  <c r="F66" i="10"/>
  <c r="C66" i="10"/>
  <c r="B66" i="10"/>
  <c r="E66" i="10" s="1"/>
  <c r="S65" i="10"/>
  <c r="R65" i="10"/>
  <c r="Q65" i="10"/>
  <c r="P65" i="10"/>
  <c r="E65" i="10"/>
  <c r="U65" i="10" s="1"/>
  <c r="S64" i="10"/>
  <c r="R64" i="10"/>
  <c r="Q64" i="10"/>
  <c r="P64" i="10"/>
  <c r="E64" i="10"/>
  <c r="S63" i="10"/>
  <c r="R63" i="10"/>
  <c r="Q63" i="10"/>
  <c r="P63" i="10"/>
  <c r="E63" i="10"/>
  <c r="U63" i="10" s="1"/>
  <c r="S62" i="10"/>
  <c r="R62" i="10"/>
  <c r="Q62" i="10"/>
  <c r="P62" i="10"/>
  <c r="E62" i="10"/>
  <c r="U62" i="10" s="1"/>
  <c r="S61" i="10"/>
  <c r="R61" i="10"/>
  <c r="Q61" i="10"/>
  <c r="P61" i="10"/>
  <c r="E61" i="10"/>
  <c r="U61" i="10" s="1"/>
  <c r="V59" i="10"/>
  <c r="O59" i="10"/>
  <c r="N59" i="10"/>
  <c r="M59" i="10"/>
  <c r="L59" i="10"/>
  <c r="K59" i="10"/>
  <c r="J59" i="10"/>
  <c r="I59" i="10"/>
  <c r="Q59" i="10" s="1"/>
  <c r="H59" i="10"/>
  <c r="R59" i="10" s="1"/>
  <c r="G59" i="10"/>
  <c r="F59" i="10"/>
  <c r="C59" i="10"/>
  <c r="B59" i="10"/>
  <c r="E59" i="10" s="1"/>
  <c r="S58" i="10"/>
  <c r="R58" i="10"/>
  <c r="Q58" i="10"/>
  <c r="P58" i="10"/>
  <c r="E58" i="10"/>
  <c r="U58" i="10" s="1"/>
  <c r="S57" i="10"/>
  <c r="R57" i="10"/>
  <c r="Q57" i="10"/>
  <c r="P57" i="10"/>
  <c r="E57" i="10"/>
  <c r="T57" i="10" s="1"/>
  <c r="S56" i="10"/>
  <c r="R56" i="10"/>
  <c r="Q56" i="10"/>
  <c r="P56" i="10"/>
  <c r="E56" i="10"/>
  <c r="U56" i="10" s="1"/>
  <c r="S55" i="10"/>
  <c r="R55" i="10"/>
  <c r="Q55" i="10"/>
  <c r="P55" i="10"/>
  <c r="E55" i="10"/>
  <c r="U55" i="10" s="1"/>
  <c r="V53" i="10"/>
  <c r="O53" i="10"/>
  <c r="N53" i="10"/>
  <c r="M53" i="10"/>
  <c r="L53" i="10"/>
  <c r="K53" i="10"/>
  <c r="J53" i="10"/>
  <c r="I53" i="10"/>
  <c r="H53" i="10"/>
  <c r="G53" i="10"/>
  <c r="F53" i="10"/>
  <c r="C53" i="10"/>
  <c r="B53" i="10"/>
  <c r="E53" i="10" s="1"/>
  <c r="S52" i="10"/>
  <c r="R52" i="10"/>
  <c r="Q52" i="10"/>
  <c r="P52" i="10"/>
  <c r="E52" i="10"/>
  <c r="U52" i="10" s="1"/>
  <c r="S51" i="10"/>
  <c r="R51" i="10"/>
  <c r="Q51" i="10"/>
  <c r="P51" i="10"/>
  <c r="E51" i="10"/>
  <c r="S50" i="10"/>
  <c r="R50" i="10"/>
  <c r="Q50" i="10"/>
  <c r="P50" i="10"/>
  <c r="E50" i="10"/>
  <c r="U50" i="10" s="1"/>
  <c r="U49" i="10"/>
  <c r="T49" i="10"/>
  <c r="S49" i="10"/>
  <c r="R49" i="10"/>
  <c r="Q49" i="10"/>
  <c r="P49" i="10"/>
  <c r="E49" i="10"/>
  <c r="U48" i="10"/>
  <c r="T48" i="10"/>
  <c r="S48" i="10"/>
  <c r="R48" i="10"/>
  <c r="Q48" i="10"/>
  <c r="P48" i="10"/>
  <c r="E48" i="10"/>
  <c r="S47" i="10"/>
  <c r="R47" i="10"/>
  <c r="Q47" i="10"/>
  <c r="P47" i="10"/>
  <c r="E47" i="10"/>
  <c r="U47" i="10" s="1"/>
  <c r="S46" i="10"/>
  <c r="R46" i="10"/>
  <c r="Q46" i="10"/>
  <c r="P46" i="10"/>
  <c r="E46" i="10"/>
  <c r="U46" i="10" s="1"/>
  <c r="S45" i="10"/>
  <c r="R45" i="10"/>
  <c r="Q45" i="10"/>
  <c r="P45" i="10"/>
  <c r="E45" i="10"/>
  <c r="T45" i="10" s="1"/>
  <c r="S44" i="10"/>
  <c r="R44" i="10"/>
  <c r="Q44" i="10"/>
  <c r="P44" i="10"/>
  <c r="E44" i="10"/>
  <c r="U44" i="10" s="1"/>
  <c r="S43" i="10"/>
  <c r="R43" i="10"/>
  <c r="Q43" i="10"/>
  <c r="P43" i="10"/>
  <c r="E43" i="10"/>
  <c r="U43" i="10" s="1"/>
  <c r="S42" i="10"/>
  <c r="R42" i="10"/>
  <c r="Q42" i="10"/>
  <c r="P42" i="10"/>
  <c r="E42" i="10"/>
  <c r="U42" i="10" s="1"/>
  <c r="V40" i="10"/>
  <c r="O40" i="10"/>
  <c r="N40" i="10"/>
  <c r="M40" i="10"/>
  <c r="L40" i="10"/>
  <c r="K40" i="10"/>
  <c r="J40" i="10"/>
  <c r="I40" i="10"/>
  <c r="H40" i="10"/>
  <c r="G40" i="10"/>
  <c r="F40" i="10"/>
  <c r="C40" i="10"/>
  <c r="E40" i="10" s="1"/>
  <c r="B40" i="10"/>
  <c r="S39" i="10"/>
  <c r="R39" i="10"/>
  <c r="Q39" i="10"/>
  <c r="P39" i="10"/>
  <c r="E39" i="10"/>
  <c r="U39" i="10" s="1"/>
  <c r="S38" i="10"/>
  <c r="R38" i="10"/>
  <c r="Q38" i="10"/>
  <c r="P38" i="10"/>
  <c r="E38" i="10"/>
  <c r="U38" i="10" s="1"/>
  <c r="U37" i="10"/>
  <c r="T37" i="10"/>
  <c r="S37" i="10"/>
  <c r="R37" i="10"/>
  <c r="Q37" i="10"/>
  <c r="P37" i="10"/>
  <c r="E37" i="10"/>
  <c r="U36" i="10"/>
  <c r="S36" i="10"/>
  <c r="R36" i="10"/>
  <c r="Q36" i="10"/>
  <c r="P36" i="10"/>
  <c r="T36" i="10" s="1"/>
  <c r="E36" i="10"/>
  <c r="S35" i="10"/>
  <c r="R35" i="10"/>
  <c r="Q35" i="10"/>
  <c r="P35" i="10"/>
  <c r="E35" i="10"/>
  <c r="V33" i="10"/>
  <c r="O33" i="10"/>
  <c r="N33" i="10"/>
  <c r="M33" i="10"/>
  <c r="L33" i="10"/>
  <c r="K33" i="10"/>
  <c r="J33" i="10"/>
  <c r="I33" i="10"/>
  <c r="S33" i="10" s="1"/>
  <c r="H33" i="10"/>
  <c r="G33" i="10"/>
  <c r="F33" i="10"/>
  <c r="C33" i="10"/>
  <c r="B33" i="10"/>
  <c r="E33" i="10" s="1"/>
  <c r="S32" i="10"/>
  <c r="R32" i="10"/>
  <c r="Q32" i="10"/>
  <c r="P32" i="10"/>
  <c r="E32" i="10"/>
  <c r="U32" i="10" s="1"/>
  <c r="V30" i="10"/>
  <c r="O30" i="10"/>
  <c r="N30" i="10"/>
  <c r="M30" i="10"/>
  <c r="L30" i="10"/>
  <c r="K30" i="10"/>
  <c r="J30" i="10"/>
  <c r="I30" i="10"/>
  <c r="H30" i="10"/>
  <c r="G30" i="10"/>
  <c r="F30" i="10"/>
  <c r="C30" i="10"/>
  <c r="B30" i="10"/>
  <c r="E30" i="10" s="1"/>
  <c r="U29" i="10"/>
  <c r="T29" i="10"/>
  <c r="S29" i="10"/>
  <c r="R29" i="10"/>
  <c r="Q29" i="10"/>
  <c r="P29" i="10"/>
  <c r="E29" i="10"/>
  <c r="U28" i="10"/>
  <c r="T28" i="10"/>
  <c r="S28" i="10"/>
  <c r="R28" i="10"/>
  <c r="Q28" i="10"/>
  <c r="P28" i="10"/>
  <c r="E28" i="10"/>
  <c r="S27" i="10"/>
  <c r="R27" i="10"/>
  <c r="Q27" i="10"/>
  <c r="P27" i="10"/>
  <c r="E27" i="10"/>
  <c r="U27" i="10" s="1"/>
  <c r="S26" i="10"/>
  <c r="R26" i="10"/>
  <c r="Q26" i="10"/>
  <c r="P26" i="10"/>
  <c r="E26" i="10"/>
  <c r="U26" i="10" s="1"/>
  <c r="V24" i="10"/>
  <c r="O24" i="10"/>
  <c r="N24" i="10"/>
  <c r="M24" i="10"/>
  <c r="L24" i="10"/>
  <c r="K24" i="10"/>
  <c r="J24" i="10"/>
  <c r="I24" i="10"/>
  <c r="S24" i="10" s="1"/>
  <c r="H24" i="10"/>
  <c r="R24" i="10" s="1"/>
  <c r="G24" i="10"/>
  <c r="F24" i="10"/>
  <c r="C24" i="10"/>
  <c r="B24" i="10"/>
  <c r="E24" i="10" s="1"/>
  <c r="T23" i="10"/>
  <c r="S23" i="10"/>
  <c r="R23" i="10"/>
  <c r="Q23" i="10"/>
  <c r="P23" i="10"/>
  <c r="E23" i="10"/>
  <c r="U23" i="10" s="1"/>
  <c r="S22" i="10"/>
  <c r="R22" i="10"/>
  <c r="Q22" i="10"/>
  <c r="P22" i="10"/>
  <c r="E22" i="10"/>
  <c r="U22" i="10" s="1"/>
  <c r="S21" i="10"/>
  <c r="R21" i="10"/>
  <c r="Q21" i="10"/>
  <c r="P21" i="10"/>
  <c r="E21" i="10"/>
  <c r="T21" i="10" s="1"/>
  <c r="S20" i="10"/>
  <c r="R20" i="10"/>
  <c r="Q20" i="10"/>
  <c r="P20" i="10"/>
  <c r="E20" i="10"/>
  <c r="U20" i="10" s="1"/>
  <c r="S19" i="10"/>
  <c r="R19" i="10"/>
  <c r="Q19" i="10"/>
  <c r="P19" i="10"/>
  <c r="E19" i="10"/>
  <c r="U19" i="10" s="1"/>
  <c r="S18" i="10"/>
  <c r="R18" i="10"/>
  <c r="Q18" i="10"/>
  <c r="P18" i="10"/>
  <c r="E18" i="10"/>
  <c r="U17" i="10"/>
  <c r="T17" i="10"/>
  <c r="S17" i="10"/>
  <c r="R17" i="10"/>
  <c r="Q17" i="10"/>
  <c r="P17" i="10"/>
  <c r="E17" i="10"/>
  <c r="V15" i="10"/>
  <c r="O15" i="10"/>
  <c r="N15" i="10"/>
  <c r="M15" i="10"/>
  <c r="L15" i="10"/>
  <c r="K15" i="10"/>
  <c r="J15" i="10"/>
  <c r="I15" i="10"/>
  <c r="H15" i="10"/>
  <c r="G15" i="10"/>
  <c r="F15" i="10"/>
  <c r="C15" i="10"/>
  <c r="B15" i="10"/>
  <c r="E15" i="10" s="1"/>
  <c r="S14" i="10"/>
  <c r="R14" i="10"/>
  <c r="Q14" i="10"/>
  <c r="P14" i="10"/>
  <c r="E14" i="10"/>
  <c r="U13" i="10"/>
  <c r="S13" i="10"/>
  <c r="R13" i="10"/>
  <c r="Q13" i="10"/>
  <c r="P13" i="10"/>
  <c r="E13" i="10"/>
  <c r="T13" i="10" s="1"/>
  <c r="U12" i="10"/>
  <c r="T12" i="10"/>
  <c r="S12" i="10"/>
  <c r="R12" i="10"/>
  <c r="Q12" i="10"/>
  <c r="P12" i="10"/>
  <c r="E12" i="10"/>
  <c r="T11" i="10"/>
  <c r="S11" i="10"/>
  <c r="R11" i="10"/>
  <c r="Q11" i="10"/>
  <c r="P11" i="10"/>
  <c r="E11" i="10"/>
  <c r="U11" i="10" s="1"/>
  <c r="S10" i="10"/>
  <c r="R10" i="10"/>
  <c r="Q10" i="10"/>
  <c r="P10" i="10"/>
  <c r="E10" i="10"/>
  <c r="U10" i="10" s="1"/>
  <c r="S9" i="10"/>
  <c r="R9" i="10"/>
  <c r="Q9" i="10"/>
  <c r="P9" i="10"/>
  <c r="E9" i="10"/>
  <c r="U9" i="10" s="1"/>
  <c r="S93" i="9"/>
  <c r="R93" i="9"/>
  <c r="Q93" i="9"/>
  <c r="P93" i="9"/>
  <c r="E93" i="9"/>
  <c r="U93" i="9" s="1"/>
  <c r="S92" i="9"/>
  <c r="R92" i="9"/>
  <c r="Q92" i="9"/>
  <c r="P92" i="9"/>
  <c r="E92" i="9"/>
  <c r="U92" i="9" s="1"/>
  <c r="S91" i="9"/>
  <c r="R91" i="9"/>
  <c r="Q91" i="9"/>
  <c r="P91" i="9"/>
  <c r="E91" i="9"/>
  <c r="U90" i="9"/>
  <c r="T90" i="9"/>
  <c r="S90" i="9"/>
  <c r="R90" i="9"/>
  <c r="Q90" i="9"/>
  <c r="P90" i="9"/>
  <c r="E90" i="9"/>
  <c r="S89" i="9"/>
  <c r="R89" i="9"/>
  <c r="Q89" i="9"/>
  <c r="P89" i="9"/>
  <c r="E89" i="9"/>
  <c r="U89" i="9" s="1"/>
  <c r="S88" i="9"/>
  <c r="R88" i="9"/>
  <c r="Q88" i="9"/>
  <c r="P88" i="9"/>
  <c r="E88" i="9"/>
  <c r="S87" i="9"/>
  <c r="R87" i="9"/>
  <c r="Q87" i="9"/>
  <c r="P87" i="9"/>
  <c r="E87" i="9"/>
  <c r="U87" i="9" s="1"/>
  <c r="S86" i="9"/>
  <c r="R86" i="9"/>
  <c r="Q86" i="9"/>
  <c r="P86" i="9"/>
  <c r="E86" i="9"/>
  <c r="T86" i="9" s="1"/>
  <c r="V72" i="9"/>
  <c r="O72" i="9"/>
  <c r="N72" i="9"/>
  <c r="M72" i="9"/>
  <c r="L72" i="9"/>
  <c r="K72" i="9"/>
  <c r="J72" i="9"/>
  <c r="I72" i="9"/>
  <c r="S72" i="9" s="1"/>
  <c r="H72" i="9"/>
  <c r="R72" i="9" s="1"/>
  <c r="G72" i="9"/>
  <c r="F72" i="9"/>
  <c r="C72" i="9"/>
  <c r="B72" i="9"/>
  <c r="V71" i="9"/>
  <c r="O71" i="9"/>
  <c r="N71" i="9"/>
  <c r="M71" i="9"/>
  <c r="L71" i="9"/>
  <c r="K71" i="9"/>
  <c r="J71" i="9"/>
  <c r="I71" i="9"/>
  <c r="S71" i="9" s="1"/>
  <c r="H71" i="9"/>
  <c r="R71" i="9" s="1"/>
  <c r="G71" i="9"/>
  <c r="F71" i="9"/>
  <c r="C71" i="9"/>
  <c r="B71" i="9"/>
  <c r="E71" i="9" s="1"/>
  <c r="V70" i="9"/>
  <c r="R70" i="9"/>
  <c r="O70" i="9"/>
  <c r="N70" i="9"/>
  <c r="M70" i="9"/>
  <c r="L70" i="9"/>
  <c r="K70" i="9"/>
  <c r="J70" i="9"/>
  <c r="I70" i="9"/>
  <c r="Q70" i="9" s="1"/>
  <c r="H70" i="9"/>
  <c r="P70" i="9" s="1"/>
  <c r="G70" i="9"/>
  <c r="F70" i="9"/>
  <c r="C70" i="9"/>
  <c r="B70" i="9"/>
  <c r="S69" i="9"/>
  <c r="R69" i="9"/>
  <c r="Q69" i="9"/>
  <c r="P69" i="9"/>
  <c r="E69" i="9"/>
  <c r="V67" i="9"/>
  <c r="O67" i="9"/>
  <c r="N67" i="9"/>
  <c r="M67" i="9"/>
  <c r="L67" i="9"/>
  <c r="K67" i="9"/>
  <c r="J67" i="9"/>
  <c r="I67" i="9"/>
  <c r="S67" i="9" s="1"/>
  <c r="H67" i="9"/>
  <c r="R67" i="9" s="1"/>
  <c r="G67" i="9"/>
  <c r="F67" i="9"/>
  <c r="C67" i="9"/>
  <c r="B67" i="9"/>
  <c r="V66" i="9"/>
  <c r="S66" i="9"/>
  <c r="O66" i="9"/>
  <c r="N66" i="9"/>
  <c r="M66" i="9"/>
  <c r="L66" i="9"/>
  <c r="K66" i="9"/>
  <c r="J66" i="9"/>
  <c r="I66" i="9"/>
  <c r="Q66" i="9" s="1"/>
  <c r="H66" i="9"/>
  <c r="R66" i="9" s="1"/>
  <c r="G66" i="9"/>
  <c r="F66" i="9"/>
  <c r="C66" i="9"/>
  <c r="B66" i="9"/>
  <c r="E66" i="9" s="1"/>
  <c r="S65" i="9"/>
  <c r="R65" i="9"/>
  <c r="Q65" i="9"/>
  <c r="P65" i="9"/>
  <c r="E65" i="9"/>
  <c r="S64" i="9"/>
  <c r="R64" i="9"/>
  <c r="Q64" i="9"/>
  <c r="P64" i="9"/>
  <c r="E64" i="9"/>
  <c r="T64" i="9" s="1"/>
  <c r="S63" i="9"/>
  <c r="R63" i="9"/>
  <c r="Q63" i="9"/>
  <c r="P63" i="9"/>
  <c r="E63" i="9"/>
  <c r="U63" i="9" s="1"/>
  <c r="S62" i="9"/>
  <c r="R62" i="9"/>
  <c r="Q62" i="9"/>
  <c r="P62" i="9"/>
  <c r="E62" i="9"/>
  <c r="T62" i="9" s="1"/>
  <c r="S61" i="9"/>
  <c r="R61" i="9"/>
  <c r="Q61" i="9"/>
  <c r="P61" i="9"/>
  <c r="E61" i="9"/>
  <c r="V59" i="9"/>
  <c r="O59" i="9"/>
  <c r="N59" i="9"/>
  <c r="M59" i="9"/>
  <c r="L59" i="9"/>
  <c r="K59" i="9"/>
  <c r="J59" i="9"/>
  <c r="I59" i="9"/>
  <c r="Q59" i="9" s="1"/>
  <c r="H59" i="9"/>
  <c r="G59" i="9"/>
  <c r="F59" i="9"/>
  <c r="C59" i="9"/>
  <c r="B59" i="9"/>
  <c r="S58" i="9"/>
  <c r="R58" i="9"/>
  <c r="Q58" i="9"/>
  <c r="P58" i="9"/>
  <c r="E58" i="9"/>
  <c r="T58" i="9" s="1"/>
  <c r="S57" i="9"/>
  <c r="R57" i="9"/>
  <c r="Q57" i="9"/>
  <c r="P57" i="9"/>
  <c r="E57" i="9"/>
  <c r="S56" i="9"/>
  <c r="R56" i="9"/>
  <c r="Q56" i="9"/>
  <c r="P56" i="9"/>
  <c r="E56" i="9"/>
  <c r="U56" i="9" s="1"/>
  <c r="T55" i="9"/>
  <c r="S55" i="9"/>
  <c r="R55" i="9"/>
  <c r="Q55" i="9"/>
  <c r="P55" i="9"/>
  <c r="E55" i="9"/>
  <c r="U55" i="9" s="1"/>
  <c r="V53" i="9"/>
  <c r="O53" i="9"/>
  <c r="N53" i="9"/>
  <c r="M53" i="9"/>
  <c r="L53" i="9"/>
  <c r="K53" i="9"/>
  <c r="J53" i="9"/>
  <c r="I53" i="9"/>
  <c r="S53" i="9" s="1"/>
  <c r="H53" i="9"/>
  <c r="R53" i="9" s="1"/>
  <c r="G53" i="9"/>
  <c r="F53" i="9"/>
  <c r="C53" i="9"/>
  <c r="B53" i="9"/>
  <c r="E53" i="9" s="1"/>
  <c r="S52" i="9"/>
  <c r="R52" i="9"/>
  <c r="Q52" i="9"/>
  <c r="P52" i="9"/>
  <c r="E52" i="9"/>
  <c r="U52" i="9" s="1"/>
  <c r="S51" i="9"/>
  <c r="R51" i="9"/>
  <c r="Q51" i="9"/>
  <c r="P51" i="9"/>
  <c r="E51" i="9"/>
  <c r="U51" i="9" s="1"/>
  <c r="S50" i="9"/>
  <c r="R50" i="9"/>
  <c r="Q50" i="9"/>
  <c r="P50" i="9"/>
  <c r="E50" i="9"/>
  <c r="S49" i="9"/>
  <c r="R49" i="9"/>
  <c r="Q49" i="9"/>
  <c r="P49" i="9"/>
  <c r="E49" i="9"/>
  <c r="S48" i="9"/>
  <c r="R48" i="9"/>
  <c r="Q48" i="9"/>
  <c r="P48" i="9"/>
  <c r="E48" i="9"/>
  <c r="T48" i="9" s="1"/>
  <c r="S47" i="9"/>
  <c r="R47" i="9"/>
  <c r="Q47" i="9"/>
  <c r="P47" i="9"/>
  <c r="E47" i="9"/>
  <c r="T47" i="9" s="1"/>
  <c r="S46" i="9"/>
  <c r="R46" i="9"/>
  <c r="Q46" i="9"/>
  <c r="P46" i="9"/>
  <c r="E46" i="9"/>
  <c r="T46" i="9" s="1"/>
  <c r="S45" i="9"/>
  <c r="R45" i="9"/>
  <c r="Q45" i="9"/>
  <c r="P45" i="9"/>
  <c r="E45" i="9"/>
  <c r="S44" i="9"/>
  <c r="R44" i="9"/>
  <c r="Q44" i="9"/>
  <c r="P44" i="9"/>
  <c r="E44" i="9"/>
  <c r="U44" i="9" s="1"/>
  <c r="T43" i="9"/>
  <c r="S43" i="9"/>
  <c r="R43" i="9"/>
  <c r="Q43" i="9"/>
  <c r="P43" i="9"/>
  <c r="E43" i="9"/>
  <c r="S42" i="9"/>
  <c r="R42" i="9"/>
  <c r="Q42" i="9"/>
  <c r="P42" i="9"/>
  <c r="E42" i="9"/>
  <c r="V40" i="9"/>
  <c r="O40" i="9"/>
  <c r="N40" i="9"/>
  <c r="M40" i="9"/>
  <c r="L40" i="9"/>
  <c r="K40" i="9"/>
  <c r="J40" i="9"/>
  <c r="I40" i="9"/>
  <c r="S40" i="9" s="1"/>
  <c r="H40" i="9"/>
  <c r="R40" i="9" s="1"/>
  <c r="G40" i="9"/>
  <c r="F40" i="9"/>
  <c r="C40" i="9"/>
  <c r="B40" i="9"/>
  <c r="E40" i="9" s="1"/>
  <c r="S39" i="9"/>
  <c r="R39" i="9"/>
  <c r="Q39" i="9"/>
  <c r="P39" i="9"/>
  <c r="E39" i="9"/>
  <c r="U39" i="9" s="1"/>
  <c r="S38" i="9"/>
  <c r="R38" i="9"/>
  <c r="Q38" i="9"/>
  <c r="P38" i="9"/>
  <c r="E38" i="9"/>
  <c r="S37" i="9"/>
  <c r="R37" i="9"/>
  <c r="Q37" i="9"/>
  <c r="P37" i="9"/>
  <c r="E37" i="9"/>
  <c r="S36" i="9"/>
  <c r="R36" i="9"/>
  <c r="Q36" i="9"/>
  <c r="P36" i="9"/>
  <c r="E36" i="9"/>
  <c r="U35" i="9"/>
  <c r="T35" i="9"/>
  <c r="S35" i="9"/>
  <c r="R35" i="9"/>
  <c r="Q35" i="9"/>
  <c r="P35" i="9"/>
  <c r="E35" i="9"/>
  <c r="V33" i="9"/>
  <c r="O33" i="9"/>
  <c r="N33" i="9"/>
  <c r="M33" i="9"/>
  <c r="L33" i="9"/>
  <c r="K33" i="9"/>
  <c r="J33" i="9"/>
  <c r="I33" i="9"/>
  <c r="H33" i="9"/>
  <c r="R33" i="9" s="1"/>
  <c r="G33" i="9"/>
  <c r="F33" i="9"/>
  <c r="C33" i="9"/>
  <c r="B33" i="9"/>
  <c r="S32" i="9"/>
  <c r="R32" i="9"/>
  <c r="Q32" i="9"/>
  <c r="P32" i="9"/>
  <c r="E32" i="9"/>
  <c r="U32" i="9" s="1"/>
  <c r="V30" i="9"/>
  <c r="O30" i="9"/>
  <c r="N30" i="9"/>
  <c r="M30" i="9"/>
  <c r="L30" i="9"/>
  <c r="K30" i="9"/>
  <c r="J30" i="9"/>
  <c r="I30" i="9"/>
  <c r="S30" i="9" s="1"/>
  <c r="H30" i="9"/>
  <c r="G30" i="9"/>
  <c r="F30" i="9"/>
  <c r="C30" i="9"/>
  <c r="E30" i="9" s="1"/>
  <c r="B30" i="9"/>
  <c r="S29" i="9"/>
  <c r="R29" i="9"/>
  <c r="Q29" i="9"/>
  <c r="P29" i="9"/>
  <c r="E29" i="9"/>
  <c r="S28" i="9"/>
  <c r="R28" i="9"/>
  <c r="Q28" i="9"/>
  <c r="P28" i="9"/>
  <c r="E28" i="9"/>
  <c r="S27" i="9"/>
  <c r="R27" i="9"/>
  <c r="Q27" i="9"/>
  <c r="P27" i="9"/>
  <c r="E27" i="9"/>
  <c r="U27" i="9" s="1"/>
  <c r="U26" i="9"/>
  <c r="S26" i="9"/>
  <c r="R26" i="9"/>
  <c r="Q26" i="9"/>
  <c r="P26" i="9"/>
  <c r="E26" i="9"/>
  <c r="T26" i="9" s="1"/>
  <c r="V24" i="9"/>
  <c r="O24" i="9"/>
  <c r="N24" i="9"/>
  <c r="M24" i="9"/>
  <c r="L24" i="9"/>
  <c r="K24" i="9"/>
  <c r="J24" i="9"/>
  <c r="I24" i="9"/>
  <c r="H24" i="9"/>
  <c r="R24" i="9" s="1"/>
  <c r="G24" i="9"/>
  <c r="F24" i="9"/>
  <c r="C24" i="9"/>
  <c r="E24" i="9" s="1"/>
  <c r="B24" i="9"/>
  <c r="S23" i="9"/>
  <c r="R23" i="9"/>
  <c r="Q23" i="9"/>
  <c r="P23" i="9"/>
  <c r="E23" i="9"/>
  <c r="S22" i="9"/>
  <c r="R22" i="9"/>
  <c r="Q22" i="9"/>
  <c r="P22" i="9"/>
  <c r="E22" i="9"/>
  <c r="U22" i="9" s="1"/>
  <c r="U21" i="9"/>
  <c r="T21" i="9"/>
  <c r="S21" i="9"/>
  <c r="R21" i="9"/>
  <c r="Q21" i="9"/>
  <c r="P21" i="9"/>
  <c r="E21" i="9"/>
  <c r="U20" i="9"/>
  <c r="T20" i="9"/>
  <c r="S20" i="9"/>
  <c r="R20" i="9"/>
  <c r="Q20" i="9"/>
  <c r="P20" i="9"/>
  <c r="E20" i="9"/>
  <c r="S19" i="9"/>
  <c r="R19" i="9"/>
  <c r="Q19" i="9"/>
  <c r="P19" i="9"/>
  <c r="E19" i="9"/>
  <c r="U19" i="9" s="1"/>
  <c r="S18" i="9"/>
  <c r="R18" i="9"/>
  <c r="Q18" i="9"/>
  <c r="P18" i="9"/>
  <c r="E18" i="9"/>
  <c r="S17" i="9"/>
  <c r="R17" i="9"/>
  <c r="Q17" i="9"/>
  <c r="P17" i="9"/>
  <c r="E17" i="9"/>
  <c r="V15" i="9"/>
  <c r="S15" i="9"/>
  <c r="O15" i="9"/>
  <c r="N15" i="9"/>
  <c r="M15" i="9"/>
  <c r="L15" i="9"/>
  <c r="K15" i="9"/>
  <c r="J15" i="9"/>
  <c r="I15" i="9"/>
  <c r="H15" i="9"/>
  <c r="R15" i="9" s="1"/>
  <c r="G15" i="9"/>
  <c r="F15" i="9"/>
  <c r="C15" i="9"/>
  <c r="B15" i="9"/>
  <c r="E15" i="9" s="1"/>
  <c r="S14" i="9"/>
  <c r="R14" i="9"/>
  <c r="Q14" i="9"/>
  <c r="P14" i="9"/>
  <c r="E14" i="9"/>
  <c r="U13" i="9"/>
  <c r="S13" i="9"/>
  <c r="R13" i="9"/>
  <c r="Q13" i="9"/>
  <c r="P13" i="9"/>
  <c r="E13" i="9"/>
  <c r="T13" i="9" s="1"/>
  <c r="T12" i="9"/>
  <c r="S12" i="9"/>
  <c r="R12" i="9"/>
  <c r="Q12" i="9"/>
  <c r="P12" i="9"/>
  <c r="E12" i="9"/>
  <c r="U12" i="9" s="1"/>
  <c r="S11" i="9"/>
  <c r="R11" i="9"/>
  <c r="Q11" i="9"/>
  <c r="P11" i="9"/>
  <c r="E11" i="9"/>
  <c r="U11" i="9" s="1"/>
  <c r="S10" i="9"/>
  <c r="R10" i="9"/>
  <c r="Q10" i="9"/>
  <c r="P10" i="9"/>
  <c r="E10" i="9"/>
  <c r="U10" i="9" s="1"/>
  <c r="U9" i="9"/>
  <c r="T9" i="9"/>
  <c r="S9" i="9"/>
  <c r="R9" i="9"/>
  <c r="Q9" i="9"/>
  <c r="P9" i="9"/>
  <c r="E9" i="9"/>
  <c r="U93" i="8"/>
  <c r="T93" i="8"/>
  <c r="S93" i="8"/>
  <c r="R93" i="8"/>
  <c r="Q93" i="8"/>
  <c r="P93" i="8"/>
  <c r="E93" i="8"/>
  <c r="S92" i="8"/>
  <c r="R92" i="8"/>
  <c r="Q92" i="8"/>
  <c r="P92" i="8"/>
  <c r="E92" i="8"/>
  <c r="S91" i="8"/>
  <c r="R91" i="8"/>
  <c r="Q91" i="8"/>
  <c r="P91" i="8"/>
  <c r="E91" i="8"/>
  <c r="U90" i="8"/>
  <c r="S90" i="8"/>
  <c r="R90" i="8"/>
  <c r="Q90" i="8"/>
  <c r="P90" i="8"/>
  <c r="E90" i="8"/>
  <c r="T90" i="8" s="1"/>
  <c r="S89" i="8"/>
  <c r="R89" i="8"/>
  <c r="Q89" i="8"/>
  <c r="P89" i="8"/>
  <c r="E89" i="8"/>
  <c r="T89" i="8" s="1"/>
  <c r="S88" i="8"/>
  <c r="R88" i="8"/>
  <c r="Q88" i="8"/>
  <c r="P88" i="8"/>
  <c r="E88" i="8"/>
  <c r="U87" i="8"/>
  <c r="T87" i="8"/>
  <c r="S87" i="8"/>
  <c r="R87" i="8"/>
  <c r="Q87" i="8"/>
  <c r="P87" i="8"/>
  <c r="E87" i="8"/>
  <c r="U86" i="8"/>
  <c r="T86" i="8"/>
  <c r="S86" i="8"/>
  <c r="R86" i="8"/>
  <c r="Q86" i="8"/>
  <c r="P86" i="8"/>
  <c r="E86" i="8"/>
  <c r="V72" i="8"/>
  <c r="O72" i="8"/>
  <c r="N72" i="8"/>
  <c r="M72" i="8"/>
  <c r="L72" i="8"/>
  <c r="K72" i="8"/>
  <c r="J72" i="8"/>
  <c r="I72" i="8"/>
  <c r="H72" i="8"/>
  <c r="R72" i="8" s="1"/>
  <c r="G72" i="8"/>
  <c r="F72" i="8"/>
  <c r="C72" i="8"/>
  <c r="B72" i="8"/>
  <c r="V71" i="8"/>
  <c r="O71" i="8"/>
  <c r="N71" i="8"/>
  <c r="M71" i="8"/>
  <c r="L71" i="8"/>
  <c r="K71" i="8"/>
  <c r="Q71" i="8" s="1"/>
  <c r="J71" i="8"/>
  <c r="I71" i="8"/>
  <c r="S71" i="8" s="1"/>
  <c r="H71" i="8"/>
  <c r="G71" i="8"/>
  <c r="F71" i="8"/>
  <c r="C71" i="8"/>
  <c r="B71" i="8"/>
  <c r="E71" i="8" s="1"/>
  <c r="V70" i="8"/>
  <c r="O70" i="8"/>
  <c r="N70" i="8"/>
  <c r="M70" i="8"/>
  <c r="L70" i="8"/>
  <c r="K70" i="8"/>
  <c r="J70" i="8"/>
  <c r="I70" i="8"/>
  <c r="S70" i="8" s="1"/>
  <c r="H70" i="8"/>
  <c r="R70" i="8" s="1"/>
  <c r="G70" i="8"/>
  <c r="F70" i="8"/>
  <c r="C70" i="8"/>
  <c r="B70" i="8"/>
  <c r="E70" i="8" s="1"/>
  <c r="S69" i="8"/>
  <c r="R69" i="8"/>
  <c r="Q69" i="8"/>
  <c r="P69" i="8"/>
  <c r="E69" i="8"/>
  <c r="V67" i="8"/>
  <c r="O67" i="8"/>
  <c r="N67" i="8"/>
  <c r="M67" i="8"/>
  <c r="L67" i="8"/>
  <c r="K67" i="8"/>
  <c r="J67" i="8"/>
  <c r="I67" i="8"/>
  <c r="S67" i="8" s="1"/>
  <c r="H67" i="8"/>
  <c r="R67" i="8" s="1"/>
  <c r="G67" i="8"/>
  <c r="F67" i="8"/>
  <c r="C67" i="8"/>
  <c r="B67" i="8"/>
  <c r="V66" i="8"/>
  <c r="O66" i="8"/>
  <c r="N66" i="8"/>
  <c r="M66" i="8"/>
  <c r="L66" i="8"/>
  <c r="K66" i="8"/>
  <c r="J66" i="8"/>
  <c r="I66" i="8"/>
  <c r="S66" i="8" s="1"/>
  <c r="H66" i="8"/>
  <c r="G66" i="8"/>
  <c r="F66" i="8"/>
  <c r="C66" i="8"/>
  <c r="B66" i="8"/>
  <c r="E66" i="8" s="1"/>
  <c r="U65" i="8"/>
  <c r="T65" i="8"/>
  <c r="S65" i="8"/>
  <c r="R65" i="8"/>
  <c r="Q65" i="8"/>
  <c r="P65" i="8"/>
  <c r="E65" i="8"/>
  <c r="U64" i="8"/>
  <c r="T64" i="8"/>
  <c r="S64" i="8"/>
  <c r="R64" i="8"/>
  <c r="Q64" i="8"/>
  <c r="P64" i="8"/>
  <c r="E64" i="8"/>
  <c r="S63" i="8"/>
  <c r="R63" i="8"/>
  <c r="Q63" i="8"/>
  <c r="P63" i="8"/>
  <c r="E63" i="8"/>
  <c r="U63" i="8" s="1"/>
  <c r="S62" i="8"/>
  <c r="R62" i="8"/>
  <c r="Q62" i="8"/>
  <c r="P62" i="8"/>
  <c r="E62" i="8"/>
  <c r="U61" i="8"/>
  <c r="S61" i="8"/>
  <c r="R61" i="8"/>
  <c r="Q61" i="8"/>
  <c r="P61" i="8"/>
  <c r="E61" i="8"/>
  <c r="V59" i="8"/>
  <c r="O59" i="8"/>
  <c r="N59" i="8"/>
  <c r="M59" i="8"/>
  <c r="L59" i="8"/>
  <c r="K59" i="8"/>
  <c r="J59" i="8"/>
  <c r="I59" i="8"/>
  <c r="H59" i="8"/>
  <c r="R59" i="8" s="1"/>
  <c r="G59" i="8"/>
  <c r="F59" i="8"/>
  <c r="C59" i="8"/>
  <c r="B59" i="8"/>
  <c r="S58" i="8"/>
  <c r="R58" i="8"/>
  <c r="Q58" i="8"/>
  <c r="P58" i="8"/>
  <c r="E58" i="8"/>
  <c r="U58" i="8" s="1"/>
  <c r="S57" i="8"/>
  <c r="R57" i="8"/>
  <c r="Q57" i="8"/>
  <c r="P57" i="8"/>
  <c r="E57" i="8"/>
  <c r="T57" i="8" s="1"/>
  <c r="U56" i="8"/>
  <c r="T56" i="8"/>
  <c r="S56" i="8"/>
  <c r="R56" i="8"/>
  <c r="Q56" i="8"/>
  <c r="P56" i="8"/>
  <c r="E56" i="8"/>
  <c r="S55" i="8"/>
  <c r="R55" i="8"/>
  <c r="Q55" i="8"/>
  <c r="P55" i="8"/>
  <c r="E55" i="8"/>
  <c r="U55" i="8" s="1"/>
  <c r="V53" i="8"/>
  <c r="O53" i="8"/>
  <c r="N53" i="8"/>
  <c r="M53" i="8"/>
  <c r="L53" i="8"/>
  <c r="K53" i="8"/>
  <c r="J53" i="8"/>
  <c r="I53" i="8"/>
  <c r="H53" i="8"/>
  <c r="G53" i="8"/>
  <c r="F53" i="8"/>
  <c r="C53" i="8"/>
  <c r="B53" i="8"/>
  <c r="U52" i="8"/>
  <c r="T52" i="8"/>
  <c r="S52" i="8"/>
  <c r="R52" i="8"/>
  <c r="Q52" i="8"/>
  <c r="P52" i="8"/>
  <c r="E52" i="8"/>
  <c r="U51" i="8"/>
  <c r="S51" i="8"/>
  <c r="R51" i="8"/>
  <c r="Q51" i="8"/>
  <c r="P51" i="8"/>
  <c r="T51" i="8" s="1"/>
  <c r="E51" i="8"/>
  <c r="S50" i="8"/>
  <c r="R50" i="8"/>
  <c r="Q50" i="8"/>
  <c r="P50" i="8"/>
  <c r="E50" i="8"/>
  <c r="S49" i="8"/>
  <c r="R49" i="8"/>
  <c r="Q49" i="8"/>
  <c r="P49" i="8"/>
  <c r="E49" i="8"/>
  <c r="U48" i="8"/>
  <c r="S48" i="8"/>
  <c r="R48" i="8"/>
  <c r="Q48" i="8"/>
  <c r="P48" i="8"/>
  <c r="E48" i="8"/>
  <c r="T48" i="8" s="1"/>
  <c r="S47" i="8"/>
  <c r="R47" i="8"/>
  <c r="Q47" i="8"/>
  <c r="P47" i="8"/>
  <c r="E47" i="8"/>
  <c r="U47" i="8" s="1"/>
  <c r="S46" i="8"/>
  <c r="R46" i="8"/>
  <c r="Q46" i="8"/>
  <c r="P46" i="8"/>
  <c r="E46" i="8"/>
  <c r="U46" i="8" s="1"/>
  <c r="S45" i="8"/>
  <c r="R45" i="8"/>
  <c r="Q45" i="8"/>
  <c r="P45" i="8"/>
  <c r="E45" i="8"/>
  <c r="T45" i="8" s="1"/>
  <c r="U44" i="8"/>
  <c r="T44" i="8"/>
  <c r="S44" i="8"/>
  <c r="R44" i="8"/>
  <c r="Q44" i="8"/>
  <c r="P44" i="8"/>
  <c r="E44" i="8"/>
  <c r="U43" i="8"/>
  <c r="T43" i="8"/>
  <c r="S43" i="8"/>
  <c r="R43" i="8"/>
  <c r="Q43" i="8"/>
  <c r="P43" i="8"/>
  <c r="E43" i="8"/>
  <c r="S42" i="8"/>
  <c r="R42" i="8"/>
  <c r="Q42" i="8"/>
  <c r="P42" i="8"/>
  <c r="E42" i="8"/>
  <c r="V40" i="8"/>
  <c r="O40" i="8"/>
  <c r="N40" i="8"/>
  <c r="M40" i="8"/>
  <c r="L40" i="8"/>
  <c r="K40" i="8"/>
  <c r="J40" i="8"/>
  <c r="I40" i="8"/>
  <c r="S40" i="8" s="1"/>
  <c r="H40" i="8"/>
  <c r="G40" i="8"/>
  <c r="F40" i="8"/>
  <c r="C40" i="8"/>
  <c r="B40" i="8"/>
  <c r="E40" i="8" s="1"/>
  <c r="U39" i="8"/>
  <c r="S39" i="8"/>
  <c r="R39" i="8"/>
  <c r="Q39" i="8"/>
  <c r="P39" i="8"/>
  <c r="E39" i="8"/>
  <c r="T39" i="8" s="1"/>
  <c r="S38" i="8"/>
  <c r="R38" i="8"/>
  <c r="Q38" i="8"/>
  <c r="P38" i="8"/>
  <c r="E38" i="8"/>
  <c r="U37" i="8"/>
  <c r="T37" i="8"/>
  <c r="S37" i="8"/>
  <c r="R37" i="8"/>
  <c r="Q37" i="8"/>
  <c r="P37" i="8"/>
  <c r="E37" i="8"/>
  <c r="S36" i="8"/>
  <c r="R36" i="8"/>
  <c r="Q36" i="8"/>
  <c r="P36" i="8"/>
  <c r="T36" i="8" s="1"/>
  <c r="E36" i="8"/>
  <c r="U36" i="8" s="1"/>
  <c r="S35" i="8"/>
  <c r="R35" i="8"/>
  <c r="Q35" i="8"/>
  <c r="P35" i="8"/>
  <c r="E35" i="8"/>
  <c r="U35" i="8" s="1"/>
  <c r="V33" i="8"/>
  <c r="O33" i="8"/>
  <c r="N33" i="8"/>
  <c r="M33" i="8"/>
  <c r="L33" i="8"/>
  <c r="K33" i="8"/>
  <c r="J33" i="8"/>
  <c r="I33" i="8"/>
  <c r="S33" i="8" s="1"/>
  <c r="H33" i="8"/>
  <c r="P33" i="8" s="1"/>
  <c r="G33" i="8"/>
  <c r="F33" i="8"/>
  <c r="C33" i="8"/>
  <c r="B33" i="8"/>
  <c r="E33" i="8" s="1"/>
  <c r="U32" i="8"/>
  <c r="S32" i="8"/>
  <c r="R32" i="8"/>
  <c r="Q32" i="8"/>
  <c r="P32" i="8"/>
  <c r="T32" i="8" s="1"/>
  <c r="E32" i="8"/>
  <c r="V30" i="8"/>
  <c r="S30" i="8"/>
  <c r="O30" i="8"/>
  <c r="N30" i="8"/>
  <c r="M30" i="8"/>
  <c r="L30" i="8"/>
  <c r="K30" i="8"/>
  <c r="J30" i="8"/>
  <c r="I30" i="8"/>
  <c r="H30" i="8"/>
  <c r="R30" i="8" s="1"/>
  <c r="G30" i="8"/>
  <c r="F30" i="8"/>
  <c r="C30" i="8"/>
  <c r="B30" i="8"/>
  <c r="S29" i="8"/>
  <c r="R29" i="8"/>
  <c r="Q29" i="8"/>
  <c r="P29" i="8"/>
  <c r="E29" i="8"/>
  <c r="S28" i="8"/>
  <c r="R28" i="8"/>
  <c r="Q28" i="8"/>
  <c r="P28" i="8"/>
  <c r="E28" i="8"/>
  <c r="T27" i="8"/>
  <c r="S27" i="8"/>
  <c r="R27" i="8"/>
  <c r="Q27" i="8"/>
  <c r="P27" i="8"/>
  <c r="E27" i="8"/>
  <c r="U27" i="8" s="1"/>
  <c r="S26" i="8"/>
  <c r="R26" i="8"/>
  <c r="Q26" i="8"/>
  <c r="P26" i="8"/>
  <c r="E26" i="8"/>
  <c r="U26" i="8" s="1"/>
  <c r="V24" i="8"/>
  <c r="O24" i="8"/>
  <c r="N24" i="8"/>
  <c r="M24" i="8"/>
  <c r="L24" i="8"/>
  <c r="K24" i="8"/>
  <c r="J24" i="8"/>
  <c r="I24" i="8"/>
  <c r="S24" i="8" s="1"/>
  <c r="H24" i="8"/>
  <c r="R24" i="8" s="1"/>
  <c r="G24" i="8"/>
  <c r="F24" i="8"/>
  <c r="C24" i="8"/>
  <c r="B24" i="8"/>
  <c r="T23" i="8"/>
  <c r="S23" i="8"/>
  <c r="R23" i="8"/>
  <c r="Q23" i="8"/>
  <c r="P23" i="8"/>
  <c r="E23" i="8"/>
  <c r="U23" i="8" s="1"/>
  <c r="S22" i="8"/>
  <c r="R22" i="8"/>
  <c r="Q22" i="8"/>
  <c r="P22" i="8"/>
  <c r="E22" i="8"/>
  <c r="U22" i="8" s="1"/>
  <c r="S21" i="8"/>
  <c r="R21" i="8"/>
  <c r="Q21" i="8"/>
  <c r="P21" i="8"/>
  <c r="E21" i="8"/>
  <c r="S20" i="8"/>
  <c r="R20" i="8"/>
  <c r="Q20" i="8"/>
  <c r="P20" i="8"/>
  <c r="E20" i="8"/>
  <c r="U19" i="8"/>
  <c r="S19" i="8"/>
  <c r="R19" i="8"/>
  <c r="Q19" i="8"/>
  <c r="P19" i="8"/>
  <c r="E19" i="8"/>
  <c r="T19" i="8" s="1"/>
  <c r="S18" i="8"/>
  <c r="R18" i="8"/>
  <c r="Q18" i="8"/>
  <c r="P18" i="8"/>
  <c r="E18" i="8"/>
  <c r="S17" i="8"/>
  <c r="R17" i="8"/>
  <c r="Q17" i="8"/>
  <c r="U17" i="8" s="1"/>
  <c r="P17" i="8"/>
  <c r="E17" i="8"/>
  <c r="T17" i="8" s="1"/>
  <c r="V15" i="8"/>
  <c r="O15" i="8"/>
  <c r="N15" i="8"/>
  <c r="M15" i="8"/>
  <c r="L15" i="8"/>
  <c r="K15" i="8"/>
  <c r="J15" i="8"/>
  <c r="I15" i="8"/>
  <c r="S15" i="8" s="1"/>
  <c r="H15" i="8"/>
  <c r="R15" i="8" s="1"/>
  <c r="G15" i="8"/>
  <c r="F15" i="8"/>
  <c r="C15" i="8"/>
  <c r="B15" i="8"/>
  <c r="E15" i="8" s="1"/>
  <c r="S14" i="8"/>
  <c r="R14" i="8"/>
  <c r="Q14" i="8"/>
  <c r="P14" i="8"/>
  <c r="E14" i="8"/>
  <c r="S13" i="8"/>
  <c r="R13" i="8"/>
  <c r="Q13" i="8"/>
  <c r="U13" i="8" s="1"/>
  <c r="P13" i="8"/>
  <c r="E13" i="8"/>
  <c r="T13" i="8" s="1"/>
  <c r="S12" i="8"/>
  <c r="R12" i="8"/>
  <c r="Q12" i="8"/>
  <c r="P12" i="8"/>
  <c r="E12" i="8"/>
  <c r="S11" i="8"/>
  <c r="R11" i="8"/>
  <c r="Q11" i="8"/>
  <c r="P11" i="8"/>
  <c r="E11" i="8"/>
  <c r="U11" i="8" s="1"/>
  <c r="S10" i="8"/>
  <c r="R10" i="8"/>
  <c r="Q10" i="8"/>
  <c r="P10" i="8"/>
  <c r="E10" i="8"/>
  <c r="S9" i="8"/>
  <c r="R9" i="8"/>
  <c r="Q9" i="8"/>
  <c r="P9" i="8"/>
  <c r="E9" i="8"/>
  <c r="U9" i="8" s="1"/>
  <c r="S93" i="7"/>
  <c r="R93" i="7"/>
  <c r="Q93" i="7"/>
  <c r="P93" i="7"/>
  <c r="E93" i="7"/>
  <c r="S92" i="7"/>
  <c r="R92" i="7"/>
  <c r="Q92" i="7"/>
  <c r="P92" i="7"/>
  <c r="E92" i="7"/>
  <c r="S91" i="7"/>
  <c r="R91" i="7"/>
  <c r="Q91" i="7"/>
  <c r="P91" i="7"/>
  <c r="E91" i="7"/>
  <c r="U90" i="7"/>
  <c r="T90" i="7"/>
  <c r="S90" i="7"/>
  <c r="R90" i="7"/>
  <c r="Q90" i="7"/>
  <c r="P90" i="7"/>
  <c r="E90" i="7"/>
  <c r="U89" i="7"/>
  <c r="T89" i="7"/>
  <c r="S89" i="7"/>
  <c r="R89" i="7"/>
  <c r="Q89" i="7"/>
  <c r="P89" i="7"/>
  <c r="E89" i="7"/>
  <c r="S88" i="7"/>
  <c r="R88" i="7"/>
  <c r="Q88" i="7"/>
  <c r="P88" i="7"/>
  <c r="E88" i="7"/>
  <c r="S87" i="7"/>
  <c r="R87" i="7"/>
  <c r="Q87" i="7"/>
  <c r="P87" i="7"/>
  <c r="E87" i="7"/>
  <c r="U87" i="7" s="1"/>
  <c r="U86" i="7"/>
  <c r="S86" i="7"/>
  <c r="R86" i="7"/>
  <c r="Q86" i="7"/>
  <c r="P86" i="7"/>
  <c r="E86" i="7"/>
  <c r="T86" i="7" s="1"/>
  <c r="V72" i="7"/>
  <c r="O72" i="7"/>
  <c r="N72" i="7"/>
  <c r="M72" i="7"/>
  <c r="L72" i="7"/>
  <c r="K72" i="7"/>
  <c r="J72" i="7"/>
  <c r="I72" i="7"/>
  <c r="S72" i="7" s="1"/>
  <c r="H72" i="7"/>
  <c r="R72" i="7" s="1"/>
  <c r="G72" i="7"/>
  <c r="F72" i="7"/>
  <c r="C72" i="7"/>
  <c r="B72" i="7"/>
  <c r="V71" i="7"/>
  <c r="O71" i="7"/>
  <c r="N71" i="7"/>
  <c r="M71" i="7"/>
  <c r="L71" i="7"/>
  <c r="K71" i="7"/>
  <c r="J71" i="7"/>
  <c r="I71" i="7"/>
  <c r="S71" i="7" s="1"/>
  <c r="H71" i="7"/>
  <c r="R71" i="7" s="1"/>
  <c r="G71" i="7"/>
  <c r="F71" i="7"/>
  <c r="C71" i="7"/>
  <c r="B71" i="7"/>
  <c r="E71" i="7" s="1"/>
  <c r="V70" i="7"/>
  <c r="O70" i="7"/>
  <c r="N70" i="7"/>
  <c r="M70" i="7"/>
  <c r="L70" i="7"/>
  <c r="K70" i="7"/>
  <c r="J70" i="7"/>
  <c r="I70" i="7"/>
  <c r="S70" i="7" s="1"/>
  <c r="H70" i="7"/>
  <c r="R70" i="7" s="1"/>
  <c r="G70" i="7"/>
  <c r="F70" i="7"/>
  <c r="C70" i="7"/>
  <c r="B70" i="7"/>
  <c r="S69" i="7"/>
  <c r="R69" i="7"/>
  <c r="Q69" i="7"/>
  <c r="P69" i="7"/>
  <c r="E69" i="7"/>
  <c r="V67" i="7"/>
  <c r="O67" i="7"/>
  <c r="N67" i="7"/>
  <c r="M67" i="7"/>
  <c r="L67" i="7"/>
  <c r="K67" i="7"/>
  <c r="J67" i="7"/>
  <c r="I67" i="7"/>
  <c r="S67" i="7" s="1"/>
  <c r="H67" i="7"/>
  <c r="R67" i="7" s="1"/>
  <c r="G67" i="7"/>
  <c r="F67" i="7"/>
  <c r="C67" i="7"/>
  <c r="B67" i="7"/>
  <c r="E67" i="7" s="1"/>
  <c r="V66" i="7"/>
  <c r="S66" i="7"/>
  <c r="O66" i="7"/>
  <c r="N66" i="7"/>
  <c r="M66" i="7"/>
  <c r="L66" i="7"/>
  <c r="K66" i="7"/>
  <c r="J66" i="7"/>
  <c r="I66" i="7"/>
  <c r="H66" i="7"/>
  <c r="G66" i="7"/>
  <c r="F66" i="7"/>
  <c r="C66" i="7"/>
  <c r="B66" i="7"/>
  <c r="E66" i="7" s="1"/>
  <c r="U65" i="7"/>
  <c r="S65" i="7"/>
  <c r="R65" i="7"/>
  <c r="Q65" i="7"/>
  <c r="P65" i="7"/>
  <c r="E65" i="7"/>
  <c r="T65" i="7" s="1"/>
  <c r="U64" i="7"/>
  <c r="T64" i="7"/>
  <c r="S64" i="7"/>
  <c r="R64" i="7"/>
  <c r="Q64" i="7"/>
  <c r="P64" i="7"/>
  <c r="E64" i="7"/>
  <c r="T63" i="7"/>
  <c r="S63" i="7"/>
  <c r="R63" i="7"/>
  <c r="Q63" i="7"/>
  <c r="P63" i="7"/>
  <c r="E63" i="7"/>
  <c r="U63" i="7" s="1"/>
  <c r="S62" i="7"/>
  <c r="R62" i="7"/>
  <c r="Q62" i="7"/>
  <c r="P62" i="7"/>
  <c r="E62" i="7"/>
  <c r="U61" i="7"/>
  <c r="T61" i="7"/>
  <c r="S61" i="7"/>
  <c r="R61" i="7"/>
  <c r="Q61" i="7"/>
  <c r="P61" i="7"/>
  <c r="E61" i="7"/>
  <c r="V59" i="7"/>
  <c r="O59" i="7"/>
  <c r="N59" i="7"/>
  <c r="M59" i="7"/>
  <c r="L59" i="7"/>
  <c r="K59" i="7"/>
  <c r="J59" i="7"/>
  <c r="I59" i="7"/>
  <c r="S59" i="7" s="1"/>
  <c r="H59" i="7"/>
  <c r="R59" i="7" s="1"/>
  <c r="G59" i="7"/>
  <c r="F59" i="7"/>
  <c r="C59" i="7"/>
  <c r="B59" i="7"/>
  <c r="S58" i="7"/>
  <c r="R58" i="7"/>
  <c r="Q58" i="7"/>
  <c r="P58" i="7"/>
  <c r="E58" i="7"/>
  <c r="U57" i="7"/>
  <c r="S57" i="7"/>
  <c r="R57" i="7"/>
  <c r="Q57" i="7"/>
  <c r="P57" i="7"/>
  <c r="E57" i="7"/>
  <c r="T57" i="7" s="1"/>
  <c r="U56" i="7"/>
  <c r="T56" i="7"/>
  <c r="S56" i="7"/>
  <c r="R56" i="7"/>
  <c r="Q56" i="7"/>
  <c r="P56" i="7"/>
  <c r="E56" i="7"/>
  <c r="T55" i="7"/>
  <c r="S55" i="7"/>
  <c r="R55" i="7"/>
  <c r="Q55" i="7"/>
  <c r="P55" i="7"/>
  <c r="E55" i="7"/>
  <c r="U55" i="7" s="1"/>
  <c r="V53" i="7"/>
  <c r="O53" i="7"/>
  <c r="N53" i="7"/>
  <c r="M53" i="7"/>
  <c r="L53" i="7"/>
  <c r="K53" i="7"/>
  <c r="J53" i="7"/>
  <c r="I53" i="7"/>
  <c r="S53" i="7" s="1"/>
  <c r="H53" i="7"/>
  <c r="R53" i="7" s="1"/>
  <c r="G53" i="7"/>
  <c r="F53" i="7"/>
  <c r="C53" i="7"/>
  <c r="B53" i="7"/>
  <c r="E53" i="7" s="1"/>
  <c r="S52" i="7"/>
  <c r="R52" i="7"/>
  <c r="Q52" i="7"/>
  <c r="P52" i="7"/>
  <c r="E52" i="7"/>
  <c r="S51" i="7"/>
  <c r="R51" i="7"/>
  <c r="Q51" i="7"/>
  <c r="P51" i="7"/>
  <c r="E51" i="7"/>
  <c r="U51" i="7" s="1"/>
  <c r="S50" i="7"/>
  <c r="R50" i="7"/>
  <c r="Q50" i="7"/>
  <c r="P50" i="7"/>
  <c r="E50" i="7"/>
  <c r="S49" i="7"/>
  <c r="R49" i="7"/>
  <c r="Q49" i="7"/>
  <c r="P49" i="7"/>
  <c r="E49" i="7"/>
  <c r="U48" i="7"/>
  <c r="S48" i="7"/>
  <c r="R48" i="7"/>
  <c r="Q48" i="7"/>
  <c r="P48" i="7"/>
  <c r="E48" i="7"/>
  <c r="T48" i="7" s="1"/>
  <c r="U47" i="7"/>
  <c r="T47" i="7"/>
  <c r="S47" i="7"/>
  <c r="R47" i="7"/>
  <c r="Q47" i="7"/>
  <c r="P47" i="7"/>
  <c r="E47" i="7"/>
  <c r="S46" i="7"/>
  <c r="R46" i="7"/>
  <c r="Q46" i="7"/>
  <c r="P46" i="7"/>
  <c r="E46" i="7"/>
  <c r="T45" i="7"/>
  <c r="S45" i="7"/>
  <c r="R45" i="7"/>
  <c r="Q45" i="7"/>
  <c r="P45" i="7"/>
  <c r="E45" i="7"/>
  <c r="U45" i="7" s="1"/>
  <c r="S44" i="7"/>
  <c r="R44" i="7"/>
  <c r="Q44" i="7"/>
  <c r="P44" i="7"/>
  <c r="E44" i="7"/>
  <c r="S43" i="7"/>
  <c r="R43" i="7"/>
  <c r="Q43" i="7"/>
  <c r="P43" i="7"/>
  <c r="E43" i="7"/>
  <c r="S42" i="7"/>
  <c r="R42" i="7"/>
  <c r="Q42" i="7"/>
  <c r="P42" i="7"/>
  <c r="E42" i="7"/>
  <c r="V40" i="7"/>
  <c r="O40" i="7"/>
  <c r="N40" i="7"/>
  <c r="M40" i="7"/>
  <c r="L40" i="7"/>
  <c r="K40" i="7"/>
  <c r="J40" i="7"/>
  <c r="I40" i="7"/>
  <c r="S40" i="7" s="1"/>
  <c r="H40" i="7"/>
  <c r="R40" i="7" s="1"/>
  <c r="G40" i="7"/>
  <c r="F40" i="7"/>
  <c r="C40" i="7"/>
  <c r="E40" i="7" s="1"/>
  <c r="B40" i="7"/>
  <c r="S39" i="7"/>
  <c r="R39" i="7"/>
  <c r="Q39" i="7"/>
  <c r="P39" i="7"/>
  <c r="E39" i="7"/>
  <c r="S38" i="7"/>
  <c r="R38" i="7"/>
  <c r="Q38" i="7"/>
  <c r="P38" i="7"/>
  <c r="E38" i="7"/>
  <c r="U37" i="7"/>
  <c r="S37" i="7"/>
  <c r="R37" i="7"/>
  <c r="Q37" i="7"/>
  <c r="P37" i="7"/>
  <c r="E37" i="7"/>
  <c r="T37" i="7" s="1"/>
  <c r="S36" i="7"/>
  <c r="R36" i="7"/>
  <c r="Q36" i="7"/>
  <c r="P36" i="7"/>
  <c r="E36" i="7"/>
  <c r="S35" i="7"/>
  <c r="R35" i="7"/>
  <c r="Q35" i="7"/>
  <c r="P35" i="7"/>
  <c r="E35" i="7"/>
  <c r="V33" i="7"/>
  <c r="R33" i="7"/>
  <c r="O33" i="7"/>
  <c r="N33" i="7"/>
  <c r="M33" i="7"/>
  <c r="L33" i="7"/>
  <c r="K33" i="7"/>
  <c r="J33" i="7"/>
  <c r="I33" i="7"/>
  <c r="S33" i="7" s="1"/>
  <c r="H33" i="7"/>
  <c r="G33" i="7"/>
  <c r="F33" i="7"/>
  <c r="C33" i="7"/>
  <c r="B33" i="7"/>
  <c r="E33" i="7" s="1"/>
  <c r="T32" i="7"/>
  <c r="S32" i="7"/>
  <c r="R32" i="7"/>
  <c r="Q32" i="7"/>
  <c r="P32" i="7"/>
  <c r="E32" i="7"/>
  <c r="V30" i="7"/>
  <c r="O30" i="7"/>
  <c r="N30" i="7"/>
  <c r="M30" i="7"/>
  <c r="L30" i="7"/>
  <c r="K30" i="7"/>
  <c r="J30" i="7"/>
  <c r="I30" i="7"/>
  <c r="S30" i="7" s="1"/>
  <c r="H30" i="7"/>
  <c r="P30" i="7" s="1"/>
  <c r="G30" i="7"/>
  <c r="F30" i="7"/>
  <c r="C30" i="7"/>
  <c r="B30" i="7"/>
  <c r="U29" i="7"/>
  <c r="S29" i="7"/>
  <c r="R29" i="7"/>
  <c r="Q29" i="7"/>
  <c r="P29" i="7"/>
  <c r="E29" i="7"/>
  <c r="T29" i="7" s="1"/>
  <c r="S28" i="7"/>
  <c r="R28" i="7"/>
  <c r="Q28" i="7"/>
  <c r="P28" i="7"/>
  <c r="E28" i="7"/>
  <c r="S27" i="7"/>
  <c r="R27" i="7"/>
  <c r="Q27" i="7"/>
  <c r="P27" i="7"/>
  <c r="E27" i="7"/>
  <c r="S26" i="7"/>
  <c r="R26" i="7"/>
  <c r="Q26" i="7"/>
  <c r="P26" i="7"/>
  <c r="E26" i="7"/>
  <c r="V24" i="7"/>
  <c r="O24" i="7"/>
  <c r="N24" i="7"/>
  <c r="M24" i="7"/>
  <c r="L24" i="7"/>
  <c r="K24" i="7"/>
  <c r="J24" i="7"/>
  <c r="I24" i="7"/>
  <c r="S24" i="7" s="1"/>
  <c r="H24" i="7"/>
  <c r="R24" i="7" s="1"/>
  <c r="G24" i="7"/>
  <c r="F24" i="7"/>
  <c r="E24" i="7"/>
  <c r="C24" i="7"/>
  <c r="B24" i="7"/>
  <c r="T23" i="7"/>
  <c r="S23" i="7"/>
  <c r="R23" i="7"/>
  <c r="Q23" i="7"/>
  <c r="P23" i="7"/>
  <c r="E23" i="7"/>
  <c r="U23" i="7" s="1"/>
  <c r="S22" i="7"/>
  <c r="R22" i="7"/>
  <c r="Q22" i="7"/>
  <c r="P22" i="7"/>
  <c r="E22" i="7"/>
  <c r="U21" i="7"/>
  <c r="T21" i="7"/>
  <c r="S21" i="7"/>
  <c r="R21" i="7"/>
  <c r="Q21" i="7"/>
  <c r="P21" i="7"/>
  <c r="E21" i="7"/>
  <c r="U20" i="7"/>
  <c r="T20" i="7"/>
  <c r="S20" i="7"/>
  <c r="R20" i="7"/>
  <c r="Q20" i="7"/>
  <c r="P20" i="7"/>
  <c r="E20" i="7"/>
  <c r="S19" i="7"/>
  <c r="R19" i="7"/>
  <c r="Q19" i="7"/>
  <c r="P19" i="7"/>
  <c r="E19" i="7"/>
  <c r="U19" i="7" s="1"/>
  <c r="S18" i="7"/>
  <c r="R18" i="7"/>
  <c r="Q18" i="7"/>
  <c r="P18" i="7"/>
  <c r="E18" i="7"/>
  <c r="U17" i="7"/>
  <c r="S17" i="7"/>
  <c r="R17" i="7"/>
  <c r="Q17" i="7"/>
  <c r="P17" i="7"/>
  <c r="E17" i="7"/>
  <c r="T17" i="7" s="1"/>
  <c r="V15" i="7"/>
  <c r="S15" i="7"/>
  <c r="O15" i="7"/>
  <c r="N15" i="7"/>
  <c r="M15" i="7"/>
  <c r="L15" i="7"/>
  <c r="K15" i="7"/>
  <c r="J15" i="7"/>
  <c r="I15" i="7"/>
  <c r="H15" i="7"/>
  <c r="R15" i="7" s="1"/>
  <c r="G15" i="7"/>
  <c r="F15" i="7"/>
  <c r="C15" i="7"/>
  <c r="B15" i="7"/>
  <c r="S14" i="7"/>
  <c r="R14" i="7"/>
  <c r="Q14" i="7"/>
  <c r="P14" i="7"/>
  <c r="E14" i="7"/>
  <c r="U13" i="7"/>
  <c r="S13" i="7"/>
  <c r="R13" i="7"/>
  <c r="Q13" i="7"/>
  <c r="P13" i="7"/>
  <c r="E13" i="7"/>
  <c r="T13" i="7" s="1"/>
  <c r="U12" i="7"/>
  <c r="T12" i="7"/>
  <c r="S12" i="7"/>
  <c r="R12" i="7"/>
  <c r="Q12" i="7"/>
  <c r="P12" i="7"/>
  <c r="E12" i="7"/>
  <c r="U11" i="7"/>
  <c r="T11" i="7"/>
  <c r="S11" i="7"/>
  <c r="R11" i="7"/>
  <c r="Q11" i="7"/>
  <c r="P11" i="7"/>
  <c r="E11" i="7"/>
  <c r="S10" i="7"/>
  <c r="R10" i="7"/>
  <c r="Q10" i="7"/>
  <c r="P10" i="7"/>
  <c r="E10" i="7"/>
  <c r="S9" i="7"/>
  <c r="R9" i="7"/>
  <c r="Q9" i="7"/>
  <c r="P9" i="7"/>
  <c r="E9" i="7"/>
  <c r="U93" i="6"/>
  <c r="S93" i="6"/>
  <c r="R93" i="6"/>
  <c r="Q93" i="6"/>
  <c r="P93" i="6"/>
  <c r="E93" i="6"/>
  <c r="T93" i="6" s="1"/>
  <c r="T92" i="6"/>
  <c r="S92" i="6"/>
  <c r="R92" i="6"/>
  <c r="Q92" i="6"/>
  <c r="P92" i="6"/>
  <c r="E92" i="6"/>
  <c r="U92" i="6" s="1"/>
  <c r="S91" i="6"/>
  <c r="R91" i="6"/>
  <c r="Q91" i="6"/>
  <c r="P91" i="6"/>
  <c r="E91" i="6"/>
  <c r="S90" i="6"/>
  <c r="R90" i="6"/>
  <c r="Q90" i="6"/>
  <c r="P90" i="6"/>
  <c r="E90" i="6"/>
  <c r="S89" i="6"/>
  <c r="R89" i="6"/>
  <c r="Q89" i="6"/>
  <c r="P89" i="6"/>
  <c r="E89" i="6"/>
  <c r="T89" i="6" s="1"/>
  <c r="U88" i="6"/>
  <c r="T88" i="6"/>
  <c r="S88" i="6"/>
  <c r="R88" i="6"/>
  <c r="Q88" i="6"/>
  <c r="P88" i="6"/>
  <c r="E88" i="6"/>
  <c r="S87" i="6"/>
  <c r="R87" i="6"/>
  <c r="Q87" i="6"/>
  <c r="P87" i="6"/>
  <c r="E87" i="6"/>
  <c r="T86" i="6"/>
  <c r="S86" i="6"/>
  <c r="R86" i="6"/>
  <c r="Q86" i="6"/>
  <c r="P86" i="6"/>
  <c r="E86" i="6"/>
  <c r="U86" i="6" s="1"/>
  <c r="V72" i="6"/>
  <c r="O72" i="6"/>
  <c r="N72" i="6"/>
  <c r="M72" i="6"/>
  <c r="L72" i="6"/>
  <c r="K72" i="6"/>
  <c r="J72" i="6"/>
  <c r="I72" i="6"/>
  <c r="S72" i="6" s="1"/>
  <c r="H72" i="6"/>
  <c r="R72" i="6" s="1"/>
  <c r="G72" i="6"/>
  <c r="F72" i="6"/>
  <c r="C72" i="6"/>
  <c r="B72" i="6"/>
  <c r="V71" i="6"/>
  <c r="O71" i="6"/>
  <c r="N71" i="6"/>
  <c r="M71" i="6"/>
  <c r="L71" i="6"/>
  <c r="K71" i="6"/>
  <c r="J71" i="6"/>
  <c r="I71" i="6"/>
  <c r="S71" i="6" s="1"/>
  <c r="H71" i="6"/>
  <c r="R71" i="6" s="1"/>
  <c r="G71" i="6"/>
  <c r="F71" i="6"/>
  <c r="C71" i="6"/>
  <c r="B71" i="6"/>
  <c r="E71" i="6" s="1"/>
  <c r="V70" i="6"/>
  <c r="S70" i="6"/>
  <c r="O70" i="6"/>
  <c r="N70" i="6"/>
  <c r="M70" i="6"/>
  <c r="L70" i="6"/>
  <c r="K70" i="6"/>
  <c r="J70" i="6"/>
  <c r="I70" i="6"/>
  <c r="H70" i="6"/>
  <c r="R70" i="6" s="1"/>
  <c r="G70" i="6"/>
  <c r="F70" i="6"/>
  <c r="C70" i="6"/>
  <c r="B70" i="6"/>
  <c r="E70" i="6" s="1"/>
  <c r="S69" i="6"/>
  <c r="R69" i="6"/>
  <c r="Q69" i="6"/>
  <c r="P69" i="6"/>
  <c r="E69" i="6"/>
  <c r="V67" i="6"/>
  <c r="O67" i="6"/>
  <c r="N67" i="6"/>
  <c r="M67" i="6"/>
  <c r="L67" i="6"/>
  <c r="K67" i="6"/>
  <c r="J67" i="6"/>
  <c r="I67" i="6"/>
  <c r="S67" i="6" s="1"/>
  <c r="H67" i="6"/>
  <c r="R67" i="6" s="1"/>
  <c r="G67" i="6"/>
  <c r="F67" i="6"/>
  <c r="C67" i="6"/>
  <c r="B67" i="6"/>
  <c r="E67" i="6" s="1"/>
  <c r="V66" i="6"/>
  <c r="S66" i="6"/>
  <c r="O66" i="6"/>
  <c r="N66" i="6"/>
  <c r="M66" i="6"/>
  <c r="L66" i="6"/>
  <c r="K66" i="6"/>
  <c r="J66" i="6"/>
  <c r="I66" i="6"/>
  <c r="H66" i="6"/>
  <c r="R66" i="6" s="1"/>
  <c r="G66" i="6"/>
  <c r="F66" i="6"/>
  <c r="C66" i="6"/>
  <c r="B66" i="6"/>
  <c r="E66" i="6" s="1"/>
  <c r="U65" i="6"/>
  <c r="T65" i="6"/>
  <c r="S65" i="6"/>
  <c r="R65" i="6"/>
  <c r="Q65" i="6"/>
  <c r="P65" i="6"/>
  <c r="E65" i="6"/>
  <c r="U64" i="6"/>
  <c r="T64" i="6"/>
  <c r="S64" i="6"/>
  <c r="R64" i="6"/>
  <c r="Q64" i="6"/>
  <c r="P64" i="6"/>
  <c r="E64" i="6"/>
  <c r="S63" i="6"/>
  <c r="R63" i="6"/>
  <c r="Q63" i="6"/>
  <c r="P63" i="6"/>
  <c r="E63" i="6"/>
  <c r="S62" i="6"/>
  <c r="R62" i="6"/>
  <c r="Q62" i="6"/>
  <c r="P62" i="6"/>
  <c r="E62" i="6"/>
  <c r="U61" i="6"/>
  <c r="S61" i="6"/>
  <c r="R61" i="6"/>
  <c r="Q61" i="6"/>
  <c r="P61" i="6"/>
  <c r="E61" i="6"/>
  <c r="V59" i="6"/>
  <c r="O59" i="6"/>
  <c r="N59" i="6"/>
  <c r="M59" i="6"/>
  <c r="L59" i="6"/>
  <c r="K59" i="6"/>
  <c r="J59" i="6"/>
  <c r="I59" i="6"/>
  <c r="S59" i="6" s="1"/>
  <c r="H59" i="6"/>
  <c r="R59" i="6" s="1"/>
  <c r="G59" i="6"/>
  <c r="F59" i="6"/>
  <c r="C59" i="6"/>
  <c r="B59" i="6"/>
  <c r="S58" i="6"/>
  <c r="R58" i="6"/>
  <c r="Q58" i="6"/>
  <c r="P58" i="6"/>
  <c r="E58" i="6"/>
  <c r="S57" i="6"/>
  <c r="R57" i="6"/>
  <c r="Q57" i="6"/>
  <c r="P57" i="6"/>
  <c r="E57" i="6"/>
  <c r="T57" i="6" s="1"/>
  <c r="S56" i="6"/>
  <c r="R56" i="6"/>
  <c r="Q56" i="6"/>
  <c r="P56" i="6"/>
  <c r="E56" i="6"/>
  <c r="S55" i="6"/>
  <c r="R55" i="6"/>
  <c r="Q55" i="6"/>
  <c r="P55" i="6"/>
  <c r="E55" i="6"/>
  <c r="V53" i="6"/>
  <c r="O53" i="6"/>
  <c r="N53" i="6"/>
  <c r="M53" i="6"/>
  <c r="L53" i="6"/>
  <c r="K53" i="6"/>
  <c r="J53" i="6"/>
  <c r="I53" i="6"/>
  <c r="S53" i="6" s="1"/>
  <c r="H53" i="6"/>
  <c r="R53" i="6" s="1"/>
  <c r="G53" i="6"/>
  <c r="F53" i="6"/>
  <c r="C53" i="6"/>
  <c r="B53" i="6"/>
  <c r="U52" i="6"/>
  <c r="T52" i="6"/>
  <c r="S52" i="6"/>
  <c r="R52" i="6"/>
  <c r="Q52" i="6"/>
  <c r="P52" i="6"/>
  <c r="E52" i="6"/>
  <c r="T51" i="6"/>
  <c r="S51" i="6"/>
  <c r="R51" i="6"/>
  <c r="Q51" i="6"/>
  <c r="U51" i="6" s="1"/>
  <c r="P51" i="6"/>
  <c r="E51" i="6"/>
  <c r="S50" i="6"/>
  <c r="R50" i="6"/>
  <c r="Q50" i="6"/>
  <c r="P50" i="6"/>
  <c r="E50" i="6"/>
  <c r="U49" i="6"/>
  <c r="S49" i="6"/>
  <c r="R49" i="6"/>
  <c r="Q49" i="6"/>
  <c r="P49" i="6"/>
  <c r="E49" i="6"/>
  <c r="T49" i="6" s="1"/>
  <c r="U48" i="6"/>
  <c r="T48" i="6"/>
  <c r="S48" i="6"/>
  <c r="R48" i="6"/>
  <c r="Q48" i="6"/>
  <c r="P48" i="6"/>
  <c r="E48" i="6"/>
  <c r="S47" i="6"/>
  <c r="R47" i="6"/>
  <c r="Q47" i="6"/>
  <c r="P47" i="6"/>
  <c r="E47" i="6"/>
  <c r="U47" i="6" s="1"/>
  <c r="S46" i="6"/>
  <c r="R46" i="6"/>
  <c r="Q46" i="6"/>
  <c r="P46" i="6"/>
  <c r="E46" i="6"/>
  <c r="U45" i="6"/>
  <c r="S45" i="6"/>
  <c r="R45" i="6"/>
  <c r="Q45" i="6"/>
  <c r="P45" i="6"/>
  <c r="E45" i="6"/>
  <c r="T45" i="6" s="1"/>
  <c r="T44" i="6"/>
  <c r="S44" i="6"/>
  <c r="R44" i="6"/>
  <c r="Q44" i="6"/>
  <c r="P44" i="6"/>
  <c r="E44" i="6"/>
  <c r="U43" i="6"/>
  <c r="T43" i="6"/>
  <c r="S43" i="6"/>
  <c r="R43" i="6"/>
  <c r="Q43" i="6"/>
  <c r="P43" i="6"/>
  <c r="E43" i="6"/>
  <c r="S42" i="6"/>
  <c r="R42" i="6"/>
  <c r="Q42" i="6"/>
  <c r="P42" i="6"/>
  <c r="E42" i="6"/>
  <c r="V40" i="6"/>
  <c r="O40" i="6"/>
  <c r="N40" i="6"/>
  <c r="M40" i="6"/>
  <c r="L40" i="6"/>
  <c r="K40" i="6"/>
  <c r="J40" i="6"/>
  <c r="I40" i="6"/>
  <c r="S40" i="6" s="1"/>
  <c r="H40" i="6"/>
  <c r="R40" i="6" s="1"/>
  <c r="G40" i="6"/>
  <c r="F40" i="6"/>
  <c r="C40" i="6"/>
  <c r="B40" i="6"/>
  <c r="E40" i="6" s="1"/>
  <c r="U39" i="6"/>
  <c r="T39" i="6"/>
  <c r="S39" i="6"/>
  <c r="R39" i="6"/>
  <c r="Q39" i="6"/>
  <c r="P39" i="6"/>
  <c r="E39" i="6"/>
  <c r="S38" i="6"/>
  <c r="R38" i="6"/>
  <c r="Q38" i="6"/>
  <c r="P38" i="6"/>
  <c r="E38" i="6"/>
  <c r="U38" i="6" s="1"/>
  <c r="S37" i="6"/>
  <c r="R37" i="6"/>
  <c r="Q37" i="6"/>
  <c r="P37" i="6"/>
  <c r="E37" i="6"/>
  <c r="S36" i="6"/>
  <c r="R36" i="6"/>
  <c r="Q36" i="6"/>
  <c r="P36" i="6"/>
  <c r="E36" i="6"/>
  <c r="T35" i="6"/>
  <c r="S35" i="6"/>
  <c r="R35" i="6"/>
  <c r="Q35" i="6"/>
  <c r="P35" i="6"/>
  <c r="E35" i="6"/>
  <c r="V33" i="6"/>
  <c r="O33" i="6"/>
  <c r="N33" i="6"/>
  <c r="M33" i="6"/>
  <c r="L33" i="6"/>
  <c r="K33" i="6"/>
  <c r="J33" i="6"/>
  <c r="I33" i="6"/>
  <c r="S33" i="6" s="1"/>
  <c r="H33" i="6"/>
  <c r="R33" i="6" s="1"/>
  <c r="G33" i="6"/>
  <c r="F33" i="6"/>
  <c r="C33" i="6"/>
  <c r="B33" i="6"/>
  <c r="E33" i="6" s="1"/>
  <c r="T32" i="6"/>
  <c r="S32" i="6"/>
  <c r="R32" i="6"/>
  <c r="Q32" i="6"/>
  <c r="U32" i="6" s="1"/>
  <c r="P32" i="6"/>
  <c r="E32" i="6"/>
  <c r="V30" i="6"/>
  <c r="O30" i="6"/>
  <c r="N30" i="6"/>
  <c r="M30" i="6"/>
  <c r="L30" i="6"/>
  <c r="K30" i="6"/>
  <c r="J30" i="6"/>
  <c r="I30" i="6"/>
  <c r="S30" i="6" s="1"/>
  <c r="H30" i="6"/>
  <c r="G30" i="6"/>
  <c r="F30" i="6"/>
  <c r="C30" i="6"/>
  <c r="B30" i="6"/>
  <c r="E30" i="6" s="1"/>
  <c r="S29" i="6"/>
  <c r="R29" i="6"/>
  <c r="Q29" i="6"/>
  <c r="P29" i="6"/>
  <c r="E29" i="6"/>
  <c r="U28" i="6"/>
  <c r="S28" i="6"/>
  <c r="R28" i="6"/>
  <c r="Q28" i="6"/>
  <c r="P28" i="6"/>
  <c r="E28" i="6"/>
  <c r="T28" i="6" s="1"/>
  <c r="S27" i="6"/>
  <c r="R27" i="6"/>
  <c r="Q27" i="6"/>
  <c r="P27" i="6"/>
  <c r="E27" i="6"/>
  <c r="U27" i="6" s="1"/>
  <c r="S26" i="6"/>
  <c r="R26" i="6"/>
  <c r="Q26" i="6"/>
  <c r="P26" i="6"/>
  <c r="E26" i="6"/>
  <c r="V24" i="6"/>
  <c r="O24" i="6"/>
  <c r="N24" i="6"/>
  <c r="M24" i="6"/>
  <c r="L24" i="6"/>
  <c r="K24" i="6"/>
  <c r="J24" i="6"/>
  <c r="I24" i="6"/>
  <c r="S24" i="6" s="1"/>
  <c r="H24" i="6"/>
  <c r="R24" i="6" s="1"/>
  <c r="G24" i="6"/>
  <c r="F24" i="6"/>
  <c r="C24" i="6"/>
  <c r="E24" i="6" s="1"/>
  <c r="B24" i="6"/>
  <c r="T23" i="6"/>
  <c r="S23" i="6"/>
  <c r="R23" i="6"/>
  <c r="Q23" i="6"/>
  <c r="P23" i="6"/>
  <c r="E23" i="6"/>
  <c r="U23" i="6" s="1"/>
  <c r="S22" i="6"/>
  <c r="R22" i="6"/>
  <c r="Q22" i="6"/>
  <c r="P22" i="6"/>
  <c r="E22" i="6"/>
  <c r="S21" i="6"/>
  <c r="R21" i="6"/>
  <c r="Q21" i="6"/>
  <c r="P21" i="6"/>
  <c r="E21" i="6"/>
  <c r="T21" i="6" s="1"/>
  <c r="U20" i="6"/>
  <c r="S20" i="6"/>
  <c r="R20" i="6"/>
  <c r="Q20" i="6"/>
  <c r="P20" i="6"/>
  <c r="E20" i="6"/>
  <c r="T20" i="6" s="1"/>
  <c r="S19" i="6"/>
  <c r="R19" i="6"/>
  <c r="Q19" i="6"/>
  <c r="P19" i="6"/>
  <c r="E19" i="6"/>
  <c r="U19" i="6" s="1"/>
  <c r="S18" i="6"/>
  <c r="R18" i="6"/>
  <c r="Q18" i="6"/>
  <c r="P18" i="6"/>
  <c r="E18" i="6"/>
  <c r="S17" i="6"/>
  <c r="R17" i="6"/>
  <c r="Q17" i="6"/>
  <c r="P17" i="6"/>
  <c r="E17" i="6"/>
  <c r="V15" i="6"/>
  <c r="O15" i="6"/>
  <c r="N15" i="6"/>
  <c r="M15" i="6"/>
  <c r="L15" i="6"/>
  <c r="K15" i="6"/>
  <c r="J15" i="6"/>
  <c r="I15" i="6"/>
  <c r="S15" i="6" s="1"/>
  <c r="H15" i="6"/>
  <c r="R15" i="6" s="1"/>
  <c r="G15" i="6"/>
  <c r="F15" i="6"/>
  <c r="C15" i="6"/>
  <c r="B15" i="6"/>
  <c r="T14" i="6"/>
  <c r="S14" i="6"/>
  <c r="R14" i="6"/>
  <c r="Q14" i="6"/>
  <c r="P14" i="6"/>
  <c r="E14" i="6"/>
  <c r="U14" i="6" s="1"/>
  <c r="S13" i="6"/>
  <c r="R13" i="6"/>
  <c r="Q13" i="6"/>
  <c r="U13" i="6" s="1"/>
  <c r="P13" i="6"/>
  <c r="E13" i="6"/>
  <c r="T13" i="6" s="1"/>
  <c r="S12" i="6"/>
  <c r="R12" i="6"/>
  <c r="Q12" i="6"/>
  <c r="P12" i="6"/>
  <c r="E12" i="6"/>
  <c r="S11" i="6"/>
  <c r="R11" i="6"/>
  <c r="Q11" i="6"/>
  <c r="P11" i="6"/>
  <c r="E11" i="6"/>
  <c r="U11" i="6" s="1"/>
  <c r="S10" i="6"/>
  <c r="R10" i="6"/>
  <c r="Q10" i="6"/>
  <c r="P10" i="6"/>
  <c r="E10" i="6"/>
  <c r="S9" i="6"/>
  <c r="R9" i="6"/>
  <c r="Q9" i="6"/>
  <c r="P9" i="6"/>
  <c r="E9" i="6"/>
  <c r="U9" i="6" s="1"/>
  <c r="S93" i="5"/>
  <c r="R93" i="5"/>
  <c r="Q93" i="5"/>
  <c r="P93" i="5"/>
  <c r="E93" i="5"/>
  <c r="U93" i="5" s="1"/>
  <c r="S92" i="5"/>
  <c r="R92" i="5"/>
  <c r="Q92" i="5"/>
  <c r="P92" i="5"/>
  <c r="E92" i="5"/>
  <c r="U92" i="5" s="1"/>
  <c r="S91" i="5"/>
  <c r="R91" i="5"/>
  <c r="Q91" i="5"/>
  <c r="P91" i="5"/>
  <c r="E91" i="5"/>
  <c r="T91" i="5" s="1"/>
  <c r="S90" i="5"/>
  <c r="R90" i="5"/>
  <c r="Q90" i="5"/>
  <c r="P90" i="5"/>
  <c r="E90" i="5"/>
  <c r="T90" i="5" s="1"/>
  <c r="U89" i="5"/>
  <c r="T89" i="5"/>
  <c r="S89" i="5"/>
  <c r="R89" i="5"/>
  <c r="Q89" i="5"/>
  <c r="P89" i="5"/>
  <c r="E89" i="5"/>
  <c r="T88" i="5"/>
  <c r="S88" i="5"/>
  <c r="R88" i="5"/>
  <c r="Q88" i="5"/>
  <c r="P88" i="5"/>
  <c r="E88" i="5"/>
  <c r="U88" i="5" s="1"/>
  <c r="S87" i="5"/>
  <c r="R87" i="5"/>
  <c r="Q87" i="5"/>
  <c r="P87" i="5"/>
  <c r="E87" i="5"/>
  <c r="S86" i="5"/>
  <c r="R86" i="5"/>
  <c r="Q86" i="5"/>
  <c r="P86" i="5"/>
  <c r="E86" i="5"/>
  <c r="T86" i="5" s="1"/>
  <c r="V72" i="5"/>
  <c r="O72" i="5"/>
  <c r="N72" i="5"/>
  <c r="M72" i="5"/>
  <c r="L72" i="5"/>
  <c r="K72" i="5"/>
  <c r="J72" i="5"/>
  <c r="I72" i="5"/>
  <c r="S72" i="5" s="1"/>
  <c r="H72" i="5"/>
  <c r="R72" i="5" s="1"/>
  <c r="G72" i="5"/>
  <c r="F72" i="5"/>
  <c r="C72" i="5"/>
  <c r="B72" i="5"/>
  <c r="E72" i="5" s="1"/>
  <c r="V71" i="5"/>
  <c r="O71" i="5"/>
  <c r="N71" i="5"/>
  <c r="M71" i="5"/>
  <c r="L71" i="5"/>
  <c r="K71" i="5"/>
  <c r="J71" i="5"/>
  <c r="I71" i="5"/>
  <c r="S71" i="5" s="1"/>
  <c r="H71" i="5"/>
  <c r="G71" i="5"/>
  <c r="F71" i="5"/>
  <c r="E71" i="5"/>
  <c r="C71" i="5"/>
  <c r="B71" i="5"/>
  <c r="V70" i="5"/>
  <c r="O70" i="5"/>
  <c r="N70" i="5"/>
  <c r="M70" i="5"/>
  <c r="L70" i="5"/>
  <c r="K70" i="5"/>
  <c r="J70" i="5"/>
  <c r="I70" i="5"/>
  <c r="S70" i="5" s="1"/>
  <c r="H70" i="5"/>
  <c r="R70" i="5" s="1"/>
  <c r="G70" i="5"/>
  <c r="F70" i="5"/>
  <c r="C70" i="5"/>
  <c r="B70" i="5"/>
  <c r="E70" i="5" s="1"/>
  <c r="S69" i="5"/>
  <c r="R69" i="5"/>
  <c r="Q69" i="5"/>
  <c r="P69" i="5"/>
  <c r="E69" i="5"/>
  <c r="V67" i="5"/>
  <c r="O67" i="5"/>
  <c r="N67" i="5"/>
  <c r="M67" i="5"/>
  <c r="L67" i="5"/>
  <c r="K67" i="5"/>
  <c r="J67" i="5"/>
  <c r="I67" i="5"/>
  <c r="S67" i="5" s="1"/>
  <c r="H67" i="5"/>
  <c r="R67" i="5" s="1"/>
  <c r="G67" i="5"/>
  <c r="F67" i="5"/>
  <c r="C67" i="5"/>
  <c r="B67" i="5"/>
  <c r="V66" i="5"/>
  <c r="O66" i="5"/>
  <c r="N66" i="5"/>
  <c r="M66" i="5"/>
  <c r="L66" i="5"/>
  <c r="K66" i="5"/>
  <c r="J66" i="5"/>
  <c r="I66" i="5"/>
  <c r="S66" i="5" s="1"/>
  <c r="H66" i="5"/>
  <c r="R66" i="5" s="1"/>
  <c r="G66" i="5"/>
  <c r="F66" i="5"/>
  <c r="C66" i="5"/>
  <c r="B66" i="5"/>
  <c r="S65" i="5"/>
  <c r="R65" i="5"/>
  <c r="Q65" i="5"/>
  <c r="P65" i="5"/>
  <c r="E65" i="5"/>
  <c r="T65" i="5" s="1"/>
  <c r="U64" i="5"/>
  <c r="S64" i="5"/>
  <c r="R64" i="5"/>
  <c r="Q64" i="5"/>
  <c r="P64" i="5"/>
  <c r="E64" i="5"/>
  <c r="T64" i="5" s="1"/>
  <c r="S63" i="5"/>
  <c r="R63" i="5"/>
  <c r="Q63" i="5"/>
  <c r="P63" i="5"/>
  <c r="E63" i="5"/>
  <c r="U63" i="5" s="1"/>
  <c r="S62" i="5"/>
  <c r="R62" i="5"/>
  <c r="Q62" i="5"/>
  <c r="P62" i="5"/>
  <c r="E62" i="5"/>
  <c r="S61" i="5"/>
  <c r="R61" i="5"/>
  <c r="Q61" i="5"/>
  <c r="P61" i="5"/>
  <c r="E61" i="5"/>
  <c r="V59" i="5"/>
  <c r="O59" i="5"/>
  <c r="N59" i="5"/>
  <c r="M59" i="5"/>
  <c r="L59" i="5"/>
  <c r="K59" i="5"/>
  <c r="J59" i="5"/>
  <c r="I59" i="5"/>
  <c r="S59" i="5" s="1"/>
  <c r="H59" i="5"/>
  <c r="R59" i="5" s="1"/>
  <c r="G59" i="5"/>
  <c r="F59" i="5"/>
  <c r="C59" i="5"/>
  <c r="B59" i="5"/>
  <c r="T58" i="5"/>
  <c r="S58" i="5"/>
  <c r="R58" i="5"/>
  <c r="Q58" i="5"/>
  <c r="P58" i="5"/>
  <c r="E58" i="5"/>
  <c r="U58" i="5" s="1"/>
  <c r="S57" i="5"/>
  <c r="R57" i="5"/>
  <c r="Q57" i="5"/>
  <c r="P57" i="5"/>
  <c r="E57" i="5"/>
  <c r="U57" i="5" s="1"/>
  <c r="S56" i="5"/>
  <c r="R56" i="5"/>
  <c r="Q56" i="5"/>
  <c r="P56" i="5"/>
  <c r="E56" i="5"/>
  <c r="U56" i="5" s="1"/>
  <c r="S55" i="5"/>
  <c r="R55" i="5"/>
  <c r="Q55" i="5"/>
  <c r="P55" i="5"/>
  <c r="E55" i="5"/>
  <c r="U55" i="5" s="1"/>
  <c r="V53" i="5"/>
  <c r="O53" i="5"/>
  <c r="N53" i="5"/>
  <c r="M53" i="5"/>
  <c r="L53" i="5"/>
  <c r="K53" i="5"/>
  <c r="J53" i="5"/>
  <c r="I53" i="5"/>
  <c r="S53" i="5" s="1"/>
  <c r="H53" i="5"/>
  <c r="G53" i="5"/>
  <c r="F53" i="5"/>
  <c r="C53" i="5"/>
  <c r="B53" i="5"/>
  <c r="S52" i="5"/>
  <c r="R52" i="5"/>
  <c r="Q52" i="5"/>
  <c r="P52" i="5"/>
  <c r="E52" i="5"/>
  <c r="U52" i="5" s="1"/>
  <c r="S51" i="5"/>
  <c r="R51" i="5"/>
  <c r="Q51" i="5"/>
  <c r="P51" i="5"/>
  <c r="E51" i="5"/>
  <c r="S50" i="5"/>
  <c r="R50" i="5"/>
  <c r="Q50" i="5"/>
  <c r="P50" i="5"/>
  <c r="E50" i="5"/>
  <c r="S49" i="5"/>
  <c r="R49" i="5"/>
  <c r="Q49" i="5"/>
  <c r="P49" i="5"/>
  <c r="E49" i="5"/>
  <c r="T49" i="5" s="1"/>
  <c r="S48" i="5"/>
  <c r="R48" i="5"/>
  <c r="Q48" i="5"/>
  <c r="P48" i="5"/>
  <c r="E48" i="5"/>
  <c r="T48" i="5" s="1"/>
  <c r="S47" i="5"/>
  <c r="R47" i="5"/>
  <c r="Q47" i="5"/>
  <c r="P47" i="5"/>
  <c r="E47" i="5"/>
  <c r="T47" i="5" s="1"/>
  <c r="S46" i="5"/>
  <c r="R46" i="5"/>
  <c r="Q46" i="5"/>
  <c r="P46" i="5"/>
  <c r="E46" i="5"/>
  <c r="U46" i="5" s="1"/>
  <c r="S45" i="5"/>
  <c r="R45" i="5"/>
  <c r="Q45" i="5"/>
  <c r="P45" i="5"/>
  <c r="E45" i="5"/>
  <c r="U45" i="5" s="1"/>
  <c r="S44" i="5"/>
  <c r="R44" i="5"/>
  <c r="Q44" i="5"/>
  <c r="P44" i="5"/>
  <c r="E44" i="5"/>
  <c r="S43" i="5"/>
  <c r="R43" i="5"/>
  <c r="Q43" i="5"/>
  <c r="P43" i="5"/>
  <c r="E43" i="5"/>
  <c r="S42" i="5"/>
  <c r="R42" i="5"/>
  <c r="Q42" i="5"/>
  <c r="P42" i="5"/>
  <c r="E42" i="5"/>
  <c r="V40" i="5"/>
  <c r="O40" i="5"/>
  <c r="N40" i="5"/>
  <c r="M40" i="5"/>
  <c r="L40" i="5"/>
  <c r="K40" i="5"/>
  <c r="J40" i="5"/>
  <c r="I40" i="5"/>
  <c r="S40" i="5" s="1"/>
  <c r="H40" i="5"/>
  <c r="R40" i="5" s="1"/>
  <c r="G40" i="5"/>
  <c r="F40" i="5"/>
  <c r="C40" i="5"/>
  <c r="E40" i="5" s="1"/>
  <c r="B40" i="5"/>
  <c r="T39" i="5"/>
  <c r="S39" i="5"/>
  <c r="R39" i="5"/>
  <c r="Q39" i="5"/>
  <c r="P39" i="5"/>
  <c r="E39" i="5"/>
  <c r="U39" i="5" s="1"/>
  <c r="T38" i="5"/>
  <c r="S38" i="5"/>
  <c r="R38" i="5"/>
  <c r="Q38" i="5"/>
  <c r="P38" i="5"/>
  <c r="E38" i="5"/>
  <c r="U38" i="5" s="1"/>
  <c r="S37" i="5"/>
  <c r="R37" i="5"/>
  <c r="Q37" i="5"/>
  <c r="P37" i="5"/>
  <c r="E37" i="5"/>
  <c r="T37" i="5" s="1"/>
  <c r="S36" i="5"/>
  <c r="R36" i="5"/>
  <c r="Q36" i="5"/>
  <c r="P36" i="5"/>
  <c r="E36" i="5"/>
  <c r="U35" i="5"/>
  <c r="S35" i="5"/>
  <c r="R35" i="5"/>
  <c r="Q35" i="5"/>
  <c r="P35" i="5"/>
  <c r="E35" i="5"/>
  <c r="V33" i="5"/>
  <c r="O33" i="5"/>
  <c r="N33" i="5"/>
  <c r="M33" i="5"/>
  <c r="L33" i="5"/>
  <c r="K33" i="5"/>
  <c r="J33" i="5"/>
  <c r="I33" i="5"/>
  <c r="H33" i="5"/>
  <c r="R33" i="5" s="1"/>
  <c r="G33" i="5"/>
  <c r="F33" i="5"/>
  <c r="C33" i="5"/>
  <c r="B33" i="5"/>
  <c r="E33" i="5" s="1"/>
  <c r="S32" i="5"/>
  <c r="R32" i="5"/>
  <c r="Q32" i="5"/>
  <c r="U32" i="5" s="1"/>
  <c r="P32" i="5"/>
  <c r="E32" i="5"/>
  <c r="V30" i="5"/>
  <c r="O30" i="5"/>
  <c r="N30" i="5"/>
  <c r="M30" i="5"/>
  <c r="L30" i="5"/>
  <c r="K30" i="5"/>
  <c r="J30" i="5"/>
  <c r="I30" i="5"/>
  <c r="S30" i="5" s="1"/>
  <c r="H30" i="5"/>
  <c r="G30" i="5"/>
  <c r="F30" i="5"/>
  <c r="C30" i="5"/>
  <c r="E30" i="5" s="1"/>
  <c r="B30" i="5"/>
  <c r="S29" i="5"/>
  <c r="R29" i="5"/>
  <c r="Q29" i="5"/>
  <c r="P29" i="5"/>
  <c r="E29" i="5"/>
  <c r="T28" i="5"/>
  <c r="S28" i="5"/>
  <c r="R28" i="5"/>
  <c r="Q28" i="5"/>
  <c r="P28" i="5"/>
  <c r="E28" i="5"/>
  <c r="U28" i="5" s="1"/>
  <c r="U27" i="5"/>
  <c r="T27" i="5"/>
  <c r="S27" i="5"/>
  <c r="R27" i="5"/>
  <c r="Q27" i="5"/>
  <c r="P27" i="5"/>
  <c r="E27" i="5"/>
  <c r="T26" i="5"/>
  <c r="S26" i="5"/>
  <c r="R26" i="5"/>
  <c r="Q26" i="5"/>
  <c r="P26" i="5"/>
  <c r="E26" i="5"/>
  <c r="U26" i="5" s="1"/>
  <c r="V24" i="5"/>
  <c r="O24" i="5"/>
  <c r="N24" i="5"/>
  <c r="M24" i="5"/>
  <c r="L24" i="5"/>
  <c r="K24" i="5"/>
  <c r="J24" i="5"/>
  <c r="I24" i="5"/>
  <c r="S24" i="5" s="1"/>
  <c r="H24" i="5"/>
  <c r="R24" i="5" s="1"/>
  <c r="G24" i="5"/>
  <c r="F24" i="5"/>
  <c r="C24" i="5"/>
  <c r="B24" i="5"/>
  <c r="S23" i="5"/>
  <c r="R23" i="5"/>
  <c r="Q23" i="5"/>
  <c r="P23" i="5"/>
  <c r="E23" i="5"/>
  <c r="S22" i="5"/>
  <c r="R22" i="5"/>
  <c r="Q22" i="5"/>
  <c r="P22" i="5"/>
  <c r="E22" i="5"/>
  <c r="U21" i="5"/>
  <c r="S21" i="5"/>
  <c r="R21" i="5"/>
  <c r="Q21" i="5"/>
  <c r="P21" i="5"/>
  <c r="E21" i="5"/>
  <c r="T21" i="5" s="1"/>
  <c r="S20" i="5"/>
  <c r="R20" i="5"/>
  <c r="Q20" i="5"/>
  <c r="P20" i="5"/>
  <c r="E20" i="5"/>
  <c r="U20" i="5" s="1"/>
  <c r="S19" i="5"/>
  <c r="R19" i="5"/>
  <c r="Q19" i="5"/>
  <c r="P19" i="5"/>
  <c r="E19" i="5"/>
  <c r="U19" i="5" s="1"/>
  <c r="S18" i="5"/>
  <c r="R18" i="5"/>
  <c r="Q18" i="5"/>
  <c r="P18" i="5"/>
  <c r="E18" i="5"/>
  <c r="T18" i="5" s="1"/>
  <c r="U17" i="5"/>
  <c r="S17" i="5"/>
  <c r="R17" i="5"/>
  <c r="Q17" i="5"/>
  <c r="P17" i="5"/>
  <c r="E17" i="5"/>
  <c r="T17" i="5" s="1"/>
  <c r="V15" i="5"/>
  <c r="O15" i="5"/>
  <c r="N15" i="5"/>
  <c r="M15" i="5"/>
  <c r="L15" i="5"/>
  <c r="K15" i="5"/>
  <c r="J15" i="5"/>
  <c r="I15" i="5"/>
  <c r="H15" i="5"/>
  <c r="P15" i="5" s="1"/>
  <c r="G15" i="5"/>
  <c r="F15" i="5"/>
  <c r="C15" i="5"/>
  <c r="B15" i="5"/>
  <c r="E15" i="5" s="1"/>
  <c r="S14" i="5"/>
  <c r="R14" i="5"/>
  <c r="Q14" i="5"/>
  <c r="P14" i="5"/>
  <c r="E14" i="5"/>
  <c r="T14" i="5" s="1"/>
  <c r="U13" i="5"/>
  <c r="S13" i="5"/>
  <c r="R13" i="5"/>
  <c r="Q13" i="5"/>
  <c r="P13" i="5"/>
  <c r="E13" i="5"/>
  <c r="T12" i="5"/>
  <c r="S12" i="5"/>
  <c r="R12" i="5"/>
  <c r="Q12" i="5"/>
  <c r="P12" i="5"/>
  <c r="E12" i="5"/>
  <c r="U12" i="5" s="1"/>
  <c r="U11" i="5"/>
  <c r="T11" i="5"/>
  <c r="S11" i="5"/>
  <c r="R11" i="5"/>
  <c r="Q11" i="5"/>
  <c r="P11" i="5"/>
  <c r="E11" i="5"/>
  <c r="S10" i="5"/>
  <c r="R10" i="5"/>
  <c r="Q10" i="5"/>
  <c r="U10" i="5" s="1"/>
  <c r="P10" i="5"/>
  <c r="T10" i="5" s="1"/>
  <c r="E10" i="5"/>
  <c r="S9" i="5"/>
  <c r="R9" i="5"/>
  <c r="Q9" i="5"/>
  <c r="P9" i="5"/>
  <c r="E9" i="5"/>
  <c r="S93" i="4"/>
  <c r="R93" i="4"/>
  <c r="Q93" i="4"/>
  <c r="P93" i="4"/>
  <c r="E93" i="4"/>
  <c r="U93" i="4" s="1"/>
  <c r="S92" i="4"/>
  <c r="R92" i="4"/>
  <c r="Q92" i="4"/>
  <c r="P92" i="4"/>
  <c r="E92" i="4"/>
  <c r="U92" i="4" s="1"/>
  <c r="S91" i="4"/>
  <c r="R91" i="4"/>
  <c r="Q91" i="4"/>
  <c r="P91" i="4"/>
  <c r="E91" i="4"/>
  <c r="T91" i="4" s="1"/>
  <c r="U90" i="4"/>
  <c r="S90" i="4"/>
  <c r="R90" i="4"/>
  <c r="Q90" i="4"/>
  <c r="P90" i="4"/>
  <c r="E90" i="4"/>
  <c r="T90" i="4" s="1"/>
  <c r="T89" i="4"/>
  <c r="S89" i="4"/>
  <c r="R89" i="4"/>
  <c r="Q89" i="4"/>
  <c r="P89" i="4"/>
  <c r="E89" i="4"/>
  <c r="U89" i="4" s="1"/>
  <c r="U88" i="4"/>
  <c r="T88" i="4"/>
  <c r="S88" i="4"/>
  <c r="R88" i="4"/>
  <c r="Q88" i="4"/>
  <c r="P88" i="4"/>
  <c r="E88" i="4"/>
  <c r="U87" i="4"/>
  <c r="T87" i="4"/>
  <c r="S87" i="4"/>
  <c r="R87" i="4"/>
  <c r="Q87" i="4"/>
  <c r="P87" i="4"/>
  <c r="E87" i="4"/>
  <c r="S86" i="4"/>
  <c r="R86" i="4"/>
  <c r="Q86" i="4"/>
  <c r="P86" i="4"/>
  <c r="E86" i="4"/>
  <c r="V72" i="4"/>
  <c r="O72" i="4"/>
  <c r="N72" i="4"/>
  <c r="M72" i="4"/>
  <c r="L72" i="4"/>
  <c r="K72" i="4"/>
  <c r="J72" i="4"/>
  <c r="I72" i="4"/>
  <c r="S72" i="4" s="1"/>
  <c r="H72" i="4"/>
  <c r="R72" i="4" s="1"/>
  <c r="G72" i="4"/>
  <c r="F72" i="4"/>
  <c r="C72" i="4"/>
  <c r="B72" i="4"/>
  <c r="V71" i="4"/>
  <c r="O71" i="4"/>
  <c r="N71" i="4"/>
  <c r="M71" i="4"/>
  <c r="L71" i="4"/>
  <c r="K71" i="4"/>
  <c r="J71" i="4"/>
  <c r="I71" i="4"/>
  <c r="S71" i="4" s="1"/>
  <c r="H71" i="4"/>
  <c r="P71" i="4" s="1"/>
  <c r="G71" i="4"/>
  <c r="F71" i="4"/>
  <c r="C71" i="4"/>
  <c r="B71" i="4"/>
  <c r="E71" i="4" s="1"/>
  <c r="V70" i="4"/>
  <c r="O70" i="4"/>
  <c r="N70" i="4"/>
  <c r="M70" i="4"/>
  <c r="L70" i="4"/>
  <c r="K70" i="4"/>
  <c r="J70" i="4"/>
  <c r="I70" i="4"/>
  <c r="H70" i="4"/>
  <c r="G70" i="4"/>
  <c r="F70" i="4"/>
  <c r="C70" i="4"/>
  <c r="B70" i="4"/>
  <c r="S69" i="4"/>
  <c r="R69" i="4"/>
  <c r="Q69" i="4"/>
  <c r="P69" i="4"/>
  <c r="E69" i="4"/>
  <c r="T69" i="4" s="1"/>
  <c r="V67" i="4"/>
  <c r="O67" i="4"/>
  <c r="N67" i="4"/>
  <c r="M67" i="4"/>
  <c r="L67" i="4"/>
  <c r="K67" i="4"/>
  <c r="J67" i="4"/>
  <c r="I67" i="4"/>
  <c r="S67" i="4" s="1"/>
  <c r="H67" i="4"/>
  <c r="R67" i="4" s="1"/>
  <c r="G67" i="4"/>
  <c r="F67" i="4"/>
  <c r="C67" i="4"/>
  <c r="B67" i="4"/>
  <c r="V66" i="4"/>
  <c r="O66" i="4"/>
  <c r="N66" i="4"/>
  <c r="M66" i="4"/>
  <c r="L66" i="4"/>
  <c r="K66" i="4"/>
  <c r="J66" i="4"/>
  <c r="I66" i="4"/>
  <c r="S66" i="4" s="1"/>
  <c r="H66" i="4"/>
  <c r="R66" i="4" s="1"/>
  <c r="G66" i="4"/>
  <c r="F66" i="4"/>
  <c r="E66" i="4"/>
  <c r="C66" i="4"/>
  <c r="B66" i="4"/>
  <c r="S65" i="4"/>
  <c r="R65" i="4"/>
  <c r="Q65" i="4"/>
  <c r="P65" i="4"/>
  <c r="E65" i="4"/>
  <c r="T65" i="4" s="1"/>
  <c r="S64" i="4"/>
  <c r="R64" i="4"/>
  <c r="Q64" i="4"/>
  <c r="P64" i="4"/>
  <c r="E64" i="4"/>
  <c r="U64" i="4" s="1"/>
  <c r="S63" i="4"/>
  <c r="R63" i="4"/>
  <c r="Q63" i="4"/>
  <c r="P63" i="4"/>
  <c r="E63" i="4"/>
  <c r="U63" i="4" s="1"/>
  <c r="S62" i="4"/>
  <c r="R62" i="4"/>
  <c r="Q62" i="4"/>
  <c r="P62" i="4"/>
  <c r="E62" i="4"/>
  <c r="T62" i="4" s="1"/>
  <c r="U61" i="4"/>
  <c r="S61" i="4"/>
  <c r="R61" i="4"/>
  <c r="Q61" i="4"/>
  <c r="P61" i="4"/>
  <c r="E61" i="4"/>
  <c r="T61" i="4" s="1"/>
  <c r="V59" i="4"/>
  <c r="O59" i="4"/>
  <c r="N59" i="4"/>
  <c r="M59" i="4"/>
  <c r="L59" i="4"/>
  <c r="K59" i="4"/>
  <c r="J59" i="4"/>
  <c r="I59" i="4"/>
  <c r="H59" i="4"/>
  <c r="G59" i="4"/>
  <c r="F59" i="4"/>
  <c r="C59" i="4"/>
  <c r="B59" i="4"/>
  <c r="S58" i="4"/>
  <c r="R58" i="4"/>
  <c r="Q58" i="4"/>
  <c r="P58" i="4"/>
  <c r="E58" i="4"/>
  <c r="T58" i="4" s="1"/>
  <c r="U57" i="4"/>
  <c r="S57" i="4"/>
  <c r="R57" i="4"/>
  <c r="Q57" i="4"/>
  <c r="P57" i="4"/>
  <c r="E57" i="4"/>
  <c r="T57" i="4" s="1"/>
  <c r="T56" i="4"/>
  <c r="S56" i="4"/>
  <c r="R56" i="4"/>
  <c r="Q56" i="4"/>
  <c r="P56" i="4"/>
  <c r="E56" i="4"/>
  <c r="U56" i="4" s="1"/>
  <c r="U55" i="4"/>
  <c r="T55" i="4"/>
  <c r="S55" i="4"/>
  <c r="R55" i="4"/>
  <c r="Q55" i="4"/>
  <c r="P55" i="4"/>
  <c r="E55" i="4"/>
  <c r="V53" i="4"/>
  <c r="O53" i="4"/>
  <c r="N53" i="4"/>
  <c r="M53" i="4"/>
  <c r="L53" i="4"/>
  <c r="K53" i="4"/>
  <c r="J53" i="4"/>
  <c r="I53" i="4"/>
  <c r="S53" i="4" s="1"/>
  <c r="H53" i="4"/>
  <c r="G53" i="4"/>
  <c r="F53" i="4"/>
  <c r="C53" i="4"/>
  <c r="B53" i="4"/>
  <c r="E53" i="4" s="1"/>
  <c r="T52" i="4"/>
  <c r="S52" i="4"/>
  <c r="R52" i="4"/>
  <c r="Q52" i="4"/>
  <c r="P52" i="4"/>
  <c r="E52" i="4"/>
  <c r="U52" i="4" s="1"/>
  <c r="T51" i="4"/>
  <c r="S51" i="4"/>
  <c r="R51" i="4"/>
  <c r="Q51" i="4"/>
  <c r="P51" i="4"/>
  <c r="E51" i="4"/>
  <c r="U51" i="4" s="1"/>
  <c r="S50" i="4"/>
  <c r="R50" i="4"/>
  <c r="Q50" i="4"/>
  <c r="P50" i="4"/>
  <c r="E50" i="4"/>
  <c r="U50" i="4" s="1"/>
  <c r="S49" i="4"/>
  <c r="R49" i="4"/>
  <c r="Q49" i="4"/>
  <c r="P49" i="4"/>
  <c r="E49" i="4"/>
  <c r="U49" i="4" s="1"/>
  <c r="U48" i="4"/>
  <c r="S48" i="4"/>
  <c r="R48" i="4"/>
  <c r="Q48" i="4"/>
  <c r="P48" i="4"/>
  <c r="E48" i="4"/>
  <c r="T48" i="4" s="1"/>
  <c r="S47" i="4"/>
  <c r="R47" i="4"/>
  <c r="Q47" i="4"/>
  <c r="P47" i="4"/>
  <c r="E47" i="4"/>
  <c r="U47" i="4" s="1"/>
  <c r="S46" i="4"/>
  <c r="R46" i="4"/>
  <c r="Q46" i="4"/>
  <c r="P46" i="4"/>
  <c r="E46" i="4"/>
  <c r="T46" i="4" s="1"/>
  <c r="U45" i="4"/>
  <c r="S45" i="4"/>
  <c r="R45" i="4"/>
  <c r="Q45" i="4"/>
  <c r="P45" i="4"/>
  <c r="E45" i="4"/>
  <c r="T45" i="4" s="1"/>
  <c r="T44" i="4"/>
  <c r="S44" i="4"/>
  <c r="R44" i="4"/>
  <c r="Q44" i="4"/>
  <c r="P44" i="4"/>
  <c r="E44" i="4"/>
  <c r="U44" i="4" s="1"/>
  <c r="T43" i="4"/>
  <c r="S43" i="4"/>
  <c r="R43" i="4"/>
  <c r="Q43" i="4"/>
  <c r="P43" i="4"/>
  <c r="E43" i="4"/>
  <c r="U43" i="4" s="1"/>
  <c r="S42" i="4"/>
  <c r="R42" i="4"/>
  <c r="Q42" i="4"/>
  <c r="P42" i="4"/>
  <c r="E42" i="4"/>
  <c r="U42" i="4" s="1"/>
  <c r="V40" i="4"/>
  <c r="O40" i="4"/>
  <c r="N40" i="4"/>
  <c r="M40" i="4"/>
  <c r="L40" i="4"/>
  <c r="K40" i="4"/>
  <c r="J40" i="4"/>
  <c r="I40" i="4"/>
  <c r="S40" i="4" s="1"/>
  <c r="H40" i="4"/>
  <c r="R40" i="4" s="1"/>
  <c r="G40" i="4"/>
  <c r="F40" i="4"/>
  <c r="E40" i="4"/>
  <c r="C40" i="4"/>
  <c r="B40" i="4"/>
  <c r="U39" i="4"/>
  <c r="T39" i="4"/>
  <c r="S39" i="4"/>
  <c r="R39" i="4"/>
  <c r="Q39" i="4"/>
  <c r="P39" i="4"/>
  <c r="E39" i="4"/>
  <c r="S38" i="4"/>
  <c r="R38" i="4"/>
  <c r="Q38" i="4"/>
  <c r="P38" i="4"/>
  <c r="E38" i="4"/>
  <c r="T37" i="4"/>
  <c r="S37" i="4"/>
  <c r="R37" i="4"/>
  <c r="Q37" i="4"/>
  <c r="P37" i="4"/>
  <c r="E37" i="4"/>
  <c r="U37" i="4" s="1"/>
  <c r="S36" i="4"/>
  <c r="R36" i="4"/>
  <c r="Q36" i="4"/>
  <c r="P36" i="4"/>
  <c r="E36" i="4"/>
  <c r="T36" i="4" s="1"/>
  <c r="T35" i="4"/>
  <c r="S35" i="4"/>
  <c r="R35" i="4"/>
  <c r="Q35" i="4"/>
  <c r="P35" i="4"/>
  <c r="E35" i="4"/>
  <c r="V33" i="4"/>
  <c r="O33" i="4"/>
  <c r="N33" i="4"/>
  <c r="M33" i="4"/>
  <c r="L33" i="4"/>
  <c r="K33" i="4"/>
  <c r="J33" i="4"/>
  <c r="I33" i="4"/>
  <c r="S33" i="4" s="1"/>
  <c r="H33" i="4"/>
  <c r="P33" i="4" s="1"/>
  <c r="G33" i="4"/>
  <c r="F33" i="4"/>
  <c r="C33" i="4"/>
  <c r="B33" i="4"/>
  <c r="E33" i="4" s="1"/>
  <c r="S32" i="4"/>
  <c r="R32" i="4"/>
  <c r="Q32" i="4"/>
  <c r="P32" i="4"/>
  <c r="E32" i="4"/>
  <c r="U32" i="4" s="1"/>
  <c r="V30" i="4"/>
  <c r="S30" i="4"/>
  <c r="O30" i="4"/>
  <c r="N30" i="4"/>
  <c r="M30" i="4"/>
  <c r="L30" i="4"/>
  <c r="K30" i="4"/>
  <c r="J30" i="4"/>
  <c r="I30" i="4"/>
  <c r="H30" i="4"/>
  <c r="R30" i="4" s="1"/>
  <c r="G30" i="4"/>
  <c r="F30" i="4"/>
  <c r="C30" i="4"/>
  <c r="B30" i="4"/>
  <c r="E30" i="4" s="1"/>
  <c r="S29" i="4"/>
  <c r="R29" i="4"/>
  <c r="Q29" i="4"/>
  <c r="P29" i="4"/>
  <c r="E29" i="4"/>
  <c r="U29" i="4" s="1"/>
  <c r="U28" i="4"/>
  <c r="S28" i="4"/>
  <c r="R28" i="4"/>
  <c r="Q28" i="4"/>
  <c r="P28" i="4"/>
  <c r="E28" i="4"/>
  <c r="T27" i="4"/>
  <c r="S27" i="4"/>
  <c r="R27" i="4"/>
  <c r="Q27" i="4"/>
  <c r="P27" i="4"/>
  <c r="E27" i="4"/>
  <c r="U27" i="4" s="1"/>
  <c r="S26" i="4"/>
  <c r="R26" i="4"/>
  <c r="Q26" i="4"/>
  <c r="P26" i="4"/>
  <c r="E26" i="4"/>
  <c r="T26" i="4" s="1"/>
  <c r="V24" i="4"/>
  <c r="O24" i="4"/>
  <c r="N24" i="4"/>
  <c r="M24" i="4"/>
  <c r="L24" i="4"/>
  <c r="K24" i="4"/>
  <c r="J24" i="4"/>
  <c r="I24" i="4"/>
  <c r="S24" i="4" s="1"/>
  <c r="H24" i="4"/>
  <c r="R24" i="4" s="1"/>
  <c r="G24" i="4"/>
  <c r="F24" i="4"/>
  <c r="C24" i="4"/>
  <c r="E24" i="4" s="1"/>
  <c r="B24" i="4"/>
  <c r="T23" i="4"/>
  <c r="S23" i="4"/>
  <c r="R23" i="4"/>
  <c r="Q23" i="4"/>
  <c r="P23" i="4"/>
  <c r="E23" i="4"/>
  <c r="U23" i="4" s="1"/>
  <c r="S22" i="4"/>
  <c r="R22" i="4"/>
  <c r="Q22" i="4"/>
  <c r="P22" i="4"/>
  <c r="E22" i="4"/>
  <c r="T22" i="4" s="1"/>
  <c r="U21" i="4"/>
  <c r="S21" i="4"/>
  <c r="R21" i="4"/>
  <c r="Q21" i="4"/>
  <c r="P21" i="4"/>
  <c r="E21" i="4"/>
  <c r="T21" i="4" s="1"/>
  <c r="T20" i="4"/>
  <c r="S20" i="4"/>
  <c r="R20" i="4"/>
  <c r="Q20" i="4"/>
  <c r="P20" i="4"/>
  <c r="E20" i="4"/>
  <c r="U20" i="4" s="1"/>
  <c r="T19" i="4"/>
  <c r="S19" i="4"/>
  <c r="R19" i="4"/>
  <c r="Q19" i="4"/>
  <c r="P19" i="4"/>
  <c r="E19" i="4"/>
  <c r="U19" i="4" s="1"/>
  <c r="S18" i="4"/>
  <c r="R18" i="4"/>
  <c r="Q18" i="4"/>
  <c r="P18" i="4"/>
  <c r="E18" i="4"/>
  <c r="S17" i="4"/>
  <c r="R17" i="4"/>
  <c r="Q17" i="4"/>
  <c r="P17" i="4"/>
  <c r="E17" i="4"/>
  <c r="U17" i="4" s="1"/>
  <c r="V15" i="4"/>
  <c r="O15" i="4"/>
  <c r="N15" i="4"/>
  <c r="M15" i="4"/>
  <c r="L15" i="4"/>
  <c r="K15" i="4"/>
  <c r="J15" i="4"/>
  <c r="I15" i="4"/>
  <c r="S15" i="4" s="1"/>
  <c r="H15" i="4"/>
  <c r="R15" i="4" s="1"/>
  <c r="G15" i="4"/>
  <c r="F15" i="4"/>
  <c r="C15" i="4"/>
  <c r="B15" i="4"/>
  <c r="S14" i="4"/>
  <c r="R14" i="4"/>
  <c r="Q14" i="4"/>
  <c r="P14" i="4"/>
  <c r="E14" i="4"/>
  <c r="S13" i="4"/>
  <c r="R13" i="4"/>
  <c r="Q13" i="4"/>
  <c r="P13" i="4"/>
  <c r="E13" i="4"/>
  <c r="T13" i="4" s="1"/>
  <c r="U12" i="4"/>
  <c r="S12" i="4"/>
  <c r="R12" i="4"/>
  <c r="Q12" i="4"/>
  <c r="P12" i="4"/>
  <c r="E12" i="4"/>
  <c r="T12" i="4" s="1"/>
  <c r="T11" i="4"/>
  <c r="S11" i="4"/>
  <c r="R11" i="4"/>
  <c r="Q11" i="4"/>
  <c r="P11" i="4"/>
  <c r="E11" i="4"/>
  <c r="U11" i="4" s="1"/>
  <c r="S10" i="4"/>
  <c r="R10" i="4"/>
  <c r="Q10" i="4"/>
  <c r="P10" i="4"/>
  <c r="E10" i="4"/>
  <c r="T10" i="4" s="1"/>
  <c r="S9" i="4"/>
  <c r="R9" i="4"/>
  <c r="Q9" i="4"/>
  <c r="U9" i="4" s="1"/>
  <c r="P9" i="4"/>
  <c r="E9" i="4"/>
  <c r="T9" i="4" s="1"/>
  <c r="S93" i="3"/>
  <c r="R93" i="3"/>
  <c r="Q93" i="3"/>
  <c r="P93" i="3"/>
  <c r="E93" i="3"/>
  <c r="U93" i="3" s="1"/>
  <c r="U92" i="3"/>
  <c r="S92" i="3"/>
  <c r="R92" i="3"/>
  <c r="Q92" i="3"/>
  <c r="P92" i="3"/>
  <c r="E92" i="3"/>
  <c r="T92" i="3" s="1"/>
  <c r="S91" i="3"/>
  <c r="R91" i="3"/>
  <c r="Q91" i="3"/>
  <c r="P91" i="3"/>
  <c r="E91" i="3"/>
  <c r="U90" i="3"/>
  <c r="T90" i="3"/>
  <c r="S90" i="3"/>
  <c r="R90" i="3"/>
  <c r="Q90" i="3"/>
  <c r="P90" i="3"/>
  <c r="E90" i="3"/>
  <c r="U89" i="3"/>
  <c r="S89" i="3"/>
  <c r="R89" i="3"/>
  <c r="Q89" i="3"/>
  <c r="P89" i="3"/>
  <c r="E89" i="3"/>
  <c r="T89" i="3" s="1"/>
  <c r="S88" i="3"/>
  <c r="R88" i="3"/>
  <c r="Q88" i="3"/>
  <c r="P88" i="3"/>
  <c r="E88" i="3"/>
  <c r="U88" i="3" s="1"/>
  <c r="S87" i="3"/>
  <c r="R87" i="3"/>
  <c r="Q87" i="3"/>
  <c r="P87" i="3"/>
  <c r="E87" i="3"/>
  <c r="T87" i="3" s="1"/>
  <c r="S86" i="3"/>
  <c r="R86" i="3"/>
  <c r="Q86" i="3"/>
  <c r="P86" i="3"/>
  <c r="E86" i="3"/>
  <c r="U86" i="3" s="1"/>
  <c r="V72" i="3"/>
  <c r="O72" i="3"/>
  <c r="N72" i="3"/>
  <c r="M72" i="3"/>
  <c r="L72" i="3"/>
  <c r="K72" i="3"/>
  <c r="J72" i="3"/>
  <c r="I72" i="3"/>
  <c r="S72" i="3" s="1"/>
  <c r="H72" i="3"/>
  <c r="R72" i="3" s="1"/>
  <c r="G72" i="3"/>
  <c r="F72" i="3"/>
  <c r="C72" i="3"/>
  <c r="B72" i="3"/>
  <c r="V71" i="3"/>
  <c r="O71" i="3"/>
  <c r="N71" i="3"/>
  <c r="M71" i="3"/>
  <c r="L71" i="3"/>
  <c r="K71" i="3"/>
  <c r="J71" i="3"/>
  <c r="I71" i="3"/>
  <c r="S71" i="3" s="1"/>
  <c r="H71" i="3"/>
  <c r="R71" i="3" s="1"/>
  <c r="G71" i="3"/>
  <c r="F71" i="3"/>
  <c r="C71" i="3"/>
  <c r="B71" i="3"/>
  <c r="E71" i="3" s="1"/>
  <c r="V70" i="3"/>
  <c r="O70" i="3"/>
  <c r="N70" i="3"/>
  <c r="M70" i="3"/>
  <c r="L70" i="3"/>
  <c r="K70" i="3"/>
  <c r="J70" i="3"/>
  <c r="I70" i="3"/>
  <c r="S70" i="3" s="1"/>
  <c r="H70" i="3"/>
  <c r="R70" i="3" s="1"/>
  <c r="G70" i="3"/>
  <c r="F70" i="3"/>
  <c r="C70" i="3"/>
  <c r="B70" i="3"/>
  <c r="T69" i="3"/>
  <c r="S69" i="3"/>
  <c r="R69" i="3"/>
  <c r="Q69" i="3"/>
  <c r="P69" i="3"/>
  <c r="E69" i="3"/>
  <c r="U69" i="3" s="1"/>
  <c r="V67" i="3"/>
  <c r="O67" i="3"/>
  <c r="N67" i="3"/>
  <c r="M67" i="3"/>
  <c r="L67" i="3"/>
  <c r="K67" i="3"/>
  <c r="J67" i="3"/>
  <c r="I67" i="3"/>
  <c r="S67" i="3" s="1"/>
  <c r="H67" i="3"/>
  <c r="R67" i="3" s="1"/>
  <c r="G67" i="3"/>
  <c r="F67" i="3"/>
  <c r="C67" i="3"/>
  <c r="B67" i="3"/>
  <c r="V66" i="3"/>
  <c r="O66" i="3"/>
  <c r="N66" i="3"/>
  <c r="M66" i="3"/>
  <c r="L66" i="3"/>
  <c r="K66" i="3"/>
  <c r="J66" i="3"/>
  <c r="I66" i="3"/>
  <c r="S66" i="3" s="1"/>
  <c r="H66" i="3"/>
  <c r="G66" i="3"/>
  <c r="F66" i="3"/>
  <c r="C66" i="3"/>
  <c r="B66" i="3"/>
  <c r="E66" i="3" s="1"/>
  <c r="U65" i="3"/>
  <c r="S65" i="3"/>
  <c r="R65" i="3"/>
  <c r="Q65" i="3"/>
  <c r="P65" i="3"/>
  <c r="E65" i="3"/>
  <c r="T65" i="3" s="1"/>
  <c r="T64" i="3"/>
  <c r="S64" i="3"/>
  <c r="R64" i="3"/>
  <c r="Q64" i="3"/>
  <c r="P64" i="3"/>
  <c r="E64" i="3"/>
  <c r="U64" i="3" s="1"/>
  <c r="T63" i="3"/>
  <c r="S63" i="3"/>
  <c r="R63" i="3"/>
  <c r="Q63" i="3"/>
  <c r="P63" i="3"/>
  <c r="E63" i="3"/>
  <c r="U63" i="3" s="1"/>
  <c r="S62" i="3"/>
  <c r="R62" i="3"/>
  <c r="Q62" i="3"/>
  <c r="P62" i="3"/>
  <c r="E62" i="3"/>
  <c r="U62" i="3" s="1"/>
  <c r="S61" i="3"/>
  <c r="R61" i="3"/>
  <c r="Q61" i="3"/>
  <c r="P61" i="3"/>
  <c r="E61" i="3"/>
  <c r="U61" i="3" s="1"/>
  <c r="V59" i="3"/>
  <c r="O59" i="3"/>
  <c r="N59" i="3"/>
  <c r="M59" i="3"/>
  <c r="L59" i="3"/>
  <c r="K59" i="3"/>
  <c r="J59" i="3"/>
  <c r="I59" i="3"/>
  <c r="S59" i="3" s="1"/>
  <c r="H59" i="3"/>
  <c r="G59" i="3"/>
  <c r="F59" i="3"/>
  <c r="C59" i="3"/>
  <c r="B59" i="3"/>
  <c r="S58" i="3"/>
  <c r="R58" i="3"/>
  <c r="Q58" i="3"/>
  <c r="P58" i="3"/>
  <c r="E58" i="3"/>
  <c r="T58" i="3" s="1"/>
  <c r="S57" i="3"/>
  <c r="R57" i="3"/>
  <c r="Q57" i="3"/>
  <c r="P57" i="3"/>
  <c r="E57" i="3"/>
  <c r="T57" i="3" s="1"/>
  <c r="U56" i="3"/>
  <c r="S56" i="3"/>
  <c r="R56" i="3"/>
  <c r="Q56" i="3"/>
  <c r="P56" i="3"/>
  <c r="E56" i="3"/>
  <c r="T56" i="3" s="1"/>
  <c r="S55" i="3"/>
  <c r="R55" i="3"/>
  <c r="Q55" i="3"/>
  <c r="P55" i="3"/>
  <c r="E55" i="3"/>
  <c r="U55" i="3" s="1"/>
  <c r="V53" i="3"/>
  <c r="O53" i="3"/>
  <c r="N53" i="3"/>
  <c r="M53" i="3"/>
  <c r="L53" i="3"/>
  <c r="K53" i="3"/>
  <c r="J53" i="3"/>
  <c r="I53" i="3"/>
  <c r="S53" i="3" s="1"/>
  <c r="H53" i="3"/>
  <c r="G53" i="3"/>
  <c r="F53" i="3"/>
  <c r="C53" i="3"/>
  <c r="B53" i="3"/>
  <c r="U52" i="3"/>
  <c r="S52" i="3"/>
  <c r="R52" i="3"/>
  <c r="Q52" i="3"/>
  <c r="P52" i="3"/>
  <c r="E52" i="3"/>
  <c r="T52" i="3" s="1"/>
  <c r="T51" i="3"/>
  <c r="S51" i="3"/>
  <c r="R51" i="3"/>
  <c r="Q51" i="3"/>
  <c r="P51" i="3"/>
  <c r="E51" i="3"/>
  <c r="U51" i="3" s="1"/>
  <c r="S50" i="3"/>
  <c r="R50" i="3"/>
  <c r="Q50" i="3"/>
  <c r="P50" i="3"/>
  <c r="E50" i="3"/>
  <c r="S49" i="3"/>
  <c r="R49" i="3"/>
  <c r="Q49" i="3"/>
  <c r="P49" i="3"/>
  <c r="E49" i="3"/>
  <c r="T49" i="3" s="1"/>
  <c r="S48" i="3"/>
  <c r="R48" i="3"/>
  <c r="Q48" i="3"/>
  <c r="P48" i="3"/>
  <c r="E48" i="3"/>
  <c r="T48" i="3" s="1"/>
  <c r="S47" i="3"/>
  <c r="R47" i="3"/>
  <c r="Q47" i="3"/>
  <c r="P47" i="3"/>
  <c r="E47" i="3"/>
  <c r="U47" i="3" s="1"/>
  <c r="T46" i="3"/>
  <c r="S46" i="3"/>
  <c r="R46" i="3"/>
  <c r="Q46" i="3"/>
  <c r="P46" i="3"/>
  <c r="E46" i="3"/>
  <c r="U46" i="3" s="1"/>
  <c r="T45" i="3"/>
  <c r="S45" i="3"/>
  <c r="R45" i="3"/>
  <c r="Q45" i="3"/>
  <c r="P45" i="3"/>
  <c r="E45" i="3"/>
  <c r="U45" i="3" s="1"/>
  <c r="S44" i="3"/>
  <c r="R44" i="3"/>
  <c r="Q44" i="3"/>
  <c r="P44" i="3"/>
  <c r="E44" i="3"/>
  <c r="T44" i="3" s="1"/>
  <c r="S43" i="3"/>
  <c r="R43" i="3"/>
  <c r="Q43" i="3"/>
  <c r="P43" i="3"/>
  <c r="E43" i="3"/>
  <c r="S42" i="3"/>
  <c r="R42" i="3"/>
  <c r="Q42" i="3"/>
  <c r="P42" i="3"/>
  <c r="E42" i="3"/>
  <c r="V40" i="3"/>
  <c r="O40" i="3"/>
  <c r="N40" i="3"/>
  <c r="M40" i="3"/>
  <c r="L40" i="3"/>
  <c r="K40" i="3"/>
  <c r="J40" i="3"/>
  <c r="I40" i="3"/>
  <c r="S40" i="3" s="1"/>
  <c r="H40" i="3"/>
  <c r="R40" i="3" s="1"/>
  <c r="G40" i="3"/>
  <c r="F40" i="3"/>
  <c r="C40" i="3"/>
  <c r="E40" i="3" s="1"/>
  <c r="B40" i="3"/>
  <c r="S39" i="3"/>
  <c r="R39" i="3"/>
  <c r="Q39" i="3"/>
  <c r="P39" i="3"/>
  <c r="E39" i="3"/>
  <c r="U39" i="3" s="1"/>
  <c r="S38" i="3"/>
  <c r="R38" i="3"/>
  <c r="Q38" i="3"/>
  <c r="P38" i="3"/>
  <c r="E38" i="3"/>
  <c r="S37" i="3"/>
  <c r="R37" i="3"/>
  <c r="Q37" i="3"/>
  <c r="P37" i="3"/>
  <c r="E37" i="3"/>
  <c r="T37" i="3" s="1"/>
  <c r="T36" i="3"/>
  <c r="S36" i="3"/>
  <c r="R36" i="3"/>
  <c r="Q36" i="3"/>
  <c r="P36" i="3"/>
  <c r="E36" i="3"/>
  <c r="U36" i="3" s="1"/>
  <c r="S35" i="3"/>
  <c r="R35" i="3"/>
  <c r="Q35" i="3"/>
  <c r="P35" i="3"/>
  <c r="E35" i="3"/>
  <c r="U35" i="3" s="1"/>
  <c r="V33" i="3"/>
  <c r="O33" i="3"/>
  <c r="N33" i="3"/>
  <c r="M33" i="3"/>
  <c r="L33" i="3"/>
  <c r="K33" i="3"/>
  <c r="J33" i="3"/>
  <c r="I33" i="3"/>
  <c r="H33" i="3"/>
  <c r="R33" i="3" s="1"/>
  <c r="G33" i="3"/>
  <c r="F33" i="3"/>
  <c r="C33" i="3"/>
  <c r="B33" i="3"/>
  <c r="E33" i="3" s="1"/>
  <c r="T32" i="3"/>
  <c r="S32" i="3"/>
  <c r="R32" i="3"/>
  <c r="Q32" i="3"/>
  <c r="P32" i="3"/>
  <c r="E32" i="3"/>
  <c r="V30" i="3"/>
  <c r="O30" i="3"/>
  <c r="N30" i="3"/>
  <c r="M30" i="3"/>
  <c r="L30" i="3"/>
  <c r="K30" i="3"/>
  <c r="J30" i="3"/>
  <c r="I30" i="3"/>
  <c r="S30" i="3" s="1"/>
  <c r="H30" i="3"/>
  <c r="P30" i="3" s="1"/>
  <c r="G30" i="3"/>
  <c r="F30" i="3"/>
  <c r="C30" i="3"/>
  <c r="E30" i="3" s="1"/>
  <c r="B30" i="3"/>
  <c r="S29" i="3"/>
  <c r="R29" i="3"/>
  <c r="Q29" i="3"/>
  <c r="P29" i="3"/>
  <c r="E29" i="3"/>
  <c r="S28" i="3"/>
  <c r="R28" i="3"/>
  <c r="Q28" i="3"/>
  <c r="P28" i="3"/>
  <c r="E28" i="3"/>
  <c r="T28" i="3" s="1"/>
  <c r="U27" i="3"/>
  <c r="T27" i="3"/>
  <c r="S27" i="3"/>
  <c r="R27" i="3"/>
  <c r="Q27" i="3"/>
  <c r="P27" i="3"/>
  <c r="E27" i="3"/>
  <c r="T26" i="3"/>
  <c r="S26" i="3"/>
  <c r="R26" i="3"/>
  <c r="Q26" i="3"/>
  <c r="P26" i="3"/>
  <c r="E26" i="3"/>
  <c r="U26" i="3" s="1"/>
  <c r="V24" i="3"/>
  <c r="O24" i="3"/>
  <c r="N24" i="3"/>
  <c r="M24" i="3"/>
  <c r="L24" i="3"/>
  <c r="K24" i="3"/>
  <c r="J24" i="3"/>
  <c r="I24" i="3"/>
  <c r="S24" i="3" s="1"/>
  <c r="H24" i="3"/>
  <c r="P24" i="3" s="1"/>
  <c r="G24" i="3"/>
  <c r="F24" i="3"/>
  <c r="C24" i="3"/>
  <c r="B24" i="3"/>
  <c r="E24" i="3" s="1"/>
  <c r="T23" i="3"/>
  <c r="S23" i="3"/>
  <c r="R23" i="3"/>
  <c r="Q23" i="3"/>
  <c r="P23" i="3"/>
  <c r="E23" i="3"/>
  <c r="U23" i="3" s="1"/>
  <c r="T22" i="3"/>
  <c r="S22" i="3"/>
  <c r="R22" i="3"/>
  <c r="Q22" i="3"/>
  <c r="P22" i="3"/>
  <c r="E22" i="3"/>
  <c r="U22" i="3" s="1"/>
  <c r="S21" i="3"/>
  <c r="R21" i="3"/>
  <c r="Q21" i="3"/>
  <c r="P21" i="3"/>
  <c r="E21" i="3"/>
  <c r="U21" i="3" s="1"/>
  <c r="U20" i="3"/>
  <c r="S20" i="3"/>
  <c r="R20" i="3"/>
  <c r="Q20" i="3"/>
  <c r="P20" i="3"/>
  <c r="E20" i="3"/>
  <c r="T20" i="3" s="1"/>
  <c r="S19" i="3"/>
  <c r="R19" i="3"/>
  <c r="Q19" i="3"/>
  <c r="P19" i="3"/>
  <c r="E19" i="3"/>
  <c r="U19" i="3" s="1"/>
  <c r="S18" i="3"/>
  <c r="R18" i="3"/>
  <c r="Q18" i="3"/>
  <c r="P18" i="3"/>
  <c r="E18" i="3"/>
  <c r="U17" i="3"/>
  <c r="S17" i="3"/>
  <c r="R17" i="3"/>
  <c r="Q17" i="3"/>
  <c r="P17" i="3"/>
  <c r="E17" i="3"/>
  <c r="T17" i="3" s="1"/>
  <c r="V15" i="3"/>
  <c r="S15" i="3"/>
  <c r="O15" i="3"/>
  <c r="N15" i="3"/>
  <c r="M15" i="3"/>
  <c r="L15" i="3"/>
  <c r="K15" i="3"/>
  <c r="J15" i="3"/>
  <c r="I15" i="3"/>
  <c r="Q15" i="3" s="1"/>
  <c r="H15" i="3"/>
  <c r="R15" i="3" s="1"/>
  <c r="G15" i="3"/>
  <c r="F15" i="3"/>
  <c r="C15" i="3"/>
  <c r="B15" i="3"/>
  <c r="E15" i="3" s="1"/>
  <c r="S14" i="3"/>
  <c r="R14" i="3"/>
  <c r="Q14" i="3"/>
  <c r="P14" i="3"/>
  <c r="E14" i="3"/>
  <c r="S13" i="3"/>
  <c r="R13" i="3"/>
  <c r="Q13" i="3"/>
  <c r="P13" i="3"/>
  <c r="E13" i="3"/>
  <c r="T12" i="3"/>
  <c r="S12" i="3"/>
  <c r="R12" i="3"/>
  <c r="Q12" i="3"/>
  <c r="P12" i="3"/>
  <c r="E12" i="3"/>
  <c r="U12" i="3" s="1"/>
  <c r="T11" i="3"/>
  <c r="S11" i="3"/>
  <c r="R11" i="3"/>
  <c r="Q11" i="3"/>
  <c r="P11" i="3"/>
  <c r="E11" i="3"/>
  <c r="U11" i="3" s="1"/>
  <c r="S10" i="3"/>
  <c r="R10" i="3"/>
  <c r="Q10" i="3"/>
  <c r="U10" i="3" s="1"/>
  <c r="P10" i="3"/>
  <c r="E10" i="3"/>
  <c r="T10" i="3" s="1"/>
  <c r="T9" i="3"/>
  <c r="S9" i="3"/>
  <c r="R9" i="3"/>
  <c r="Q9" i="3"/>
  <c r="P9" i="3"/>
  <c r="E9" i="3"/>
  <c r="U9" i="3" s="1"/>
  <c r="S93" i="2"/>
  <c r="R93" i="2"/>
  <c r="Q93" i="2"/>
  <c r="P93" i="2"/>
  <c r="E93" i="2"/>
  <c r="T93" i="2" s="1"/>
  <c r="S92" i="2"/>
  <c r="R92" i="2"/>
  <c r="Q92" i="2"/>
  <c r="P92" i="2"/>
  <c r="E92" i="2"/>
  <c r="U92" i="2" s="1"/>
  <c r="S91" i="2"/>
  <c r="R91" i="2"/>
  <c r="Q91" i="2"/>
  <c r="P91" i="2"/>
  <c r="E91" i="2"/>
  <c r="S90" i="2"/>
  <c r="R90" i="2"/>
  <c r="Q90" i="2"/>
  <c r="P90" i="2"/>
  <c r="E90" i="2"/>
  <c r="T90" i="2" s="1"/>
  <c r="S89" i="2"/>
  <c r="R89" i="2"/>
  <c r="Q89" i="2"/>
  <c r="P89" i="2"/>
  <c r="E89" i="2"/>
  <c r="U89" i="2" s="1"/>
  <c r="U88" i="2"/>
  <c r="S88" i="2"/>
  <c r="R88" i="2"/>
  <c r="Q88" i="2"/>
  <c r="P88" i="2"/>
  <c r="E88" i="2"/>
  <c r="T88" i="2" s="1"/>
  <c r="S87" i="2"/>
  <c r="R87" i="2"/>
  <c r="Q87" i="2"/>
  <c r="P87" i="2"/>
  <c r="E87" i="2"/>
  <c r="T87" i="2" s="1"/>
  <c r="S86" i="2"/>
  <c r="R86" i="2"/>
  <c r="Q86" i="2"/>
  <c r="P86" i="2"/>
  <c r="E86" i="2"/>
  <c r="U86" i="2" s="1"/>
  <c r="V72" i="2"/>
  <c r="O72" i="2"/>
  <c r="N72" i="2"/>
  <c r="M72" i="2"/>
  <c r="L72" i="2"/>
  <c r="K72" i="2"/>
  <c r="J72" i="2"/>
  <c r="I72" i="2"/>
  <c r="S72" i="2" s="1"/>
  <c r="H72" i="2"/>
  <c r="G72" i="2"/>
  <c r="F72" i="2"/>
  <c r="C72" i="2"/>
  <c r="B72" i="2"/>
  <c r="V71" i="2"/>
  <c r="O71" i="2"/>
  <c r="N71" i="2"/>
  <c r="M71" i="2"/>
  <c r="L71" i="2"/>
  <c r="K71" i="2"/>
  <c r="J71" i="2"/>
  <c r="I71" i="2"/>
  <c r="S71" i="2" s="1"/>
  <c r="H71" i="2"/>
  <c r="R71" i="2" s="1"/>
  <c r="G71" i="2"/>
  <c r="F71" i="2"/>
  <c r="C71" i="2"/>
  <c r="B71" i="2"/>
  <c r="V70" i="2"/>
  <c r="S70" i="2"/>
  <c r="O70" i="2"/>
  <c r="N70" i="2"/>
  <c r="M70" i="2"/>
  <c r="L70" i="2"/>
  <c r="K70" i="2"/>
  <c r="J70" i="2"/>
  <c r="I70" i="2"/>
  <c r="H70" i="2"/>
  <c r="R70" i="2" s="1"/>
  <c r="G70" i="2"/>
  <c r="F70" i="2"/>
  <c r="C70" i="2"/>
  <c r="B70" i="2"/>
  <c r="E70" i="2" s="1"/>
  <c r="S69" i="2"/>
  <c r="R69" i="2"/>
  <c r="Q69" i="2"/>
  <c r="P69" i="2"/>
  <c r="E69" i="2"/>
  <c r="V67" i="2"/>
  <c r="O67" i="2"/>
  <c r="N67" i="2"/>
  <c r="M67" i="2"/>
  <c r="L67" i="2"/>
  <c r="K67" i="2"/>
  <c r="J67" i="2"/>
  <c r="I67" i="2"/>
  <c r="S67" i="2" s="1"/>
  <c r="H67" i="2"/>
  <c r="R67" i="2" s="1"/>
  <c r="G67" i="2"/>
  <c r="F67" i="2"/>
  <c r="C67" i="2"/>
  <c r="B67" i="2"/>
  <c r="V66" i="2"/>
  <c r="O66" i="2"/>
  <c r="N66" i="2"/>
  <c r="M66" i="2"/>
  <c r="L66" i="2"/>
  <c r="K66" i="2"/>
  <c r="J66" i="2"/>
  <c r="I66" i="2"/>
  <c r="H66" i="2"/>
  <c r="R66" i="2" s="1"/>
  <c r="G66" i="2"/>
  <c r="F66" i="2"/>
  <c r="C66" i="2"/>
  <c r="B66" i="2"/>
  <c r="S65" i="2"/>
  <c r="R65" i="2"/>
  <c r="Q65" i="2"/>
  <c r="P65" i="2"/>
  <c r="E65" i="2"/>
  <c r="U65" i="2" s="1"/>
  <c r="U64" i="2"/>
  <c r="S64" i="2"/>
  <c r="R64" i="2"/>
  <c r="Q64" i="2"/>
  <c r="P64" i="2"/>
  <c r="E64" i="2"/>
  <c r="T64" i="2" s="1"/>
  <c r="T63" i="2"/>
  <c r="S63" i="2"/>
  <c r="R63" i="2"/>
  <c r="Q63" i="2"/>
  <c r="P63" i="2"/>
  <c r="E63" i="2"/>
  <c r="U63" i="2" s="1"/>
  <c r="S62" i="2"/>
  <c r="R62" i="2"/>
  <c r="Q62" i="2"/>
  <c r="P62" i="2"/>
  <c r="E62" i="2"/>
  <c r="S61" i="2"/>
  <c r="R61" i="2"/>
  <c r="Q61" i="2"/>
  <c r="P61" i="2"/>
  <c r="E61" i="2"/>
  <c r="V59" i="2"/>
  <c r="S59" i="2"/>
  <c r="O59" i="2"/>
  <c r="N59" i="2"/>
  <c r="M59" i="2"/>
  <c r="L59" i="2"/>
  <c r="K59" i="2"/>
  <c r="J59" i="2"/>
  <c r="I59" i="2"/>
  <c r="H59" i="2"/>
  <c r="R59" i="2" s="1"/>
  <c r="G59" i="2"/>
  <c r="F59" i="2"/>
  <c r="C59" i="2"/>
  <c r="B59" i="2"/>
  <c r="S58" i="2"/>
  <c r="R58" i="2"/>
  <c r="Q58" i="2"/>
  <c r="P58" i="2"/>
  <c r="E58" i="2"/>
  <c r="S57" i="2"/>
  <c r="R57" i="2"/>
  <c r="Q57" i="2"/>
  <c r="P57" i="2"/>
  <c r="E57" i="2"/>
  <c r="T57" i="2" s="1"/>
  <c r="U56" i="2"/>
  <c r="S56" i="2"/>
  <c r="R56" i="2"/>
  <c r="Q56" i="2"/>
  <c r="P56" i="2"/>
  <c r="E56" i="2"/>
  <c r="T56" i="2" s="1"/>
  <c r="T55" i="2"/>
  <c r="S55" i="2"/>
  <c r="R55" i="2"/>
  <c r="Q55" i="2"/>
  <c r="P55" i="2"/>
  <c r="E55" i="2"/>
  <c r="U55" i="2" s="1"/>
  <c r="V53" i="2"/>
  <c r="O53" i="2"/>
  <c r="N53" i="2"/>
  <c r="M53" i="2"/>
  <c r="L53" i="2"/>
  <c r="K53" i="2"/>
  <c r="J53" i="2"/>
  <c r="I53" i="2"/>
  <c r="S53" i="2" s="1"/>
  <c r="H53" i="2"/>
  <c r="R53" i="2" s="1"/>
  <c r="G53" i="2"/>
  <c r="F53" i="2"/>
  <c r="C53" i="2"/>
  <c r="B53" i="2"/>
  <c r="E53" i="2" s="1"/>
  <c r="S52" i="2"/>
  <c r="R52" i="2"/>
  <c r="Q52" i="2"/>
  <c r="P52" i="2"/>
  <c r="E52" i="2"/>
  <c r="T52" i="2" s="1"/>
  <c r="T51" i="2"/>
  <c r="S51" i="2"/>
  <c r="R51" i="2"/>
  <c r="Q51" i="2"/>
  <c r="P51" i="2"/>
  <c r="E51" i="2"/>
  <c r="U51" i="2" s="1"/>
  <c r="S50" i="2"/>
  <c r="R50" i="2"/>
  <c r="Q50" i="2"/>
  <c r="P50" i="2"/>
  <c r="E50" i="2"/>
  <c r="U50" i="2" s="1"/>
  <c r="T49" i="2"/>
  <c r="S49" i="2"/>
  <c r="R49" i="2"/>
  <c r="Q49" i="2"/>
  <c r="P49" i="2"/>
  <c r="E49" i="2"/>
  <c r="U49" i="2" s="1"/>
  <c r="S48" i="2"/>
  <c r="R48" i="2"/>
  <c r="Q48" i="2"/>
  <c r="P48" i="2"/>
  <c r="E48" i="2"/>
  <c r="T48" i="2" s="1"/>
  <c r="S47" i="2"/>
  <c r="R47" i="2"/>
  <c r="Q47" i="2"/>
  <c r="P47" i="2"/>
  <c r="E47" i="2"/>
  <c r="U47" i="2" s="1"/>
  <c r="S46" i="2"/>
  <c r="R46" i="2"/>
  <c r="Q46" i="2"/>
  <c r="P46" i="2"/>
  <c r="E46" i="2"/>
  <c r="S45" i="2"/>
  <c r="R45" i="2"/>
  <c r="Q45" i="2"/>
  <c r="P45" i="2"/>
  <c r="E45" i="2"/>
  <c r="T45" i="2" s="1"/>
  <c r="T44" i="2"/>
  <c r="S44" i="2"/>
  <c r="R44" i="2"/>
  <c r="Q44" i="2"/>
  <c r="P44" i="2"/>
  <c r="E44" i="2"/>
  <c r="U44" i="2" s="1"/>
  <c r="T43" i="2"/>
  <c r="S43" i="2"/>
  <c r="R43" i="2"/>
  <c r="Q43" i="2"/>
  <c r="P43" i="2"/>
  <c r="E43" i="2"/>
  <c r="U43" i="2" s="1"/>
  <c r="S42" i="2"/>
  <c r="R42" i="2"/>
  <c r="Q42" i="2"/>
  <c r="P42" i="2"/>
  <c r="E42" i="2"/>
  <c r="U42" i="2" s="1"/>
  <c r="V40" i="2"/>
  <c r="S40" i="2"/>
  <c r="O40" i="2"/>
  <c r="N40" i="2"/>
  <c r="M40" i="2"/>
  <c r="L40" i="2"/>
  <c r="K40" i="2"/>
  <c r="J40" i="2"/>
  <c r="I40" i="2"/>
  <c r="H40" i="2"/>
  <c r="R40" i="2" s="1"/>
  <c r="G40" i="2"/>
  <c r="F40" i="2"/>
  <c r="C40" i="2"/>
  <c r="B40" i="2"/>
  <c r="E40" i="2" s="1"/>
  <c r="S39" i="2"/>
  <c r="R39" i="2"/>
  <c r="Q39" i="2"/>
  <c r="P39" i="2"/>
  <c r="E39" i="2"/>
  <c r="U39" i="2" s="1"/>
  <c r="S38" i="2"/>
  <c r="R38" i="2"/>
  <c r="Q38" i="2"/>
  <c r="P38" i="2"/>
  <c r="E38" i="2"/>
  <c r="U38" i="2" s="1"/>
  <c r="T37" i="2"/>
  <c r="S37" i="2"/>
  <c r="R37" i="2"/>
  <c r="Q37" i="2"/>
  <c r="P37" i="2"/>
  <c r="E37" i="2"/>
  <c r="U37" i="2" s="1"/>
  <c r="U36" i="2"/>
  <c r="S36" i="2"/>
  <c r="R36" i="2"/>
  <c r="Q36" i="2"/>
  <c r="P36" i="2"/>
  <c r="E36" i="2"/>
  <c r="T36" i="2" s="1"/>
  <c r="S35" i="2"/>
  <c r="R35" i="2"/>
  <c r="Q35" i="2"/>
  <c r="P35" i="2"/>
  <c r="E35" i="2"/>
  <c r="T35" i="2" s="1"/>
  <c r="V33" i="2"/>
  <c r="O33" i="2"/>
  <c r="N33" i="2"/>
  <c r="M33" i="2"/>
  <c r="L33" i="2"/>
  <c r="K33" i="2"/>
  <c r="J33" i="2"/>
  <c r="I33" i="2"/>
  <c r="S33" i="2" s="1"/>
  <c r="H33" i="2"/>
  <c r="G33" i="2"/>
  <c r="F33" i="2"/>
  <c r="E33" i="2"/>
  <c r="C33" i="2"/>
  <c r="B33" i="2"/>
  <c r="S32" i="2"/>
  <c r="R32" i="2"/>
  <c r="Q32" i="2"/>
  <c r="U32" i="2" s="1"/>
  <c r="P32" i="2"/>
  <c r="E32" i="2"/>
  <c r="V30" i="2"/>
  <c r="O30" i="2"/>
  <c r="N30" i="2"/>
  <c r="M30" i="2"/>
  <c r="L30" i="2"/>
  <c r="K30" i="2"/>
  <c r="J30" i="2"/>
  <c r="I30" i="2"/>
  <c r="S30" i="2" s="1"/>
  <c r="H30" i="2"/>
  <c r="R30" i="2" s="1"/>
  <c r="G30" i="2"/>
  <c r="F30" i="2"/>
  <c r="C30" i="2"/>
  <c r="B30" i="2"/>
  <c r="S29" i="2"/>
  <c r="R29" i="2"/>
  <c r="Q29" i="2"/>
  <c r="P29" i="2"/>
  <c r="E29" i="2"/>
  <c r="T29" i="2" s="1"/>
  <c r="U28" i="2"/>
  <c r="S28" i="2"/>
  <c r="R28" i="2"/>
  <c r="Q28" i="2"/>
  <c r="P28" i="2"/>
  <c r="E28" i="2"/>
  <c r="T28" i="2" s="1"/>
  <c r="T27" i="2"/>
  <c r="S27" i="2"/>
  <c r="R27" i="2"/>
  <c r="Q27" i="2"/>
  <c r="P27" i="2"/>
  <c r="E27" i="2"/>
  <c r="U27" i="2" s="1"/>
  <c r="S26" i="2"/>
  <c r="R26" i="2"/>
  <c r="Q26" i="2"/>
  <c r="P26" i="2"/>
  <c r="E26" i="2"/>
  <c r="V24" i="2"/>
  <c r="O24" i="2"/>
  <c r="N24" i="2"/>
  <c r="M24" i="2"/>
  <c r="L24" i="2"/>
  <c r="K24" i="2"/>
  <c r="J24" i="2"/>
  <c r="I24" i="2"/>
  <c r="S24" i="2" s="1"/>
  <c r="H24" i="2"/>
  <c r="R24" i="2" s="1"/>
  <c r="G24" i="2"/>
  <c r="F24" i="2"/>
  <c r="E24" i="2"/>
  <c r="C24" i="2"/>
  <c r="B24" i="2"/>
  <c r="T23" i="2"/>
  <c r="S23" i="2"/>
  <c r="R23" i="2"/>
  <c r="Q23" i="2"/>
  <c r="P23" i="2"/>
  <c r="E23" i="2"/>
  <c r="U23" i="2" s="1"/>
  <c r="S22" i="2"/>
  <c r="R22" i="2"/>
  <c r="Q22" i="2"/>
  <c r="P22" i="2"/>
  <c r="E22" i="2"/>
  <c r="T22" i="2" s="1"/>
  <c r="S21" i="2"/>
  <c r="R21" i="2"/>
  <c r="Q21" i="2"/>
  <c r="P21" i="2"/>
  <c r="E21" i="2"/>
  <c r="U21" i="2" s="1"/>
  <c r="U20" i="2"/>
  <c r="S20" i="2"/>
  <c r="R20" i="2"/>
  <c r="Q20" i="2"/>
  <c r="P20" i="2"/>
  <c r="E20" i="2"/>
  <c r="T20" i="2" s="1"/>
  <c r="U19" i="2"/>
  <c r="T19" i="2"/>
  <c r="S19" i="2"/>
  <c r="R19" i="2"/>
  <c r="Q19" i="2"/>
  <c r="P19" i="2"/>
  <c r="E19" i="2"/>
  <c r="S18" i="2"/>
  <c r="R18" i="2"/>
  <c r="Q18" i="2"/>
  <c r="P18" i="2"/>
  <c r="E18" i="2"/>
  <c r="T18" i="2" s="1"/>
  <c r="T17" i="2"/>
  <c r="S17" i="2"/>
  <c r="R17" i="2"/>
  <c r="Q17" i="2"/>
  <c r="P17" i="2"/>
  <c r="E17" i="2"/>
  <c r="U17" i="2" s="1"/>
  <c r="V15" i="2"/>
  <c r="O15" i="2"/>
  <c r="N15" i="2"/>
  <c r="M15" i="2"/>
  <c r="L15" i="2"/>
  <c r="K15" i="2"/>
  <c r="J15" i="2"/>
  <c r="I15" i="2"/>
  <c r="S15" i="2" s="1"/>
  <c r="H15" i="2"/>
  <c r="G15" i="2"/>
  <c r="F15" i="2"/>
  <c r="C15" i="2"/>
  <c r="B15" i="2"/>
  <c r="T14" i="2"/>
  <c r="S14" i="2"/>
  <c r="R14" i="2"/>
  <c r="Q14" i="2"/>
  <c r="P14" i="2"/>
  <c r="E14" i="2"/>
  <c r="U14" i="2" s="1"/>
  <c r="T13" i="2"/>
  <c r="S13" i="2"/>
  <c r="R13" i="2"/>
  <c r="Q13" i="2"/>
  <c r="P13" i="2"/>
  <c r="E13" i="2"/>
  <c r="U13" i="2" s="1"/>
  <c r="S12" i="2"/>
  <c r="R12" i="2"/>
  <c r="Q12" i="2"/>
  <c r="P12" i="2"/>
  <c r="E12" i="2"/>
  <c r="T12" i="2" s="1"/>
  <c r="S11" i="2"/>
  <c r="R11" i="2"/>
  <c r="Q11" i="2"/>
  <c r="P11" i="2"/>
  <c r="E11" i="2"/>
  <c r="U11" i="2" s="1"/>
  <c r="S10" i="2"/>
  <c r="R10" i="2"/>
  <c r="Q10" i="2"/>
  <c r="P10" i="2"/>
  <c r="E10" i="2"/>
  <c r="U10" i="2" s="1"/>
  <c r="S9" i="2"/>
  <c r="R9" i="2"/>
  <c r="Q9" i="2"/>
  <c r="P9" i="2"/>
  <c r="E9" i="2"/>
  <c r="U9" i="2" s="1"/>
  <c r="T93" i="1"/>
  <c r="S93" i="1"/>
  <c r="R93" i="1"/>
  <c r="Q93" i="1"/>
  <c r="P93" i="1"/>
  <c r="E93" i="1"/>
  <c r="U93" i="1" s="1"/>
  <c r="S92" i="1"/>
  <c r="R92" i="1"/>
  <c r="Q92" i="1"/>
  <c r="P92" i="1"/>
  <c r="E92" i="1"/>
  <c r="U92" i="1" s="1"/>
  <c r="T91" i="1"/>
  <c r="S91" i="1"/>
  <c r="R91" i="1"/>
  <c r="Q91" i="1"/>
  <c r="P91" i="1"/>
  <c r="E91" i="1"/>
  <c r="U91" i="1" s="1"/>
  <c r="U90" i="1"/>
  <c r="T90" i="1"/>
  <c r="S90" i="1"/>
  <c r="R90" i="1"/>
  <c r="Q90" i="1"/>
  <c r="P90" i="1"/>
  <c r="E90" i="1"/>
  <c r="S89" i="1"/>
  <c r="R89" i="1"/>
  <c r="Q89" i="1"/>
  <c r="P89" i="1"/>
  <c r="E89" i="1"/>
  <c r="T89" i="1" s="1"/>
  <c r="S88" i="1"/>
  <c r="R88" i="1"/>
  <c r="Q88" i="1"/>
  <c r="P88" i="1"/>
  <c r="E88" i="1"/>
  <c r="U88" i="1" s="1"/>
  <c r="U87" i="1"/>
  <c r="S87" i="1"/>
  <c r="R87" i="1"/>
  <c r="Q87" i="1"/>
  <c r="P87" i="1"/>
  <c r="E87" i="1"/>
  <c r="T87" i="1" s="1"/>
  <c r="T86" i="1"/>
  <c r="S86" i="1"/>
  <c r="R86" i="1"/>
  <c r="Q86" i="1"/>
  <c r="P86" i="1"/>
  <c r="E86" i="1"/>
  <c r="U86" i="1" s="1"/>
  <c r="V72" i="1"/>
  <c r="O72" i="1"/>
  <c r="N72" i="1"/>
  <c r="M72" i="1"/>
  <c r="L72" i="1"/>
  <c r="K72" i="1"/>
  <c r="J72" i="1"/>
  <c r="I72" i="1"/>
  <c r="S72" i="1" s="1"/>
  <c r="H72" i="1"/>
  <c r="R72" i="1" s="1"/>
  <c r="G72" i="1"/>
  <c r="F72" i="1"/>
  <c r="C72" i="1"/>
  <c r="B72" i="1"/>
  <c r="V71" i="1"/>
  <c r="O71" i="1"/>
  <c r="N71" i="1"/>
  <c r="M71" i="1"/>
  <c r="L71" i="1"/>
  <c r="K71" i="1"/>
  <c r="J71" i="1"/>
  <c r="I71" i="1"/>
  <c r="S71" i="1" s="1"/>
  <c r="H71" i="1"/>
  <c r="R71" i="1" s="1"/>
  <c r="G71" i="1"/>
  <c r="F71" i="1"/>
  <c r="C71" i="1"/>
  <c r="B71" i="1"/>
  <c r="E71" i="1" s="1"/>
  <c r="V70" i="1"/>
  <c r="O70" i="1"/>
  <c r="N70" i="1"/>
  <c r="M70" i="1"/>
  <c r="L70" i="1"/>
  <c r="K70" i="1"/>
  <c r="J70" i="1"/>
  <c r="I70" i="1"/>
  <c r="S70" i="1" s="1"/>
  <c r="H70" i="1"/>
  <c r="G70" i="1"/>
  <c r="F70" i="1"/>
  <c r="C70" i="1"/>
  <c r="B70" i="1"/>
  <c r="T69" i="1"/>
  <c r="S69" i="1"/>
  <c r="R69" i="1"/>
  <c r="Q69" i="1"/>
  <c r="P69" i="1"/>
  <c r="E69" i="1"/>
  <c r="V67" i="1"/>
  <c r="O67" i="1"/>
  <c r="N67" i="1"/>
  <c r="M67" i="1"/>
  <c r="L67" i="1"/>
  <c r="K67" i="1"/>
  <c r="J67" i="1"/>
  <c r="I67" i="1"/>
  <c r="S67" i="1" s="1"/>
  <c r="H67" i="1"/>
  <c r="R67" i="1" s="1"/>
  <c r="G67" i="1"/>
  <c r="F67" i="1"/>
  <c r="C67" i="1"/>
  <c r="B67" i="1"/>
  <c r="V66" i="1"/>
  <c r="O66" i="1"/>
  <c r="N66" i="1"/>
  <c r="M66" i="1"/>
  <c r="Q66" i="1" s="1"/>
  <c r="L66" i="1"/>
  <c r="K66" i="1"/>
  <c r="J66" i="1"/>
  <c r="I66" i="1"/>
  <c r="S66" i="1" s="1"/>
  <c r="H66" i="1"/>
  <c r="R66" i="1" s="1"/>
  <c r="G66" i="1"/>
  <c r="F66" i="1"/>
  <c r="C66" i="1"/>
  <c r="B66" i="1"/>
  <c r="E66" i="1" s="1"/>
  <c r="S65" i="1"/>
  <c r="R65" i="1"/>
  <c r="Q65" i="1"/>
  <c r="P65" i="1"/>
  <c r="E65" i="1"/>
  <c r="U65" i="1" s="1"/>
  <c r="U64" i="1"/>
  <c r="T64" i="1"/>
  <c r="S64" i="1"/>
  <c r="R64" i="1"/>
  <c r="Q64" i="1"/>
  <c r="P64" i="1"/>
  <c r="E64" i="1"/>
  <c r="U63" i="1"/>
  <c r="T63" i="1"/>
  <c r="S63" i="1"/>
  <c r="R63" i="1"/>
  <c r="Q63" i="1"/>
  <c r="P63" i="1"/>
  <c r="E63" i="1"/>
  <c r="U62" i="1"/>
  <c r="S62" i="1"/>
  <c r="R62" i="1"/>
  <c r="Q62" i="1"/>
  <c r="P62" i="1"/>
  <c r="E62" i="1"/>
  <c r="T62" i="1" s="1"/>
  <c r="U61" i="1"/>
  <c r="T61" i="1"/>
  <c r="S61" i="1"/>
  <c r="R61" i="1"/>
  <c r="Q61" i="1"/>
  <c r="P61" i="1"/>
  <c r="E61" i="1"/>
  <c r="V59" i="1"/>
  <c r="O59" i="1"/>
  <c r="N59" i="1"/>
  <c r="M59" i="1"/>
  <c r="L59" i="1"/>
  <c r="K59" i="1"/>
  <c r="J59" i="1"/>
  <c r="I59" i="1"/>
  <c r="S59" i="1" s="1"/>
  <c r="H59" i="1"/>
  <c r="G59" i="1"/>
  <c r="F59" i="1"/>
  <c r="C59" i="1"/>
  <c r="B59" i="1"/>
  <c r="S58" i="1"/>
  <c r="R58" i="1"/>
  <c r="Q58" i="1"/>
  <c r="P58" i="1"/>
  <c r="E58" i="1"/>
  <c r="T58" i="1" s="1"/>
  <c r="T57" i="1"/>
  <c r="S57" i="1"/>
  <c r="R57" i="1"/>
  <c r="Q57" i="1"/>
  <c r="P57" i="1"/>
  <c r="E57" i="1"/>
  <c r="U57" i="1" s="1"/>
  <c r="S56" i="1"/>
  <c r="R56" i="1"/>
  <c r="Q56" i="1"/>
  <c r="P56" i="1"/>
  <c r="E56" i="1"/>
  <c r="T56" i="1" s="1"/>
  <c r="T55" i="1"/>
  <c r="S55" i="1"/>
  <c r="R55" i="1"/>
  <c r="Q55" i="1"/>
  <c r="P55" i="1"/>
  <c r="E55" i="1"/>
  <c r="U55" i="1" s="1"/>
  <c r="V53" i="1"/>
  <c r="O53" i="1"/>
  <c r="N53" i="1"/>
  <c r="M53" i="1"/>
  <c r="L53" i="1"/>
  <c r="K53" i="1"/>
  <c r="J53" i="1"/>
  <c r="I53" i="1"/>
  <c r="S53" i="1" s="1"/>
  <c r="H53" i="1"/>
  <c r="P53" i="1" s="1"/>
  <c r="G53" i="1"/>
  <c r="F53" i="1"/>
  <c r="C53" i="1"/>
  <c r="B53" i="1"/>
  <c r="E53" i="1" s="1"/>
  <c r="S52" i="1"/>
  <c r="R52" i="1"/>
  <c r="Q52" i="1"/>
  <c r="P52" i="1"/>
  <c r="E52" i="1"/>
  <c r="T52" i="1" s="1"/>
  <c r="S51" i="1"/>
  <c r="R51" i="1"/>
  <c r="Q51" i="1"/>
  <c r="P51" i="1"/>
  <c r="E51" i="1"/>
  <c r="U50" i="1"/>
  <c r="S50" i="1"/>
  <c r="R50" i="1"/>
  <c r="Q50" i="1"/>
  <c r="P50" i="1"/>
  <c r="E50" i="1"/>
  <c r="T50" i="1" s="1"/>
  <c r="T49" i="1"/>
  <c r="S49" i="1"/>
  <c r="R49" i="1"/>
  <c r="Q49" i="1"/>
  <c r="P49" i="1"/>
  <c r="E49" i="1"/>
  <c r="U49" i="1" s="1"/>
  <c r="T48" i="1"/>
  <c r="S48" i="1"/>
  <c r="R48" i="1"/>
  <c r="Q48" i="1"/>
  <c r="P48" i="1"/>
  <c r="E48" i="1"/>
  <c r="U48" i="1" s="1"/>
  <c r="S47" i="1"/>
  <c r="R47" i="1"/>
  <c r="Q47" i="1"/>
  <c r="P47" i="1"/>
  <c r="E47" i="1"/>
  <c r="T47" i="1" s="1"/>
  <c r="S46" i="1"/>
  <c r="R46" i="1"/>
  <c r="Q46" i="1"/>
  <c r="P46" i="1"/>
  <c r="E46" i="1"/>
  <c r="U46" i="1" s="1"/>
  <c r="T45" i="1"/>
  <c r="S45" i="1"/>
  <c r="R45" i="1"/>
  <c r="Q45" i="1"/>
  <c r="P45" i="1"/>
  <c r="E45" i="1"/>
  <c r="U45" i="1" s="1"/>
  <c r="S44" i="1"/>
  <c r="R44" i="1"/>
  <c r="Q44" i="1"/>
  <c r="U44" i="1" s="1"/>
  <c r="P44" i="1"/>
  <c r="E44" i="1"/>
  <c r="S43" i="1"/>
  <c r="R43" i="1"/>
  <c r="Q43" i="1"/>
  <c r="P43" i="1"/>
  <c r="E43" i="1"/>
  <c r="T43" i="1" s="1"/>
  <c r="U42" i="1"/>
  <c r="S42" i="1"/>
  <c r="R42" i="1"/>
  <c r="Q42" i="1"/>
  <c r="P42" i="1"/>
  <c r="E42" i="1"/>
  <c r="T42" i="1" s="1"/>
  <c r="V40" i="1"/>
  <c r="O40" i="1"/>
  <c r="N40" i="1"/>
  <c r="M40" i="1"/>
  <c r="L40" i="1"/>
  <c r="K40" i="1"/>
  <c r="J40" i="1"/>
  <c r="I40" i="1"/>
  <c r="H40" i="1"/>
  <c r="R40" i="1" s="1"/>
  <c r="G40" i="1"/>
  <c r="F40" i="1"/>
  <c r="C40" i="1"/>
  <c r="B40" i="1"/>
  <c r="S39" i="1"/>
  <c r="R39" i="1"/>
  <c r="Q39" i="1"/>
  <c r="P39" i="1"/>
  <c r="E39" i="1"/>
  <c r="U39" i="1" s="1"/>
  <c r="S38" i="1"/>
  <c r="R38" i="1"/>
  <c r="Q38" i="1"/>
  <c r="P38" i="1"/>
  <c r="E38" i="1"/>
  <c r="U38" i="1" s="1"/>
  <c r="S37" i="1"/>
  <c r="R37" i="1"/>
  <c r="Q37" i="1"/>
  <c r="P37" i="1"/>
  <c r="E37" i="1"/>
  <c r="T37" i="1" s="1"/>
  <c r="S36" i="1"/>
  <c r="R36" i="1"/>
  <c r="Q36" i="1"/>
  <c r="P36" i="1"/>
  <c r="E36" i="1"/>
  <c r="T36" i="1" s="1"/>
  <c r="U35" i="1"/>
  <c r="T35" i="1"/>
  <c r="S35" i="1"/>
  <c r="R35" i="1"/>
  <c r="Q35" i="1"/>
  <c r="P35" i="1"/>
  <c r="E35" i="1"/>
  <c r="V33" i="1"/>
  <c r="S33" i="1"/>
  <c r="O33" i="1"/>
  <c r="N33" i="1"/>
  <c r="M33" i="1"/>
  <c r="L33" i="1"/>
  <c r="K33" i="1"/>
  <c r="J33" i="1"/>
  <c r="I33" i="1"/>
  <c r="Q33" i="1" s="1"/>
  <c r="H33" i="1"/>
  <c r="G33" i="1"/>
  <c r="F33" i="1"/>
  <c r="C33" i="1"/>
  <c r="B33" i="1"/>
  <c r="S32" i="1"/>
  <c r="R32" i="1"/>
  <c r="Q32" i="1"/>
  <c r="U32" i="1" s="1"/>
  <c r="P32" i="1"/>
  <c r="E32" i="1"/>
  <c r="T32" i="1" s="1"/>
  <c r="V30" i="1"/>
  <c r="O30" i="1"/>
  <c r="N30" i="1"/>
  <c r="M30" i="1"/>
  <c r="L30" i="1"/>
  <c r="K30" i="1"/>
  <c r="J30" i="1"/>
  <c r="I30" i="1"/>
  <c r="S30" i="1" s="1"/>
  <c r="H30" i="1"/>
  <c r="G30" i="1"/>
  <c r="F30" i="1"/>
  <c r="C30" i="1"/>
  <c r="B30" i="1"/>
  <c r="S29" i="1"/>
  <c r="R29" i="1"/>
  <c r="Q29" i="1"/>
  <c r="P29" i="1"/>
  <c r="E29" i="1"/>
  <c r="T29" i="1" s="1"/>
  <c r="U28" i="1"/>
  <c r="S28" i="1"/>
  <c r="R28" i="1"/>
  <c r="Q28" i="1"/>
  <c r="P28" i="1"/>
  <c r="E28" i="1"/>
  <c r="T28" i="1" s="1"/>
  <c r="T27" i="1"/>
  <c r="S27" i="1"/>
  <c r="R27" i="1"/>
  <c r="Q27" i="1"/>
  <c r="P27" i="1"/>
  <c r="E27" i="1"/>
  <c r="U27" i="1" s="1"/>
  <c r="U26" i="1"/>
  <c r="S26" i="1"/>
  <c r="R26" i="1"/>
  <c r="Q26" i="1"/>
  <c r="P26" i="1"/>
  <c r="E26" i="1"/>
  <c r="T26" i="1" s="1"/>
  <c r="V24" i="1"/>
  <c r="O24" i="1"/>
  <c r="N24" i="1"/>
  <c r="M24" i="1"/>
  <c r="L24" i="1"/>
  <c r="K24" i="1"/>
  <c r="J24" i="1"/>
  <c r="I24" i="1"/>
  <c r="S24" i="1" s="1"/>
  <c r="H24" i="1"/>
  <c r="G24" i="1"/>
  <c r="F24" i="1"/>
  <c r="C24" i="1"/>
  <c r="B24" i="1"/>
  <c r="E24" i="1" s="1"/>
  <c r="S23" i="1"/>
  <c r="R23" i="1"/>
  <c r="Q23" i="1"/>
  <c r="P23" i="1"/>
  <c r="E23" i="1"/>
  <c r="U23" i="1" s="1"/>
  <c r="U22" i="1"/>
  <c r="T22" i="1"/>
  <c r="S22" i="1"/>
  <c r="R22" i="1"/>
  <c r="Q22" i="1"/>
  <c r="P22" i="1"/>
  <c r="E22" i="1"/>
  <c r="U21" i="1"/>
  <c r="T21" i="1"/>
  <c r="S21" i="1"/>
  <c r="R21" i="1"/>
  <c r="Q21" i="1"/>
  <c r="P21" i="1"/>
  <c r="E21" i="1"/>
  <c r="T20" i="1"/>
  <c r="S20" i="1"/>
  <c r="R20" i="1"/>
  <c r="Q20" i="1"/>
  <c r="P20" i="1"/>
  <c r="E20" i="1"/>
  <c r="U19" i="1"/>
  <c r="S19" i="1"/>
  <c r="R19" i="1"/>
  <c r="Q19" i="1"/>
  <c r="P19" i="1"/>
  <c r="E19" i="1"/>
  <c r="T19" i="1" s="1"/>
  <c r="S18" i="1"/>
  <c r="R18" i="1"/>
  <c r="Q18" i="1"/>
  <c r="P18" i="1"/>
  <c r="E18" i="1"/>
  <c r="U18" i="1" s="1"/>
  <c r="S17" i="1"/>
  <c r="R17" i="1"/>
  <c r="Q17" i="1"/>
  <c r="P17" i="1"/>
  <c r="E17" i="1"/>
  <c r="T17" i="1" s="1"/>
  <c r="V15" i="1"/>
  <c r="O15" i="1"/>
  <c r="N15" i="1"/>
  <c r="M15" i="1"/>
  <c r="L15" i="1"/>
  <c r="K15" i="1"/>
  <c r="J15" i="1"/>
  <c r="I15" i="1"/>
  <c r="H15" i="1"/>
  <c r="R15" i="1" s="1"/>
  <c r="G15" i="1"/>
  <c r="F15" i="1"/>
  <c r="C15" i="1"/>
  <c r="B15" i="1"/>
  <c r="S14" i="1"/>
  <c r="R14" i="1"/>
  <c r="Q14" i="1"/>
  <c r="P14" i="1"/>
  <c r="E14" i="1"/>
  <c r="S13" i="1"/>
  <c r="R13" i="1"/>
  <c r="Q13" i="1"/>
  <c r="P13" i="1"/>
  <c r="E13" i="1"/>
  <c r="S12" i="1"/>
  <c r="R12" i="1"/>
  <c r="Q12" i="1"/>
  <c r="P12" i="1"/>
  <c r="E12" i="1"/>
  <c r="T12" i="1" s="1"/>
  <c r="S11" i="1"/>
  <c r="R11" i="1"/>
  <c r="Q11" i="1"/>
  <c r="P11" i="1"/>
  <c r="E11" i="1"/>
  <c r="U11" i="1" s="1"/>
  <c r="U10" i="1"/>
  <c r="T10" i="1"/>
  <c r="S10" i="1"/>
  <c r="R10" i="1"/>
  <c r="Q10" i="1"/>
  <c r="P10" i="1"/>
  <c r="E10" i="1"/>
  <c r="U9" i="1"/>
  <c r="T9" i="1"/>
  <c r="S9" i="1"/>
  <c r="R9" i="1"/>
  <c r="Q9" i="1"/>
  <c r="P9" i="1"/>
  <c r="E9" i="1"/>
  <c r="U93" i="7" l="1"/>
  <c r="T93" i="7"/>
  <c r="U22" i="5"/>
  <c r="T22" i="5"/>
  <c r="R24" i="11"/>
  <c r="U105" i="5"/>
  <c r="T105" i="5"/>
  <c r="E53" i="3"/>
  <c r="U65" i="4"/>
  <c r="P70" i="4"/>
  <c r="R70" i="4"/>
  <c r="U27" i="7"/>
  <c r="T27" i="7"/>
  <c r="U36" i="7"/>
  <c r="T36" i="7"/>
  <c r="U39" i="7"/>
  <c r="T39" i="7"/>
  <c r="U29" i="8"/>
  <c r="T29" i="8"/>
  <c r="U49" i="8"/>
  <c r="T49" i="8"/>
  <c r="U20" i="12"/>
  <c r="T20" i="12"/>
  <c r="R30" i="3"/>
  <c r="U61" i="5"/>
  <c r="T61" i="5"/>
  <c r="U64" i="10"/>
  <c r="T64" i="10"/>
  <c r="R24" i="3"/>
  <c r="R33" i="4"/>
  <c r="R71" i="4"/>
  <c r="U17" i="6"/>
  <c r="T17" i="6"/>
  <c r="U51" i="1"/>
  <c r="U13" i="3"/>
  <c r="Q24" i="3"/>
  <c r="U14" i="1"/>
  <c r="P30" i="1"/>
  <c r="E33" i="1"/>
  <c r="T33" i="1" s="1"/>
  <c r="Q40" i="1"/>
  <c r="U40" i="1" s="1"/>
  <c r="E70" i="1"/>
  <c r="T9" i="2"/>
  <c r="U12" i="2"/>
  <c r="U22" i="2"/>
  <c r="U29" i="2"/>
  <c r="T50" i="2"/>
  <c r="P66" i="2"/>
  <c r="U32" i="3"/>
  <c r="U37" i="3"/>
  <c r="U44" i="3"/>
  <c r="T88" i="3"/>
  <c r="U13" i="4"/>
  <c r="T28" i="4"/>
  <c r="Q70" i="4"/>
  <c r="S70" i="4"/>
  <c r="E72" i="4"/>
  <c r="T29" i="5"/>
  <c r="U29" i="5"/>
  <c r="E66" i="5"/>
  <c r="U29" i="6"/>
  <c r="T29" i="6"/>
  <c r="U37" i="6"/>
  <c r="T37" i="6"/>
  <c r="E59" i="6"/>
  <c r="U59" i="6" s="1"/>
  <c r="U63" i="6"/>
  <c r="T63" i="6"/>
  <c r="U52" i="7"/>
  <c r="T52" i="7"/>
  <c r="U88" i="7"/>
  <c r="T88" i="7"/>
  <c r="U92" i="7"/>
  <c r="T92" i="7"/>
  <c r="U61" i="9"/>
  <c r="T61" i="9"/>
  <c r="T64" i="11"/>
  <c r="U64" i="11"/>
  <c r="U106" i="10"/>
  <c r="T106" i="10"/>
  <c r="P24" i="1"/>
  <c r="T24" i="1" s="1"/>
  <c r="Q30" i="2"/>
  <c r="U30" i="2" s="1"/>
  <c r="Q66" i="2"/>
  <c r="U44" i="5"/>
  <c r="T44" i="5"/>
  <c r="U12" i="6"/>
  <c r="T12" i="6"/>
  <c r="U56" i="6"/>
  <c r="T56" i="6"/>
  <c r="U45" i="9"/>
  <c r="T45" i="9"/>
  <c r="U12" i="1"/>
  <c r="Q15" i="1"/>
  <c r="U20" i="1"/>
  <c r="U56" i="1"/>
  <c r="P59" i="1"/>
  <c r="U69" i="1"/>
  <c r="T88" i="1"/>
  <c r="T92" i="1"/>
  <c r="P15" i="2"/>
  <c r="R15" i="2"/>
  <c r="T21" i="2"/>
  <c r="E59" i="2"/>
  <c r="T65" i="2"/>
  <c r="U87" i="2"/>
  <c r="T21" i="3"/>
  <c r="T35" i="3"/>
  <c r="P53" i="3"/>
  <c r="P66" i="3"/>
  <c r="R66" i="3"/>
  <c r="T49" i="4"/>
  <c r="U62" i="5"/>
  <c r="T62" i="5"/>
  <c r="U90" i="5"/>
  <c r="U9" i="7"/>
  <c r="T9" i="7"/>
  <c r="U35" i="7"/>
  <c r="T35" i="7"/>
  <c r="T21" i="8"/>
  <c r="U21" i="8"/>
  <c r="U28" i="8"/>
  <c r="T28" i="8"/>
  <c r="U58" i="11"/>
  <c r="T58" i="11"/>
  <c r="T100" i="3"/>
  <c r="U100" i="3"/>
  <c r="U86" i="4"/>
  <c r="T86" i="4"/>
  <c r="U92" i="8"/>
  <c r="T92" i="8"/>
  <c r="T87" i="10"/>
  <c r="U87" i="10"/>
  <c r="E15" i="1"/>
  <c r="E67" i="1"/>
  <c r="R24" i="1"/>
  <c r="P66" i="1"/>
  <c r="R15" i="5"/>
  <c r="T49" i="7"/>
  <c r="U49" i="7"/>
  <c r="U12" i="8"/>
  <c r="T12" i="8"/>
  <c r="T57" i="9"/>
  <c r="U57" i="9"/>
  <c r="T11" i="1"/>
  <c r="T13" i="1"/>
  <c r="T23" i="1"/>
  <c r="U36" i="1"/>
  <c r="E40" i="1"/>
  <c r="U47" i="1"/>
  <c r="T65" i="1"/>
  <c r="T39" i="2"/>
  <c r="Q40" i="2"/>
  <c r="U45" i="2"/>
  <c r="U48" i="2"/>
  <c r="E71" i="2"/>
  <c r="T86" i="2"/>
  <c r="U93" i="2"/>
  <c r="T29" i="3"/>
  <c r="Q33" i="3"/>
  <c r="S33" i="3"/>
  <c r="T39" i="3"/>
  <c r="U57" i="3"/>
  <c r="T61" i="3"/>
  <c r="T17" i="4"/>
  <c r="T29" i="4"/>
  <c r="T32" i="4"/>
  <c r="U36" i="4"/>
  <c r="U38" i="4"/>
  <c r="E59" i="4"/>
  <c r="U59" i="4" s="1"/>
  <c r="E70" i="4"/>
  <c r="T70" i="4" s="1"/>
  <c r="U9" i="5"/>
  <c r="T9" i="5"/>
  <c r="U23" i="5"/>
  <c r="T23" i="5"/>
  <c r="U18" i="6"/>
  <c r="T18" i="6"/>
  <c r="U36" i="6"/>
  <c r="T36" i="6"/>
  <c r="U89" i="6"/>
  <c r="R30" i="7"/>
  <c r="U23" i="9"/>
  <c r="T23" i="9"/>
  <c r="U88" i="9"/>
  <c r="T88" i="9"/>
  <c r="U93" i="10"/>
  <c r="T93" i="10"/>
  <c r="T28" i="11"/>
  <c r="U28" i="11"/>
  <c r="T32" i="12"/>
  <c r="U32" i="12"/>
  <c r="U20" i="8"/>
  <c r="T20" i="8"/>
  <c r="Q30" i="1"/>
  <c r="U30" i="1" s="1"/>
  <c r="S66" i="2"/>
  <c r="E30" i="1"/>
  <c r="P33" i="1"/>
  <c r="R33" i="1"/>
  <c r="T44" i="1"/>
  <c r="P70" i="1"/>
  <c r="R70" i="1"/>
  <c r="E30" i="2"/>
  <c r="P33" i="2"/>
  <c r="T33" i="2" s="1"/>
  <c r="R33" i="2"/>
  <c r="E66" i="2"/>
  <c r="U51" i="5"/>
  <c r="T51" i="5"/>
  <c r="U55" i="6"/>
  <c r="T55" i="6"/>
  <c r="T90" i="6"/>
  <c r="U90" i="6"/>
  <c r="U28" i="7"/>
  <c r="T28" i="7"/>
  <c r="U44" i="7"/>
  <c r="T44" i="7"/>
  <c r="R33" i="8"/>
  <c r="T35" i="10"/>
  <c r="Q15" i="11"/>
  <c r="U15" i="11" s="1"/>
  <c r="S15" i="11"/>
  <c r="U88" i="11"/>
  <c r="T88" i="11"/>
  <c r="U98" i="3"/>
  <c r="T98" i="3"/>
  <c r="E24" i="8"/>
  <c r="S70" i="9"/>
  <c r="R71" i="10"/>
  <c r="E15" i="12"/>
  <c r="T13" i="5"/>
  <c r="Q15" i="5"/>
  <c r="S15" i="5"/>
  <c r="Q33" i="5"/>
  <c r="S33" i="5"/>
  <c r="T36" i="5"/>
  <c r="T46" i="5"/>
  <c r="T52" i="5"/>
  <c r="T57" i="5"/>
  <c r="Q15" i="7"/>
  <c r="Q33" i="9"/>
  <c r="S33" i="9"/>
  <c r="T51" i="9"/>
  <c r="P15" i="10"/>
  <c r="R15" i="10"/>
  <c r="P40" i="10"/>
  <c r="T40" i="10" s="1"/>
  <c r="R40" i="10"/>
  <c r="Q71" i="10"/>
  <c r="S71" i="10"/>
  <c r="E72" i="11"/>
  <c r="T90" i="11"/>
  <c r="T17" i="12"/>
  <c r="E30" i="12"/>
  <c r="T36" i="12"/>
  <c r="E70" i="12"/>
  <c r="T90" i="12"/>
  <c r="T113" i="10"/>
  <c r="U113" i="9"/>
  <c r="U103" i="7"/>
  <c r="T108" i="7"/>
  <c r="T110" i="7"/>
  <c r="U102" i="6"/>
  <c r="T107" i="6"/>
  <c r="T107" i="5"/>
  <c r="T109" i="5"/>
  <c r="T104" i="4"/>
  <c r="T102" i="3"/>
  <c r="Q24" i="5"/>
  <c r="P30" i="5"/>
  <c r="R30" i="5"/>
  <c r="T45" i="5"/>
  <c r="T56" i="5"/>
  <c r="E59" i="5"/>
  <c r="T63" i="5"/>
  <c r="T69" i="5"/>
  <c r="P71" i="5"/>
  <c r="R71" i="5"/>
  <c r="E15" i="6"/>
  <c r="T19" i="6"/>
  <c r="P30" i="6"/>
  <c r="R30" i="6"/>
  <c r="T55" i="8"/>
  <c r="T63" i="8"/>
  <c r="Q72" i="8"/>
  <c r="U89" i="8"/>
  <c r="T19" i="9"/>
  <c r="T27" i="9"/>
  <c r="T52" i="9"/>
  <c r="T89" i="9"/>
  <c r="Q15" i="10"/>
  <c r="S15" i="10"/>
  <c r="T27" i="10"/>
  <c r="Q40" i="10"/>
  <c r="U40" i="10" s="1"/>
  <c r="S40" i="10"/>
  <c r="T47" i="10"/>
  <c r="Q66" i="10"/>
  <c r="Q70" i="10"/>
  <c r="T10" i="11"/>
  <c r="U20" i="11"/>
  <c r="T22" i="11"/>
  <c r="U36" i="11"/>
  <c r="T39" i="11"/>
  <c r="T89" i="11"/>
  <c r="T14" i="12"/>
  <c r="P24" i="12"/>
  <c r="T56" i="12"/>
  <c r="P59" i="12"/>
  <c r="T89" i="12"/>
  <c r="T35" i="5"/>
  <c r="Q67" i="6"/>
  <c r="E30" i="7"/>
  <c r="U10" i="8"/>
  <c r="P71" i="8"/>
  <c r="R71" i="8"/>
  <c r="P30" i="9"/>
  <c r="R30" i="9"/>
  <c r="U46" i="9"/>
  <c r="T65" i="10"/>
  <c r="T9" i="11"/>
  <c r="T21" i="11"/>
  <c r="E24" i="11"/>
  <c r="P33" i="11"/>
  <c r="R33" i="11"/>
  <c r="T35" i="11"/>
  <c r="T52" i="11"/>
  <c r="T69" i="11"/>
  <c r="U10" i="12"/>
  <c r="U12" i="12"/>
  <c r="T37" i="12"/>
  <c r="T55" i="12"/>
  <c r="T88" i="12"/>
  <c r="U109" i="1"/>
  <c r="T98" i="12"/>
  <c r="T103" i="12"/>
  <c r="U105" i="12"/>
  <c r="T107" i="11"/>
  <c r="U98" i="8"/>
  <c r="T103" i="8"/>
  <c r="T113" i="7"/>
  <c r="T110" i="6"/>
  <c r="E53" i="5"/>
  <c r="Q70" i="5"/>
  <c r="U70" i="5" s="1"/>
  <c r="U32" i="7"/>
  <c r="Q33" i="7"/>
  <c r="P40" i="8"/>
  <c r="Q24" i="9"/>
  <c r="S24" i="9"/>
  <c r="E33" i="9"/>
  <c r="P33" i="10"/>
  <c r="T33" i="10" s="1"/>
  <c r="R33" i="10"/>
  <c r="P53" i="10"/>
  <c r="T11" i="11"/>
  <c r="U14" i="11"/>
  <c r="Q33" i="11"/>
  <c r="S33" i="11"/>
  <c r="U13" i="12"/>
  <c r="P71" i="12"/>
  <c r="R71" i="12"/>
  <c r="E79" i="11"/>
  <c r="U99" i="1"/>
  <c r="E24" i="5"/>
  <c r="T32" i="5"/>
  <c r="U44" i="6"/>
  <c r="P66" i="7"/>
  <c r="R66" i="7"/>
  <c r="T11" i="8"/>
  <c r="E30" i="8"/>
  <c r="T35" i="8"/>
  <c r="U45" i="8"/>
  <c r="E59" i="8"/>
  <c r="P66" i="8"/>
  <c r="R66" i="8"/>
  <c r="E72" i="8"/>
  <c r="T44" i="9"/>
  <c r="T56" i="9"/>
  <c r="P30" i="10"/>
  <c r="R30" i="10"/>
  <c r="T32" i="10"/>
  <c r="T86" i="10"/>
  <c r="T27" i="11"/>
  <c r="U48" i="11"/>
  <c r="T51" i="11"/>
  <c r="T57" i="11"/>
  <c r="T65" i="11"/>
  <c r="E70" i="11"/>
  <c r="U93" i="11"/>
  <c r="T11" i="12"/>
  <c r="T19" i="12"/>
  <c r="T23" i="12"/>
  <c r="T49" i="12"/>
  <c r="T63" i="12"/>
  <c r="R95" i="1"/>
  <c r="T22" i="9"/>
  <c r="T39" i="9"/>
  <c r="Q53" i="9"/>
  <c r="Q30" i="10"/>
  <c r="S30" i="10"/>
  <c r="U51" i="10"/>
  <c r="T63" i="10"/>
  <c r="E70" i="10"/>
  <c r="T92" i="10"/>
  <c r="P30" i="11"/>
  <c r="R30" i="11"/>
  <c r="U32" i="11"/>
  <c r="E59" i="11"/>
  <c r="T59" i="11" s="1"/>
  <c r="P66" i="11"/>
  <c r="T66" i="11" s="1"/>
  <c r="R66" i="11"/>
  <c r="U9" i="12"/>
  <c r="E24" i="12"/>
  <c r="T28" i="12"/>
  <c r="E79" i="10"/>
  <c r="R95" i="12"/>
  <c r="U98" i="11"/>
  <c r="T97" i="10"/>
  <c r="U99" i="9"/>
  <c r="T47" i="12"/>
  <c r="E53" i="12"/>
  <c r="U53" i="12"/>
  <c r="P53" i="12"/>
  <c r="R53" i="12"/>
  <c r="R59" i="12"/>
  <c r="Q59" i="12"/>
  <c r="S59" i="12"/>
  <c r="P67" i="12"/>
  <c r="Q67" i="12"/>
  <c r="T57" i="12"/>
  <c r="E67" i="12"/>
  <c r="E95" i="12"/>
  <c r="U110" i="12"/>
  <c r="T106" i="12"/>
  <c r="T100" i="12"/>
  <c r="E79" i="12"/>
  <c r="P67" i="11"/>
  <c r="E67" i="11"/>
  <c r="R67" i="11"/>
  <c r="Q72" i="11"/>
  <c r="T103" i="11"/>
  <c r="T99" i="11"/>
  <c r="T106" i="11"/>
  <c r="R53" i="10"/>
  <c r="Q53" i="10"/>
  <c r="S53" i="10"/>
  <c r="E67" i="10"/>
  <c r="E72" i="10"/>
  <c r="S59" i="10"/>
  <c r="T102" i="10"/>
  <c r="U109" i="10"/>
  <c r="T100" i="10"/>
  <c r="T98" i="10"/>
  <c r="T105" i="10"/>
  <c r="U58" i="9"/>
  <c r="E59" i="9"/>
  <c r="T59" i="9" s="1"/>
  <c r="E72" i="9"/>
  <c r="P59" i="9"/>
  <c r="R59" i="9"/>
  <c r="S59" i="9"/>
  <c r="U108" i="9"/>
  <c r="E95" i="9"/>
  <c r="U95" i="9" s="1"/>
  <c r="U97" i="9"/>
  <c r="T109" i="9"/>
  <c r="T105" i="9"/>
  <c r="P53" i="8"/>
  <c r="T53" i="8" s="1"/>
  <c r="R53" i="8"/>
  <c r="Q53" i="8"/>
  <c r="T47" i="8"/>
  <c r="E53" i="8"/>
  <c r="U57" i="8"/>
  <c r="E67" i="8"/>
  <c r="S72" i="8"/>
  <c r="R95" i="8"/>
  <c r="M112" i="8"/>
  <c r="S112" i="8" s="1"/>
  <c r="T110" i="8"/>
  <c r="Q72" i="7"/>
  <c r="T102" i="7"/>
  <c r="U109" i="7"/>
  <c r="U104" i="7"/>
  <c r="E79" i="7"/>
  <c r="T47" i="6"/>
  <c r="E53" i="6"/>
  <c r="U57" i="6"/>
  <c r="E72" i="6"/>
  <c r="U108" i="6"/>
  <c r="R95" i="6"/>
  <c r="T100" i="6"/>
  <c r="U47" i="5"/>
  <c r="P53" i="5"/>
  <c r="R53" i="5"/>
  <c r="Q67" i="5"/>
  <c r="Q72" i="5"/>
  <c r="U72" i="5" s="1"/>
  <c r="E67" i="5"/>
  <c r="T99" i="5"/>
  <c r="T101" i="5"/>
  <c r="T97" i="5"/>
  <c r="E79" i="5"/>
  <c r="P53" i="4"/>
  <c r="R53" i="4"/>
  <c r="T47" i="4"/>
  <c r="P59" i="4"/>
  <c r="R59" i="4"/>
  <c r="E67" i="4"/>
  <c r="Q59" i="4"/>
  <c r="S59" i="4"/>
  <c r="Q67" i="4"/>
  <c r="U67" i="4" s="1"/>
  <c r="T98" i="4"/>
  <c r="T100" i="4"/>
  <c r="T96" i="4"/>
  <c r="R53" i="3"/>
  <c r="T47" i="3"/>
  <c r="E72" i="3"/>
  <c r="P59" i="3"/>
  <c r="E67" i="3"/>
  <c r="U58" i="3"/>
  <c r="E59" i="3"/>
  <c r="T59" i="3" s="1"/>
  <c r="Q72" i="3"/>
  <c r="U72" i="3" s="1"/>
  <c r="U108" i="3"/>
  <c r="E72" i="2"/>
  <c r="E67" i="2"/>
  <c r="P72" i="2"/>
  <c r="T72" i="2" s="1"/>
  <c r="R72" i="2"/>
  <c r="U57" i="2"/>
  <c r="T104" i="2"/>
  <c r="T106" i="2"/>
  <c r="E72" i="1"/>
  <c r="R59" i="1"/>
  <c r="P67" i="1"/>
  <c r="T67" i="1" s="1"/>
  <c r="Q72" i="1"/>
  <c r="U72" i="1" s="1"/>
  <c r="E59" i="1"/>
  <c r="T59" i="1" s="1"/>
  <c r="U97" i="1"/>
  <c r="U107" i="1"/>
  <c r="E79" i="1"/>
  <c r="U70" i="2"/>
  <c r="T70" i="2"/>
  <c r="U33" i="1"/>
  <c r="T30" i="1"/>
  <c r="Q24" i="1"/>
  <c r="U24" i="1" s="1"/>
  <c r="U13" i="1"/>
  <c r="S15" i="1"/>
  <c r="U17" i="1"/>
  <c r="U29" i="1"/>
  <c r="R30" i="1"/>
  <c r="U37" i="1"/>
  <c r="T51" i="1"/>
  <c r="U58" i="1"/>
  <c r="Q15" i="2"/>
  <c r="U15" i="2" s="1"/>
  <c r="U18" i="2"/>
  <c r="T32" i="2"/>
  <c r="U52" i="2"/>
  <c r="Q59" i="2"/>
  <c r="T62" i="2"/>
  <c r="U62" i="2"/>
  <c r="P71" i="2"/>
  <c r="Q71" i="2"/>
  <c r="T92" i="2"/>
  <c r="U28" i="3"/>
  <c r="U48" i="3"/>
  <c r="R59" i="3"/>
  <c r="U14" i="4"/>
  <c r="T14" i="4"/>
  <c r="Q24" i="4"/>
  <c r="U24" i="6"/>
  <c r="T24" i="6"/>
  <c r="U59" i="1"/>
  <c r="T26" i="2"/>
  <c r="U26" i="2"/>
  <c r="P70" i="2"/>
  <c r="Q72" i="2"/>
  <c r="U72" i="2" s="1"/>
  <c r="T14" i="3"/>
  <c r="U14" i="3"/>
  <c r="T30" i="3"/>
  <c r="U53" i="3"/>
  <c r="T53" i="3"/>
  <c r="U43" i="3"/>
  <c r="P67" i="3"/>
  <c r="P70" i="3"/>
  <c r="U18" i="4"/>
  <c r="T18" i="4"/>
  <c r="U66" i="2"/>
  <c r="T66" i="2"/>
  <c r="T61" i="2"/>
  <c r="Q70" i="2"/>
  <c r="P33" i="3"/>
  <c r="T38" i="3"/>
  <c r="U38" i="3"/>
  <c r="Q40" i="3"/>
  <c r="U59" i="3"/>
  <c r="Q66" i="3"/>
  <c r="Q67" i="3"/>
  <c r="U67" i="3" s="1"/>
  <c r="Q70" i="3"/>
  <c r="P71" i="3"/>
  <c r="P72" i="3"/>
  <c r="T72" i="3" s="1"/>
  <c r="U91" i="3"/>
  <c r="T91" i="3"/>
  <c r="P40" i="1"/>
  <c r="T40" i="1" s="1"/>
  <c r="Q67" i="1"/>
  <c r="U67" i="1" s="1"/>
  <c r="Q70" i="1"/>
  <c r="P71" i="1"/>
  <c r="T71" i="1" s="1"/>
  <c r="P72" i="1"/>
  <c r="T72" i="1" s="1"/>
  <c r="T10" i="2"/>
  <c r="E15" i="2"/>
  <c r="T13" i="3"/>
  <c r="P15" i="3"/>
  <c r="U24" i="2"/>
  <c r="T24" i="2"/>
  <c r="P40" i="2"/>
  <c r="T46" i="2"/>
  <c r="U46" i="2"/>
  <c r="U59" i="2"/>
  <c r="T59" i="2"/>
  <c r="U71" i="2"/>
  <c r="T71" i="2"/>
  <c r="T18" i="3"/>
  <c r="U18" i="3"/>
  <c r="U24" i="3"/>
  <c r="T24" i="3"/>
  <c r="T42" i="3"/>
  <c r="U42" i="3"/>
  <c r="U71" i="4"/>
  <c r="T71" i="4"/>
  <c r="P15" i="1"/>
  <c r="T39" i="1"/>
  <c r="S40" i="1"/>
  <c r="T53" i="1"/>
  <c r="U43" i="1"/>
  <c r="R53" i="1"/>
  <c r="P53" i="2"/>
  <c r="Q53" i="2"/>
  <c r="T58" i="2"/>
  <c r="U58" i="2"/>
  <c r="Q67" i="2"/>
  <c r="U67" i="2" s="1"/>
  <c r="U90" i="2"/>
  <c r="Q30" i="3"/>
  <c r="U30" i="3" s="1"/>
  <c r="T55" i="3"/>
  <c r="E70" i="3"/>
  <c r="E15" i="4"/>
  <c r="U24" i="4"/>
  <c r="T24" i="4"/>
  <c r="U70" i="4"/>
  <c r="T15" i="2"/>
  <c r="T14" i="1"/>
  <c r="T46" i="1"/>
  <c r="U70" i="1"/>
  <c r="T70" i="1"/>
  <c r="T11" i="2"/>
  <c r="U40" i="2"/>
  <c r="T40" i="2"/>
  <c r="U35" i="2"/>
  <c r="T38" i="2"/>
  <c r="T42" i="2"/>
  <c r="T47" i="2"/>
  <c r="T89" i="2"/>
  <c r="T91" i="2"/>
  <c r="U91" i="2"/>
  <c r="T19" i="3"/>
  <c r="U29" i="3"/>
  <c r="U33" i="3"/>
  <c r="T33" i="3"/>
  <c r="T43" i="3"/>
  <c r="U49" i="3"/>
  <c r="T62" i="3"/>
  <c r="U24" i="5"/>
  <c r="T24" i="5"/>
  <c r="P30" i="2"/>
  <c r="U15" i="1"/>
  <c r="T15" i="1"/>
  <c r="T18" i="1"/>
  <c r="T38" i="1"/>
  <c r="U52" i="1"/>
  <c r="Q59" i="1"/>
  <c r="U89" i="1"/>
  <c r="Q24" i="2"/>
  <c r="P59" i="2"/>
  <c r="U61" i="2"/>
  <c r="T69" i="2"/>
  <c r="U69" i="2"/>
  <c r="T50" i="3"/>
  <c r="U50" i="3"/>
  <c r="Q59" i="3"/>
  <c r="U71" i="3"/>
  <c r="T71" i="3"/>
  <c r="Q30" i="4"/>
  <c r="U30" i="4" s="1"/>
  <c r="T86" i="3"/>
  <c r="U87" i="3"/>
  <c r="U10" i="4"/>
  <c r="U22" i="4"/>
  <c r="U26" i="4"/>
  <c r="U46" i="4"/>
  <c r="U58" i="4"/>
  <c r="U62" i="4"/>
  <c r="U69" i="4"/>
  <c r="U91" i="4"/>
  <c r="U14" i="5"/>
  <c r="U18" i="5"/>
  <c r="Q30" i="5"/>
  <c r="U36" i="5"/>
  <c r="P40" i="5"/>
  <c r="U53" i="5"/>
  <c r="T53" i="5"/>
  <c r="U43" i="5"/>
  <c r="U48" i="5"/>
  <c r="U69" i="5"/>
  <c r="Q71" i="5"/>
  <c r="U71" i="5" s="1"/>
  <c r="P72" i="5"/>
  <c r="T72" i="5" s="1"/>
  <c r="U86" i="5"/>
  <c r="U91" i="5"/>
  <c r="U22" i="6"/>
  <c r="T22" i="6"/>
  <c r="P24" i="6"/>
  <c r="U50" i="6"/>
  <c r="T50" i="6"/>
  <c r="Q59" i="6"/>
  <c r="U62" i="6"/>
  <c r="T62" i="6"/>
  <c r="Q70" i="6"/>
  <c r="U70" i="6" s="1"/>
  <c r="U10" i="7"/>
  <c r="T10" i="7"/>
  <c r="U26" i="7"/>
  <c r="T26" i="7"/>
  <c r="T51" i="7"/>
  <c r="E59" i="7"/>
  <c r="P59" i="8"/>
  <c r="U71" i="8"/>
  <c r="T71" i="8"/>
  <c r="E67" i="9"/>
  <c r="T93" i="3"/>
  <c r="T33" i="4"/>
  <c r="P40" i="4"/>
  <c r="T40" i="4" s="1"/>
  <c r="Q53" i="4"/>
  <c r="Q71" i="4"/>
  <c r="P24" i="5"/>
  <c r="Q40" i="5"/>
  <c r="P59" i="5"/>
  <c r="U87" i="5"/>
  <c r="T87" i="5"/>
  <c r="P15" i="6"/>
  <c r="T15" i="6" s="1"/>
  <c r="Q24" i="6"/>
  <c r="Q30" i="6"/>
  <c r="P33" i="6"/>
  <c r="T33" i="6" s="1"/>
  <c r="U14" i="7"/>
  <c r="T14" i="7"/>
  <c r="U30" i="7"/>
  <c r="T30" i="7"/>
  <c r="U53" i="7"/>
  <c r="U43" i="7"/>
  <c r="U30" i="8"/>
  <c r="T30" i="8"/>
  <c r="U42" i="8"/>
  <c r="T42" i="8"/>
  <c r="P15" i="4"/>
  <c r="T15" i="4" s="1"/>
  <c r="Q40" i="4"/>
  <c r="U40" i="4" s="1"/>
  <c r="P72" i="4"/>
  <c r="T72" i="4" s="1"/>
  <c r="Q59" i="5"/>
  <c r="Q15" i="6"/>
  <c r="Q33" i="6"/>
  <c r="P15" i="7"/>
  <c r="U24" i="7"/>
  <c r="T24" i="7"/>
  <c r="U38" i="7"/>
  <c r="T38" i="7"/>
  <c r="Q40" i="7"/>
  <c r="P67" i="7"/>
  <c r="E70" i="7"/>
  <c r="U70" i="8"/>
  <c r="T70" i="8"/>
  <c r="U88" i="8"/>
  <c r="T88" i="8"/>
  <c r="U14" i="9"/>
  <c r="T14" i="9"/>
  <c r="Q15" i="4"/>
  <c r="U15" i="4" s="1"/>
  <c r="P30" i="4"/>
  <c r="T30" i="4" s="1"/>
  <c r="T38" i="4"/>
  <c r="T42" i="4"/>
  <c r="T50" i="4"/>
  <c r="T66" i="4"/>
  <c r="P66" i="4"/>
  <c r="Q72" i="4"/>
  <c r="U72" i="4" s="1"/>
  <c r="U40" i="5"/>
  <c r="T40" i="5"/>
  <c r="U42" i="5"/>
  <c r="T42" i="5"/>
  <c r="U26" i="6"/>
  <c r="T26" i="6"/>
  <c r="P40" i="6"/>
  <c r="U18" i="7"/>
  <c r="T18" i="7"/>
  <c r="P33" i="7"/>
  <c r="T33" i="7" s="1"/>
  <c r="U58" i="7"/>
  <c r="T58" i="7"/>
  <c r="Q66" i="7"/>
  <c r="Q67" i="7"/>
  <c r="P72" i="7"/>
  <c r="U50" i="8"/>
  <c r="T50" i="8"/>
  <c r="P67" i="8"/>
  <c r="T67" i="8" s="1"/>
  <c r="Q66" i="4"/>
  <c r="U66" i="4" s="1"/>
  <c r="U30" i="5"/>
  <c r="T30" i="5"/>
  <c r="U33" i="5"/>
  <c r="T71" i="5"/>
  <c r="U30" i="6"/>
  <c r="T30" i="6"/>
  <c r="Q40" i="6"/>
  <c r="U22" i="7"/>
  <c r="T22" i="7"/>
  <c r="U42" i="7"/>
  <c r="T42" i="7"/>
  <c r="P59" i="7"/>
  <c r="U59" i="8"/>
  <c r="T59" i="8"/>
  <c r="T36" i="9"/>
  <c r="U36" i="9"/>
  <c r="U33" i="11"/>
  <c r="T33" i="11"/>
  <c r="Q53" i="1"/>
  <c r="U53" i="1" s="1"/>
  <c r="Q71" i="1"/>
  <c r="U71" i="1" s="1"/>
  <c r="P24" i="2"/>
  <c r="Q33" i="2"/>
  <c r="U33" i="2" s="1"/>
  <c r="U53" i="2"/>
  <c r="T53" i="2"/>
  <c r="P67" i="2"/>
  <c r="T67" i="2" s="1"/>
  <c r="U40" i="3"/>
  <c r="T40" i="3"/>
  <c r="P40" i="3"/>
  <c r="Q53" i="3"/>
  <c r="Q71" i="3"/>
  <c r="P24" i="4"/>
  <c r="Q33" i="4"/>
  <c r="U33" i="4" s="1"/>
  <c r="U53" i="4"/>
  <c r="T53" i="4"/>
  <c r="T64" i="4"/>
  <c r="P67" i="4"/>
  <c r="T67" i="4" s="1"/>
  <c r="T93" i="4"/>
  <c r="T20" i="5"/>
  <c r="T43" i="5"/>
  <c r="U59" i="5"/>
  <c r="T59" i="5"/>
  <c r="P66" i="5"/>
  <c r="P67" i="5"/>
  <c r="T67" i="5" s="1"/>
  <c r="P70" i="5"/>
  <c r="T70" i="5" s="1"/>
  <c r="T93" i="5"/>
  <c r="U10" i="6"/>
  <c r="T10" i="6"/>
  <c r="T27" i="6"/>
  <c r="U40" i="6"/>
  <c r="T40" i="6"/>
  <c r="U35" i="6"/>
  <c r="P72" i="6"/>
  <c r="T72" i="6" s="1"/>
  <c r="T19" i="7"/>
  <c r="P24" i="7"/>
  <c r="U46" i="7"/>
  <c r="T46" i="7"/>
  <c r="P53" i="7"/>
  <c r="T53" i="7" s="1"/>
  <c r="U62" i="7"/>
  <c r="T62" i="7"/>
  <c r="U69" i="7"/>
  <c r="T69" i="7"/>
  <c r="P71" i="7"/>
  <c r="T71" i="7" s="1"/>
  <c r="U91" i="7"/>
  <c r="T91" i="7"/>
  <c r="U50" i="9"/>
  <c r="T50" i="9"/>
  <c r="T63" i="4"/>
  <c r="T92" i="4"/>
  <c r="T19" i="5"/>
  <c r="U37" i="5"/>
  <c r="U49" i="5"/>
  <c r="Q66" i="5"/>
  <c r="T92" i="5"/>
  <c r="U33" i="6"/>
  <c r="T38" i="6"/>
  <c r="U42" i="6"/>
  <c r="T42" i="6"/>
  <c r="U58" i="6"/>
  <c r="T58" i="6"/>
  <c r="Q66" i="6"/>
  <c r="U69" i="6"/>
  <c r="T69" i="6"/>
  <c r="P71" i="6"/>
  <c r="T71" i="6" s="1"/>
  <c r="Q71" i="6"/>
  <c r="U71" i="6" s="1"/>
  <c r="U87" i="6"/>
  <c r="T87" i="6"/>
  <c r="E15" i="7"/>
  <c r="Q24" i="7"/>
  <c r="Q30" i="7"/>
  <c r="T43" i="7"/>
  <c r="U50" i="7"/>
  <c r="T50" i="7"/>
  <c r="P70" i="7"/>
  <c r="U14" i="8"/>
  <c r="T14" i="8"/>
  <c r="U18" i="8"/>
  <c r="T18" i="8"/>
  <c r="Q24" i="8"/>
  <c r="U24" i="8" s="1"/>
  <c r="Q30" i="8"/>
  <c r="T28" i="9"/>
  <c r="U28" i="9"/>
  <c r="U33" i="9"/>
  <c r="U69" i="9"/>
  <c r="T69" i="9"/>
  <c r="U66" i="1"/>
  <c r="T66" i="1"/>
  <c r="U15" i="3"/>
  <c r="T15" i="3"/>
  <c r="T67" i="3"/>
  <c r="U66" i="3"/>
  <c r="T66" i="3"/>
  <c r="U35" i="4"/>
  <c r="U67" i="5"/>
  <c r="U15" i="5"/>
  <c r="T15" i="5"/>
  <c r="P33" i="5"/>
  <c r="T33" i="5" s="1"/>
  <c r="U50" i="5"/>
  <c r="T50" i="5"/>
  <c r="Q53" i="5"/>
  <c r="T55" i="5"/>
  <c r="U65" i="5"/>
  <c r="U67" i="6"/>
  <c r="U15" i="6"/>
  <c r="T9" i="6"/>
  <c r="T11" i="6"/>
  <c r="U21" i="6"/>
  <c r="U46" i="6"/>
  <c r="T46" i="6"/>
  <c r="P53" i="6"/>
  <c r="T53" i="6" s="1"/>
  <c r="Q53" i="6"/>
  <c r="P59" i="6"/>
  <c r="P70" i="6"/>
  <c r="T70" i="6" s="1"/>
  <c r="U91" i="6"/>
  <c r="T91" i="6"/>
  <c r="U33" i="7"/>
  <c r="E72" i="7"/>
  <c r="U38" i="8"/>
  <c r="T38" i="8"/>
  <c r="P15" i="8"/>
  <c r="T15" i="8" s="1"/>
  <c r="Q40" i="8"/>
  <c r="U40" i="8" s="1"/>
  <c r="U91" i="8"/>
  <c r="T91" i="8"/>
  <c r="Q40" i="9"/>
  <c r="U40" i="9" s="1"/>
  <c r="U47" i="9"/>
  <c r="U62" i="9"/>
  <c r="P66" i="9"/>
  <c r="P67" i="9"/>
  <c r="T67" i="9" s="1"/>
  <c r="Q67" i="9"/>
  <c r="U67" i="9" s="1"/>
  <c r="U14" i="10"/>
  <c r="T14" i="10"/>
  <c r="T24" i="11"/>
  <c r="U30" i="12"/>
  <c r="U66" i="6"/>
  <c r="T66" i="6"/>
  <c r="P66" i="6"/>
  <c r="Q72" i="6"/>
  <c r="U72" i="6" s="1"/>
  <c r="Q59" i="7"/>
  <c r="Q70" i="7"/>
  <c r="U72" i="8"/>
  <c r="U15" i="8"/>
  <c r="Q15" i="8"/>
  <c r="P30" i="8"/>
  <c r="R40" i="8"/>
  <c r="S53" i="8"/>
  <c r="P70" i="8"/>
  <c r="P72" i="8"/>
  <c r="T72" i="8" s="1"/>
  <c r="T17" i="9"/>
  <c r="U17" i="9"/>
  <c r="U30" i="9"/>
  <c r="T30" i="9"/>
  <c r="P71" i="9"/>
  <c r="Q70" i="8"/>
  <c r="P24" i="9"/>
  <c r="T29" i="9"/>
  <c r="U29" i="9"/>
  <c r="P33" i="9"/>
  <c r="T33" i="9" s="1"/>
  <c r="T37" i="9"/>
  <c r="U37" i="9"/>
  <c r="U42" i="9"/>
  <c r="T42" i="9"/>
  <c r="U59" i="9"/>
  <c r="Q71" i="9"/>
  <c r="P72" i="9"/>
  <c r="T72" i="9" s="1"/>
  <c r="U30" i="10"/>
  <c r="T30" i="10"/>
  <c r="U53" i="6"/>
  <c r="P67" i="6"/>
  <c r="T67" i="6" s="1"/>
  <c r="U40" i="7"/>
  <c r="P40" i="7"/>
  <c r="T40" i="7" s="1"/>
  <c r="Q53" i="7"/>
  <c r="Q71" i="7"/>
  <c r="U71" i="7" s="1"/>
  <c r="P24" i="8"/>
  <c r="T24" i="8" s="1"/>
  <c r="Q33" i="8"/>
  <c r="U33" i="8" s="1"/>
  <c r="U53" i="8"/>
  <c r="Q66" i="8"/>
  <c r="P53" i="9"/>
  <c r="T53" i="9" s="1"/>
  <c r="E70" i="9"/>
  <c r="Q72" i="9"/>
  <c r="U72" i="9" s="1"/>
  <c r="U91" i="9"/>
  <c r="T91" i="9"/>
  <c r="U18" i="10"/>
  <c r="T18" i="10"/>
  <c r="U70" i="10"/>
  <c r="U59" i="11"/>
  <c r="U70" i="11"/>
  <c r="T70" i="11"/>
  <c r="U66" i="5"/>
  <c r="T66" i="5"/>
  <c r="U15" i="7"/>
  <c r="T15" i="7"/>
  <c r="U67" i="7"/>
  <c r="T67" i="7"/>
  <c r="U72" i="7"/>
  <c r="T72" i="7"/>
  <c r="U66" i="7"/>
  <c r="T66" i="7"/>
  <c r="T87" i="7"/>
  <c r="T10" i="8"/>
  <c r="T22" i="8"/>
  <c r="T26" i="8"/>
  <c r="T46" i="8"/>
  <c r="T58" i="8"/>
  <c r="Q59" i="8"/>
  <c r="S59" i="8"/>
  <c r="U62" i="8"/>
  <c r="T62" i="8"/>
  <c r="Q67" i="8"/>
  <c r="U67" i="8" s="1"/>
  <c r="T11" i="9"/>
  <c r="Q30" i="9"/>
  <c r="U64" i="9"/>
  <c r="U24" i="12"/>
  <c r="T24" i="12"/>
  <c r="T61" i="6"/>
  <c r="T9" i="8"/>
  <c r="T10" i="9"/>
  <c r="P15" i="9"/>
  <c r="T15" i="9" s="1"/>
  <c r="U18" i="9"/>
  <c r="T18" i="9"/>
  <c r="U48" i="9"/>
  <c r="T63" i="9"/>
  <c r="T65" i="9"/>
  <c r="U65" i="9"/>
  <c r="T33" i="8"/>
  <c r="T40" i="8"/>
  <c r="U66" i="8"/>
  <c r="T66" i="8"/>
  <c r="T61" i="8"/>
  <c r="U69" i="8"/>
  <c r="T69" i="8"/>
  <c r="Q15" i="9"/>
  <c r="U15" i="9" s="1"/>
  <c r="U24" i="9"/>
  <c r="T24" i="9"/>
  <c r="T32" i="9"/>
  <c r="U38" i="9"/>
  <c r="T38" i="9"/>
  <c r="P40" i="9"/>
  <c r="T40" i="9" s="1"/>
  <c r="T49" i="9"/>
  <c r="U49" i="9"/>
  <c r="Q24" i="10"/>
  <c r="U30" i="11"/>
  <c r="T30" i="11"/>
  <c r="U53" i="9"/>
  <c r="U71" i="9"/>
  <c r="T71" i="9"/>
  <c r="U86" i="9"/>
  <c r="T93" i="9"/>
  <c r="T20" i="10"/>
  <c r="U21" i="10"/>
  <c r="T44" i="10"/>
  <c r="U45" i="10"/>
  <c r="T52" i="10"/>
  <c r="T56" i="10"/>
  <c r="U57" i="10"/>
  <c r="T89" i="10"/>
  <c r="U90" i="10"/>
  <c r="T12" i="11"/>
  <c r="U13" i="11"/>
  <c r="U17" i="11"/>
  <c r="U29" i="11"/>
  <c r="U37" i="11"/>
  <c r="U53" i="11"/>
  <c r="T53" i="11"/>
  <c r="U49" i="11"/>
  <c r="U65" i="11"/>
  <c r="U71" i="11"/>
  <c r="T71" i="11"/>
  <c r="U86" i="11"/>
  <c r="U14" i="12"/>
  <c r="U21" i="12"/>
  <c r="T27" i="12"/>
  <c r="Q33" i="12"/>
  <c r="U33" i="12" s="1"/>
  <c r="U65" i="12"/>
  <c r="Q71" i="12"/>
  <c r="T92" i="9"/>
  <c r="T19" i="10"/>
  <c r="U24" i="10"/>
  <c r="T24" i="10"/>
  <c r="T39" i="10"/>
  <c r="T43" i="10"/>
  <c r="T51" i="10"/>
  <c r="T55" i="10"/>
  <c r="P72" i="10"/>
  <c r="T88" i="10"/>
  <c r="Q24" i="11"/>
  <c r="U24" i="11" s="1"/>
  <c r="P59" i="11"/>
  <c r="Q67" i="11"/>
  <c r="P70" i="11"/>
  <c r="U40" i="12"/>
  <c r="T40" i="12"/>
  <c r="U35" i="12"/>
  <c r="U50" i="12"/>
  <c r="T50" i="12"/>
  <c r="Q53" i="12"/>
  <c r="U91" i="12"/>
  <c r="T91" i="12"/>
  <c r="U15" i="10"/>
  <c r="T72" i="10"/>
  <c r="T15" i="10"/>
  <c r="T38" i="10"/>
  <c r="T42" i="10"/>
  <c r="T50" i="10"/>
  <c r="U59" i="10"/>
  <c r="T59" i="10"/>
  <c r="U66" i="10"/>
  <c r="T66" i="10"/>
  <c r="P66" i="10"/>
  <c r="Q72" i="10"/>
  <c r="U72" i="10" s="1"/>
  <c r="Q59" i="11"/>
  <c r="Q70" i="11"/>
  <c r="U67" i="12"/>
  <c r="T67" i="12"/>
  <c r="Q24" i="12"/>
  <c r="U70" i="12"/>
  <c r="T70" i="12"/>
  <c r="P53" i="11"/>
  <c r="P71" i="11"/>
  <c r="Q30" i="12"/>
  <c r="U38" i="12"/>
  <c r="T38" i="12"/>
  <c r="Q66" i="12"/>
  <c r="E72" i="12"/>
  <c r="P24" i="10"/>
  <c r="Q33" i="10"/>
  <c r="U33" i="10" s="1"/>
  <c r="U53" i="10"/>
  <c r="T53" i="10"/>
  <c r="P67" i="10"/>
  <c r="T67" i="10" s="1"/>
  <c r="U71" i="10"/>
  <c r="T71" i="10"/>
  <c r="U40" i="11"/>
  <c r="T40" i="11"/>
  <c r="P40" i="11"/>
  <c r="Q53" i="11"/>
  <c r="Q71" i="11"/>
  <c r="P40" i="12"/>
  <c r="P59" i="10"/>
  <c r="Q67" i="10"/>
  <c r="U67" i="10" s="1"/>
  <c r="P70" i="10"/>
  <c r="T70" i="10" s="1"/>
  <c r="P15" i="11"/>
  <c r="T15" i="11" s="1"/>
  <c r="Q40" i="11"/>
  <c r="P72" i="11"/>
  <c r="T72" i="11" s="1"/>
  <c r="P15" i="12"/>
  <c r="T15" i="12" s="1"/>
  <c r="Q40" i="12"/>
  <c r="U43" i="9"/>
  <c r="U66" i="9"/>
  <c r="T66" i="9"/>
  <c r="T87" i="9"/>
  <c r="T10" i="10"/>
  <c r="T22" i="10"/>
  <c r="T26" i="10"/>
  <c r="U35" i="10"/>
  <c r="T46" i="10"/>
  <c r="T58" i="10"/>
  <c r="T62" i="10"/>
  <c r="T69" i="10"/>
  <c r="T91" i="10"/>
  <c r="U67" i="11"/>
  <c r="T67" i="11"/>
  <c r="U72" i="11"/>
  <c r="T14" i="11"/>
  <c r="T18" i="11"/>
  <c r="T38" i="11"/>
  <c r="T42" i="11"/>
  <c r="U43" i="11"/>
  <c r="T50" i="11"/>
  <c r="U66" i="11"/>
  <c r="T87" i="11"/>
  <c r="T10" i="12"/>
  <c r="Q15" i="12"/>
  <c r="U15" i="12" s="1"/>
  <c r="U22" i="12"/>
  <c r="U28" i="12"/>
  <c r="T35" i="12"/>
  <c r="U46" i="12"/>
  <c r="U58" i="12"/>
  <c r="P70" i="12"/>
  <c r="T9" i="10"/>
  <c r="T61" i="10"/>
  <c r="T9" i="12"/>
  <c r="P33" i="12"/>
  <c r="T33" i="12" s="1"/>
  <c r="U42" i="12"/>
  <c r="T42" i="12"/>
  <c r="E59" i="12"/>
  <c r="U66" i="12"/>
  <c r="U64" i="12"/>
  <c r="Q70" i="12"/>
  <c r="P72" i="12"/>
  <c r="T72" i="12" s="1"/>
  <c r="T92" i="12"/>
  <c r="U93" i="12"/>
  <c r="E95" i="1"/>
  <c r="E112" i="1" s="1"/>
  <c r="T112" i="1" s="1"/>
  <c r="T71" i="12"/>
  <c r="R24" i="12"/>
  <c r="S33" i="12"/>
  <c r="R67" i="12"/>
  <c r="T96" i="12"/>
  <c r="T113" i="8"/>
  <c r="T98" i="6"/>
  <c r="S95" i="5"/>
  <c r="E79" i="9"/>
  <c r="T53" i="12"/>
  <c r="E79" i="8"/>
  <c r="T104" i="9"/>
  <c r="T106" i="7"/>
  <c r="T97" i="3"/>
  <c r="T105" i="3"/>
  <c r="T107" i="3"/>
  <c r="R95" i="9"/>
  <c r="S95" i="6"/>
  <c r="S95" i="4"/>
  <c r="S95" i="2"/>
  <c r="P30" i="12"/>
  <c r="P66" i="12"/>
  <c r="T66" i="12" s="1"/>
  <c r="Q72" i="12"/>
  <c r="U72" i="12" s="1"/>
  <c r="T87" i="12"/>
  <c r="T104" i="1"/>
  <c r="U106" i="1"/>
  <c r="U101" i="12"/>
  <c r="S95" i="11"/>
  <c r="U108" i="11"/>
  <c r="L112" i="11"/>
  <c r="R112" i="11" s="1"/>
  <c r="U107" i="10"/>
  <c r="U106" i="9"/>
  <c r="T104" i="8"/>
  <c r="T101" i="7"/>
  <c r="M112" i="7"/>
  <c r="S112" i="7" s="1"/>
  <c r="U101" i="6"/>
  <c r="T105" i="6"/>
  <c r="U108" i="5"/>
  <c r="T99" i="3"/>
  <c r="T109" i="2"/>
  <c r="E79" i="4"/>
  <c r="E79" i="3"/>
  <c r="U102" i="1"/>
  <c r="T103" i="9"/>
  <c r="U109" i="8"/>
  <c r="T99" i="7"/>
  <c r="U103" i="6"/>
  <c r="U109" i="6"/>
  <c r="U100" i="5"/>
  <c r="U110" i="5"/>
  <c r="U99" i="4"/>
  <c r="T103" i="4"/>
  <c r="U107" i="4"/>
  <c r="U113" i="3"/>
  <c r="T101" i="2"/>
  <c r="U107" i="2"/>
  <c r="E79" i="6"/>
  <c r="U96" i="1"/>
  <c r="U105" i="11"/>
  <c r="U104" i="10"/>
  <c r="T101" i="9"/>
  <c r="T97" i="7"/>
  <c r="U102" i="5"/>
  <c r="U101" i="4"/>
  <c r="U109" i="4"/>
  <c r="T110" i="3"/>
  <c r="L112" i="3"/>
  <c r="R112" i="3" s="1"/>
  <c r="U99" i="2"/>
  <c r="T95" i="12"/>
  <c r="E112" i="12"/>
  <c r="U95" i="12"/>
  <c r="U112" i="1"/>
  <c r="U96" i="3"/>
  <c r="T96" i="3"/>
  <c r="U104" i="3"/>
  <c r="T104" i="3"/>
  <c r="S95" i="1"/>
  <c r="S95" i="9"/>
  <c r="T100" i="8"/>
  <c r="U105" i="8"/>
  <c r="T107" i="8"/>
  <c r="T96" i="7"/>
  <c r="E95" i="7"/>
  <c r="U102" i="4"/>
  <c r="T102" i="4"/>
  <c r="U110" i="4"/>
  <c r="T110" i="4"/>
  <c r="U103" i="2"/>
  <c r="T103" i="2"/>
  <c r="U98" i="5"/>
  <c r="T98" i="5"/>
  <c r="T101" i="1"/>
  <c r="U100" i="11"/>
  <c r="E95" i="10"/>
  <c r="U99" i="10"/>
  <c r="T95" i="9"/>
  <c r="U98" i="9"/>
  <c r="T110" i="9"/>
  <c r="T102" i="8"/>
  <c r="T104" i="5"/>
  <c r="E95" i="5"/>
  <c r="U96" i="5"/>
  <c r="U106" i="5"/>
  <c r="T106" i="5"/>
  <c r="U95" i="1"/>
  <c r="T98" i="1"/>
  <c r="T103" i="1"/>
  <c r="T108" i="1"/>
  <c r="T97" i="12"/>
  <c r="T102" i="12"/>
  <c r="T107" i="12"/>
  <c r="T97" i="11"/>
  <c r="T102" i="11"/>
  <c r="S95" i="10"/>
  <c r="T96" i="10"/>
  <c r="T101" i="10"/>
  <c r="T100" i="9"/>
  <c r="E112" i="9"/>
  <c r="T104" i="6"/>
  <c r="T106" i="6"/>
  <c r="R95" i="5"/>
  <c r="U97" i="12"/>
  <c r="E95" i="11"/>
  <c r="T104" i="11"/>
  <c r="T109" i="11"/>
  <c r="U113" i="11"/>
  <c r="T103" i="10"/>
  <c r="T108" i="10"/>
  <c r="L112" i="10"/>
  <c r="R112" i="10" s="1"/>
  <c r="T102" i="9"/>
  <c r="T107" i="9"/>
  <c r="U97" i="8"/>
  <c r="R95" i="7"/>
  <c r="U96" i="7"/>
  <c r="T98" i="7"/>
  <c r="T100" i="7"/>
  <c r="T105" i="7"/>
  <c r="T107" i="7"/>
  <c r="T97" i="6"/>
  <c r="T99" i="6"/>
  <c r="T113" i="6"/>
  <c r="U103" i="5"/>
  <c r="T103" i="5"/>
  <c r="U97" i="4"/>
  <c r="E95" i="4"/>
  <c r="T97" i="4"/>
  <c r="U105" i="4"/>
  <c r="T105" i="4"/>
  <c r="U109" i="3"/>
  <c r="T109" i="3"/>
  <c r="T100" i="1"/>
  <c r="T105" i="1"/>
  <c r="U110" i="1"/>
  <c r="T99" i="12"/>
  <c r="T104" i="12"/>
  <c r="U109" i="12"/>
  <c r="T113" i="12"/>
  <c r="E95" i="8"/>
  <c r="T99" i="8"/>
  <c r="T101" i="8"/>
  <c r="T106" i="8"/>
  <c r="T108" i="8"/>
  <c r="U96" i="6"/>
  <c r="E95" i="6"/>
  <c r="E95" i="3"/>
  <c r="S95" i="3"/>
  <c r="M112" i="3"/>
  <c r="S112" i="3" s="1"/>
  <c r="U108" i="2"/>
  <c r="T108" i="2"/>
  <c r="U113" i="5"/>
  <c r="U101" i="3"/>
  <c r="T101" i="3"/>
  <c r="U100" i="2"/>
  <c r="T100" i="2"/>
  <c r="T113" i="4"/>
  <c r="L112" i="4"/>
  <c r="R112" i="4" s="1"/>
  <c r="T113" i="2"/>
  <c r="T106" i="3"/>
  <c r="T97" i="2"/>
  <c r="T105" i="2"/>
  <c r="T103" i="3"/>
  <c r="E95" i="2"/>
  <c r="T102" i="2"/>
  <c r="T110" i="2"/>
  <c r="L112" i="2"/>
  <c r="R112" i="2" s="1"/>
  <c r="T30" i="2" l="1"/>
  <c r="T59" i="6"/>
  <c r="T30" i="12"/>
  <c r="T59" i="4"/>
  <c r="U70" i="7"/>
  <c r="T70" i="7"/>
  <c r="U59" i="12"/>
  <c r="T59" i="12"/>
  <c r="U70" i="9"/>
  <c r="T70" i="9"/>
  <c r="U59" i="7"/>
  <c r="T59" i="7"/>
  <c r="T95" i="1"/>
  <c r="U70" i="3"/>
  <c r="T70" i="3"/>
  <c r="E112" i="8"/>
  <c r="U95" i="8"/>
  <c r="T95" i="8"/>
  <c r="U112" i="9"/>
  <c r="T112" i="9"/>
  <c r="E112" i="10"/>
  <c r="U95" i="10"/>
  <c r="T95" i="10"/>
  <c r="U95" i="7"/>
  <c r="T95" i="7"/>
  <c r="E112" i="7"/>
  <c r="T95" i="4"/>
  <c r="E112" i="4"/>
  <c r="U95" i="4"/>
  <c r="U95" i="3"/>
  <c r="T95" i="3"/>
  <c r="E112" i="3"/>
  <c r="T112" i="12"/>
  <c r="U112" i="12"/>
  <c r="E112" i="2"/>
  <c r="U95" i="2"/>
  <c r="T95" i="2"/>
  <c r="U95" i="5"/>
  <c r="T95" i="5"/>
  <c r="E112" i="5"/>
  <c r="T95" i="6"/>
  <c r="E112" i="6"/>
  <c r="U95" i="6"/>
  <c r="U95" i="11"/>
  <c r="T95" i="11"/>
  <c r="E112" i="11"/>
  <c r="U112" i="10" l="1"/>
  <c r="T112" i="10"/>
  <c r="U112" i="2"/>
  <c r="T112" i="2"/>
  <c r="T112" i="11"/>
  <c r="U112" i="11"/>
  <c r="U112" i="4"/>
  <c r="T112" i="4"/>
  <c r="T112" i="6"/>
  <c r="U112" i="6"/>
  <c r="T112" i="7"/>
  <c r="U112" i="7"/>
  <c r="T112" i="5"/>
  <c r="U112" i="5"/>
  <c r="U112" i="3"/>
  <c r="T112" i="3"/>
  <c r="U112" i="8"/>
  <c r="T112" i="8"/>
</calcChain>
</file>

<file path=xl/sharedStrings.xml><?xml version="1.0" encoding="utf-8"?>
<sst xmlns="http://schemas.openxmlformats.org/spreadsheetml/2006/main" count="2784" uniqueCount="136">
  <si>
    <t>Figures Finalised as at 2023/10/16</t>
  </si>
  <si>
    <t/>
  </si>
  <si>
    <t>1st Quarter Ended 30 September 2023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</si>
  <si>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</si>
  <si>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</si>
  <si>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</si>
  <si>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</si>
  <si>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</si>
  <si>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</si>
  <si>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</si>
  <si>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</si>
  <si>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1st Q</t>
  </si>
  <si>
    <t>% Changes for the 1st Q</t>
  </si>
  <si>
    <t>Approved Roll Over</t>
  </si>
  <si>
    <t>R thousands</t>
  </si>
  <si>
    <t>Division of revenue Act No. 5 of 2022</t>
  </si>
  <si>
    <t>Adjustment (Mid year)</t>
  </si>
  <si>
    <t>Other Adjustments</t>
  </si>
  <si>
    <t>Total Available 2023/24</t>
  </si>
  <si>
    <t>Approved payment schedule</t>
  </si>
  <si>
    <t>Transferred to municipalities for direct grants</t>
  </si>
  <si>
    <t>Actual expenditure National Department by 30 September 2023</t>
  </si>
  <si>
    <t>Actual expenditure by municipalities by 30 September 2023</t>
  </si>
  <si>
    <t>Actual expenditure National Department by 31 December 2023</t>
  </si>
  <si>
    <t>Actual expenditure by municipalities by 31 December 2023</t>
  </si>
  <si>
    <t>Actual expenditure National Department by 31 March 2024</t>
  </si>
  <si>
    <t>Actual expenditure by municipalities by 31 March 2024</t>
  </si>
  <si>
    <t>Actual expenditure National Department by 30 June 2024</t>
  </si>
  <si>
    <t>Actual expenditure by municipalities by 30 June 2024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</si>
  <si>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</si>
  <si>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</si>
  <si>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</si>
  <si>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</si>
  <si>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</si>
  <si>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</si>
  <si>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</si>
  <si>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</si>
  <si>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</si>
  <si>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</si>
  <si>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</si>
  <si>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</si>
  <si>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</si>
  <si>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</si>
  <si>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</si>
  <si>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</si>
  <si>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</si>
  <si>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</si>
  <si>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</si>
  <si>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</si>
  <si>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</si>
  <si>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</si>
  <si>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</si>
  <si>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</si>
  <si>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</si>
  <si>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</si>
  <si>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</si>
  <si>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</si>
  <si>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</si>
  <si>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</si>
  <si>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</si>
  <si>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</si>
  <si>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</si>
  <si>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</si>
  <si>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</si>
  <si>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</si>
  <si>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</si>
  <si>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</si>
  <si>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</si>
  <si>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</si>
  <si>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</si>
  <si>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</si>
  <si>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</si>
  <si>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</si>
  <si>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</si>
  <si>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</si>
  <si>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</si>
  <si>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</si>
  <si>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</si>
  <si>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</si>
  <si>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</si>
  <si>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</si>
  <si>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</si>
  <si>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</si>
  <si>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</si>
  <si>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</si>
  <si>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</si>
  <si>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</si>
  <si>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</si>
  <si>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</si>
  <si>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</si>
  <si>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</si>
  <si>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</si>
  <si>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</si>
  <si>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</si>
  <si>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</si>
  <si>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2023</t>
  </si>
  <si>
    <t>Actual expenditure Provincial Department by 31 December 2023</t>
  </si>
  <si>
    <t>Actual expenditure Provincial Department by 31 March 2024</t>
  </si>
  <si>
    <t>Actual expenditure Provincial Department by 30 June 2024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</si>
  <si>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</si>
  <si>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</si>
  <si>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</si>
  <si>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</si>
  <si>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</si>
  <si>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</si>
  <si>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</si>
  <si>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</si>
  <si>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</si>
  <si>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</si>
  <si>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</si>
  <si>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</si>
  <si>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GAUTENG: SEDIBENG (DC42)</t>
  </si>
  <si>
    <t>GAUTENG: WEST RAND (DC48)</t>
  </si>
  <si>
    <t>GAUTENG: CITY OF EKURHULENI (EKU)</t>
  </si>
  <si>
    <t>GAUTENG: EMFULENI (GT421)</t>
  </si>
  <si>
    <t>GAUTENG: MIDVAAL (GT422)</t>
  </si>
  <si>
    <t>GAUTENG: LESEDI (GT423)</t>
  </si>
  <si>
    <t>GAUTENG: MOGALE CITY (GT481)</t>
  </si>
  <si>
    <t>GAUTENG: MERAFONG CITY (GT484)</t>
  </si>
  <si>
    <t>GAUTENG: RAND WEST CITY (GT485)</t>
  </si>
  <si>
    <t>GAUTENG: CITY OF JOHANNESBURG (JHB)</t>
  </si>
  <si>
    <t>GAUTENG: CITY OF TSHWANE (TSH)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</si>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</sst>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9" xfId="0" applyFont="1" applyBorder="1"/>
    <xf numFmtId="0" fontId="2" fillId="0" borderId="0" xfId="0" applyFont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/>
    <xf numFmtId="167" fontId="10" fillId="0" borderId="24" xfId="0" applyNumberFormat="1" applyFont="1" applyBorder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Font="1" applyFill="1" applyBorder="1" applyAlignment="1">
      <alignment horizontal="left" indent="1"/>
    </xf>
    <xf numFmtId="165" fontId="2" fillId="3" borderId="26" xfId="0" applyNumberFormat="1" applyFont="1" applyFill="1" applyBorder="1" applyAlignment="1">
      <alignment horizontal="right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2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left" vertical="top" wrapText="1"/>
    </xf>
    <xf numFmtId="165" fontId="2" fillId="0" borderId="32" xfId="0" applyNumberFormat="1" applyFont="1" applyBorder="1" applyAlignment="1">
      <alignment horizontal="center" vertical="top" wrapText="1"/>
    </xf>
    <xf numFmtId="164" fontId="2" fillId="0" borderId="32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4" xfId="0" applyFont="1" applyBorder="1" applyAlignment="1">
      <alignment horizontal="left"/>
    </xf>
    <xf numFmtId="165" fontId="2" fillId="0" borderId="22" xfId="0" applyNumberFormat="1" applyFont="1" applyBorder="1" applyAlignment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Font="1" applyBorder="1" applyAlignment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19" xfId="0" applyNumberFormat="1" applyFont="1" applyBorder="1"/>
    <xf numFmtId="169" fontId="10" fillId="0" borderId="20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/>
    <xf numFmtId="169" fontId="10" fillId="0" borderId="15" xfId="0" applyNumberFormat="1" applyFont="1" applyBorder="1"/>
    <xf numFmtId="169" fontId="10" fillId="0" borderId="16" xfId="0" applyNumberFormat="1" applyFont="1" applyBorder="1"/>
    <xf numFmtId="169" fontId="10" fillId="0" borderId="9" xfId="0" applyNumberFormat="1" applyFont="1" applyBorder="1"/>
    <xf numFmtId="169" fontId="10" fillId="0" borderId="23" xfId="0" applyNumberFormat="1" applyFont="1" applyBorder="1"/>
    <xf numFmtId="169" fontId="10" fillId="0" borderId="24" xfId="0" applyNumberFormat="1" applyFont="1" applyBorder="1"/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4" xfId="0" applyNumberFormat="1" applyFont="1" applyBorder="1" applyAlignment="1">
      <alignment horizontal="right"/>
    </xf>
    <xf numFmtId="169" fontId="2" fillId="0" borderId="22" xfId="0" applyNumberFormat="1" applyFont="1" applyBorder="1" applyAlignment="1">
      <alignment horizontal="right"/>
    </xf>
    <xf numFmtId="169" fontId="2" fillId="0" borderId="32" xfId="0" applyNumberFormat="1" applyFont="1" applyBorder="1" applyAlignment="1">
      <alignment horizontal="right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0" xfId="0" applyNumberFormat="1" applyFont="1"/>
    <xf numFmtId="165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5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204782000</v>
      </c>
      <c r="C9" s="92"/>
      <c r="D9" s="92"/>
      <c r="E9" s="92">
        <f>$B9       +$C9       +$D9</f>
        <v>204782000</v>
      </c>
      <c r="F9" s="93">
        <v>204782000</v>
      </c>
      <c r="G9" s="94">
        <v>58830000</v>
      </c>
      <c r="H9" s="93">
        <v>17932000</v>
      </c>
      <c r="I9" s="94">
        <v>17931682</v>
      </c>
      <c r="J9" s="93"/>
      <c r="K9" s="94"/>
      <c r="L9" s="93"/>
      <c r="M9" s="94"/>
      <c r="N9" s="93"/>
      <c r="O9" s="94"/>
      <c r="P9" s="93">
        <f>$H9       +$J9       +$L9       +$N9</f>
        <v>17932000</v>
      </c>
      <c r="Q9" s="94">
        <f>$I9       +$K9       +$M9       +$O9</f>
        <v>17931682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8.7566290005957566</v>
      </c>
      <c r="U9" s="50">
        <f>IF(($E9       =0),0,(($Q9       /$E9       )*100))</f>
        <v>8.7564737135099762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19350000</v>
      </c>
      <c r="C10" s="92"/>
      <c r="D10" s="92"/>
      <c r="E10" s="92">
        <f t="shared" ref="E10:E15" si="0">$B10      +$C10      +$D10</f>
        <v>19350000</v>
      </c>
      <c r="F10" s="93">
        <v>19350000</v>
      </c>
      <c r="G10" s="94">
        <v>19350000</v>
      </c>
      <c r="H10" s="93">
        <v>4075000</v>
      </c>
      <c r="I10" s="94">
        <v>1254707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4075000</v>
      </c>
      <c r="Q10" s="94">
        <f t="shared" ref="Q10:Q15" si="2">$I10      +$K10      +$M10      +$O10</f>
        <v>1254707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21.059431524547804</v>
      </c>
      <c r="U10" s="50">
        <f t="shared" ref="U10:U14" si="6">IF(($E10      =0),0,(($Q10      /$E10      )*100))</f>
        <v>6.4842739018087858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6000000</v>
      </c>
      <c r="C11" s="92"/>
      <c r="D11" s="92"/>
      <c r="E11" s="92">
        <f t="shared" si="0"/>
        <v>6000000</v>
      </c>
      <c r="F11" s="93">
        <v>6000000</v>
      </c>
      <c r="G11" s="94">
        <v>3000000</v>
      </c>
      <c r="H11" s="93">
        <v>1739000</v>
      </c>
      <c r="I11" s="94">
        <v>885684</v>
      </c>
      <c r="J11" s="93"/>
      <c r="K11" s="94"/>
      <c r="L11" s="93"/>
      <c r="M11" s="94"/>
      <c r="N11" s="93"/>
      <c r="O11" s="94"/>
      <c r="P11" s="93">
        <f t="shared" si="1"/>
        <v>1739000</v>
      </c>
      <c r="Q11" s="94">
        <f t="shared" si="2"/>
        <v>885684</v>
      </c>
      <c r="R11" s="48">
        <f t="shared" si="3"/>
        <v>0</v>
      </c>
      <c r="S11" s="49">
        <f t="shared" si="4"/>
        <v>0</v>
      </c>
      <c r="T11" s="48">
        <f t="shared" si="5"/>
        <v>28.983333333333334</v>
      </c>
      <c r="U11" s="50">
        <f t="shared" si="6"/>
        <v>14.7614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632204000</v>
      </c>
      <c r="C13" s="92"/>
      <c r="D13" s="92"/>
      <c r="E13" s="92">
        <f t="shared" si="0"/>
        <v>632204000</v>
      </c>
      <c r="F13" s="93">
        <v>632204000</v>
      </c>
      <c r="G13" s="94">
        <v>231364000</v>
      </c>
      <c r="H13" s="93">
        <v>54853000</v>
      </c>
      <c r="I13" s="94">
        <v>18060815</v>
      </c>
      <c r="J13" s="93"/>
      <c r="K13" s="94"/>
      <c r="L13" s="93"/>
      <c r="M13" s="94"/>
      <c r="N13" s="93"/>
      <c r="O13" s="94"/>
      <c r="P13" s="93">
        <f t="shared" si="1"/>
        <v>54853000</v>
      </c>
      <c r="Q13" s="94">
        <f t="shared" si="2"/>
        <v>18060815</v>
      </c>
      <c r="R13" s="48">
        <f t="shared" si="3"/>
        <v>0</v>
      </c>
      <c r="S13" s="49">
        <f t="shared" si="4"/>
        <v>0</v>
      </c>
      <c r="T13" s="48">
        <f t="shared" si="5"/>
        <v>8.6764715186870074</v>
      </c>
      <c r="U13" s="50">
        <f t="shared" si="6"/>
        <v>2.8568017601913307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6200000</v>
      </c>
      <c r="C14" s="92"/>
      <c r="D14" s="92"/>
      <c r="E14" s="92">
        <f t="shared" si="0"/>
        <v>6200000</v>
      </c>
      <c r="F14" s="93">
        <v>6200000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868536000</v>
      </c>
      <c r="C15" s="95">
        <f>SUM(C9:C14)</f>
        <v>0</v>
      </c>
      <c r="D15" s="95"/>
      <c r="E15" s="95">
        <f t="shared" si="0"/>
        <v>868536000</v>
      </c>
      <c r="F15" s="96">
        <f t="shared" ref="F15:O15" si="7">SUM(F9:F14)</f>
        <v>868536000</v>
      </c>
      <c r="G15" s="97">
        <f t="shared" si="7"/>
        <v>312544000</v>
      </c>
      <c r="H15" s="96">
        <f t="shared" si="7"/>
        <v>78599000</v>
      </c>
      <c r="I15" s="97">
        <f t="shared" si="7"/>
        <v>38132888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78599000</v>
      </c>
      <c r="Q15" s="97">
        <f t="shared" si="2"/>
        <v>38132888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9.1146606427193113</v>
      </c>
      <c r="U15" s="54">
        <f>IF((SUM($E9:$E13))=0,0,(Q15/(SUM($E9:$E13))*100))</f>
        <v>4.4220452352679231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158007000</v>
      </c>
      <c r="C17" s="92"/>
      <c r="D17" s="92"/>
      <c r="E17" s="92">
        <f t="shared" ref="E17:E24" si="8">$B17      +$C17      +$D17</f>
        <v>158007000</v>
      </c>
      <c r="F17" s="93">
        <v>158007000</v>
      </c>
      <c r="G17" s="94">
        <v>63203000</v>
      </c>
      <c r="H17" s="93">
        <v>6579000</v>
      </c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6579000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4.1637395811577962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55200000</v>
      </c>
      <c r="C20" s="92"/>
      <c r="D20" s="92"/>
      <c r="E20" s="92">
        <f t="shared" si="8"/>
        <v>55200000</v>
      </c>
      <c r="F20" s="93">
        <v>55200000</v>
      </c>
      <c r="G20" s="94">
        <v>55200000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213207000</v>
      </c>
      <c r="C24" s="95">
        <f>SUM(C17:C23)</f>
        <v>0</v>
      </c>
      <c r="D24" s="95"/>
      <c r="E24" s="95">
        <f t="shared" si="8"/>
        <v>213207000</v>
      </c>
      <c r="F24" s="96">
        <f t="shared" ref="F24:O24" si="15">SUM(F17:F23)</f>
        <v>213207000</v>
      </c>
      <c r="G24" s="97">
        <f t="shared" si="15"/>
        <v>118403000</v>
      </c>
      <c r="H24" s="96">
        <f t="shared" si="15"/>
        <v>6579000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6579000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3.0857335828560974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2831055000</v>
      </c>
      <c r="C28" s="92"/>
      <c r="D28" s="92"/>
      <c r="E28" s="92">
        <f>$B28      +$C28      +$D28</f>
        <v>2831055000</v>
      </c>
      <c r="F28" s="93">
        <v>2831055000</v>
      </c>
      <c r="G28" s="94">
        <v>746490000</v>
      </c>
      <c r="H28" s="93">
        <v>132554000</v>
      </c>
      <c r="I28" s="94">
        <v>57680241</v>
      </c>
      <c r="J28" s="93"/>
      <c r="K28" s="94"/>
      <c r="L28" s="93"/>
      <c r="M28" s="94"/>
      <c r="N28" s="93"/>
      <c r="O28" s="94"/>
      <c r="P28" s="93">
        <f>$H28      +$J28      +$L28      +$N28</f>
        <v>132554000</v>
      </c>
      <c r="Q28" s="94">
        <f>$I28      +$K28      +$M28      +$O28</f>
        <v>57680241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4.6821414631647924</v>
      </c>
      <c r="U28" s="50">
        <f>IF(($E28      =0),0,(($Q28      /$E28      )*100))</f>
        <v>2.0374115303305658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5402000</v>
      </c>
      <c r="C29" s="92"/>
      <c r="D29" s="92"/>
      <c r="E29" s="92">
        <f>$B29      +$C29      +$D29</f>
        <v>5402000</v>
      </c>
      <c r="F29" s="93">
        <v>5402000</v>
      </c>
      <c r="G29" s="94">
        <v>3781000</v>
      </c>
      <c r="H29" s="93">
        <v>925000</v>
      </c>
      <c r="I29" s="94">
        <v>406975</v>
      </c>
      <c r="J29" s="93"/>
      <c r="K29" s="94"/>
      <c r="L29" s="93"/>
      <c r="M29" s="94"/>
      <c r="N29" s="93"/>
      <c r="O29" s="94"/>
      <c r="P29" s="93">
        <f>$H29      +$J29      +$L29      +$N29</f>
        <v>925000</v>
      </c>
      <c r="Q29" s="94">
        <f>$I29      +$K29      +$M29      +$O29</f>
        <v>406975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17.123287671232877</v>
      </c>
      <c r="U29" s="50">
        <f>IF(($E29      =0),0,(($Q29      /$E29      )*100))</f>
        <v>7.5337837837837833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2836457000</v>
      </c>
      <c r="C30" s="95">
        <f>SUM(C26:C29)</f>
        <v>0</v>
      </c>
      <c r="D30" s="95"/>
      <c r="E30" s="95">
        <f>$B30      +$C30      +$D30</f>
        <v>2836457000</v>
      </c>
      <c r="F30" s="96">
        <f t="shared" ref="F30:O30" si="16">SUM(F26:F29)</f>
        <v>2836457000</v>
      </c>
      <c r="G30" s="97">
        <f t="shared" si="16"/>
        <v>750271000</v>
      </c>
      <c r="H30" s="96">
        <f t="shared" si="16"/>
        <v>133479000</v>
      </c>
      <c r="I30" s="97">
        <f t="shared" si="16"/>
        <v>58087216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133479000</v>
      </c>
      <c r="Q30" s="97">
        <f>$I30      +$K30      +$M30      +$O30</f>
        <v>58087216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4.7058354841973635</v>
      </c>
      <c r="U30" s="54">
        <f>IF($E30   =0,0,($Q30   /$E30   )*100)</f>
        <v>2.0478793085881435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82481000</v>
      </c>
      <c r="C32" s="92"/>
      <c r="D32" s="92"/>
      <c r="E32" s="92">
        <f>$B32      +$C32      +$D32</f>
        <v>82481000</v>
      </c>
      <c r="F32" s="93">
        <v>82481000</v>
      </c>
      <c r="G32" s="94">
        <v>20617000</v>
      </c>
      <c r="H32" s="93">
        <v>15835000</v>
      </c>
      <c r="I32" s="94">
        <v>5070788</v>
      </c>
      <c r="J32" s="93"/>
      <c r="K32" s="94"/>
      <c r="L32" s="93"/>
      <c r="M32" s="94"/>
      <c r="N32" s="93"/>
      <c r="O32" s="94"/>
      <c r="P32" s="93">
        <f>$H32      +$J32      +$L32      +$N32</f>
        <v>15835000</v>
      </c>
      <c r="Q32" s="94">
        <f>$I32      +$K32      +$M32      +$O32</f>
        <v>5070788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19.198360834616459</v>
      </c>
      <c r="U32" s="50">
        <f>IF(($E32      =0),0,(($Q32      /$E32      )*100))</f>
        <v>6.1478255598258995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82481000</v>
      </c>
      <c r="C33" s="95">
        <f>C32</f>
        <v>0</v>
      </c>
      <c r="D33" s="95"/>
      <c r="E33" s="95">
        <f>$B33      +$C33      +$D33</f>
        <v>82481000</v>
      </c>
      <c r="F33" s="96">
        <f t="shared" ref="F33:O33" si="17">F32</f>
        <v>82481000</v>
      </c>
      <c r="G33" s="97">
        <f t="shared" si="17"/>
        <v>20617000</v>
      </c>
      <c r="H33" s="96">
        <f t="shared" si="17"/>
        <v>15835000</v>
      </c>
      <c r="I33" s="97">
        <f t="shared" si="17"/>
        <v>5070788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15835000</v>
      </c>
      <c r="Q33" s="97">
        <f>$I33      +$K33      +$M33      +$O33</f>
        <v>5070788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19.198360834616459</v>
      </c>
      <c r="U33" s="54">
        <f>IF($E33   =0,0,($Q33   /$E33   )*100)</f>
        <v>6.1478255598258995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158872000</v>
      </c>
      <c r="C35" s="92"/>
      <c r="D35" s="92"/>
      <c r="E35" s="92">
        <f t="shared" ref="E35:E40" si="18">$B35      +$C35      +$D35</f>
        <v>158872000</v>
      </c>
      <c r="F35" s="93">
        <v>158872000</v>
      </c>
      <c r="G35" s="94">
        <v>30770000</v>
      </c>
      <c r="H35" s="93">
        <v>33878000</v>
      </c>
      <c r="I35" s="94">
        <v>15155895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33878000</v>
      </c>
      <c r="Q35" s="94">
        <f t="shared" ref="Q35:Q40" si="20">$I35      +$K35      +$M35      +$O35</f>
        <v>15155895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21.324084797824664</v>
      </c>
      <c r="U35" s="50">
        <f t="shared" ref="U35:U39" si="24">IF(($E35      =0),0,(($Q35      /$E35      )*100))</f>
        <v>9.5396891837454056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137089000</v>
      </c>
      <c r="C36" s="92"/>
      <c r="D36" s="92"/>
      <c r="E36" s="92">
        <f t="shared" si="18"/>
        <v>137089000</v>
      </c>
      <c r="F36" s="93">
        <v>137089000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20000000</v>
      </c>
      <c r="C38" s="92"/>
      <c r="D38" s="92"/>
      <c r="E38" s="92">
        <f t="shared" si="18"/>
        <v>20000000</v>
      </c>
      <c r="F38" s="93">
        <v>20000000</v>
      </c>
      <c r="G38" s="94">
        <v>5000000</v>
      </c>
      <c r="H38" s="93">
        <v>52000</v>
      </c>
      <c r="I38" s="94">
        <v>53164</v>
      </c>
      <c r="J38" s="93"/>
      <c r="K38" s="94"/>
      <c r="L38" s="93"/>
      <c r="M38" s="94"/>
      <c r="N38" s="93"/>
      <c r="O38" s="94"/>
      <c r="P38" s="93">
        <f t="shared" si="19"/>
        <v>52000</v>
      </c>
      <c r="Q38" s="94">
        <f t="shared" si="20"/>
        <v>53164</v>
      </c>
      <c r="R38" s="48">
        <f t="shared" si="21"/>
        <v>0</v>
      </c>
      <c r="S38" s="49">
        <f t="shared" si="22"/>
        <v>0</v>
      </c>
      <c r="T38" s="48">
        <f t="shared" si="23"/>
        <v>0.26</v>
      </c>
      <c r="U38" s="50">
        <f t="shared" si="24"/>
        <v>0.26582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315961000</v>
      </c>
      <c r="C40" s="95">
        <f>SUM(C35:C39)</f>
        <v>0</v>
      </c>
      <c r="D40" s="95"/>
      <c r="E40" s="95">
        <f t="shared" si="18"/>
        <v>315961000</v>
      </c>
      <c r="F40" s="96">
        <f t="shared" ref="F40:O40" si="25">SUM(F35:F39)</f>
        <v>315961000</v>
      </c>
      <c r="G40" s="97">
        <f t="shared" si="25"/>
        <v>35770000</v>
      </c>
      <c r="H40" s="96">
        <f t="shared" si="25"/>
        <v>33930000</v>
      </c>
      <c r="I40" s="97">
        <f t="shared" si="25"/>
        <v>15209059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33930000</v>
      </c>
      <c r="Q40" s="97">
        <f t="shared" si="20"/>
        <v>15209059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18.968871595330739</v>
      </c>
      <c r="U40" s="54">
        <f>IF((+$E35+$E38) =0,0,(Q40   /(+$E35+$E38) )*100)</f>
        <v>8.5027611923610174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751944000</v>
      </c>
      <c r="C44" s="92"/>
      <c r="D44" s="92"/>
      <c r="E44" s="92">
        <f t="shared" si="26"/>
        <v>751944000</v>
      </c>
      <c r="F44" s="93">
        <v>751944000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194766000</v>
      </c>
      <c r="C51" s="92"/>
      <c r="D51" s="92"/>
      <c r="E51" s="92">
        <f t="shared" si="26"/>
        <v>194766000</v>
      </c>
      <c r="F51" s="93">
        <v>194766000</v>
      </c>
      <c r="G51" s="94">
        <v>67766000</v>
      </c>
      <c r="H51" s="93">
        <v>1447000</v>
      </c>
      <c r="I51" s="94">
        <v>236692</v>
      </c>
      <c r="J51" s="93"/>
      <c r="K51" s="94"/>
      <c r="L51" s="93"/>
      <c r="M51" s="94"/>
      <c r="N51" s="93"/>
      <c r="O51" s="94"/>
      <c r="P51" s="93">
        <f t="shared" si="27"/>
        <v>1447000</v>
      </c>
      <c r="Q51" s="94">
        <f t="shared" si="28"/>
        <v>236692</v>
      </c>
      <c r="R51" s="48">
        <f t="shared" si="29"/>
        <v>0</v>
      </c>
      <c r="S51" s="49">
        <f t="shared" si="30"/>
        <v>0</v>
      </c>
      <c r="T51" s="48">
        <f t="shared" si="31"/>
        <v>0.74294281342739499</v>
      </c>
      <c r="U51" s="50">
        <f t="shared" si="32"/>
        <v>0.12152634443383342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946710000</v>
      </c>
      <c r="C53" s="95">
        <f>SUM(C42:C52)</f>
        <v>0</v>
      </c>
      <c r="D53" s="95"/>
      <c r="E53" s="95">
        <f t="shared" si="26"/>
        <v>946710000</v>
      </c>
      <c r="F53" s="96">
        <f t="shared" ref="F53:O53" si="33">SUM(F42:F52)</f>
        <v>946710000</v>
      </c>
      <c r="G53" s="97">
        <f t="shared" si="33"/>
        <v>67766000</v>
      </c>
      <c r="H53" s="96">
        <f t="shared" si="33"/>
        <v>1447000</v>
      </c>
      <c r="I53" s="97">
        <f t="shared" si="33"/>
        <v>236692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1447000</v>
      </c>
      <c r="Q53" s="97">
        <f t="shared" si="28"/>
        <v>236692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0.74294281342739499</v>
      </c>
      <c r="U53" s="54">
        <f>IF((+$E43+$E45+$E47+$E48+$E51) =0,0,(Q53   /(+$E43+$E45+$E47+$E48+$E51) )*100)</f>
        <v>0.12152634443383342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>
        <v>2096123000</v>
      </c>
      <c r="C65" s="92"/>
      <c r="D65" s="92"/>
      <c r="E65" s="92">
        <f t="shared" si="35"/>
        <v>2096123000</v>
      </c>
      <c r="F65" s="93">
        <v>2096123000</v>
      </c>
      <c r="G65" s="94">
        <v>474754000</v>
      </c>
      <c r="H65" s="93">
        <v>293952000</v>
      </c>
      <c r="I65" s="94">
        <v>129490898</v>
      </c>
      <c r="J65" s="93"/>
      <c r="K65" s="94"/>
      <c r="L65" s="93"/>
      <c r="M65" s="94"/>
      <c r="N65" s="93"/>
      <c r="O65" s="94"/>
      <c r="P65" s="93">
        <f t="shared" si="36"/>
        <v>293952000</v>
      </c>
      <c r="Q65" s="94">
        <f t="shared" si="37"/>
        <v>129490898</v>
      </c>
      <c r="R65" s="48">
        <f t="shared" si="38"/>
        <v>0</v>
      </c>
      <c r="S65" s="49">
        <f t="shared" si="39"/>
        <v>0</v>
      </c>
      <c r="T65" s="48">
        <f t="shared" si="40"/>
        <v>14.023604530840986</v>
      </c>
      <c r="U65" s="50">
        <f t="shared" si="41"/>
        <v>6.17763833515495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2096123000</v>
      </c>
      <c r="C66" s="95">
        <f>SUM(C61:C65)</f>
        <v>0</v>
      </c>
      <c r="D66" s="95"/>
      <c r="E66" s="95">
        <f t="shared" si="35"/>
        <v>2096123000</v>
      </c>
      <c r="F66" s="96">
        <f t="shared" ref="F66:O66" si="42">SUM(F61:F65)</f>
        <v>2096123000</v>
      </c>
      <c r="G66" s="97">
        <f t="shared" si="42"/>
        <v>474754000</v>
      </c>
      <c r="H66" s="96">
        <f t="shared" si="42"/>
        <v>293952000</v>
      </c>
      <c r="I66" s="97">
        <f t="shared" si="42"/>
        <v>129490898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293952000</v>
      </c>
      <c r="Q66" s="97">
        <f t="shared" si="37"/>
        <v>129490898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14.023604530840986</v>
      </c>
      <c r="U66" s="54">
        <f>IF((+$E61+$E63+$E65) =0,0,(Q66  /(+$E61+$E63+$E65) )*100)</f>
        <v>6.17763833515495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7359475000</v>
      </c>
      <c r="C67" s="104">
        <f>SUM(C9:C14,C17:C23,C26:C29,C32,C35:C39,C42:C52,C55:C58,C61:C65)</f>
        <v>0</v>
      </c>
      <c r="D67" s="104"/>
      <c r="E67" s="104">
        <f t="shared" si="35"/>
        <v>7359475000</v>
      </c>
      <c r="F67" s="105">
        <f t="shared" ref="F67:O67" si="43">SUM(F9:F14,F17:F23,F26:F29,F32,F35:F39,F42:F52,F55:F58,F61:F65)</f>
        <v>7359475000</v>
      </c>
      <c r="G67" s="106">
        <f t="shared" si="43"/>
        <v>1780125000</v>
      </c>
      <c r="H67" s="105">
        <f t="shared" si="43"/>
        <v>563821000</v>
      </c>
      <c r="I67" s="106">
        <f t="shared" si="43"/>
        <v>246227541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563821000</v>
      </c>
      <c r="Q67" s="106">
        <f t="shared" si="37"/>
        <v>246227541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8.7221518006287511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3.8090705917259902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459753000</v>
      </c>
      <c r="C69" s="92"/>
      <c r="D69" s="92"/>
      <c r="E69" s="92">
        <f>$B69      +$C69      +$D69</f>
        <v>459753000</v>
      </c>
      <c r="F69" s="93">
        <v>459753000</v>
      </c>
      <c r="G69" s="94">
        <v>137785000</v>
      </c>
      <c r="H69" s="93">
        <v>89302000</v>
      </c>
      <c r="I69" s="94">
        <v>44242777</v>
      </c>
      <c r="J69" s="93"/>
      <c r="K69" s="94"/>
      <c r="L69" s="93"/>
      <c r="M69" s="94"/>
      <c r="N69" s="93"/>
      <c r="O69" s="94"/>
      <c r="P69" s="93">
        <f>$H69      +$J69      +$L69      +$N69</f>
        <v>89302000</v>
      </c>
      <c r="Q69" s="94">
        <f>$I69      +$K69      +$M69      +$O69</f>
        <v>44242777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19.423908054977346</v>
      </c>
      <c r="U69" s="50">
        <f>IF(($E69      =0),0,(($Q69      /$E69      )*100))</f>
        <v>9.6231622197136275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459753000</v>
      </c>
      <c r="C70" s="101">
        <f>C69</f>
        <v>0</v>
      </c>
      <c r="D70" s="101"/>
      <c r="E70" s="101">
        <f>$B70      +$C70      +$D70</f>
        <v>459753000</v>
      </c>
      <c r="F70" s="102">
        <f t="shared" ref="F70:O70" si="44">F69</f>
        <v>459753000</v>
      </c>
      <c r="G70" s="103">
        <f t="shared" si="44"/>
        <v>137785000</v>
      </c>
      <c r="H70" s="102">
        <f t="shared" si="44"/>
        <v>89302000</v>
      </c>
      <c r="I70" s="103">
        <f t="shared" si="44"/>
        <v>44242777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89302000</v>
      </c>
      <c r="Q70" s="103">
        <f>$I70      +$K70      +$M70      +$O70</f>
        <v>44242777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19.423908054977346</v>
      </c>
      <c r="U70" s="59">
        <f>IF($E70   =0,0,($Q70   /$E70 )*100)</f>
        <v>9.6231622197136275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459753000</v>
      </c>
      <c r="C71" s="104">
        <f>C69</f>
        <v>0</v>
      </c>
      <c r="D71" s="104"/>
      <c r="E71" s="104">
        <f>$B71      +$C71      +$D71</f>
        <v>459753000</v>
      </c>
      <c r="F71" s="105">
        <f t="shared" ref="F71:O71" si="45">F69</f>
        <v>459753000</v>
      </c>
      <c r="G71" s="106">
        <f t="shared" si="45"/>
        <v>137785000</v>
      </c>
      <c r="H71" s="105">
        <f t="shared" si="45"/>
        <v>89302000</v>
      </c>
      <c r="I71" s="106">
        <f t="shared" si="45"/>
        <v>44242777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89302000</v>
      </c>
      <c r="Q71" s="106">
        <f>$I71      +$K71      +$M71      +$O71</f>
        <v>44242777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19.423908054977346</v>
      </c>
      <c r="U71" s="65">
        <f>IF($E71   =0,0,($Q71   /$E71   )*100)</f>
        <v>9.6231622197136275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7819228000</v>
      </c>
      <c r="C72" s="104">
        <f>SUM(C9:C14,C17:C23,C26:C29,C32,C35:C39,C42:C52,C55:C58,C61:C65,C69)</f>
        <v>0</v>
      </c>
      <c r="D72" s="104"/>
      <c r="E72" s="104">
        <f>$B72      +$C72      +$D72</f>
        <v>7819228000</v>
      </c>
      <c r="F72" s="105">
        <f t="shared" ref="F72:O72" si="46">SUM(F9:F14,F17:F23,F26:F29,F32,F35:F39,F42:F52,F55:F58,F61:F65,F69)</f>
        <v>7819228000</v>
      </c>
      <c r="G72" s="106">
        <f t="shared" si="46"/>
        <v>1917910000</v>
      </c>
      <c r="H72" s="105">
        <f t="shared" si="46"/>
        <v>653123000</v>
      </c>
      <c r="I72" s="106">
        <f t="shared" si="46"/>
        <v>290470318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653123000</v>
      </c>
      <c r="Q72" s="106">
        <f>$I72      +$K72      +$M72      +$O72</f>
        <v>290470318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9.4327480016955523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4.1951260507842658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JPd/OxHwp4aFO0AsBNoQ7q46YLFv+/J0/ShBdXNoYQe+WJRGnUy9akvuSO0anmIbUNDo0eAv4zSnEQafYpUWfA==" saltValue="JS5kZENM8Mv+O76eMDIXj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2300000</v>
      </c>
      <c r="C10" s="92"/>
      <c r="D10" s="92"/>
      <c r="E10" s="92">
        <f t="shared" ref="E10:E15" si="0">$B10      +$C10      +$D10</f>
        <v>2300000</v>
      </c>
      <c r="F10" s="93">
        <v>2300000</v>
      </c>
      <c r="G10" s="94">
        <v>2300000</v>
      </c>
      <c r="H10" s="93">
        <v>78000</v>
      </c>
      <c r="I10" s="94">
        <v>52223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78000</v>
      </c>
      <c r="Q10" s="94">
        <f t="shared" ref="Q10:Q15" si="2">$I10      +$K10      +$M10      +$O10</f>
        <v>52223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3.3913043478260874</v>
      </c>
      <c r="U10" s="50">
        <f t="shared" ref="U10:U14" si="6">IF(($E10      =0),0,(($Q10      /$E10      )*100))</f>
        <v>2.2705652173913045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2300000</v>
      </c>
      <c r="C15" s="95">
        <f>SUM(C9:C14)</f>
        <v>0</v>
      </c>
      <c r="D15" s="95"/>
      <c r="E15" s="95">
        <f t="shared" si="0"/>
        <v>2300000</v>
      </c>
      <c r="F15" s="96">
        <f t="shared" ref="F15:O15" si="7">SUM(F9:F14)</f>
        <v>2300000</v>
      </c>
      <c r="G15" s="97">
        <f t="shared" si="7"/>
        <v>2300000</v>
      </c>
      <c r="H15" s="96">
        <f t="shared" si="7"/>
        <v>78000</v>
      </c>
      <c r="I15" s="97">
        <f t="shared" si="7"/>
        <v>52223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78000</v>
      </c>
      <c r="Q15" s="97">
        <f t="shared" si="2"/>
        <v>52223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3.3913043478260874</v>
      </c>
      <c r="U15" s="54">
        <f>IF((SUM($E9:$E13))=0,0,(Q15/(SUM($E9:$E13))*100))</f>
        <v>2.2705652173913045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2699000</v>
      </c>
      <c r="C32" s="92"/>
      <c r="D32" s="92"/>
      <c r="E32" s="92">
        <f>$B32      +$C32      +$D32</f>
        <v>2699000</v>
      </c>
      <c r="F32" s="93">
        <v>2699000</v>
      </c>
      <c r="G32" s="94">
        <v>674000</v>
      </c>
      <c r="H32" s="93">
        <v>746000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746000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27.639866617265653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2699000</v>
      </c>
      <c r="C33" s="95">
        <f>C32</f>
        <v>0</v>
      </c>
      <c r="D33" s="95"/>
      <c r="E33" s="95">
        <f>$B33      +$C33      +$D33</f>
        <v>2699000</v>
      </c>
      <c r="F33" s="96">
        <f t="shared" ref="F33:O33" si="17">F32</f>
        <v>2699000</v>
      </c>
      <c r="G33" s="97">
        <f t="shared" si="17"/>
        <v>674000</v>
      </c>
      <c r="H33" s="96">
        <f t="shared" si="17"/>
        <v>746000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746000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27.639866617265653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58000000</v>
      </c>
      <c r="C35" s="92"/>
      <c r="D35" s="92"/>
      <c r="E35" s="92">
        <f t="shared" ref="E35:E40" si="18">$B35      +$C35      +$D35</f>
        <v>58000000</v>
      </c>
      <c r="F35" s="93">
        <v>58000000</v>
      </c>
      <c r="G35" s="94">
        <v>13500000</v>
      </c>
      <c r="H35" s="93">
        <v>13500000</v>
      </c>
      <c r="I35" s="94">
        <v>15155895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13500000</v>
      </c>
      <c r="Q35" s="94">
        <f t="shared" ref="Q35:Q40" si="20">$I35      +$K35      +$M35      +$O35</f>
        <v>15155895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23.275862068965516</v>
      </c>
      <c r="U35" s="50">
        <f t="shared" ref="U35:U39" si="24">IF(($E35      =0),0,(($Q35      /$E35      )*100))</f>
        <v>26.130853448275865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1497000</v>
      </c>
      <c r="C36" s="92"/>
      <c r="D36" s="92"/>
      <c r="E36" s="92">
        <f t="shared" si="18"/>
        <v>1497000</v>
      </c>
      <c r="F36" s="93">
        <v>1497000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1000000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63497000</v>
      </c>
      <c r="C40" s="95">
        <f>SUM(C35:C39)</f>
        <v>0</v>
      </c>
      <c r="D40" s="95"/>
      <c r="E40" s="95">
        <f t="shared" si="18"/>
        <v>63497000</v>
      </c>
      <c r="F40" s="96">
        <f t="shared" ref="F40:O40" si="25">SUM(F35:F39)</f>
        <v>63497000</v>
      </c>
      <c r="G40" s="97">
        <f t="shared" si="25"/>
        <v>14500000</v>
      </c>
      <c r="H40" s="96">
        <f t="shared" si="25"/>
        <v>13500000</v>
      </c>
      <c r="I40" s="97">
        <f t="shared" si="25"/>
        <v>15155895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13500000</v>
      </c>
      <c r="Q40" s="97">
        <f t="shared" si="20"/>
        <v>15155895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21.774193548387096</v>
      </c>
      <c r="U40" s="54">
        <f>IF((+$E35+$E38) =0,0,(Q40   /(+$E35+$E38) )*100)</f>
        <v>24.44499193548387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68658000</v>
      </c>
      <c r="C51" s="92"/>
      <c r="D51" s="92"/>
      <c r="E51" s="92">
        <f t="shared" si="26"/>
        <v>68658000</v>
      </c>
      <c r="F51" s="93">
        <v>68658000</v>
      </c>
      <c r="G51" s="94">
        <v>18658000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68658000</v>
      </c>
      <c r="C53" s="95">
        <f>SUM(C42:C52)</f>
        <v>0</v>
      </c>
      <c r="D53" s="95"/>
      <c r="E53" s="95">
        <f t="shared" si="26"/>
        <v>68658000</v>
      </c>
      <c r="F53" s="96">
        <f t="shared" ref="F53:O53" si="33">SUM(F42:F52)</f>
        <v>68658000</v>
      </c>
      <c r="G53" s="97">
        <f t="shared" si="33"/>
        <v>18658000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137154000</v>
      </c>
      <c r="C67" s="104">
        <f>SUM(C9:C14,C17:C23,C26:C29,C32,C35:C39,C42:C52,C55:C58,C61:C65)</f>
        <v>0</v>
      </c>
      <c r="D67" s="104"/>
      <c r="E67" s="104">
        <f t="shared" si="35"/>
        <v>137154000</v>
      </c>
      <c r="F67" s="105">
        <f t="shared" ref="F67:O67" si="43">SUM(F9:F14,F17:F23,F26:F29,F32,F35:F39,F42:F52,F55:F58,F61:F65)</f>
        <v>137154000</v>
      </c>
      <c r="G67" s="106">
        <f t="shared" si="43"/>
        <v>36132000</v>
      </c>
      <c r="H67" s="105">
        <f t="shared" si="43"/>
        <v>14324000</v>
      </c>
      <c r="I67" s="106">
        <f t="shared" si="43"/>
        <v>15208118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14324000</v>
      </c>
      <c r="Q67" s="106">
        <f t="shared" si="37"/>
        <v>15208118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10.558983318221692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11.210713785503144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109164000</v>
      </c>
      <c r="C69" s="92"/>
      <c r="D69" s="92"/>
      <c r="E69" s="92">
        <f>$B69      +$C69      +$D69</f>
        <v>109164000</v>
      </c>
      <c r="F69" s="93">
        <v>109164000</v>
      </c>
      <c r="G69" s="94">
        <v>65334000</v>
      </c>
      <c r="H69" s="93">
        <v>58900000</v>
      </c>
      <c r="I69" s="94">
        <v>25221409</v>
      </c>
      <c r="J69" s="93"/>
      <c r="K69" s="94"/>
      <c r="L69" s="93"/>
      <c r="M69" s="94"/>
      <c r="N69" s="93"/>
      <c r="O69" s="94"/>
      <c r="P69" s="93">
        <f>$H69      +$J69      +$L69      +$N69</f>
        <v>58900000</v>
      </c>
      <c r="Q69" s="94">
        <f>$I69      +$K69      +$M69      +$O69</f>
        <v>25221409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53.955516470631352</v>
      </c>
      <c r="U69" s="50">
        <f>IF(($E69      =0),0,(($Q69      /$E69      )*100))</f>
        <v>23.104145139423256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109164000</v>
      </c>
      <c r="C70" s="101">
        <f>C69</f>
        <v>0</v>
      </c>
      <c r="D70" s="101"/>
      <c r="E70" s="101">
        <f>$B70      +$C70      +$D70</f>
        <v>109164000</v>
      </c>
      <c r="F70" s="102">
        <f t="shared" ref="F70:O70" si="44">F69</f>
        <v>109164000</v>
      </c>
      <c r="G70" s="103">
        <f t="shared" si="44"/>
        <v>65334000</v>
      </c>
      <c r="H70" s="102">
        <f t="shared" si="44"/>
        <v>58900000</v>
      </c>
      <c r="I70" s="103">
        <f t="shared" si="44"/>
        <v>25221409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58900000</v>
      </c>
      <c r="Q70" s="103">
        <f>$I70      +$K70      +$M70      +$O70</f>
        <v>25221409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53.955516470631352</v>
      </c>
      <c r="U70" s="59">
        <f>IF($E70   =0,0,($Q70   /$E70 )*100)</f>
        <v>23.104145139423256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109164000</v>
      </c>
      <c r="C71" s="104">
        <f>C69</f>
        <v>0</v>
      </c>
      <c r="D71" s="104"/>
      <c r="E71" s="104">
        <f>$B71      +$C71      +$D71</f>
        <v>109164000</v>
      </c>
      <c r="F71" s="105">
        <f t="shared" ref="F71:O71" si="45">F69</f>
        <v>109164000</v>
      </c>
      <c r="G71" s="106">
        <f t="shared" si="45"/>
        <v>65334000</v>
      </c>
      <c r="H71" s="105">
        <f t="shared" si="45"/>
        <v>58900000</v>
      </c>
      <c r="I71" s="106">
        <f t="shared" si="45"/>
        <v>25221409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58900000</v>
      </c>
      <c r="Q71" s="106">
        <f>$I71      +$K71      +$M71      +$O71</f>
        <v>25221409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53.955516470631352</v>
      </c>
      <c r="U71" s="65">
        <f>IF($E71   =0,0,($Q71   /$E71   )*100)</f>
        <v>23.104145139423256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246318000</v>
      </c>
      <c r="C72" s="104">
        <f>SUM(C9:C14,C17:C23,C26:C29,C32,C35:C39,C42:C52,C55:C58,C61:C65,C69)</f>
        <v>0</v>
      </c>
      <c r="D72" s="104"/>
      <c r="E72" s="104">
        <f>$B72      +$C72      +$D72</f>
        <v>246318000</v>
      </c>
      <c r="F72" s="105">
        <f t="shared" ref="F72:O72" si="46">SUM(F9:F14,F17:F23,F26:F29,F32,F35:F39,F42:F52,F55:F58,F61:F65,F69)</f>
        <v>246318000</v>
      </c>
      <c r="G72" s="106">
        <f t="shared" si="46"/>
        <v>101466000</v>
      </c>
      <c r="H72" s="105">
        <f t="shared" si="46"/>
        <v>73224000</v>
      </c>
      <c r="I72" s="106">
        <f t="shared" si="46"/>
        <v>40429527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73224000</v>
      </c>
      <c r="Q72" s="106">
        <f>$I72      +$K72      +$M72      +$O72</f>
        <v>40429527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29.909198965774998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16.513913022167216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xk/hdLZDrhHukXt+zcKRlerJBsKSX0yydmjce5w3N1/tUJZxPNnk89Gmpo0rZayPJbZpSa5EeUz/XlVU2vdw/w==" saltValue="S8JqXY3G9fLRV8k1FEw2c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55000000</v>
      </c>
      <c r="C9" s="92"/>
      <c r="D9" s="92"/>
      <c r="E9" s="92">
        <f>$B9       +$C9       +$D9</f>
        <v>55000000</v>
      </c>
      <c r="F9" s="93">
        <v>55000000</v>
      </c>
      <c r="G9" s="94">
        <v>20000000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249000</v>
      </c>
      <c r="I10" s="94">
        <v>250011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249000</v>
      </c>
      <c r="Q10" s="94">
        <f t="shared" ref="Q10:Q15" si="2">$I10      +$K10      +$M10      +$O10</f>
        <v>250011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24.9</v>
      </c>
      <c r="U10" s="50">
        <f t="shared" ref="U10:U14" si="6">IF(($E10      =0),0,(($Q10      /$E10      )*100))</f>
        <v>25.001099999999997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6000000</v>
      </c>
      <c r="C11" s="92"/>
      <c r="D11" s="92"/>
      <c r="E11" s="92">
        <f t="shared" si="0"/>
        <v>6000000</v>
      </c>
      <c r="F11" s="93">
        <v>6000000</v>
      </c>
      <c r="G11" s="94">
        <v>3000000</v>
      </c>
      <c r="H11" s="93">
        <v>1739000</v>
      </c>
      <c r="I11" s="94">
        <v>885684</v>
      </c>
      <c r="J11" s="93"/>
      <c r="K11" s="94"/>
      <c r="L11" s="93"/>
      <c r="M11" s="94"/>
      <c r="N11" s="93"/>
      <c r="O11" s="94"/>
      <c r="P11" s="93">
        <f t="shared" si="1"/>
        <v>1739000</v>
      </c>
      <c r="Q11" s="94">
        <f t="shared" si="2"/>
        <v>885684</v>
      </c>
      <c r="R11" s="48">
        <f t="shared" si="3"/>
        <v>0</v>
      </c>
      <c r="S11" s="49">
        <f t="shared" si="4"/>
        <v>0</v>
      </c>
      <c r="T11" s="48">
        <f t="shared" si="5"/>
        <v>28.983333333333334</v>
      </c>
      <c r="U11" s="50">
        <f t="shared" si="6"/>
        <v>14.7614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134799000</v>
      </c>
      <c r="C13" s="92"/>
      <c r="D13" s="92"/>
      <c r="E13" s="92">
        <f t="shared" si="0"/>
        <v>134799000</v>
      </c>
      <c r="F13" s="93">
        <v>134799000</v>
      </c>
      <c r="G13" s="94">
        <v>43225000</v>
      </c>
      <c r="H13" s="93">
        <v>8541000</v>
      </c>
      <c r="I13" s="94">
        <v>7528000</v>
      </c>
      <c r="J13" s="93"/>
      <c r="K13" s="94"/>
      <c r="L13" s="93"/>
      <c r="M13" s="94"/>
      <c r="N13" s="93"/>
      <c r="O13" s="94"/>
      <c r="P13" s="93">
        <f t="shared" si="1"/>
        <v>8541000</v>
      </c>
      <c r="Q13" s="94">
        <f t="shared" si="2"/>
        <v>7528000</v>
      </c>
      <c r="R13" s="48">
        <f t="shared" si="3"/>
        <v>0</v>
      </c>
      <c r="S13" s="49">
        <f t="shared" si="4"/>
        <v>0</v>
      </c>
      <c r="T13" s="48">
        <f t="shared" si="5"/>
        <v>6.3361004161751939</v>
      </c>
      <c r="U13" s="50">
        <f t="shared" si="6"/>
        <v>5.5846111618038705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500000</v>
      </c>
      <c r="C14" s="92"/>
      <c r="D14" s="92"/>
      <c r="E14" s="92">
        <f t="shared" si="0"/>
        <v>500000</v>
      </c>
      <c r="F14" s="93">
        <v>500000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197299000</v>
      </c>
      <c r="C15" s="95">
        <f>SUM(C9:C14)</f>
        <v>0</v>
      </c>
      <c r="D15" s="95"/>
      <c r="E15" s="95">
        <f t="shared" si="0"/>
        <v>197299000</v>
      </c>
      <c r="F15" s="96">
        <f t="shared" ref="F15:O15" si="7">SUM(F9:F14)</f>
        <v>197299000</v>
      </c>
      <c r="G15" s="97">
        <f t="shared" si="7"/>
        <v>67225000</v>
      </c>
      <c r="H15" s="96">
        <f t="shared" si="7"/>
        <v>10529000</v>
      </c>
      <c r="I15" s="97">
        <f t="shared" si="7"/>
        <v>8663695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10529000</v>
      </c>
      <c r="Q15" s="97">
        <f t="shared" si="2"/>
        <v>8663695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5.3501288116301406</v>
      </c>
      <c r="U15" s="54">
        <f>IF((SUM($E9:$E13))=0,0,(Q15/(SUM($E9:$E13))*100))</f>
        <v>4.4023064141586081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55200000</v>
      </c>
      <c r="C20" s="92"/>
      <c r="D20" s="92"/>
      <c r="E20" s="92">
        <f t="shared" si="8"/>
        <v>55200000</v>
      </c>
      <c r="F20" s="93">
        <v>55200000</v>
      </c>
      <c r="G20" s="94">
        <v>55200000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55200000</v>
      </c>
      <c r="C24" s="95">
        <f>SUM(C17:C23)</f>
        <v>0</v>
      </c>
      <c r="D24" s="95"/>
      <c r="E24" s="95">
        <f t="shared" si="8"/>
        <v>55200000</v>
      </c>
      <c r="F24" s="96">
        <f t="shared" ref="F24:O24" si="15">SUM(F17:F23)</f>
        <v>55200000</v>
      </c>
      <c r="G24" s="97">
        <f t="shared" si="15"/>
        <v>55200000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1227523000</v>
      </c>
      <c r="C28" s="92"/>
      <c r="D28" s="92"/>
      <c r="E28" s="92">
        <f>$B28      +$C28      +$D28</f>
        <v>1227523000</v>
      </c>
      <c r="F28" s="93">
        <v>1227523000</v>
      </c>
      <c r="G28" s="94">
        <v>417357000</v>
      </c>
      <c r="H28" s="93">
        <v>30600000</v>
      </c>
      <c r="I28" s="94">
        <v>24493000</v>
      </c>
      <c r="J28" s="93"/>
      <c r="K28" s="94"/>
      <c r="L28" s="93"/>
      <c r="M28" s="94"/>
      <c r="N28" s="93"/>
      <c r="O28" s="94"/>
      <c r="P28" s="93">
        <f>$H28      +$J28      +$L28      +$N28</f>
        <v>30600000</v>
      </c>
      <c r="Q28" s="94">
        <f>$I28      +$K28      +$M28      +$O28</f>
        <v>24493000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2.4928249816907706</v>
      </c>
      <c r="U28" s="50">
        <f>IF(($E28      =0),0,(($Q28      /$E28      )*100))</f>
        <v>1.9953190286454918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1227523000</v>
      </c>
      <c r="C30" s="95">
        <f>SUM(C26:C29)</f>
        <v>0</v>
      </c>
      <c r="D30" s="95"/>
      <c r="E30" s="95">
        <f>$B30      +$C30      +$D30</f>
        <v>1227523000</v>
      </c>
      <c r="F30" s="96">
        <f t="shared" ref="F30:O30" si="16">SUM(F26:F29)</f>
        <v>1227523000</v>
      </c>
      <c r="G30" s="97">
        <f t="shared" si="16"/>
        <v>417357000</v>
      </c>
      <c r="H30" s="96">
        <f t="shared" si="16"/>
        <v>30600000</v>
      </c>
      <c r="I30" s="97">
        <f t="shared" si="16"/>
        <v>24493000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30600000</v>
      </c>
      <c r="Q30" s="97">
        <f>$I30      +$K30      +$M30      +$O30</f>
        <v>24493000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2.4928249816907706</v>
      </c>
      <c r="U30" s="54">
        <f>IF($E30   =0,0,($Q30   /$E30   )*100)</f>
        <v>1.9953190286454918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13978000</v>
      </c>
      <c r="C32" s="92"/>
      <c r="D32" s="92"/>
      <c r="E32" s="92">
        <f>$B32      +$C32      +$D32</f>
        <v>13978000</v>
      </c>
      <c r="F32" s="93">
        <v>13978000</v>
      </c>
      <c r="G32" s="94">
        <v>3494000</v>
      </c>
      <c r="H32" s="93">
        <v>1894000</v>
      </c>
      <c r="I32" s="94">
        <v>1893666</v>
      </c>
      <c r="J32" s="93"/>
      <c r="K32" s="94"/>
      <c r="L32" s="93"/>
      <c r="M32" s="94"/>
      <c r="N32" s="93"/>
      <c r="O32" s="94"/>
      <c r="P32" s="93">
        <f>$H32      +$J32      +$L32      +$N32</f>
        <v>1894000</v>
      </c>
      <c r="Q32" s="94">
        <f>$I32      +$K32      +$M32      +$O32</f>
        <v>1893666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13.549864072113321</v>
      </c>
      <c r="U32" s="50">
        <f>IF(($E32      =0),0,(($Q32      /$E32      )*100))</f>
        <v>13.54747460294749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13978000</v>
      </c>
      <c r="C33" s="95">
        <f>C32</f>
        <v>0</v>
      </c>
      <c r="D33" s="95"/>
      <c r="E33" s="95">
        <f>$B33      +$C33      +$D33</f>
        <v>13978000</v>
      </c>
      <c r="F33" s="96">
        <f t="shared" ref="F33:O33" si="17">F32</f>
        <v>13978000</v>
      </c>
      <c r="G33" s="97">
        <f t="shared" si="17"/>
        <v>3494000</v>
      </c>
      <c r="H33" s="96">
        <f t="shared" si="17"/>
        <v>1894000</v>
      </c>
      <c r="I33" s="97">
        <f t="shared" si="17"/>
        <v>1893666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1894000</v>
      </c>
      <c r="Q33" s="97">
        <f>$I33      +$K33      +$M33      +$O33</f>
        <v>1893666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13.549864072113321</v>
      </c>
      <c r="U33" s="54">
        <f>IF($E33   =0,0,($Q33   /$E33   )*100)</f>
        <v>13.54747460294749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28498000</v>
      </c>
      <c r="C36" s="92"/>
      <c r="D36" s="92"/>
      <c r="E36" s="92">
        <f t="shared" si="18"/>
        <v>28498000</v>
      </c>
      <c r="F36" s="93">
        <v>28498000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28498000</v>
      </c>
      <c r="C40" s="95">
        <f>SUM(C35:C39)</f>
        <v>0</v>
      </c>
      <c r="D40" s="95"/>
      <c r="E40" s="95">
        <f t="shared" si="18"/>
        <v>28498000</v>
      </c>
      <c r="F40" s="96">
        <f t="shared" ref="F40:O40" si="25">SUM(F35:F39)</f>
        <v>28498000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>
        <v>715075000</v>
      </c>
      <c r="C65" s="92"/>
      <c r="D65" s="92"/>
      <c r="E65" s="92">
        <f t="shared" si="35"/>
        <v>715075000</v>
      </c>
      <c r="F65" s="93">
        <v>715075000</v>
      </c>
      <c r="G65" s="94">
        <v>155155000</v>
      </c>
      <c r="H65" s="93">
        <v>43889000</v>
      </c>
      <c r="I65" s="94">
        <v>6941831</v>
      </c>
      <c r="J65" s="93"/>
      <c r="K65" s="94"/>
      <c r="L65" s="93"/>
      <c r="M65" s="94"/>
      <c r="N65" s="93"/>
      <c r="O65" s="94"/>
      <c r="P65" s="93">
        <f t="shared" si="36"/>
        <v>43889000</v>
      </c>
      <c r="Q65" s="94">
        <f t="shared" si="37"/>
        <v>6941831</v>
      </c>
      <c r="R65" s="48">
        <f t="shared" si="38"/>
        <v>0</v>
      </c>
      <c r="S65" s="49">
        <f t="shared" si="39"/>
        <v>0</v>
      </c>
      <c r="T65" s="48">
        <f t="shared" si="40"/>
        <v>6.1376778659581159</v>
      </c>
      <c r="U65" s="50">
        <f t="shared" si="41"/>
        <v>0.97078362409537455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715075000</v>
      </c>
      <c r="C66" s="95">
        <f>SUM(C61:C65)</f>
        <v>0</v>
      </c>
      <c r="D66" s="95"/>
      <c r="E66" s="95">
        <f t="shared" si="35"/>
        <v>715075000</v>
      </c>
      <c r="F66" s="96">
        <f t="shared" ref="F66:O66" si="42">SUM(F61:F65)</f>
        <v>715075000</v>
      </c>
      <c r="G66" s="97">
        <f t="shared" si="42"/>
        <v>155155000</v>
      </c>
      <c r="H66" s="96">
        <f t="shared" si="42"/>
        <v>43889000</v>
      </c>
      <c r="I66" s="97">
        <f t="shared" si="42"/>
        <v>6941831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43889000</v>
      </c>
      <c r="Q66" s="97">
        <f t="shared" si="37"/>
        <v>6941831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6.1376778659581159</v>
      </c>
      <c r="U66" s="54">
        <f>IF((+$E61+$E63+$E65) =0,0,(Q66  /(+$E61+$E63+$E65) )*100)</f>
        <v>0.97078362409537455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2237573000</v>
      </c>
      <c r="C67" s="104">
        <f>SUM(C9:C14,C17:C23,C26:C29,C32,C35:C39,C42:C52,C55:C58,C61:C65)</f>
        <v>0</v>
      </c>
      <c r="D67" s="104"/>
      <c r="E67" s="104">
        <f t="shared" si="35"/>
        <v>2237573000</v>
      </c>
      <c r="F67" s="105">
        <f t="shared" ref="F67:O67" si="43">SUM(F9:F14,F17:F23,F26:F29,F32,F35:F39,F42:F52,F55:F58,F61:F65)</f>
        <v>2237573000</v>
      </c>
      <c r="G67" s="106">
        <f t="shared" si="43"/>
        <v>698431000</v>
      </c>
      <c r="H67" s="105">
        <f t="shared" si="43"/>
        <v>86912000</v>
      </c>
      <c r="I67" s="106">
        <f t="shared" si="43"/>
        <v>41992192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86912000</v>
      </c>
      <c r="Q67" s="106">
        <f t="shared" si="37"/>
        <v>41992192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3.9352070905448082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1.9013251530964534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2237573000</v>
      </c>
      <c r="C72" s="104">
        <f>SUM(C9:C14,C17:C23,C26:C29,C32,C35:C39,C42:C52,C55:C58,C61:C65,C69)</f>
        <v>0</v>
      </c>
      <c r="D72" s="104"/>
      <c r="E72" s="104">
        <f>$B72      +$C72      +$D72</f>
        <v>2237573000</v>
      </c>
      <c r="F72" s="105">
        <f t="shared" ref="F72:O72" si="46">SUM(F9:F14,F17:F23,F26:F29,F32,F35:F39,F42:F52,F55:F58,F61:F65,F69)</f>
        <v>2237573000</v>
      </c>
      <c r="G72" s="106">
        <f t="shared" si="46"/>
        <v>698431000</v>
      </c>
      <c r="H72" s="105">
        <f t="shared" si="46"/>
        <v>86912000</v>
      </c>
      <c r="I72" s="106">
        <f t="shared" si="46"/>
        <v>41992192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86912000</v>
      </c>
      <c r="Q72" s="106">
        <f>$I72      +$K72      +$M72      +$O72</f>
        <v>41992192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3.9352070905448082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1.9013251530964534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+uXqQWN3K1AVOFU4LQ43BF2ZRYb078q/eddLBM4TD/RQUPPDUVvU8sWvOMezTnxCxUYwYTd5FnSDIkXdqVY+gg==" saltValue="s8Lw/dizAdhFcSOcS6BXV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62000000</v>
      </c>
      <c r="C9" s="92"/>
      <c r="D9" s="92"/>
      <c r="E9" s="92">
        <f>$B9       +$C9       +$D9</f>
        <v>62000000</v>
      </c>
      <c r="F9" s="93">
        <v>62000000</v>
      </c>
      <c r="G9" s="94">
        <v>8450000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2200000</v>
      </c>
      <c r="C10" s="92"/>
      <c r="D10" s="92"/>
      <c r="E10" s="92">
        <f t="shared" ref="E10:E15" si="0">$B10      +$C10      +$D10</f>
        <v>2200000</v>
      </c>
      <c r="F10" s="93">
        <v>2200000</v>
      </c>
      <c r="G10" s="94">
        <v>2200000</v>
      </c>
      <c r="H10" s="93"/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0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155465000</v>
      </c>
      <c r="C13" s="92"/>
      <c r="D13" s="92"/>
      <c r="E13" s="92">
        <f t="shared" si="0"/>
        <v>155465000</v>
      </c>
      <c r="F13" s="93">
        <v>155465000</v>
      </c>
      <c r="G13" s="94">
        <v>53497000</v>
      </c>
      <c r="H13" s="93">
        <v>7094000</v>
      </c>
      <c r="I13" s="94"/>
      <c r="J13" s="93"/>
      <c r="K13" s="94"/>
      <c r="L13" s="93"/>
      <c r="M13" s="94"/>
      <c r="N13" s="93"/>
      <c r="O13" s="94"/>
      <c r="P13" s="93">
        <f t="shared" si="1"/>
        <v>7094000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4.5630849387321906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1000000</v>
      </c>
      <c r="C14" s="92"/>
      <c r="D14" s="92"/>
      <c r="E14" s="92">
        <f t="shared" si="0"/>
        <v>1000000</v>
      </c>
      <c r="F14" s="93">
        <v>1000000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220665000</v>
      </c>
      <c r="C15" s="95">
        <f>SUM(C9:C14)</f>
        <v>0</v>
      </c>
      <c r="D15" s="95"/>
      <c r="E15" s="95">
        <f t="shared" si="0"/>
        <v>220665000</v>
      </c>
      <c r="F15" s="96">
        <f t="shared" ref="F15:O15" si="7">SUM(F9:F14)</f>
        <v>220665000</v>
      </c>
      <c r="G15" s="97">
        <f t="shared" si="7"/>
        <v>64147000</v>
      </c>
      <c r="H15" s="96">
        <f t="shared" si="7"/>
        <v>7094000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7094000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3.2294630460018667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830319000</v>
      </c>
      <c r="C28" s="92"/>
      <c r="D28" s="92"/>
      <c r="E28" s="92">
        <f>$B28      +$C28      +$D28</f>
        <v>830319000</v>
      </c>
      <c r="F28" s="93">
        <v>830319000</v>
      </c>
      <c r="G28" s="94">
        <v>183271000</v>
      </c>
      <c r="H28" s="93">
        <v>36373000</v>
      </c>
      <c r="I28" s="94"/>
      <c r="J28" s="93"/>
      <c r="K28" s="94"/>
      <c r="L28" s="93"/>
      <c r="M28" s="94"/>
      <c r="N28" s="93"/>
      <c r="O28" s="94"/>
      <c r="P28" s="93">
        <f>$H28      +$J28      +$L28      +$N28</f>
        <v>36373000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4.3806055263097683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830319000</v>
      </c>
      <c r="C30" s="95">
        <f>SUM(C26:C29)</f>
        <v>0</v>
      </c>
      <c r="D30" s="95"/>
      <c r="E30" s="95">
        <f>$B30      +$C30      +$D30</f>
        <v>830319000</v>
      </c>
      <c r="F30" s="96">
        <f t="shared" ref="F30:O30" si="16">SUM(F26:F29)</f>
        <v>830319000</v>
      </c>
      <c r="G30" s="97">
        <f t="shared" si="16"/>
        <v>183271000</v>
      </c>
      <c r="H30" s="96">
        <f t="shared" si="16"/>
        <v>36373000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36373000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4.3806055263097683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16502000</v>
      </c>
      <c r="C32" s="92"/>
      <c r="D32" s="92"/>
      <c r="E32" s="92">
        <f>$B32      +$C32      +$D32</f>
        <v>16502000</v>
      </c>
      <c r="F32" s="93">
        <v>16502000</v>
      </c>
      <c r="G32" s="94">
        <v>4125000</v>
      </c>
      <c r="H32" s="93">
        <v>4125000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4125000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24.996970064234638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16502000</v>
      </c>
      <c r="C33" s="95">
        <f>C32</f>
        <v>0</v>
      </c>
      <c r="D33" s="95"/>
      <c r="E33" s="95">
        <f>$B33      +$C33      +$D33</f>
        <v>16502000</v>
      </c>
      <c r="F33" s="96">
        <f t="shared" ref="F33:O33" si="17">F32</f>
        <v>16502000</v>
      </c>
      <c r="G33" s="97">
        <f t="shared" si="17"/>
        <v>4125000</v>
      </c>
      <c r="H33" s="96">
        <f t="shared" si="17"/>
        <v>4125000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4125000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24.996970064234638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26901000</v>
      </c>
      <c r="C36" s="92"/>
      <c r="D36" s="92"/>
      <c r="E36" s="92">
        <f t="shared" si="18"/>
        <v>26901000</v>
      </c>
      <c r="F36" s="93">
        <v>26901000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8000000</v>
      </c>
      <c r="C38" s="92"/>
      <c r="D38" s="92"/>
      <c r="E38" s="92">
        <f t="shared" si="18"/>
        <v>8000000</v>
      </c>
      <c r="F38" s="93">
        <v>8000000</v>
      </c>
      <c r="G38" s="94">
        <v>2000000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34901000</v>
      </c>
      <c r="C40" s="95">
        <f>SUM(C35:C39)</f>
        <v>0</v>
      </c>
      <c r="D40" s="95"/>
      <c r="E40" s="95">
        <f t="shared" si="18"/>
        <v>34901000</v>
      </c>
      <c r="F40" s="96">
        <f t="shared" ref="F40:O40" si="25">SUM(F35:F39)</f>
        <v>34901000</v>
      </c>
      <c r="G40" s="97">
        <f t="shared" si="25"/>
        <v>2000000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>
        <v>619851000</v>
      </c>
      <c r="C65" s="92"/>
      <c r="D65" s="92"/>
      <c r="E65" s="92">
        <f t="shared" si="35"/>
        <v>619851000</v>
      </c>
      <c r="F65" s="93">
        <v>619851000</v>
      </c>
      <c r="G65" s="94">
        <v>167360000</v>
      </c>
      <c r="H65" s="93">
        <v>23535000</v>
      </c>
      <c r="I65" s="94"/>
      <c r="J65" s="93"/>
      <c r="K65" s="94"/>
      <c r="L65" s="93"/>
      <c r="M65" s="94"/>
      <c r="N65" s="93"/>
      <c r="O65" s="94"/>
      <c r="P65" s="93">
        <f t="shared" si="36"/>
        <v>23535000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3.7968802179878711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619851000</v>
      </c>
      <c r="C66" s="95">
        <f>SUM(C61:C65)</f>
        <v>0</v>
      </c>
      <c r="D66" s="95"/>
      <c r="E66" s="95">
        <f t="shared" si="35"/>
        <v>619851000</v>
      </c>
      <c r="F66" s="96">
        <f t="shared" ref="F66:O66" si="42">SUM(F61:F65)</f>
        <v>619851000</v>
      </c>
      <c r="G66" s="97">
        <f t="shared" si="42"/>
        <v>167360000</v>
      </c>
      <c r="H66" s="96">
        <f t="shared" si="42"/>
        <v>23535000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23535000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3.7968802179878711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1722238000</v>
      </c>
      <c r="C67" s="104">
        <f>SUM(C9:C14,C17:C23,C26:C29,C32,C35:C39,C42:C52,C55:C58,C61:C65)</f>
        <v>0</v>
      </c>
      <c r="D67" s="104"/>
      <c r="E67" s="104">
        <f t="shared" si="35"/>
        <v>1722238000</v>
      </c>
      <c r="F67" s="105">
        <f t="shared" ref="F67:O67" si="43">SUM(F9:F14,F17:F23,F26:F29,F32,F35:F39,F42:F52,F55:F58,F61:F65)</f>
        <v>1722238000</v>
      </c>
      <c r="G67" s="106">
        <f t="shared" si="43"/>
        <v>420903000</v>
      </c>
      <c r="H67" s="105">
        <f t="shared" si="43"/>
        <v>71127000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71127000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4.19792520614258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1722238000</v>
      </c>
      <c r="C72" s="104">
        <f>SUM(C9:C14,C17:C23,C26:C29,C32,C35:C39,C42:C52,C55:C58,C61:C65,C69)</f>
        <v>0</v>
      </c>
      <c r="D72" s="104"/>
      <c r="E72" s="104">
        <f>$B72      +$C72      +$D72</f>
        <v>1722238000</v>
      </c>
      <c r="F72" s="105">
        <f t="shared" ref="F72:O72" si="46">SUM(F9:F14,F17:F23,F26:F29,F32,F35:F39,F42:F52,F55:F58,F61:F65,F69)</f>
        <v>1722238000</v>
      </c>
      <c r="G72" s="106">
        <f t="shared" si="46"/>
        <v>420903000</v>
      </c>
      <c r="H72" s="105">
        <f t="shared" si="46"/>
        <v>71127000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71127000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4.19792520614258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B3fuau8tTWC7wPTFsLfEz4eVkjKPJme97DuvOirUYizFtDHn6+wTCZQrzXKMDC7DuQ5v6GEe9ZzNTsghwGnL5g==" saltValue="nByrtaBpr9zC3a1ddwUO2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1400000</v>
      </c>
      <c r="C10" s="92"/>
      <c r="D10" s="92"/>
      <c r="E10" s="92">
        <f t="shared" ref="E10:E15" si="0">$B10      +$C10      +$D10</f>
        <v>1400000</v>
      </c>
      <c r="F10" s="93">
        <v>1400000</v>
      </c>
      <c r="G10" s="94">
        <v>1400000</v>
      </c>
      <c r="H10" s="93">
        <v>377000</v>
      </c>
      <c r="I10" s="94">
        <v>377287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377000</v>
      </c>
      <c r="Q10" s="94">
        <f t="shared" ref="Q10:Q15" si="2">$I10      +$K10      +$M10      +$O10</f>
        <v>377287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26.928571428571431</v>
      </c>
      <c r="U10" s="50">
        <f t="shared" ref="U10:U14" si="6">IF(($E10      =0),0,(($Q10      /$E10      )*100))</f>
        <v>26.949071428571429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1400000</v>
      </c>
      <c r="C15" s="95">
        <f>SUM(C9:C14)</f>
        <v>0</v>
      </c>
      <c r="D15" s="95"/>
      <c r="E15" s="95">
        <f t="shared" si="0"/>
        <v>1400000</v>
      </c>
      <c r="F15" s="96">
        <f t="shared" ref="F15:O15" si="7">SUM(F9:F14)</f>
        <v>1400000</v>
      </c>
      <c r="G15" s="97">
        <f t="shared" si="7"/>
        <v>1400000</v>
      </c>
      <c r="H15" s="96">
        <f t="shared" si="7"/>
        <v>377000</v>
      </c>
      <c r="I15" s="97">
        <f t="shared" si="7"/>
        <v>377287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377000</v>
      </c>
      <c r="Q15" s="97">
        <f t="shared" si="2"/>
        <v>377287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26.928571428571431</v>
      </c>
      <c r="U15" s="54">
        <f>IF((SUM($E9:$E13))=0,0,(Q15/(SUM($E9:$E13))*100))</f>
        <v>26.949071428571429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2616000</v>
      </c>
      <c r="C29" s="92"/>
      <c r="D29" s="92"/>
      <c r="E29" s="92">
        <f>$B29      +$C29      +$D29</f>
        <v>2616000</v>
      </c>
      <c r="F29" s="93">
        <v>2616000</v>
      </c>
      <c r="G29" s="94">
        <v>1831000</v>
      </c>
      <c r="H29" s="93">
        <v>407000</v>
      </c>
      <c r="I29" s="94">
        <v>406975</v>
      </c>
      <c r="J29" s="93"/>
      <c r="K29" s="94"/>
      <c r="L29" s="93"/>
      <c r="M29" s="94"/>
      <c r="N29" s="93"/>
      <c r="O29" s="94"/>
      <c r="P29" s="93">
        <f>$H29      +$J29      +$L29      +$N29</f>
        <v>407000</v>
      </c>
      <c r="Q29" s="94">
        <f>$I29      +$K29      +$M29      +$O29</f>
        <v>406975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15.558103975535168</v>
      </c>
      <c r="U29" s="50">
        <f>IF(($E29      =0),0,(($Q29      /$E29      )*100))</f>
        <v>15.557148318042813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2616000</v>
      </c>
      <c r="C30" s="95">
        <f>SUM(C26:C29)</f>
        <v>0</v>
      </c>
      <c r="D30" s="95"/>
      <c r="E30" s="95">
        <f>$B30      +$C30      +$D30</f>
        <v>2616000</v>
      </c>
      <c r="F30" s="96">
        <f t="shared" ref="F30:O30" si="16">SUM(F26:F29)</f>
        <v>2616000</v>
      </c>
      <c r="G30" s="97">
        <f t="shared" si="16"/>
        <v>1831000</v>
      </c>
      <c r="H30" s="96">
        <f t="shared" si="16"/>
        <v>407000</v>
      </c>
      <c r="I30" s="97">
        <f t="shared" si="16"/>
        <v>406975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407000</v>
      </c>
      <c r="Q30" s="97">
        <f>$I30      +$K30      +$M30      +$O30</f>
        <v>406975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15.558103975535168</v>
      </c>
      <c r="U30" s="54">
        <f>IF($E30   =0,0,($Q30   /$E30   )*100)</f>
        <v>15.557148318042813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1079000</v>
      </c>
      <c r="C32" s="92"/>
      <c r="D32" s="92"/>
      <c r="E32" s="92">
        <f>$B32      +$C32      +$D32</f>
        <v>1079000</v>
      </c>
      <c r="F32" s="93">
        <v>1079000</v>
      </c>
      <c r="G32" s="94">
        <v>270000</v>
      </c>
      <c r="H32" s="93"/>
      <c r="I32" s="94">
        <v>59106</v>
      </c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59106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5.4778498609823911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1079000</v>
      </c>
      <c r="C33" s="95">
        <f>C32</f>
        <v>0</v>
      </c>
      <c r="D33" s="95"/>
      <c r="E33" s="95">
        <f>$B33      +$C33      +$D33</f>
        <v>1079000</v>
      </c>
      <c r="F33" s="96">
        <f t="shared" ref="F33:O33" si="17">F32</f>
        <v>1079000</v>
      </c>
      <c r="G33" s="97">
        <f t="shared" si="17"/>
        <v>270000</v>
      </c>
      <c r="H33" s="96">
        <f t="shared" si="17"/>
        <v>0</v>
      </c>
      <c r="I33" s="97">
        <f t="shared" si="17"/>
        <v>59106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59106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5.4778498609823911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5095000</v>
      </c>
      <c r="C67" s="104">
        <f>SUM(C9:C14,C17:C23,C26:C29,C32,C35:C39,C42:C52,C55:C58,C61:C65)</f>
        <v>0</v>
      </c>
      <c r="D67" s="104"/>
      <c r="E67" s="104">
        <f t="shared" si="35"/>
        <v>5095000</v>
      </c>
      <c r="F67" s="105">
        <f t="shared" ref="F67:O67" si="43">SUM(F9:F14,F17:F23,F26:F29,F32,F35:F39,F42:F52,F55:F58,F61:F65)</f>
        <v>5095000</v>
      </c>
      <c r="G67" s="106">
        <f t="shared" si="43"/>
        <v>3501000</v>
      </c>
      <c r="H67" s="105">
        <f t="shared" si="43"/>
        <v>784000</v>
      </c>
      <c r="I67" s="106">
        <f t="shared" si="43"/>
        <v>843368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784000</v>
      </c>
      <c r="Q67" s="106">
        <f t="shared" si="37"/>
        <v>843368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15.387634936211972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16.552855740922475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5095000</v>
      </c>
      <c r="C72" s="104">
        <f>SUM(C9:C14,C17:C23,C26:C29,C32,C35:C39,C42:C52,C55:C58,C61:C65,C69)</f>
        <v>0</v>
      </c>
      <c r="D72" s="104"/>
      <c r="E72" s="104">
        <f>$B72      +$C72      +$D72</f>
        <v>5095000</v>
      </c>
      <c r="F72" s="105">
        <f t="shared" ref="F72:O72" si="46">SUM(F9:F14,F17:F23,F26:F29,F32,F35:F39,F42:F52,F55:F58,F61:F65,F69)</f>
        <v>5095000</v>
      </c>
      <c r="G72" s="106">
        <f t="shared" si="46"/>
        <v>3501000</v>
      </c>
      <c r="H72" s="105">
        <f t="shared" si="46"/>
        <v>784000</v>
      </c>
      <c r="I72" s="106">
        <f t="shared" si="46"/>
        <v>843368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784000</v>
      </c>
      <c r="Q72" s="106">
        <f>$I72      +$K72      +$M72      +$O72</f>
        <v>843368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15.387634936211972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16.552855740922475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UYq47oBkhQXG5Ze37IBq+v4jY8yzJragyh2AbeqsNmE7KydDOcwl2sOqH7K2OSGSL9aWJzLNI7ILkBwIu8xRJA==" saltValue="nBjqOUCnp4zc9BNI7xQmQ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1200000</v>
      </c>
      <c r="C10" s="92"/>
      <c r="D10" s="92"/>
      <c r="E10" s="92">
        <f t="shared" ref="E10:E15" si="0">$B10      +$C10      +$D10</f>
        <v>1200000</v>
      </c>
      <c r="F10" s="93">
        <v>1200000</v>
      </c>
      <c r="G10" s="94">
        <v>1200000</v>
      </c>
      <c r="H10" s="93"/>
      <c r="I10" s="94">
        <v>214260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0</v>
      </c>
      <c r="Q10" s="94">
        <f t="shared" ref="Q10:Q15" si="2">$I10      +$K10      +$M10      +$O10</f>
        <v>214260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0</v>
      </c>
      <c r="U10" s="50">
        <f t="shared" ref="U10:U14" si="6">IF(($E10      =0),0,(($Q10      /$E10      )*100))</f>
        <v>17.854999999999997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70000000</v>
      </c>
      <c r="C13" s="92"/>
      <c r="D13" s="92"/>
      <c r="E13" s="92">
        <f t="shared" si="0"/>
        <v>70000000</v>
      </c>
      <c r="F13" s="93">
        <v>70000000</v>
      </c>
      <c r="G13" s="94">
        <v>34984000</v>
      </c>
      <c r="H13" s="93">
        <v>1863000</v>
      </c>
      <c r="I13" s="94">
        <v>139300</v>
      </c>
      <c r="J13" s="93"/>
      <c r="K13" s="94"/>
      <c r="L13" s="93"/>
      <c r="M13" s="94"/>
      <c r="N13" s="93"/>
      <c r="O13" s="94"/>
      <c r="P13" s="93">
        <f t="shared" si="1"/>
        <v>1863000</v>
      </c>
      <c r="Q13" s="94">
        <f t="shared" si="2"/>
        <v>139300</v>
      </c>
      <c r="R13" s="48">
        <f t="shared" si="3"/>
        <v>0</v>
      </c>
      <c r="S13" s="49">
        <f t="shared" si="4"/>
        <v>0</v>
      </c>
      <c r="T13" s="48">
        <f t="shared" si="5"/>
        <v>2.6614285714285715</v>
      </c>
      <c r="U13" s="50">
        <f t="shared" si="6"/>
        <v>0.19900000000000001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/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71300000</v>
      </c>
      <c r="C15" s="95">
        <f>SUM(C9:C14)</f>
        <v>0</v>
      </c>
      <c r="D15" s="95"/>
      <c r="E15" s="95">
        <f t="shared" si="0"/>
        <v>71300000</v>
      </c>
      <c r="F15" s="96">
        <f t="shared" ref="F15:O15" si="7">SUM(F9:F14)</f>
        <v>71300000</v>
      </c>
      <c r="G15" s="97">
        <f t="shared" si="7"/>
        <v>36184000</v>
      </c>
      <c r="H15" s="96">
        <f t="shared" si="7"/>
        <v>1863000</v>
      </c>
      <c r="I15" s="97">
        <f t="shared" si="7"/>
        <v>353560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1863000</v>
      </c>
      <c r="Q15" s="97">
        <f t="shared" si="2"/>
        <v>353560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2.6165730337078652</v>
      </c>
      <c r="U15" s="54">
        <f>IF((SUM($E9:$E13))=0,0,(Q15/(SUM($E9:$E13))*100))</f>
        <v>0.49657303370786521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2786000</v>
      </c>
      <c r="C29" s="92"/>
      <c r="D29" s="92"/>
      <c r="E29" s="92">
        <f>$B29      +$C29      +$D29</f>
        <v>2786000</v>
      </c>
      <c r="F29" s="93">
        <v>2786000</v>
      </c>
      <c r="G29" s="94">
        <v>1950000</v>
      </c>
      <c r="H29" s="93">
        <v>518000</v>
      </c>
      <c r="I29" s="94"/>
      <c r="J29" s="93"/>
      <c r="K29" s="94"/>
      <c r="L29" s="93"/>
      <c r="M29" s="94"/>
      <c r="N29" s="93"/>
      <c r="O29" s="94"/>
      <c r="P29" s="93">
        <f>$H29      +$J29      +$L29      +$N29</f>
        <v>518000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18.592964824120603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2786000</v>
      </c>
      <c r="C30" s="95">
        <f>SUM(C26:C29)</f>
        <v>0</v>
      </c>
      <c r="D30" s="95"/>
      <c r="E30" s="95">
        <f>$B30      +$C30      +$D30</f>
        <v>2786000</v>
      </c>
      <c r="F30" s="96">
        <f t="shared" ref="F30:O30" si="16">SUM(F26:F29)</f>
        <v>2786000</v>
      </c>
      <c r="G30" s="97">
        <f t="shared" si="16"/>
        <v>1950000</v>
      </c>
      <c r="H30" s="96">
        <f t="shared" si="16"/>
        <v>518000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518000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18.592964824120603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1203000</v>
      </c>
      <c r="C32" s="92"/>
      <c r="D32" s="92"/>
      <c r="E32" s="92">
        <f>$B32      +$C32      +$D32</f>
        <v>1203000</v>
      </c>
      <c r="F32" s="93">
        <v>1203000</v>
      </c>
      <c r="G32" s="94">
        <v>301000</v>
      </c>
      <c r="H32" s="93">
        <v>291000</v>
      </c>
      <c r="I32" s="94">
        <v>290574</v>
      </c>
      <c r="J32" s="93"/>
      <c r="K32" s="94"/>
      <c r="L32" s="93"/>
      <c r="M32" s="94"/>
      <c r="N32" s="93"/>
      <c r="O32" s="94"/>
      <c r="P32" s="93">
        <f>$H32      +$J32      +$L32      +$N32</f>
        <v>291000</v>
      </c>
      <c r="Q32" s="94">
        <f>$I32      +$K32      +$M32      +$O32</f>
        <v>290574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24.189526184538654</v>
      </c>
      <c r="U32" s="50">
        <f>IF(($E32      =0),0,(($Q32      /$E32      )*100))</f>
        <v>24.154114713216956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1203000</v>
      </c>
      <c r="C33" s="95">
        <f>C32</f>
        <v>0</v>
      </c>
      <c r="D33" s="95"/>
      <c r="E33" s="95">
        <f>$B33      +$C33      +$D33</f>
        <v>1203000</v>
      </c>
      <c r="F33" s="96">
        <f t="shared" ref="F33:O33" si="17">F32</f>
        <v>1203000</v>
      </c>
      <c r="G33" s="97">
        <f t="shared" si="17"/>
        <v>301000</v>
      </c>
      <c r="H33" s="96">
        <f t="shared" si="17"/>
        <v>291000</v>
      </c>
      <c r="I33" s="97">
        <f t="shared" si="17"/>
        <v>290574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291000</v>
      </c>
      <c r="Q33" s="97">
        <f>$I33      +$K33      +$M33      +$O33</f>
        <v>290574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24.189526184538654</v>
      </c>
      <c r="U33" s="54">
        <f>IF($E33   =0,0,($Q33   /$E33   )*100)</f>
        <v>24.154114713216956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75289000</v>
      </c>
      <c r="C67" s="104">
        <f>SUM(C9:C14,C17:C23,C26:C29,C32,C35:C39,C42:C52,C55:C58,C61:C65)</f>
        <v>0</v>
      </c>
      <c r="D67" s="104"/>
      <c r="E67" s="104">
        <f t="shared" si="35"/>
        <v>75289000</v>
      </c>
      <c r="F67" s="105">
        <f t="shared" ref="F67:O67" si="43">SUM(F9:F14,F17:F23,F26:F29,F32,F35:F39,F42:F52,F55:F58,F61:F65)</f>
        <v>75289000</v>
      </c>
      <c r="G67" s="106">
        <f t="shared" si="43"/>
        <v>38435000</v>
      </c>
      <c r="H67" s="105">
        <f t="shared" si="43"/>
        <v>2672000</v>
      </c>
      <c r="I67" s="106">
        <f t="shared" si="43"/>
        <v>644134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2672000</v>
      </c>
      <c r="Q67" s="106">
        <f t="shared" si="37"/>
        <v>644134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3.5537113141549961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0.85668648339517739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75289000</v>
      </c>
      <c r="C72" s="104">
        <f>SUM(C9:C14,C17:C23,C26:C29,C32,C35:C39,C42:C52,C55:C58,C61:C65,C69)</f>
        <v>0</v>
      </c>
      <c r="D72" s="104"/>
      <c r="E72" s="104">
        <f>$B72      +$C72      +$D72</f>
        <v>75289000</v>
      </c>
      <c r="F72" s="105">
        <f t="shared" ref="F72:O72" si="46">SUM(F9:F14,F17:F23,F26:F29,F32,F35:F39,F42:F52,F55:F58,F61:F65,F69)</f>
        <v>75289000</v>
      </c>
      <c r="G72" s="106">
        <f t="shared" si="46"/>
        <v>38435000</v>
      </c>
      <c r="H72" s="105">
        <f t="shared" si="46"/>
        <v>2672000</v>
      </c>
      <c r="I72" s="106">
        <f t="shared" si="46"/>
        <v>644134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2672000</v>
      </c>
      <c r="Q72" s="106">
        <f>$I72      +$K72      +$M72      +$O72</f>
        <v>644134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3.5537113141549961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0.85668648339517739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gTvpSuDSMqsEPBC6YRO6s0wRKLkjLxk8etStz5Yf2oHNjJ5fgAce7UPRMEv9dKO5i6DVrQ9Wl45vHTCZ2lfY/A==" saltValue="wvgNf44oms+0qETCnVLXj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87782000</v>
      </c>
      <c r="C9" s="92"/>
      <c r="D9" s="92"/>
      <c r="E9" s="92">
        <f>$B9       +$C9       +$D9</f>
        <v>87782000</v>
      </c>
      <c r="F9" s="93">
        <v>87782000</v>
      </c>
      <c r="G9" s="94">
        <v>30380000</v>
      </c>
      <c r="H9" s="93">
        <v>17932000</v>
      </c>
      <c r="I9" s="94">
        <v>17931682</v>
      </c>
      <c r="J9" s="93"/>
      <c r="K9" s="94"/>
      <c r="L9" s="93"/>
      <c r="M9" s="94"/>
      <c r="N9" s="93"/>
      <c r="O9" s="94"/>
      <c r="P9" s="93">
        <f>$H9       +$J9       +$L9       +$N9</f>
        <v>17932000</v>
      </c>
      <c r="Q9" s="94">
        <f>$I9       +$K9       +$M9       +$O9</f>
        <v>17931682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20.427878152696451</v>
      </c>
      <c r="U9" s="50">
        <f>IF(($E9       =0),0,(($Q9       /$E9       )*100))</f>
        <v>20.427515891640656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158000</v>
      </c>
      <c r="I10" s="94">
        <v>158366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158000</v>
      </c>
      <c r="Q10" s="94">
        <f t="shared" ref="Q10:Q15" si="2">$I10      +$K10      +$M10      +$O10</f>
        <v>158366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15.8</v>
      </c>
      <c r="U10" s="50">
        <f t="shared" ref="U10:U14" si="6">IF(($E10      =0),0,(($Q10      /$E10      )*100))</f>
        <v>15.836600000000001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216940000</v>
      </c>
      <c r="C13" s="92"/>
      <c r="D13" s="92"/>
      <c r="E13" s="92">
        <f t="shared" si="0"/>
        <v>216940000</v>
      </c>
      <c r="F13" s="93">
        <v>216940000</v>
      </c>
      <c r="G13" s="94">
        <v>73325000</v>
      </c>
      <c r="H13" s="93">
        <v>9174000</v>
      </c>
      <c r="I13" s="94">
        <v>9173335</v>
      </c>
      <c r="J13" s="93"/>
      <c r="K13" s="94"/>
      <c r="L13" s="93"/>
      <c r="M13" s="94"/>
      <c r="N13" s="93"/>
      <c r="O13" s="94"/>
      <c r="P13" s="93">
        <f t="shared" si="1"/>
        <v>9174000</v>
      </c>
      <c r="Q13" s="94">
        <f t="shared" si="2"/>
        <v>9173335</v>
      </c>
      <c r="R13" s="48">
        <f t="shared" si="3"/>
        <v>0</v>
      </c>
      <c r="S13" s="49">
        <f t="shared" si="4"/>
        <v>0</v>
      </c>
      <c r="T13" s="48">
        <f t="shared" si="5"/>
        <v>4.2288190283027562</v>
      </c>
      <c r="U13" s="50">
        <f t="shared" si="6"/>
        <v>4.2285124919332535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2000000</v>
      </c>
      <c r="C14" s="92"/>
      <c r="D14" s="92"/>
      <c r="E14" s="92">
        <f t="shared" si="0"/>
        <v>2000000</v>
      </c>
      <c r="F14" s="93">
        <v>2000000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307722000</v>
      </c>
      <c r="C15" s="95">
        <f>SUM(C9:C14)</f>
        <v>0</v>
      </c>
      <c r="D15" s="95"/>
      <c r="E15" s="95">
        <f t="shared" si="0"/>
        <v>307722000</v>
      </c>
      <c r="F15" s="96">
        <f t="shared" ref="F15:O15" si="7">SUM(F9:F14)</f>
        <v>307722000</v>
      </c>
      <c r="G15" s="97">
        <f t="shared" si="7"/>
        <v>104705000</v>
      </c>
      <c r="H15" s="96">
        <f t="shared" si="7"/>
        <v>27264000</v>
      </c>
      <c r="I15" s="97">
        <f t="shared" si="7"/>
        <v>27263383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27264000</v>
      </c>
      <c r="Q15" s="97">
        <f t="shared" si="2"/>
        <v>27263383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8.9179058098533961</v>
      </c>
      <c r="U15" s="54">
        <f>IF((SUM($E9:$E13))=0,0,(Q15/(SUM($E9:$E13))*100))</f>
        <v>8.9177039925160759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773213000</v>
      </c>
      <c r="C28" s="92"/>
      <c r="D28" s="92"/>
      <c r="E28" s="92">
        <f>$B28      +$C28      +$D28</f>
        <v>773213000</v>
      </c>
      <c r="F28" s="93">
        <v>773213000</v>
      </c>
      <c r="G28" s="94">
        <v>145862000</v>
      </c>
      <c r="H28" s="93">
        <v>65581000</v>
      </c>
      <c r="I28" s="94">
        <v>33187241</v>
      </c>
      <c r="J28" s="93"/>
      <c r="K28" s="94"/>
      <c r="L28" s="93"/>
      <c r="M28" s="94"/>
      <c r="N28" s="93"/>
      <c r="O28" s="94"/>
      <c r="P28" s="93">
        <f>$H28      +$J28      +$L28      +$N28</f>
        <v>65581000</v>
      </c>
      <c r="Q28" s="94">
        <f>$I28      +$K28      +$M28      +$O28</f>
        <v>33187241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8.4816214936893211</v>
      </c>
      <c r="U28" s="50">
        <f>IF(($E28      =0),0,(($Q28      /$E28      )*100))</f>
        <v>4.2921214464836988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773213000</v>
      </c>
      <c r="C30" s="95">
        <f>SUM(C26:C29)</f>
        <v>0</v>
      </c>
      <c r="D30" s="95"/>
      <c r="E30" s="95">
        <f>$B30      +$C30      +$D30</f>
        <v>773213000</v>
      </c>
      <c r="F30" s="96">
        <f t="shared" ref="F30:O30" si="16">SUM(F26:F29)</f>
        <v>773213000</v>
      </c>
      <c r="G30" s="97">
        <f t="shared" si="16"/>
        <v>145862000</v>
      </c>
      <c r="H30" s="96">
        <f t="shared" si="16"/>
        <v>65581000</v>
      </c>
      <c r="I30" s="97">
        <f t="shared" si="16"/>
        <v>33187241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65581000</v>
      </c>
      <c r="Q30" s="97">
        <f>$I30      +$K30      +$M30      +$O30</f>
        <v>33187241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8.4816214936893211</v>
      </c>
      <c r="U30" s="54">
        <f>IF($E30   =0,0,($Q30   /$E30   )*100)</f>
        <v>4.2921214464836988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33519000</v>
      </c>
      <c r="C32" s="92"/>
      <c r="D32" s="92"/>
      <c r="E32" s="92">
        <f>$B32      +$C32      +$D32</f>
        <v>33519000</v>
      </c>
      <c r="F32" s="93">
        <v>33519000</v>
      </c>
      <c r="G32" s="94">
        <v>8379000</v>
      </c>
      <c r="H32" s="93">
        <v>2623000</v>
      </c>
      <c r="I32" s="94">
        <v>2623377</v>
      </c>
      <c r="J32" s="93"/>
      <c r="K32" s="94"/>
      <c r="L32" s="93"/>
      <c r="M32" s="94"/>
      <c r="N32" s="93"/>
      <c r="O32" s="94"/>
      <c r="P32" s="93">
        <f>$H32      +$J32      +$L32      +$N32</f>
        <v>2623000</v>
      </c>
      <c r="Q32" s="94">
        <f>$I32      +$K32      +$M32      +$O32</f>
        <v>2623377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7.8254124526388029</v>
      </c>
      <c r="U32" s="50">
        <f>IF(($E32      =0),0,(($Q32      /$E32      )*100))</f>
        <v>7.8265371878635994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33519000</v>
      </c>
      <c r="C33" s="95">
        <f>C32</f>
        <v>0</v>
      </c>
      <c r="D33" s="95"/>
      <c r="E33" s="95">
        <f>$B33      +$C33      +$D33</f>
        <v>33519000</v>
      </c>
      <c r="F33" s="96">
        <f t="shared" ref="F33:O33" si="17">F32</f>
        <v>33519000</v>
      </c>
      <c r="G33" s="97">
        <f t="shared" si="17"/>
        <v>8379000</v>
      </c>
      <c r="H33" s="96">
        <f t="shared" si="17"/>
        <v>2623000</v>
      </c>
      <c r="I33" s="97">
        <f t="shared" si="17"/>
        <v>2623377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2623000</v>
      </c>
      <c r="Q33" s="97">
        <f>$I33      +$K33      +$M33      +$O33</f>
        <v>2623377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7.8254124526388029</v>
      </c>
      <c r="U33" s="54">
        <f>IF($E33   =0,0,($Q33   /$E33   )*100)</f>
        <v>7.8265371878635994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67941000</v>
      </c>
      <c r="C36" s="92"/>
      <c r="D36" s="92"/>
      <c r="E36" s="92">
        <f t="shared" si="18"/>
        <v>67941000</v>
      </c>
      <c r="F36" s="93">
        <v>67941000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8000000</v>
      </c>
      <c r="C38" s="92"/>
      <c r="D38" s="92"/>
      <c r="E38" s="92">
        <f t="shared" si="18"/>
        <v>8000000</v>
      </c>
      <c r="F38" s="93">
        <v>8000000</v>
      </c>
      <c r="G38" s="94">
        <v>2000000</v>
      </c>
      <c r="H38" s="93">
        <v>52000</v>
      </c>
      <c r="I38" s="94">
        <v>53164</v>
      </c>
      <c r="J38" s="93"/>
      <c r="K38" s="94"/>
      <c r="L38" s="93"/>
      <c r="M38" s="94"/>
      <c r="N38" s="93"/>
      <c r="O38" s="94"/>
      <c r="P38" s="93">
        <f t="shared" si="19"/>
        <v>52000</v>
      </c>
      <c r="Q38" s="94">
        <f t="shared" si="20"/>
        <v>53164</v>
      </c>
      <c r="R38" s="48">
        <f t="shared" si="21"/>
        <v>0</v>
      </c>
      <c r="S38" s="49">
        <f t="shared" si="22"/>
        <v>0</v>
      </c>
      <c r="T38" s="48">
        <f t="shared" si="23"/>
        <v>0.65</v>
      </c>
      <c r="U38" s="50">
        <f t="shared" si="24"/>
        <v>0.66455000000000009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75941000</v>
      </c>
      <c r="C40" s="95">
        <f>SUM(C35:C39)</f>
        <v>0</v>
      </c>
      <c r="D40" s="95"/>
      <c r="E40" s="95">
        <f t="shared" si="18"/>
        <v>75941000</v>
      </c>
      <c r="F40" s="96">
        <f t="shared" ref="F40:O40" si="25">SUM(F35:F39)</f>
        <v>75941000</v>
      </c>
      <c r="G40" s="97">
        <f t="shared" si="25"/>
        <v>2000000</v>
      </c>
      <c r="H40" s="96">
        <f t="shared" si="25"/>
        <v>52000</v>
      </c>
      <c r="I40" s="97">
        <f t="shared" si="25"/>
        <v>53164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52000</v>
      </c>
      <c r="Q40" s="97">
        <f t="shared" si="20"/>
        <v>53164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0.65</v>
      </c>
      <c r="U40" s="54">
        <f>IF((+$E35+$E38) =0,0,(Q40   /(+$E35+$E38) )*100)</f>
        <v>0.66455000000000009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>
        <v>761197000</v>
      </c>
      <c r="C65" s="92"/>
      <c r="D65" s="92"/>
      <c r="E65" s="92">
        <f t="shared" si="35"/>
        <v>761197000</v>
      </c>
      <c r="F65" s="93">
        <v>761197000</v>
      </c>
      <c r="G65" s="94">
        <v>152239000</v>
      </c>
      <c r="H65" s="93">
        <v>226528000</v>
      </c>
      <c r="I65" s="94">
        <v>122549067</v>
      </c>
      <c r="J65" s="93"/>
      <c r="K65" s="94"/>
      <c r="L65" s="93"/>
      <c r="M65" s="94"/>
      <c r="N65" s="93"/>
      <c r="O65" s="94"/>
      <c r="P65" s="93">
        <f t="shared" si="36"/>
        <v>226528000</v>
      </c>
      <c r="Q65" s="94">
        <f t="shared" si="37"/>
        <v>122549067</v>
      </c>
      <c r="R65" s="48">
        <f t="shared" si="38"/>
        <v>0</v>
      </c>
      <c r="S65" s="49">
        <f t="shared" si="39"/>
        <v>0</v>
      </c>
      <c r="T65" s="48">
        <f t="shared" si="40"/>
        <v>29.759444664127681</v>
      </c>
      <c r="U65" s="50">
        <f t="shared" si="41"/>
        <v>16.0995204920671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761197000</v>
      </c>
      <c r="C66" s="95">
        <f>SUM(C61:C65)</f>
        <v>0</v>
      </c>
      <c r="D66" s="95"/>
      <c r="E66" s="95">
        <f t="shared" si="35"/>
        <v>761197000</v>
      </c>
      <c r="F66" s="96">
        <f t="shared" ref="F66:O66" si="42">SUM(F61:F65)</f>
        <v>761197000</v>
      </c>
      <c r="G66" s="97">
        <f t="shared" si="42"/>
        <v>152239000</v>
      </c>
      <c r="H66" s="96">
        <f t="shared" si="42"/>
        <v>226528000</v>
      </c>
      <c r="I66" s="97">
        <f t="shared" si="42"/>
        <v>122549067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226528000</v>
      </c>
      <c r="Q66" s="97">
        <f t="shared" si="37"/>
        <v>122549067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29.759444664127681</v>
      </c>
      <c r="U66" s="54">
        <f>IF((+$E61+$E63+$E65) =0,0,(Q66  /(+$E61+$E63+$E65) )*100)</f>
        <v>16.0995204920671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1951592000</v>
      </c>
      <c r="C67" s="104">
        <f>SUM(C9:C14,C17:C23,C26:C29,C32,C35:C39,C42:C52,C55:C58,C61:C65)</f>
        <v>0</v>
      </c>
      <c r="D67" s="104"/>
      <c r="E67" s="104">
        <f t="shared" si="35"/>
        <v>1951592000</v>
      </c>
      <c r="F67" s="105">
        <f t="shared" ref="F67:O67" si="43">SUM(F9:F14,F17:F23,F26:F29,F32,F35:F39,F42:F52,F55:F58,F61:F65)</f>
        <v>1951592000</v>
      </c>
      <c r="G67" s="106">
        <f t="shared" si="43"/>
        <v>413185000</v>
      </c>
      <c r="H67" s="105">
        <f t="shared" si="43"/>
        <v>322048000</v>
      </c>
      <c r="I67" s="106">
        <f t="shared" si="43"/>
        <v>185676232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322048000</v>
      </c>
      <c r="Q67" s="106">
        <f t="shared" si="37"/>
        <v>185676232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17.115182358471365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9.8677295630273623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1951592000</v>
      </c>
      <c r="C72" s="104">
        <f>SUM(C9:C14,C17:C23,C26:C29,C32,C35:C39,C42:C52,C55:C58,C61:C65,C69)</f>
        <v>0</v>
      </c>
      <c r="D72" s="104"/>
      <c r="E72" s="104">
        <f>$B72      +$C72      +$D72</f>
        <v>1951592000</v>
      </c>
      <c r="F72" s="105">
        <f t="shared" ref="F72:O72" si="46">SUM(F9:F14,F17:F23,F26:F29,F32,F35:F39,F42:F52,F55:F58,F61:F65,F69)</f>
        <v>1951592000</v>
      </c>
      <c r="G72" s="106">
        <f t="shared" si="46"/>
        <v>413185000</v>
      </c>
      <c r="H72" s="105">
        <f t="shared" si="46"/>
        <v>322048000</v>
      </c>
      <c r="I72" s="106">
        <f t="shared" si="46"/>
        <v>185676232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322048000</v>
      </c>
      <c r="Q72" s="106">
        <f>$I72      +$K72      +$M72      +$O72</f>
        <v>185676232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17.115182358471365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9.8677295630273623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Z8erboLA224+PfeYfn9jk4p34iyiEfSSxn3k/W/UAhbTgurUBsbQvLKxNQQWsylpRhNDpmx7e2BVQak6QPoTJA==" saltValue="e9xcCbshNjb/rYrznqqCQ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2200000</v>
      </c>
      <c r="C10" s="92"/>
      <c r="D10" s="92"/>
      <c r="E10" s="92">
        <f t="shared" ref="E10:E15" si="0">$B10      +$C10      +$D10</f>
        <v>2200000</v>
      </c>
      <c r="F10" s="93">
        <v>2200000</v>
      </c>
      <c r="G10" s="94">
        <v>2200000</v>
      </c>
      <c r="H10" s="93">
        <v>294000</v>
      </c>
      <c r="I10" s="94">
        <v>196560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294000</v>
      </c>
      <c r="Q10" s="94">
        <f t="shared" ref="Q10:Q15" si="2">$I10      +$K10      +$M10      +$O10</f>
        <v>196560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13.363636363636363</v>
      </c>
      <c r="U10" s="50">
        <f t="shared" ref="U10:U14" si="6">IF(($E10      =0),0,(($Q10      /$E10      )*100))</f>
        <v>8.9345454545454555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15000000</v>
      </c>
      <c r="C13" s="92"/>
      <c r="D13" s="92"/>
      <c r="E13" s="92">
        <f t="shared" si="0"/>
        <v>15000000</v>
      </c>
      <c r="F13" s="93">
        <v>15000000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17200000</v>
      </c>
      <c r="C15" s="95">
        <f>SUM(C9:C14)</f>
        <v>0</v>
      </c>
      <c r="D15" s="95"/>
      <c r="E15" s="95">
        <f t="shared" si="0"/>
        <v>17200000</v>
      </c>
      <c r="F15" s="96">
        <f t="shared" ref="F15:O15" si="7">SUM(F9:F14)</f>
        <v>17200000</v>
      </c>
      <c r="G15" s="97">
        <f t="shared" si="7"/>
        <v>2200000</v>
      </c>
      <c r="H15" s="96">
        <f t="shared" si="7"/>
        <v>294000</v>
      </c>
      <c r="I15" s="97">
        <f t="shared" si="7"/>
        <v>196560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294000</v>
      </c>
      <c r="Q15" s="97">
        <f t="shared" si="2"/>
        <v>196560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1.7093023255813953</v>
      </c>
      <c r="U15" s="54">
        <f>IF((SUM($E9:$E13))=0,0,(Q15/(SUM($E9:$E13))*100))</f>
        <v>1.1427906976744184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1242000</v>
      </c>
      <c r="C32" s="92"/>
      <c r="D32" s="92"/>
      <c r="E32" s="92">
        <f>$B32      +$C32      +$D32</f>
        <v>1242000</v>
      </c>
      <c r="F32" s="93">
        <v>1242000</v>
      </c>
      <c r="G32" s="94">
        <v>310000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1242000</v>
      </c>
      <c r="C33" s="95">
        <f>C32</f>
        <v>0</v>
      </c>
      <c r="D33" s="95"/>
      <c r="E33" s="95">
        <f>$B33      +$C33      +$D33</f>
        <v>1242000</v>
      </c>
      <c r="F33" s="96">
        <f t="shared" ref="F33:O33" si="17">F32</f>
        <v>1242000</v>
      </c>
      <c r="G33" s="97">
        <f t="shared" si="17"/>
        <v>310000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3540000</v>
      </c>
      <c r="C35" s="92"/>
      <c r="D35" s="92"/>
      <c r="E35" s="92">
        <f t="shared" ref="E35:E40" si="18">$B35      +$C35      +$D35</f>
        <v>3540000</v>
      </c>
      <c r="F35" s="93">
        <v>3540000</v>
      </c>
      <c r="G35" s="94">
        <v>558000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115000</v>
      </c>
      <c r="C36" s="92"/>
      <c r="D36" s="92"/>
      <c r="E36" s="92">
        <f t="shared" si="18"/>
        <v>115000</v>
      </c>
      <c r="F36" s="93">
        <v>115000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3655000</v>
      </c>
      <c r="C40" s="95">
        <f>SUM(C35:C39)</f>
        <v>0</v>
      </c>
      <c r="D40" s="95"/>
      <c r="E40" s="95">
        <f t="shared" si="18"/>
        <v>3655000</v>
      </c>
      <c r="F40" s="96">
        <f t="shared" ref="F40:O40" si="25">SUM(F35:F39)</f>
        <v>3655000</v>
      </c>
      <c r="G40" s="97">
        <f t="shared" si="25"/>
        <v>558000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671944000</v>
      </c>
      <c r="C44" s="92"/>
      <c r="D44" s="92"/>
      <c r="E44" s="92">
        <f t="shared" si="26"/>
        <v>671944000</v>
      </c>
      <c r="F44" s="93">
        <v>671944000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671944000</v>
      </c>
      <c r="C53" s="95">
        <f>SUM(C42:C52)</f>
        <v>0</v>
      </c>
      <c r="D53" s="95"/>
      <c r="E53" s="95">
        <f t="shared" si="26"/>
        <v>671944000</v>
      </c>
      <c r="F53" s="96">
        <f t="shared" ref="F53:O53" si="33">SUM(F42:F52)</f>
        <v>671944000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694041000</v>
      </c>
      <c r="C67" s="104">
        <f>SUM(C9:C14,C17:C23,C26:C29,C32,C35:C39,C42:C52,C55:C58,C61:C65)</f>
        <v>0</v>
      </c>
      <c r="D67" s="104"/>
      <c r="E67" s="104">
        <f t="shared" si="35"/>
        <v>694041000</v>
      </c>
      <c r="F67" s="105">
        <f t="shared" ref="F67:O67" si="43">SUM(F9:F14,F17:F23,F26:F29,F32,F35:F39,F42:F52,F55:F58,F61:F65)</f>
        <v>694041000</v>
      </c>
      <c r="G67" s="106">
        <f t="shared" si="43"/>
        <v>3068000</v>
      </c>
      <c r="H67" s="105">
        <f t="shared" si="43"/>
        <v>294000</v>
      </c>
      <c r="I67" s="106">
        <f t="shared" si="43"/>
        <v>196560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294000</v>
      </c>
      <c r="Q67" s="106">
        <f t="shared" si="37"/>
        <v>196560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1.3374579201164589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0.8941861523064325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203242000</v>
      </c>
      <c r="C69" s="92"/>
      <c r="D69" s="92"/>
      <c r="E69" s="92">
        <f>$B69      +$C69      +$D69</f>
        <v>203242000</v>
      </c>
      <c r="F69" s="93">
        <v>203242000</v>
      </c>
      <c r="G69" s="94">
        <v>0</v>
      </c>
      <c r="H69" s="93"/>
      <c r="I69" s="94">
        <v>3529934</v>
      </c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3529934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1.7368132571023704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203242000</v>
      </c>
      <c r="C70" s="101">
        <f>C69</f>
        <v>0</v>
      </c>
      <c r="D70" s="101"/>
      <c r="E70" s="101">
        <f>$B70      +$C70      +$D70</f>
        <v>203242000</v>
      </c>
      <c r="F70" s="102">
        <f t="shared" ref="F70:O70" si="44">F69</f>
        <v>203242000</v>
      </c>
      <c r="G70" s="103">
        <f t="shared" si="44"/>
        <v>0</v>
      </c>
      <c r="H70" s="102">
        <f t="shared" si="44"/>
        <v>0</v>
      </c>
      <c r="I70" s="103">
        <f t="shared" si="44"/>
        <v>3529934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3529934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1.7368132571023704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203242000</v>
      </c>
      <c r="C71" s="104">
        <f>C69</f>
        <v>0</v>
      </c>
      <c r="D71" s="104"/>
      <c r="E71" s="104">
        <f>$B71      +$C71      +$D71</f>
        <v>203242000</v>
      </c>
      <c r="F71" s="105">
        <f t="shared" ref="F71:O71" si="45">F69</f>
        <v>203242000</v>
      </c>
      <c r="G71" s="106">
        <f t="shared" si="45"/>
        <v>0</v>
      </c>
      <c r="H71" s="105">
        <f t="shared" si="45"/>
        <v>0</v>
      </c>
      <c r="I71" s="106">
        <f t="shared" si="45"/>
        <v>3529934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3529934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1.7368132571023704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897283000</v>
      </c>
      <c r="C72" s="104">
        <f>SUM(C9:C14,C17:C23,C26:C29,C32,C35:C39,C42:C52,C55:C58,C61:C65,C69)</f>
        <v>0</v>
      </c>
      <c r="D72" s="104"/>
      <c r="E72" s="104">
        <f>$B72      +$C72      +$D72</f>
        <v>897283000</v>
      </c>
      <c r="F72" s="105">
        <f t="shared" ref="F72:O72" si="46">SUM(F9:F14,F17:F23,F26:F29,F32,F35:F39,F42:F52,F55:F58,F61:F65,F69)</f>
        <v>897283000</v>
      </c>
      <c r="G72" s="106">
        <f t="shared" si="46"/>
        <v>3068000</v>
      </c>
      <c r="H72" s="105">
        <f t="shared" si="46"/>
        <v>294000</v>
      </c>
      <c r="I72" s="106">
        <f t="shared" si="46"/>
        <v>3726494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294000</v>
      </c>
      <c r="Q72" s="106">
        <f>$I72      +$K72      +$M72      +$O72</f>
        <v>3726494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0.13053671011970305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1.6545723368735128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iDkR7YtqO5oAXk8CbPByy8w1uzVKv/wTfhOVCgCTvqvmCxWncjc6UWPnacNPN2TGU2+UvckF4TxVELu2J7+A0w==" saltValue="kVTkKH32ZVvDYMI+IcFma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319000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319000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20.580645161290324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10000000</v>
      </c>
      <c r="C13" s="92"/>
      <c r="D13" s="92"/>
      <c r="E13" s="92">
        <f t="shared" si="0"/>
        <v>10000000</v>
      </c>
      <c r="F13" s="93">
        <v>10000000</v>
      </c>
      <c r="G13" s="94">
        <v>2000000</v>
      </c>
      <c r="H13" s="93">
        <v>3848000</v>
      </c>
      <c r="I13" s="94">
        <v>1220180</v>
      </c>
      <c r="J13" s="93"/>
      <c r="K13" s="94"/>
      <c r="L13" s="93"/>
      <c r="M13" s="94"/>
      <c r="N13" s="93"/>
      <c r="O13" s="94"/>
      <c r="P13" s="93">
        <f t="shared" si="1"/>
        <v>3848000</v>
      </c>
      <c r="Q13" s="94">
        <f t="shared" si="2"/>
        <v>1220180</v>
      </c>
      <c r="R13" s="48">
        <f t="shared" si="3"/>
        <v>0</v>
      </c>
      <c r="S13" s="49">
        <f t="shared" si="4"/>
        <v>0</v>
      </c>
      <c r="T13" s="48">
        <f t="shared" si="5"/>
        <v>38.479999999999997</v>
      </c>
      <c r="U13" s="50">
        <f t="shared" si="6"/>
        <v>12.2018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/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11650000</v>
      </c>
      <c r="C15" s="95">
        <f>SUM(C9:C14)</f>
        <v>0</v>
      </c>
      <c r="D15" s="95"/>
      <c r="E15" s="95">
        <f t="shared" si="0"/>
        <v>11650000</v>
      </c>
      <c r="F15" s="96">
        <f t="shared" ref="F15:O15" si="7">SUM(F9:F14)</f>
        <v>11650000</v>
      </c>
      <c r="G15" s="97">
        <f t="shared" si="7"/>
        <v>3550000</v>
      </c>
      <c r="H15" s="96">
        <f t="shared" si="7"/>
        <v>4167000</v>
      </c>
      <c r="I15" s="97">
        <f t="shared" si="7"/>
        <v>1220180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4167000</v>
      </c>
      <c r="Q15" s="97">
        <f t="shared" si="2"/>
        <v>1220180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36.077922077922075</v>
      </c>
      <c r="U15" s="54">
        <f>IF((SUM($E9:$E13))=0,0,(Q15/(SUM($E9:$E13))*100))</f>
        <v>10.564329004329004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3768000</v>
      </c>
      <c r="C32" s="92"/>
      <c r="D32" s="92"/>
      <c r="E32" s="92">
        <f>$B32      +$C32      +$D32</f>
        <v>3768000</v>
      </c>
      <c r="F32" s="93">
        <v>3768000</v>
      </c>
      <c r="G32" s="94">
        <v>942000</v>
      </c>
      <c r="H32" s="93">
        <v>1838000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1838000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48.7791932059448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3768000</v>
      </c>
      <c r="C33" s="95">
        <f>C32</f>
        <v>0</v>
      </c>
      <c r="D33" s="95"/>
      <c r="E33" s="95">
        <f>$B33      +$C33      +$D33</f>
        <v>3768000</v>
      </c>
      <c r="F33" s="96">
        <f t="shared" ref="F33:O33" si="17">F32</f>
        <v>3768000</v>
      </c>
      <c r="G33" s="97">
        <f t="shared" si="17"/>
        <v>942000</v>
      </c>
      <c r="H33" s="96">
        <f t="shared" si="17"/>
        <v>1838000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1838000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48.7791932059448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25212000</v>
      </c>
      <c r="C35" s="92"/>
      <c r="D35" s="92"/>
      <c r="E35" s="92">
        <f t="shared" ref="E35:E40" si="18">$B35      +$C35      +$D35</f>
        <v>25212000</v>
      </c>
      <c r="F35" s="93">
        <v>25212000</v>
      </c>
      <c r="G35" s="94">
        <v>6712000</v>
      </c>
      <c r="H35" s="93">
        <v>20378000</v>
      </c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20378000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80.826590512454388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25212000</v>
      </c>
      <c r="C40" s="95">
        <f>SUM(C35:C39)</f>
        <v>0</v>
      </c>
      <c r="D40" s="95"/>
      <c r="E40" s="95">
        <f t="shared" si="18"/>
        <v>25212000</v>
      </c>
      <c r="F40" s="96">
        <f t="shared" ref="F40:O40" si="25">SUM(F35:F39)</f>
        <v>25212000</v>
      </c>
      <c r="G40" s="97">
        <f t="shared" si="25"/>
        <v>6712000</v>
      </c>
      <c r="H40" s="96">
        <f t="shared" si="25"/>
        <v>20378000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20378000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80.826590512454388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80000000</v>
      </c>
      <c r="C44" s="92"/>
      <c r="D44" s="92"/>
      <c r="E44" s="92">
        <f t="shared" si="26"/>
        <v>80000000</v>
      </c>
      <c r="F44" s="93">
        <v>80000000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19712000</v>
      </c>
      <c r="C51" s="92"/>
      <c r="D51" s="92"/>
      <c r="E51" s="92">
        <f t="shared" si="26"/>
        <v>19712000</v>
      </c>
      <c r="F51" s="93">
        <v>19712000</v>
      </c>
      <c r="G51" s="94">
        <v>7712000</v>
      </c>
      <c r="H51" s="93">
        <v>1447000</v>
      </c>
      <c r="I51" s="94"/>
      <c r="J51" s="93"/>
      <c r="K51" s="94"/>
      <c r="L51" s="93"/>
      <c r="M51" s="94"/>
      <c r="N51" s="93"/>
      <c r="O51" s="94"/>
      <c r="P51" s="93">
        <f t="shared" si="27"/>
        <v>1447000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7.3407061688311694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99712000</v>
      </c>
      <c r="C53" s="95">
        <f>SUM(C42:C52)</f>
        <v>0</v>
      </c>
      <c r="D53" s="95"/>
      <c r="E53" s="95">
        <f t="shared" si="26"/>
        <v>99712000</v>
      </c>
      <c r="F53" s="96">
        <f t="shared" ref="F53:O53" si="33">SUM(F42:F52)</f>
        <v>99712000</v>
      </c>
      <c r="G53" s="97">
        <f t="shared" si="33"/>
        <v>7712000</v>
      </c>
      <c r="H53" s="96">
        <f t="shared" si="33"/>
        <v>1447000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1447000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7.3407061688311694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140342000</v>
      </c>
      <c r="C67" s="104">
        <f>SUM(C9:C14,C17:C23,C26:C29,C32,C35:C39,C42:C52,C55:C58,C61:C65)</f>
        <v>0</v>
      </c>
      <c r="D67" s="104"/>
      <c r="E67" s="104">
        <f t="shared" si="35"/>
        <v>140342000</v>
      </c>
      <c r="F67" s="105">
        <f t="shared" ref="F67:O67" si="43">SUM(F9:F14,F17:F23,F26:F29,F32,F35:F39,F42:F52,F55:F58,F61:F65)</f>
        <v>140342000</v>
      </c>
      <c r="G67" s="106">
        <f t="shared" si="43"/>
        <v>18916000</v>
      </c>
      <c r="H67" s="105">
        <f t="shared" si="43"/>
        <v>27830000</v>
      </c>
      <c r="I67" s="106">
        <f t="shared" si="43"/>
        <v>1220180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27830000</v>
      </c>
      <c r="Q67" s="106">
        <f t="shared" si="37"/>
        <v>1220180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46.197005411506922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2.0254639620198533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37385000</v>
      </c>
      <c r="C69" s="92"/>
      <c r="D69" s="92"/>
      <c r="E69" s="92">
        <f>$B69      +$C69      +$D69</f>
        <v>37385000</v>
      </c>
      <c r="F69" s="93">
        <v>37385000</v>
      </c>
      <c r="G69" s="94">
        <v>20717000</v>
      </c>
      <c r="H69" s="93">
        <v>3245000</v>
      </c>
      <c r="I69" s="94">
        <v>3934054</v>
      </c>
      <c r="J69" s="93"/>
      <c r="K69" s="94"/>
      <c r="L69" s="93"/>
      <c r="M69" s="94"/>
      <c r="N69" s="93"/>
      <c r="O69" s="94"/>
      <c r="P69" s="93">
        <f>$H69      +$J69      +$L69      +$N69</f>
        <v>3245000</v>
      </c>
      <c r="Q69" s="94">
        <f>$I69      +$K69      +$M69      +$O69</f>
        <v>3934054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8.6799518523471981</v>
      </c>
      <c r="U69" s="50">
        <f>IF(($E69      =0),0,(($Q69      /$E69      )*100))</f>
        <v>10.523081449779323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37385000</v>
      </c>
      <c r="C70" s="101">
        <f>C69</f>
        <v>0</v>
      </c>
      <c r="D70" s="101"/>
      <c r="E70" s="101">
        <f>$B70      +$C70      +$D70</f>
        <v>37385000</v>
      </c>
      <c r="F70" s="102">
        <f t="shared" ref="F70:O70" si="44">F69</f>
        <v>37385000</v>
      </c>
      <c r="G70" s="103">
        <f t="shared" si="44"/>
        <v>20717000</v>
      </c>
      <c r="H70" s="102">
        <f t="shared" si="44"/>
        <v>3245000</v>
      </c>
      <c r="I70" s="103">
        <f t="shared" si="44"/>
        <v>3934054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3245000</v>
      </c>
      <c r="Q70" s="103">
        <f>$I70      +$K70      +$M70      +$O70</f>
        <v>3934054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8.6799518523471981</v>
      </c>
      <c r="U70" s="59">
        <f>IF($E70   =0,0,($Q70   /$E70 )*100)</f>
        <v>10.523081449779323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37385000</v>
      </c>
      <c r="C71" s="104">
        <f>C69</f>
        <v>0</v>
      </c>
      <c r="D71" s="104"/>
      <c r="E71" s="104">
        <f>$B71      +$C71      +$D71</f>
        <v>37385000</v>
      </c>
      <c r="F71" s="105">
        <f t="shared" ref="F71:O71" si="45">F69</f>
        <v>37385000</v>
      </c>
      <c r="G71" s="106">
        <f t="shared" si="45"/>
        <v>20717000</v>
      </c>
      <c r="H71" s="105">
        <f t="shared" si="45"/>
        <v>3245000</v>
      </c>
      <c r="I71" s="106">
        <f t="shared" si="45"/>
        <v>3934054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3245000</v>
      </c>
      <c r="Q71" s="106">
        <f>$I71      +$K71      +$M71      +$O71</f>
        <v>3934054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8.6799518523471981</v>
      </c>
      <c r="U71" s="65">
        <f>IF($E71   =0,0,($Q71   /$E71   )*100)</f>
        <v>10.523081449779323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177727000</v>
      </c>
      <c r="C72" s="104">
        <f>SUM(C9:C14,C17:C23,C26:C29,C32,C35:C39,C42:C52,C55:C58,C61:C65,C69)</f>
        <v>0</v>
      </c>
      <c r="D72" s="104"/>
      <c r="E72" s="104">
        <f>$B72      +$C72      +$D72</f>
        <v>177727000</v>
      </c>
      <c r="F72" s="105">
        <f t="shared" ref="F72:O72" si="46">SUM(F9:F14,F17:F23,F26:F29,F32,F35:F39,F42:F52,F55:F58,F61:F65,F69)</f>
        <v>177727000</v>
      </c>
      <c r="G72" s="106">
        <f t="shared" si="46"/>
        <v>39633000</v>
      </c>
      <c r="H72" s="105">
        <f t="shared" si="46"/>
        <v>31075000</v>
      </c>
      <c r="I72" s="106">
        <f t="shared" si="46"/>
        <v>5154234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31075000</v>
      </c>
      <c r="Q72" s="106">
        <f>$I72      +$K72      +$M72      +$O72</f>
        <v>5154234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31.830333821586244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5.2795169369129438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oUxcINjBNjETwzkOqktxLO7pIUhlGt1RsEPQglOrhkx3n2fKYBPCT2VWOjpSK7cjXuqcK1XGFq5HL3iaoIYNCg==" saltValue="qkqPz1orgEV2UM2zcvXBO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1950000</v>
      </c>
      <c r="C10" s="92"/>
      <c r="D10" s="92"/>
      <c r="E10" s="92">
        <f t="shared" ref="E10:E15" si="0">$B10      +$C10      +$D10</f>
        <v>1950000</v>
      </c>
      <c r="F10" s="93">
        <v>1950000</v>
      </c>
      <c r="G10" s="94">
        <v>1950000</v>
      </c>
      <c r="H10" s="93">
        <v>88000</v>
      </c>
      <c r="I10" s="94">
        <v>6000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88000</v>
      </c>
      <c r="Q10" s="94">
        <f t="shared" ref="Q10:Q15" si="2">$I10      +$K10      +$M10      +$O10</f>
        <v>6000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4.5128205128205128</v>
      </c>
      <c r="U10" s="50">
        <f t="shared" ref="U10:U14" si="6">IF(($E10      =0),0,(($Q10      /$E10      )*100))</f>
        <v>0.30769230769230771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500000</v>
      </c>
      <c r="C14" s="92"/>
      <c r="D14" s="92"/>
      <c r="E14" s="92">
        <f t="shared" si="0"/>
        <v>500000</v>
      </c>
      <c r="F14" s="93">
        <v>500000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2450000</v>
      </c>
      <c r="C15" s="95">
        <f>SUM(C9:C14)</f>
        <v>0</v>
      </c>
      <c r="D15" s="95"/>
      <c r="E15" s="95">
        <f t="shared" si="0"/>
        <v>2450000</v>
      </c>
      <c r="F15" s="96">
        <f t="shared" ref="F15:O15" si="7">SUM(F9:F14)</f>
        <v>2450000</v>
      </c>
      <c r="G15" s="97">
        <f t="shared" si="7"/>
        <v>1950000</v>
      </c>
      <c r="H15" s="96">
        <f t="shared" si="7"/>
        <v>88000</v>
      </c>
      <c r="I15" s="97">
        <f t="shared" si="7"/>
        <v>6000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88000</v>
      </c>
      <c r="Q15" s="97">
        <f t="shared" si="2"/>
        <v>6000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4.5128205128205128</v>
      </c>
      <c r="U15" s="54">
        <f>IF((SUM($E9:$E13))=0,0,(Q15/(SUM($E9:$E13))*100))</f>
        <v>0.30769230769230771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1091000</v>
      </c>
      <c r="C32" s="92"/>
      <c r="D32" s="92"/>
      <c r="E32" s="92">
        <f>$B32      +$C32      +$D32</f>
        <v>1091000</v>
      </c>
      <c r="F32" s="93">
        <v>1091000</v>
      </c>
      <c r="G32" s="94">
        <v>273000</v>
      </c>
      <c r="H32" s="93">
        <v>39000</v>
      </c>
      <c r="I32" s="94">
        <v>204065</v>
      </c>
      <c r="J32" s="93"/>
      <c r="K32" s="94"/>
      <c r="L32" s="93"/>
      <c r="M32" s="94"/>
      <c r="N32" s="93"/>
      <c r="O32" s="94"/>
      <c r="P32" s="93">
        <f>$H32      +$J32      +$L32      +$N32</f>
        <v>39000</v>
      </c>
      <c r="Q32" s="94">
        <f>$I32      +$K32      +$M32      +$O32</f>
        <v>204065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3.5747021081576533</v>
      </c>
      <c r="U32" s="50">
        <f>IF(($E32      =0),0,(($Q32      /$E32      )*100))</f>
        <v>18.704399633363884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1091000</v>
      </c>
      <c r="C33" s="95">
        <f>C32</f>
        <v>0</v>
      </c>
      <c r="D33" s="95"/>
      <c r="E33" s="95">
        <f>$B33      +$C33      +$D33</f>
        <v>1091000</v>
      </c>
      <c r="F33" s="96">
        <f t="shared" ref="F33:O33" si="17">F32</f>
        <v>1091000</v>
      </c>
      <c r="G33" s="97">
        <f t="shared" si="17"/>
        <v>273000</v>
      </c>
      <c r="H33" s="96">
        <f t="shared" si="17"/>
        <v>39000</v>
      </c>
      <c r="I33" s="97">
        <f t="shared" si="17"/>
        <v>204065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39000</v>
      </c>
      <c r="Q33" s="97">
        <f>$I33      +$K33      +$M33      +$O33</f>
        <v>204065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3.5747021081576533</v>
      </c>
      <c r="U33" s="54">
        <f>IF($E33   =0,0,($Q33   /$E33   )*100)</f>
        <v>18.704399633363884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33627000</v>
      </c>
      <c r="C35" s="92"/>
      <c r="D35" s="92"/>
      <c r="E35" s="92">
        <f t="shared" ref="E35:E40" si="18">$B35      +$C35      +$D35</f>
        <v>33627000</v>
      </c>
      <c r="F35" s="93">
        <v>33627000</v>
      </c>
      <c r="G35" s="94">
        <v>10000000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33627000</v>
      </c>
      <c r="C40" s="95">
        <f>SUM(C35:C39)</f>
        <v>0</v>
      </c>
      <c r="D40" s="95"/>
      <c r="E40" s="95">
        <f t="shared" si="18"/>
        <v>33627000</v>
      </c>
      <c r="F40" s="96">
        <f t="shared" ref="F40:O40" si="25">SUM(F35:F39)</f>
        <v>33627000</v>
      </c>
      <c r="G40" s="97">
        <f t="shared" si="25"/>
        <v>10000000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18808000</v>
      </c>
      <c r="C51" s="92"/>
      <c r="D51" s="92"/>
      <c r="E51" s="92">
        <f t="shared" si="26"/>
        <v>18808000</v>
      </c>
      <c r="F51" s="93">
        <v>18808000</v>
      </c>
      <c r="G51" s="94">
        <v>8808000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18808000</v>
      </c>
      <c r="C53" s="95">
        <f>SUM(C42:C52)</f>
        <v>0</v>
      </c>
      <c r="D53" s="95"/>
      <c r="E53" s="95">
        <f t="shared" si="26"/>
        <v>18808000</v>
      </c>
      <c r="F53" s="96">
        <f t="shared" ref="F53:O53" si="33">SUM(F42:F52)</f>
        <v>18808000</v>
      </c>
      <c r="G53" s="97">
        <f t="shared" si="33"/>
        <v>8808000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55976000</v>
      </c>
      <c r="C67" s="104">
        <f>SUM(C9:C14,C17:C23,C26:C29,C32,C35:C39,C42:C52,C55:C58,C61:C65)</f>
        <v>0</v>
      </c>
      <c r="D67" s="104"/>
      <c r="E67" s="104">
        <f t="shared" si="35"/>
        <v>55976000</v>
      </c>
      <c r="F67" s="105">
        <f t="shared" ref="F67:O67" si="43">SUM(F9:F14,F17:F23,F26:F29,F32,F35:F39,F42:F52,F55:F58,F61:F65)</f>
        <v>55976000</v>
      </c>
      <c r="G67" s="106">
        <f t="shared" si="43"/>
        <v>21031000</v>
      </c>
      <c r="H67" s="105">
        <f t="shared" si="43"/>
        <v>127000</v>
      </c>
      <c r="I67" s="106">
        <f t="shared" si="43"/>
        <v>210065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127000</v>
      </c>
      <c r="Q67" s="106">
        <f t="shared" si="37"/>
        <v>210065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0.22892782464489148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0.37865924003172541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30878000</v>
      </c>
      <c r="C69" s="92"/>
      <c r="D69" s="92"/>
      <c r="E69" s="92">
        <f>$B69      +$C69      +$D69</f>
        <v>30878000</v>
      </c>
      <c r="F69" s="93">
        <v>30878000</v>
      </c>
      <c r="G69" s="94">
        <v>7189000</v>
      </c>
      <c r="H69" s="93">
        <v>6986000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6986000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22.624522313621348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30878000</v>
      </c>
      <c r="C70" s="101">
        <f>C69</f>
        <v>0</v>
      </c>
      <c r="D70" s="101"/>
      <c r="E70" s="101">
        <f>$B70      +$C70      +$D70</f>
        <v>30878000</v>
      </c>
      <c r="F70" s="102">
        <f t="shared" ref="F70:O70" si="44">F69</f>
        <v>30878000</v>
      </c>
      <c r="G70" s="103">
        <f t="shared" si="44"/>
        <v>7189000</v>
      </c>
      <c r="H70" s="102">
        <f t="shared" si="44"/>
        <v>6986000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6986000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22.624522313621348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30878000</v>
      </c>
      <c r="C71" s="104">
        <f>C69</f>
        <v>0</v>
      </c>
      <c r="D71" s="104"/>
      <c r="E71" s="104">
        <f>$B71      +$C71      +$D71</f>
        <v>30878000</v>
      </c>
      <c r="F71" s="105">
        <f t="shared" ref="F71:O71" si="45">F69</f>
        <v>30878000</v>
      </c>
      <c r="G71" s="106">
        <f t="shared" si="45"/>
        <v>7189000</v>
      </c>
      <c r="H71" s="105">
        <f t="shared" si="45"/>
        <v>6986000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6986000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22.624522313621348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86854000</v>
      </c>
      <c r="C72" s="104">
        <f>SUM(C9:C14,C17:C23,C26:C29,C32,C35:C39,C42:C52,C55:C58,C61:C65,C69)</f>
        <v>0</v>
      </c>
      <c r="D72" s="104"/>
      <c r="E72" s="104">
        <f>$B72      +$C72      +$D72</f>
        <v>86854000</v>
      </c>
      <c r="F72" s="105">
        <f t="shared" ref="F72:O72" si="46">SUM(F9:F14,F17:F23,F26:F29,F32,F35:F39,F42:F52,F55:F58,F61:F65,F69)</f>
        <v>86854000</v>
      </c>
      <c r="G72" s="106">
        <f t="shared" si="46"/>
        <v>28220000</v>
      </c>
      <c r="H72" s="105">
        <f t="shared" si="46"/>
        <v>7113000</v>
      </c>
      <c r="I72" s="106">
        <f t="shared" si="46"/>
        <v>210065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7113000</v>
      </c>
      <c r="Q72" s="106">
        <f>$I72      +$K72      +$M72      +$O72</f>
        <v>210065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8.2370243416633855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0.2432603006230169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C3LcLdEdMMMPKzj0UEMChh922tqxe3qt6npU98I/1QA//VYpJ3AUJWV10rZvNWTCaje0+GDau4VjmC8iU/RKCA==" saltValue="JtrinAm3h5ilBnGAXjenH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174000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174000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10.23529411764706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30000000</v>
      </c>
      <c r="C13" s="92"/>
      <c r="D13" s="92"/>
      <c r="E13" s="92">
        <f t="shared" si="0"/>
        <v>30000000</v>
      </c>
      <c r="F13" s="93">
        <v>30000000</v>
      </c>
      <c r="G13" s="94">
        <v>24333000</v>
      </c>
      <c r="H13" s="93">
        <v>24333000</v>
      </c>
      <c r="I13" s="94"/>
      <c r="J13" s="93"/>
      <c r="K13" s="94"/>
      <c r="L13" s="93"/>
      <c r="M13" s="94"/>
      <c r="N13" s="93"/>
      <c r="O13" s="94"/>
      <c r="P13" s="93">
        <f t="shared" si="1"/>
        <v>24333000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81.11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2000000</v>
      </c>
      <c r="C14" s="92"/>
      <c r="D14" s="92"/>
      <c r="E14" s="92">
        <f t="shared" si="0"/>
        <v>2000000</v>
      </c>
      <c r="F14" s="93">
        <v>2000000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33700000</v>
      </c>
      <c r="C15" s="95">
        <f>SUM(C9:C14)</f>
        <v>0</v>
      </c>
      <c r="D15" s="95"/>
      <c r="E15" s="95">
        <f t="shared" si="0"/>
        <v>33700000</v>
      </c>
      <c r="F15" s="96">
        <f t="shared" ref="F15:O15" si="7">SUM(F9:F14)</f>
        <v>33700000</v>
      </c>
      <c r="G15" s="97">
        <f t="shared" si="7"/>
        <v>26033000</v>
      </c>
      <c r="H15" s="96">
        <f t="shared" si="7"/>
        <v>24507000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24507000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77.309148264984231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158007000</v>
      </c>
      <c r="C17" s="92"/>
      <c r="D17" s="92"/>
      <c r="E17" s="92">
        <f t="shared" ref="E17:E24" si="8">$B17      +$C17      +$D17</f>
        <v>158007000</v>
      </c>
      <c r="F17" s="93">
        <v>158007000</v>
      </c>
      <c r="G17" s="94">
        <v>63203000</v>
      </c>
      <c r="H17" s="93">
        <v>6579000</v>
      </c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6579000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4.1637395811577962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158007000</v>
      </c>
      <c r="C24" s="95">
        <f>SUM(C17:C23)</f>
        <v>0</v>
      </c>
      <c r="D24" s="95"/>
      <c r="E24" s="95">
        <f t="shared" si="8"/>
        <v>158007000</v>
      </c>
      <c r="F24" s="96">
        <f t="shared" ref="F24:O24" si="15">SUM(F17:F23)</f>
        <v>158007000</v>
      </c>
      <c r="G24" s="97">
        <f t="shared" si="15"/>
        <v>63203000</v>
      </c>
      <c r="H24" s="96">
        <f t="shared" si="15"/>
        <v>6579000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6579000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4.1637395811577962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6366000</v>
      </c>
      <c r="C32" s="92"/>
      <c r="D32" s="92"/>
      <c r="E32" s="92">
        <f>$B32      +$C32      +$D32</f>
        <v>6366000</v>
      </c>
      <c r="F32" s="93">
        <v>6366000</v>
      </c>
      <c r="G32" s="94">
        <v>1591000</v>
      </c>
      <c r="H32" s="93">
        <v>4169000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4169000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65.488532830662891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6366000</v>
      </c>
      <c r="C33" s="95">
        <f>C32</f>
        <v>0</v>
      </c>
      <c r="D33" s="95"/>
      <c r="E33" s="95">
        <f>$B33      +$C33      +$D33</f>
        <v>6366000</v>
      </c>
      <c r="F33" s="96">
        <f t="shared" ref="F33:O33" si="17">F32</f>
        <v>6366000</v>
      </c>
      <c r="G33" s="97">
        <f t="shared" si="17"/>
        <v>1591000</v>
      </c>
      <c r="H33" s="96">
        <f t="shared" si="17"/>
        <v>4169000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4169000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65.488532830662891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13493000</v>
      </c>
      <c r="C35" s="92"/>
      <c r="D35" s="92"/>
      <c r="E35" s="92">
        <f t="shared" ref="E35:E40" si="18">$B35      +$C35      +$D35</f>
        <v>13493000</v>
      </c>
      <c r="F35" s="93">
        <v>13493000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11646000</v>
      </c>
      <c r="C36" s="92"/>
      <c r="D36" s="92"/>
      <c r="E36" s="92">
        <f t="shared" si="18"/>
        <v>11646000</v>
      </c>
      <c r="F36" s="93">
        <v>11646000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25139000</v>
      </c>
      <c r="C40" s="95">
        <f>SUM(C35:C39)</f>
        <v>0</v>
      </c>
      <c r="D40" s="95"/>
      <c r="E40" s="95">
        <f t="shared" si="18"/>
        <v>25139000</v>
      </c>
      <c r="F40" s="96">
        <f t="shared" ref="F40:O40" si="25">SUM(F35:F39)</f>
        <v>25139000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46782000</v>
      </c>
      <c r="C51" s="92"/>
      <c r="D51" s="92"/>
      <c r="E51" s="92">
        <f t="shared" si="26"/>
        <v>46782000</v>
      </c>
      <c r="F51" s="93">
        <v>46782000</v>
      </c>
      <c r="G51" s="94">
        <v>16782000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46782000</v>
      </c>
      <c r="C53" s="95">
        <f>SUM(C42:C52)</f>
        <v>0</v>
      </c>
      <c r="D53" s="95"/>
      <c r="E53" s="95">
        <f t="shared" si="26"/>
        <v>46782000</v>
      </c>
      <c r="F53" s="96">
        <f t="shared" ref="F53:O53" si="33">SUM(F42:F52)</f>
        <v>46782000</v>
      </c>
      <c r="G53" s="97">
        <f t="shared" si="33"/>
        <v>16782000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269994000</v>
      </c>
      <c r="C67" s="104">
        <f>SUM(C9:C14,C17:C23,C26:C29,C32,C35:C39,C42:C52,C55:C58,C61:C65)</f>
        <v>0</v>
      </c>
      <c r="D67" s="104"/>
      <c r="E67" s="104">
        <f t="shared" si="35"/>
        <v>269994000</v>
      </c>
      <c r="F67" s="105">
        <f t="shared" ref="F67:O67" si="43">SUM(F9:F14,F17:F23,F26:F29,F32,F35:F39,F42:F52,F55:F58,F61:F65)</f>
        <v>269994000</v>
      </c>
      <c r="G67" s="106">
        <f t="shared" si="43"/>
        <v>107609000</v>
      </c>
      <c r="H67" s="105">
        <f t="shared" si="43"/>
        <v>35255000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35255000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13.752789177212227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269994000</v>
      </c>
      <c r="C72" s="104">
        <f>SUM(C9:C14,C17:C23,C26:C29,C32,C35:C39,C42:C52,C55:C58,C61:C65,C69)</f>
        <v>0</v>
      </c>
      <c r="D72" s="104"/>
      <c r="E72" s="104">
        <f>$B72      +$C72      +$D72</f>
        <v>269994000</v>
      </c>
      <c r="F72" s="105">
        <f t="shared" ref="F72:O72" si="46">SUM(F9:F14,F17:F23,F26:F29,F32,F35:F39,F42:F52,F55:F58,F61:F65,F69)</f>
        <v>269994000</v>
      </c>
      <c r="G72" s="106">
        <f t="shared" si="46"/>
        <v>107609000</v>
      </c>
      <c r="H72" s="105">
        <f t="shared" si="46"/>
        <v>35255000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35255000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13.752789177212227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oMrqmAlenaZAOCqCp4dZJEK7NNnoqT7jBzHpSH7pvqeVh2xdcXAZ6pjPWx0O8sUzjDG1dZ7K9iVLh+OWztRbOw==" saltValue="z/Lop78ihhEVOiUK6e8Bn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2850000</v>
      </c>
      <c r="C10" s="92"/>
      <c r="D10" s="92"/>
      <c r="E10" s="92">
        <f t="shared" ref="E10:E15" si="0">$B10      +$C10      +$D10</f>
        <v>2850000</v>
      </c>
      <c r="F10" s="93">
        <v>2850000</v>
      </c>
      <c r="G10" s="94">
        <v>2850000</v>
      </c>
      <c r="H10" s="93">
        <v>2338000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2338000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82.035087719298247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2850000</v>
      </c>
      <c r="C15" s="95">
        <f>SUM(C9:C14)</f>
        <v>0</v>
      </c>
      <c r="D15" s="95"/>
      <c r="E15" s="95">
        <f t="shared" si="0"/>
        <v>2850000</v>
      </c>
      <c r="F15" s="96">
        <f t="shared" ref="F15:O15" si="7">SUM(F9:F14)</f>
        <v>2850000</v>
      </c>
      <c r="G15" s="97">
        <f t="shared" si="7"/>
        <v>2850000</v>
      </c>
      <c r="H15" s="96">
        <f t="shared" si="7"/>
        <v>2338000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2338000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82.035087719298247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1034000</v>
      </c>
      <c r="C32" s="92"/>
      <c r="D32" s="92"/>
      <c r="E32" s="92">
        <f>$B32      +$C32      +$D32</f>
        <v>1034000</v>
      </c>
      <c r="F32" s="93">
        <v>1034000</v>
      </c>
      <c r="G32" s="94">
        <v>258000</v>
      </c>
      <c r="H32" s="93">
        <v>110000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110000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10.638297872340425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1034000</v>
      </c>
      <c r="C33" s="95">
        <f>C32</f>
        <v>0</v>
      </c>
      <c r="D33" s="95"/>
      <c r="E33" s="95">
        <f>$B33      +$C33      +$D33</f>
        <v>1034000</v>
      </c>
      <c r="F33" s="96">
        <f t="shared" ref="F33:O33" si="17">F32</f>
        <v>1034000</v>
      </c>
      <c r="G33" s="97">
        <f t="shared" si="17"/>
        <v>258000</v>
      </c>
      <c r="H33" s="96">
        <f t="shared" si="17"/>
        <v>110000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110000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10.638297872340425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25000000</v>
      </c>
      <c r="C35" s="92"/>
      <c r="D35" s="92"/>
      <c r="E35" s="92">
        <f t="shared" ref="E35:E40" si="18">$B35      +$C35      +$D35</f>
        <v>25000000</v>
      </c>
      <c r="F35" s="93">
        <v>25000000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491000</v>
      </c>
      <c r="C36" s="92"/>
      <c r="D36" s="92"/>
      <c r="E36" s="92">
        <f t="shared" si="18"/>
        <v>491000</v>
      </c>
      <c r="F36" s="93">
        <v>491000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25491000</v>
      </c>
      <c r="C40" s="95">
        <f>SUM(C35:C39)</f>
        <v>0</v>
      </c>
      <c r="D40" s="95"/>
      <c r="E40" s="95">
        <f t="shared" si="18"/>
        <v>25491000</v>
      </c>
      <c r="F40" s="96">
        <f t="shared" ref="F40:O40" si="25">SUM(F35:F39)</f>
        <v>25491000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40806000</v>
      </c>
      <c r="C51" s="92"/>
      <c r="D51" s="92"/>
      <c r="E51" s="92">
        <f t="shared" si="26"/>
        <v>40806000</v>
      </c>
      <c r="F51" s="93">
        <v>40806000</v>
      </c>
      <c r="G51" s="94">
        <v>15806000</v>
      </c>
      <c r="H51" s="93"/>
      <c r="I51" s="94">
        <v>236692</v>
      </c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236692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0.58004215066411802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40806000</v>
      </c>
      <c r="C53" s="95">
        <f>SUM(C42:C52)</f>
        <v>0</v>
      </c>
      <c r="D53" s="95"/>
      <c r="E53" s="95">
        <f t="shared" si="26"/>
        <v>40806000</v>
      </c>
      <c r="F53" s="96">
        <f t="shared" ref="F53:O53" si="33">SUM(F42:F52)</f>
        <v>40806000</v>
      </c>
      <c r="G53" s="97">
        <f t="shared" si="33"/>
        <v>15806000</v>
      </c>
      <c r="H53" s="96">
        <f t="shared" si="33"/>
        <v>0</v>
      </c>
      <c r="I53" s="97">
        <f t="shared" si="33"/>
        <v>236692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236692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0.58004215066411802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70181000</v>
      </c>
      <c r="C67" s="104">
        <f>SUM(C9:C14,C17:C23,C26:C29,C32,C35:C39,C42:C52,C55:C58,C61:C65)</f>
        <v>0</v>
      </c>
      <c r="D67" s="104"/>
      <c r="E67" s="104">
        <f t="shared" si="35"/>
        <v>70181000</v>
      </c>
      <c r="F67" s="105">
        <f t="shared" ref="F67:O67" si="43">SUM(F9:F14,F17:F23,F26:F29,F32,F35:F39,F42:F52,F55:F58,F61:F65)</f>
        <v>70181000</v>
      </c>
      <c r="G67" s="106">
        <f t="shared" si="43"/>
        <v>18914000</v>
      </c>
      <c r="H67" s="105">
        <f t="shared" si="43"/>
        <v>2448000</v>
      </c>
      <c r="I67" s="106">
        <f t="shared" si="43"/>
        <v>236692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2448000</v>
      </c>
      <c r="Q67" s="106">
        <f t="shared" si="37"/>
        <v>236692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3.5126990959965561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0.33963552877026837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79084000</v>
      </c>
      <c r="C69" s="92"/>
      <c r="D69" s="92"/>
      <c r="E69" s="92">
        <f>$B69      +$C69      +$D69</f>
        <v>79084000</v>
      </c>
      <c r="F69" s="93">
        <v>79084000</v>
      </c>
      <c r="G69" s="94">
        <v>44545000</v>
      </c>
      <c r="H69" s="93">
        <v>20171000</v>
      </c>
      <c r="I69" s="94">
        <v>11557380</v>
      </c>
      <c r="J69" s="93"/>
      <c r="K69" s="94"/>
      <c r="L69" s="93"/>
      <c r="M69" s="94"/>
      <c r="N69" s="93"/>
      <c r="O69" s="94"/>
      <c r="P69" s="93">
        <f>$H69      +$J69      +$L69      +$N69</f>
        <v>20171000</v>
      </c>
      <c r="Q69" s="94">
        <f>$I69      +$K69      +$M69      +$O69</f>
        <v>11557380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25.505791310505288</v>
      </c>
      <c r="U69" s="50">
        <f>IF(($E69      =0),0,(($Q69      /$E69      )*100))</f>
        <v>14.614055940518941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79084000</v>
      </c>
      <c r="C70" s="101">
        <f>C69</f>
        <v>0</v>
      </c>
      <c r="D70" s="101"/>
      <c r="E70" s="101">
        <f>$B70      +$C70      +$D70</f>
        <v>79084000</v>
      </c>
      <c r="F70" s="102">
        <f t="shared" ref="F70:O70" si="44">F69</f>
        <v>79084000</v>
      </c>
      <c r="G70" s="103">
        <f t="shared" si="44"/>
        <v>44545000</v>
      </c>
      <c r="H70" s="102">
        <f t="shared" si="44"/>
        <v>20171000</v>
      </c>
      <c r="I70" s="103">
        <f t="shared" si="44"/>
        <v>11557380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20171000</v>
      </c>
      <c r="Q70" s="103">
        <f>$I70      +$K70      +$M70      +$O70</f>
        <v>11557380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25.505791310505288</v>
      </c>
      <c r="U70" s="59">
        <f>IF($E70   =0,0,($Q70   /$E70 )*100)</f>
        <v>14.614055940518941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79084000</v>
      </c>
      <c r="C71" s="104">
        <f>C69</f>
        <v>0</v>
      </c>
      <c r="D71" s="104"/>
      <c r="E71" s="104">
        <f>$B71      +$C71      +$D71</f>
        <v>79084000</v>
      </c>
      <c r="F71" s="105">
        <f t="shared" ref="F71:O71" si="45">F69</f>
        <v>79084000</v>
      </c>
      <c r="G71" s="106">
        <f t="shared" si="45"/>
        <v>44545000</v>
      </c>
      <c r="H71" s="105">
        <f t="shared" si="45"/>
        <v>20171000</v>
      </c>
      <c r="I71" s="106">
        <f t="shared" si="45"/>
        <v>11557380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20171000</v>
      </c>
      <c r="Q71" s="106">
        <f>$I71      +$K71      +$M71      +$O71</f>
        <v>11557380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25.505791310505288</v>
      </c>
      <c r="U71" s="65">
        <f>IF($E71   =0,0,($Q71   /$E71   )*100)</f>
        <v>14.614055940518941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149265000</v>
      </c>
      <c r="C72" s="104">
        <f>SUM(C9:C14,C17:C23,C26:C29,C32,C35:C39,C42:C52,C55:C58,C61:C65,C69)</f>
        <v>0</v>
      </c>
      <c r="D72" s="104"/>
      <c r="E72" s="104">
        <f>$B72      +$C72      +$D72</f>
        <v>149265000</v>
      </c>
      <c r="F72" s="105">
        <f t="shared" ref="F72:O72" si="46">SUM(F9:F14,F17:F23,F26:F29,F32,F35:F39,F42:F52,F55:F58,F61:F65,F69)</f>
        <v>149265000</v>
      </c>
      <c r="G72" s="106">
        <f t="shared" si="46"/>
        <v>63459000</v>
      </c>
      <c r="H72" s="105">
        <f t="shared" si="46"/>
        <v>22619000</v>
      </c>
      <c r="I72" s="106">
        <f t="shared" si="46"/>
        <v>11794072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22619000</v>
      </c>
      <c r="Q72" s="106">
        <f>$I72      +$K72      +$M72      +$O72</f>
        <v>11794072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15.20359740277199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7.9275088389100246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y8Xrl3+rtqK2ydLbDRGGIjOLbRgDvHumV6nmbRzcr47cz3GzWGUyQnKgdWrPXb2pimb8mwwsXiioxNtoS+vL+Q==" saltValue="sXLRtzpo130D5dsgPR3oQ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B15BDE1AF5247A2C08C59CF169AFC" ma:contentTypeVersion="" ma:contentTypeDescription="Create a new document." ma:contentTypeScope="" ma:versionID="363d5c93a3038518048110f357a637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D266BD4-0219-420D-8912-BF0A778CAF80}"/>
</file>

<file path=customXml/itemProps2.xml><?xml version="1.0" encoding="utf-8"?>
<ds:datastoreItem xmlns:ds="http://schemas.openxmlformats.org/officeDocument/2006/customXml" ds:itemID="{6183E1D8-B814-4499-8FDD-B2DB75967DED}"/>
</file>

<file path=customXml/itemProps3.xml><?xml version="1.0" encoding="utf-8"?>
<ds:datastoreItem xmlns:ds="http://schemas.openxmlformats.org/officeDocument/2006/customXml" ds:itemID="{5B524EFE-DC73-4615-9AA2-DCEB7DEAB4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Summary</vt:lpstr>
      <vt:lpstr>DC42</vt:lpstr>
      <vt:lpstr>DC48</vt:lpstr>
      <vt:lpstr>EKU</vt:lpstr>
      <vt:lpstr>GT421</vt:lpstr>
      <vt:lpstr>GT422</vt:lpstr>
      <vt:lpstr>GT423</vt:lpstr>
      <vt:lpstr>GT481</vt:lpstr>
      <vt:lpstr>GT484</vt:lpstr>
      <vt:lpstr>GT485</vt:lpstr>
      <vt:lpstr>JHB</vt:lpstr>
      <vt:lpstr>TSH</vt:lpstr>
      <vt:lpstr>'DC42'!Print_Area</vt:lpstr>
      <vt:lpstr>'DC48'!Print_Area</vt:lpstr>
      <vt:lpstr>EKU!Print_Area</vt:lpstr>
      <vt:lpstr>'GT421'!Print_Area</vt:lpstr>
      <vt:lpstr>'GT422'!Print_Area</vt:lpstr>
      <vt:lpstr>'GT423'!Print_Area</vt:lpstr>
      <vt:lpstr>'GT481'!Print_Area</vt:lpstr>
      <vt:lpstr>'GT484'!Print_Area</vt:lpstr>
      <vt:lpstr>'GT485'!Print_Area</vt:lpstr>
      <vt:lpstr>JHB!Print_Area</vt:lpstr>
      <vt:lpstr>Summary!Print_Area</vt:lpstr>
      <vt:lpstr>TSH!Print_Area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2023-10-31T09:58:46Z</dcterms:created>
  <dcterms:modified xsi:type="dcterms:W3CDTF">2023-10-31T09:59:29Z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0x0101003F0B15BDE1AF5247A2C08C59CF169AFC</vt:lpwstr>
  </property>
</Properties>
</file>