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5405\Downloads\"/>
    </mc:Choice>
  </mc:AlternateContent>
  <xr:revisionPtr revIDLastSave="0" documentId="8_{8029FA0D-3765-4EE9-8E2F-E0AFB14B8E97}" xr6:coauthVersionLast="47" xr6:coauthVersionMax="47" xr10:uidLastSave="{00000000-0000-0000-0000-000000000000}"/>
  <workbookProtection workbookAlgorithmName="SHA-512" workbookHashValue="Yw82NnnkEUwL6mWSvGHRwOl+IiWTtqHAf/ssQCJawWQ9MYN5anfrjR8LxpEWdh5xnocCP/wGD2NZcn0Ije4ilQ==" workbookSaltValue="COnllFqFWI+EZbk9HgRyCA==" workbookSpinCount="100000" lockStructure="1"/>
  <bookViews>
    <workbookView xWindow="28680" yWindow="-120" windowWidth="29040" windowHeight="15840" xr2:uid="{00000000-000D-0000-FFFF-FFFF00000000}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U113" i="2" s="1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S108" i="2"/>
  <c r="R108" i="2"/>
  <c r="E108" i="2"/>
  <c r="S107" i="2"/>
  <c r="R107" i="2"/>
  <c r="E107" i="2"/>
  <c r="S106" i="2"/>
  <c r="R106" i="2"/>
  <c r="E106" i="2"/>
  <c r="U106" i="2" s="1"/>
  <c r="S105" i="2"/>
  <c r="R105" i="2"/>
  <c r="E105" i="2"/>
  <c r="U105" i="2" s="1"/>
  <c r="S104" i="2"/>
  <c r="R104" i="2"/>
  <c r="E104" i="2"/>
  <c r="U104" i="2" s="1"/>
  <c r="S103" i="2"/>
  <c r="R103" i="2"/>
  <c r="E103" i="2"/>
  <c r="U103" i="2" s="1"/>
  <c r="S102" i="2"/>
  <c r="R102" i="2"/>
  <c r="E102" i="2"/>
  <c r="U102" i="2" s="1"/>
  <c r="S101" i="2"/>
  <c r="R101" i="2"/>
  <c r="E101" i="2"/>
  <c r="T101" i="2" s="1"/>
  <c r="S100" i="2"/>
  <c r="R100" i="2"/>
  <c r="E100" i="2"/>
  <c r="S99" i="2"/>
  <c r="R99" i="2"/>
  <c r="E99" i="2"/>
  <c r="T99" i="2" s="1"/>
  <c r="S98" i="2"/>
  <c r="R98" i="2"/>
  <c r="E98" i="2"/>
  <c r="S97" i="2"/>
  <c r="R97" i="2"/>
  <c r="E97" i="2"/>
  <c r="U97" i="2" s="1"/>
  <c r="S96" i="2"/>
  <c r="R96" i="2"/>
  <c r="E96" i="2"/>
  <c r="U96" i="2" s="1"/>
  <c r="W95" i="2"/>
  <c r="W112" i="2" s="1"/>
  <c r="V95" i="2"/>
  <c r="V112" i="2" s="1"/>
  <c r="M95" i="2"/>
  <c r="M112" i="2" s="1"/>
  <c r="S112" i="2" s="1"/>
  <c r="L95" i="2"/>
  <c r="R95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T113" i="3" s="1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T110" i="3" s="1"/>
  <c r="S109" i="3"/>
  <c r="R109" i="3"/>
  <c r="E109" i="3"/>
  <c r="U108" i="3"/>
  <c r="S108" i="3"/>
  <c r="R108" i="3"/>
  <c r="E108" i="3"/>
  <c r="T108" i="3" s="1"/>
  <c r="S107" i="3"/>
  <c r="R107" i="3"/>
  <c r="E107" i="3"/>
  <c r="S106" i="3"/>
  <c r="R106" i="3"/>
  <c r="E106" i="3"/>
  <c r="U106" i="3" s="1"/>
  <c r="U105" i="3"/>
  <c r="S105" i="3"/>
  <c r="R105" i="3"/>
  <c r="E105" i="3"/>
  <c r="T105" i="3" s="1"/>
  <c r="S104" i="3"/>
  <c r="R104" i="3"/>
  <c r="E104" i="3"/>
  <c r="U104" i="3" s="1"/>
  <c r="S103" i="3"/>
  <c r="R103" i="3"/>
  <c r="E103" i="3"/>
  <c r="T103" i="3" s="1"/>
  <c r="T102" i="3"/>
  <c r="S102" i="3"/>
  <c r="R102" i="3"/>
  <c r="E102" i="3"/>
  <c r="U102" i="3" s="1"/>
  <c r="S101" i="3"/>
  <c r="R101" i="3"/>
  <c r="E101" i="3"/>
  <c r="S100" i="3"/>
  <c r="R100" i="3"/>
  <c r="E100" i="3"/>
  <c r="U100" i="3" s="1"/>
  <c r="S99" i="3"/>
  <c r="R99" i="3"/>
  <c r="E99" i="3"/>
  <c r="S98" i="3"/>
  <c r="R98" i="3"/>
  <c r="E98" i="3"/>
  <c r="U98" i="3" s="1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M95" i="3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S109" i="4"/>
  <c r="R109" i="4"/>
  <c r="E109" i="4"/>
  <c r="S108" i="4"/>
  <c r="R108" i="4"/>
  <c r="E108" i="4"/>
  <c r="U108" i="4" s="1"/>
  <c r="S107" i="4"/>
  <c r="R107" i="4"/>
  <c r="E107" i="4"/>
  <c r="U107" i="4" s="1"/>
  <c r="S106" i="4"/>
  <c r="R106" i="4"/>
  <c r="E106" i="4"/>
  <c r="U106" i="4" s="1"/>
  <c r="S105" i="4"/>
  <c r="R105" i="4"/>
  <c r="E105" i="4"/>
  <c r="U105" i="4" s="1"/>
  <c r="S104" i="4"/>
  <c r="R104" i="4"/>
  <c r="E104" i="4"/>
  <c r="T104" i="4" s="1"/>
  <c r="T103" i="4"/>
  <c r="S103" i="4"/>
  <c r="R103" i="4"/>
  <c r="E103" i="4"/>
  <c r="U103" i="4" s="1"/>
  <c r="S102" i="4"/>
  <c r="R102" i="4"/>
  <c r="E102" i="4"/>
  <c r="T101" i="4"/>
  <c r="S101" i="4"/>
  <c r="R101" i="4"/>
  <c r="E101" i="4"/>
  <c r="U101" i="4" s="1"/>
  <c r="S100" i="4"/>
  <c r="R100" i="4"/>
  <c r="E100" i="4"/>
  <c r="U100" i="4" s="1"/>
  <c r="S99" i="4"/>
  <c r="R99" i="4"/>
  <c r="E99" i="4"/>
  <c r="U99" i="4" s="1"/>
  <c r="U98" i="4"/>
  <c r="S98" i="4"/>
  <c r="R98" i="4"/>
  <c r="E98" i="4"/>
  <c r="T98" i="4" s="1"/>
  <c r="S97" i="4"/>
  <c r="R97" i="4"/>
  <c r="E97" i="4"/>
  <c r="U97" i="4" s="1"/>
  <c r="S96" i="4"/>
  <c r="R96" i="4"/>
  <c r="E96" i="4"/>
  <c r="W95" i="4"/>
  <c r="W112" i="4" s="1"/>
  <c r="V95" i="4"/>
  <c r="V112" i="4" s="1"/>
  <c r="M95" i="4"/>
  <c r="S95" i="4" s="1"/>
  <c r="L95" i="4"/>
  <c r="L112" i="4" s="1"/>
  <c r="R112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U113" i="5" s="1"/>
  <c r="D113" i="5"/>
  <c r="C113" i="5"/>
  <c r="B113" i="5"/>
  <c r="Q112" i="5"/>
  <c r="P112" i="5"/>
  <c r="O112" i="5"/>
  <c r="N112" i="5"/>
  <c r="L112" i="5"/>
  <c r="R112" i="5" s="1"/>
  <c r="U111" i="5"/>
  <c r="T111" i="5"/>
  <c r="S111" i="5"/>
  <c r="R111" i="5"/>
  <c r="S110" i="5"/>
  <c r="R110" i="5"/>
  <c r="E110" i="5"/>
  <c r="T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T107" i="5" s="1"/>
  <c r="S106" i="5"/>
  <c r="R106" i="5"/>
  <c r="E106" i="5"/>
  <c r="U106" i="5" s="1"/>
  <c r="S105" i="5"/>
  <c r="R105" i="5"/>
  <c r="E105" i="5"/>
  <c r="T105" i="5" s="1"/>
  <c r="T104" i="5"/>
  <c r="S104" i="5"/>
  <c r="R104" i="5"/>
  <c r="E104" i="5"/>
  <c r="U104" i="5" s="1"/>
  <c r="S103" i="5"/>
  <c r="R103" i="5"/>
  <c r="E103" i="5"/>
  <c r="T103" i="5" s="1"/>
  <c r="T102" i="5"/>
  <c r="S102" i="5"/>
  <c r="R102" i="5"/>
  <c r="E102" i="5"/>
  <c r="U102" i="5" s="1"/>
  <c r="S101" i="5"/>
  <c r="R101" i="5"/>
  <c r="E101" i="5"/>
  <c r="U101" i="5" s="1"/>
  <c r="S100" i="5"/>
  <c r="R100" i="5"/>
  <c r="E100" i="5"/>
  <c r="U100" i="5" s="1"/>
  <c r="S99" i="5"/>
  <c r="R99" i="5"/>
  <c r="E99" i="5"/>
  <c r="U99" i="5" s="1"/>
  <c r="S98" i="5"/>
  <c r="R98" i="5"/>
  <c r="E98" i="5"/>
  <c r="U98" i="5" s="1"/>
  <c r="U97" i="5"/>
  <c r="S97" i="5"/>
  <c r="R97" i="5"/>
  <c r="E97" i="5"/>
  <c r="T97" i="5" s="1"/>
  <c r="S96" i="5"/>
  <c r="R96" i="5"/>
  <c r="E96" i="5"/>
  <c r="W95" i="5"/>
  <c r="W112" i="5" s="1"/>
  <c r="V95" i="5"/>
  <c r="V112" i="5" s="1"/>
  <c r="R95" i="5"/>
  <c r="M95" i="5"/>
  <c r="M112" i="5" s="1"/>
  <c r="S112" i="5" s="1"/>
  <c r="L95" i="5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U110" i="6" s="1"/>
  <c r="S109" i="6"/>
  <c r="R109" i="6"/>
  <c r="E109" i="6"/>
  <c r="U109" i="6" s="1"/>
  <c r="S108" i="6"/>
  <c r="R108" i="6"/>
  <c r="E108" i="6"/>
  <c r="T108" i="6" s="1"/>
  <c r="S107" i="6"/>
  <c r="R107" i="6"/>
  <c r="E107" i="6"/>
  <c r="U107" i="6" s="1"/>
  <c r="S106" i="6"/>
  <c r="R106" i="6"/>
  <c r="E106" i="6"/>
  <c r="S105" i="6"/>
  <c r="R105" i="6"/>
  <c r="E105" i="6"/>
  <c r="T105" i="6" s="1"/>
  <c r="S104" i="6"/>
  <c r="R104" i="6"/>
  <c r="E104" i="6"/>
  <c r="T104" i="6" s="1"/>
  <c r="S103" i="6"/>
  <c r="R103" i="6"/>
  <c r="E103" i="6"/>
  <c r="T103" i="6" s="1"/>
  <c r="S102" i="6"/>
  <c r="R102" i="6"/>
  <c r="E102" i="6"/>
  <c r="S101" i="6"/>
  <c r="R101" i="6"/>
  <c r="E101" i="6"/>
  <c r="U101" i="6" s="1"/>
  <c r="S100" i="6"/>
  <c r="R100" i="6"/>
  <c r="E100" i="6"/>
  <c r="T100" i="6" s="1"/>
  <c r="S99" i="6"/>
  <c r="R99" i="6"/>
  <c r="E99" i="6"/>
  <c r="U99" i="6" s="1"/>
  <c r="S98" i="6"/>
  <c r="R98" i="6"/>
  <c r="E98" i="6"/>
  <c r="U97" i="6"/>
  <c r="S97" i="6"/>
  <c r="R97" i="6"/>
  <c r="E97" i="6"/>
  <c r="T97" i="6" s="1"/>
  <c r="S96" i="6"/>
  <c r="R96" i="6"/>
  <c r="E96" i="6"/>
  <c r="U96" i="6" s="1"/>
  <c r="W95" i="6"/>
  <c r="W112" i="6" s="1"/>
  <c r="V95" i="6"/>
  <c r="V112" i="6" s="1"/>
  <c r="M95" i="6"/>
  <c r="S95" i="6" s="1"/>
  <c r="L95" i="6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U113" i="7" s="1"/>
  <c r="D113" i="7"/>
  <c r="C113" i="7"/>
  <c r="B113" i="7"/>
  <c r="W112" i="7"/>
  <c r="Q112" i="7"/>
  <c r="P112" i="7"/>
  <c r="O112" i="7"/>
  <c r="N112" i="7"/>
  <c r="U111" i="7"/>
  <c r="T111" i="7"/>
  <c r="S111" i="7"/>
  <c r="R111" i="7"/>
  <c r="S110" i="7"/>
  <c r="R110" i="7"/>
  <c r="E110" i="7"/>
  <c r="U110" i="7" s="1"/>
  <c r="S109" i="7"/>
  <c r="R109" i="7"/>
  <c r="E109" i="7"/>
  <c r="T109" i="7" s="1"/>
  <c r="S108" i="7"/>
  <c r="R108" i="7"/>
  <c r="E108" i="7"/>
  <c r="U108" i="7" s="1"/>
  <c r="S107" i="7"/>
  <c r="R107" i="7"/>
  <c r="E107" i="7"/>
  <c r="T107" i="7" s="1"/>
  <c r="S106" i="7"/>
  <c r="R106" i="7"/>
  <c r="E106" i="7"/>
  <c r="T106" i="7" s="1"/>
  <c r="S105" i="7"/>
  <c r="R105" i="7"/>
  <c r="E105" i="7"/>
  <c r="T105" i="7" s="1"/>
  <c r="S104" i="7"/>
  <c r="R104" i="7"/>
  <c r="E104" i="7"/>
  <c r="U104" i="7" s="1"/>
  <c r="S103" i="7"/>
  <c r="R103" i="7"/>
  <c r="E103" i="7"/>
  <c r="S102" i="7"/>
  <c r="R102" i="7"/>
  <c r="E102" i="7"/>
  <c r="U102" i="7" s="1"/>
  <c r="S101" i="7"/>
  <c r="R101" i="7"/>
  <c r="E101" i="7"/>
  <c r="T101" i="7" s="1"/>
  <c r="S100" i="7"/>
  <c r="R100" i="7"/>
  <c r="E100" i="7"/>
  <c r="U100" i="7" s="1"/>
  <c r="S99" i="7"/>
  <c r="R99" i="7"/>
  <c r="E99" i="7"/>
  <c r="T99" i="7" s="1"/>
  <c r="S98" i="7"/>
  <c r="R98" i="7"/>
  <c r="E98" i="7"/>
  <c r="S97" i="7"/>
  <c r="R97" i="7"/>
  <c r="E97" i="7"/>
  <c r="T97" i="7" s="1"/>
  <c r="S96" i="7"/>
  <c r="R96" i="7"/>
  <c r="E96" i="7"/>
  <c r="U96" i="7" s="1"/>
  <c r="W95" i="7"/>
  <c r="V95" i="7"/>
  <c r="V112" i="7" s="1"/>
  <c r="M95" i="7"/>
  <c r="M112" i="7" s="1"/>
  <c r="S112" i="7" s="1"/>
  <c r="L95" i="7"/>
  <c r="R95" i="7" s="1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T113" i="8" s="1"/>
  <c r="D113" i="8"/>
  <c r="C113" i="8"/>
  <c r="B113" i="8"/>
  <c r="Q112" i="8"/>
  <c r="P112" i="8"/>
  <c r="O112" i="8"/>
  <c r="N112" i="8"/>
  <c r="H112" i="8"/>
  <c r="U111" i="8"/>
  <c r="T111" i="8"/>
  <c r="S111" i="8"/>
  <c r="R111" i="8"/>
  <c r="S110" i="8"/>
  <c r="R110" i="8"/>
  <c r="E110" i="8"/>
  <c r="U110" i="8" s="1"/>
  <c r="S109" i="8"/>
  <c r="R109" i="8"/>
  <c r="E109" i="8"/>
  <c r="S108" i="8"/>
  <c r="R108" i="8"/>
  <c r="E108" i="8"/>
  <c r="T108" i="8" s="1"/>
  <c r="S107" i="8"/>
  <c r="R107" i="8"/>
  <c r="E107" i="8"/>
  <c r="T107" i="8" s="1"/>
  <c r="S106" i="8"/>
  <c r="R106" i="8"/>
  <c r="E106" i="8"/>
  <c r="T106" i="8" s="1"/>
  <c r="S105" i="8"/>
  <c r="R105" i="8"/>
  <c r="E105" i="8"/>
  <c r="S104" i="8"/>
  <c r="R104" i="8"/>
  <c r="E104" i="8"/>
  <c r="S103" i="8"/>
  <c r="R103" i="8"/>
  <c r="E103" i="8"/>
  <c r="U103" i="8" s="1"/>
  <c r="S102" i="8"/>
  <c r="R102" i="8"/>
  <c r="E102" i="8"/>
  <c r="T102" i="8" s="1"/>
  <c r="S101" i="8"/>
  <c r="R101" i="8"/>
  <c r="E101" i="8"/>
  <c r="S100" i="8"/>
  <c r="R100" i="8"/>
  <c r="E100" i="8"/>
  <c r="T100" i="8" s="1"/>
  <c r="S99" i="8"/>
  <c r="R99" i="8"/>
  <c r="E99" i="8"/>
  <c r="T99" i="8" s="1"/>
  <c r="U98" i="8"/>
  <c r="S98" i="8"/>
  <c r="R98" i="8"/>
  <c r="E98" i="8"/>
  <c r="T98" i="8" s="1"/>
  <c r="S97" i="8"/>
  <c r="R97" i="8"/>
  <c r="E97" i="8"/>
  <c r="S96" i="8"/>
  <c r="R96" i="8"/>
  <c r="E96" i="8"/>
  <c r="W95" i="8"/>
  <c r="W112" i="8" s="1"/>
  <c r="V95" i="8"/>
  <c r="V112" i="8" s="1"/>
  <c r="M95" i="8"/>
  <c r="S95" i="8" s="1"/>
  <c r="L95" i="8"/>
  <c r="K95" i="8"/>
  <c r="K112" i="8" s="1"/>
  <c r="J95" i="8"/>
  <c r="J112" i="8" s="1"/>
  <c r="I95" i="8"/>
  <c r="I112" i="8" s="1"/>
  <c r="H95" i="8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U113" i="9" s="1"/>
  <c r="D113" i="9"/>
  <c r="C113" i="9"/>
  <c r="B113" i="9"/>
  <c r="Q112" i="9"/>
  <c r="P112" i="9"/>
  <c r="O112" i="9"/>
  <c r="N112" i="9"/>
  <c r="H112" i="9"/>
  <c r="U111" i="9"/>
  <c r="T111" i="9"/>
  <c r="S111" i="9"/>
  <c r="R111" i="9"/>
  <c r="S110" i="9"/>
  <c r="R110" i="9"/>
  <c r="E110" i="9"/>
  <c r="S109" i="9"/>
  <c r="R109" i="9"/>
  <c r="E109" i="9"/>
  <c r="U109" i="9" s="1"/>
  <c r="S108" i="9"/>
  <c r="R108" i="9"/>
  <c r="E108" i="9"/>
  <c r="T108" i="9" s="1"/>
  <c r="S107" i="9"/>
  <c r="R107" i="9"/>
  <c r="E107" i="9"/>
  <c r="S106" i="9"/>
  <c r="R106" i="9"/>
  <c r="E106" i="9"/>
  <c r="T106" i="9" s="1"/>
  <c r="S105" i="9"/>
  <c r="R105" i="9"/>
  <c r="E105" i="9"/>
  <c r="S104" i="9"/>
  <c r="R104" i="9"/>
  <c r="E104" i="9"/>
  <c r="S103" i="9"/>
  <c r="R103" i="9"/>
  <c r="E103" i="9"/>
  <c r="T103" i="9" s="1"/>
  <c r="S102" i="9"/>
  <c r="R102" i="9"/>
  <c r="E102" i="9"/>
  <c r="S101" i="9"/>
  <c r="R101" i="9"/>
  <c r="E101" i="9"/>
  <c r="T101" i="9" s="1"/>
  <c r="S100" i="9"/>
  <c r="R100" i="9"/>
  <c r="E100" i="9"/>
  <c r="S99" i="9"/>
  <c r="R99" i="9"/>
  <c r="E99" i="9"/>
  <c r="T99" i="9" s="1"/>
  <c r="S98" i="9"/>
  <c r="R98" i="9"/>
  <c r="E98" i="9"/>
  <c r="U98" i="9" s="1"/>
  <c r="S97" i="9"/>
  <c r="R97" i="9"/>
  <c r="E97" i="9"/>
  <c r="S96" i="9"/>
  <c r="R96" i="9"/>
  <c r="E96" i="9"/>
  <c r="W95" i="9"/>
  <c r="W112" i="9" s="1"/>
  <c r="V95" i="9"/>
  <c r="V112" i="9" s="1"/>
  <c r="M95" i="9"/>
  <c r="M112" i="9" s="1"/>
  <c r="S112" i="9" s="1"/>
  <c r="L95" i="9"/>
  <c r="R95" i="9" s="1"/>
  <c r="K95" i="9"/>
  <c r="K112" i="9" s="1"/>
  <c r="J95" i="9"/>
  <c r="J112" i="9" s="1"/>
  <c r="I95" i="9"/>
  <c r="I112" i="9" s="1"/>
  <c r="H95" i="9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T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T110" i="10" s="1"/>
  <c r="S109" i="10"/>
  <c r="R109" i="10"/>
  <c r="E109" i="10"/>
  <c r="S108" i="10"/>
  <c r="R108" i="10"/>
  <c r="E108" i="10"/>
  <c r="T108" i="10" s="1"/>
  <c r="S107" i="10"/>
  <c r="R107" i="10"/>
  <c r="E107" i="10"/>
  <c r="U107" i="10" s="1"/>
  <c r="S106" i="10"/>
  <c r="R106" i="10"/>
  <c r="E106" i="10"/>
  <c r="U106" i="10" s="1"/>
  <c r="S105" i="10"/>
  <c r="R105" i="10"/>
  <c r="E105" i="10"/>
  <c r="U105" i="10" s="1"/>
  <c r="T104" i="10"/>
  <c r="S104" i="10"/>
  <c r="R104" i="10"/>
  <c r="E104" i="10"/>
  <c r="U104" i="10" s="1"/>
  <c r="S103" i="10"/>
  <c r="R103" i="10"/>
  <c r="E103" i="10"/>
  <c r="S102" i="10"/>
  <c r="R102" i="10"/>
  <c r="E102" i="10"/>
  <c r="U102" i="10" s="1"/>
  <c r="S101" i="10"/>
  <c r="R101" i="10"/>
  <c r="E101" i="10"/>
  <c r="U101" i="10" s="1"/>
  <c r="S100" i="10"/>
  <c r="R100" i="10"/>
  <c r="E100" i="10"/>
  <c r="S99" i="10"/>
  <c r="R99" i="10"/>
  <c r="E99" i="10"/>
  <c r="U99" i="10" s="1"/>
  <c r="S98" i="10"/>
  <c r="R98" i="10"/>
  <c r="E98" i="10"/>
  <c r="U98" i="10" s="1"/>
  <c r="T97" i="10"/>
  <c r="S97" i="10"/>
  <c r="R97" i="10"/>
  <c r="E97" i="10"/>
  <c r="U97" i="10" s="1"/>
  <c r="S96" i="10"/>
  <c r="R96" i="10"/>
  <c r="E96" i="10"/>
  <c r="W95" i="10"/>
  <c r="W112" i="10" s="1"/>
  <c r="V95" i="10"/>
  <c r="V112" i="10" s="1"/>
  <c r="M95" i="10"/>
  <c r="M112" i="10" s="1"/>
  <c r="S112" i="10" s="1"/>
  <c r="L95" i="10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T110" i="11" s="1"/>
  <c r="S109" i="11"/>
  <c r="R109" i="11"/>
  <c r="E109" i="11"/>
  <c r="T109" i="11" s="1"/>
  <c r="S108" i="11"/>
  <c r="R108" i="11"/>
  <c r="E108" i="11"/>
  <c r="U108" i="11" s="1"/>
  <c r="S107" i="11"/>
  <c r="R107" i="11"/>
  <c r="E107" i="11"/>
  <c r="U107" i="11" s="1"/>
  <c r="S106" i="11"/>
  <c r="R106" i="11"/>
  <c r="E106" i="11"/>
  <c r="U106" i="11" s="1"/>
  <c r="S105" i="11"/>
  <c r="R105" i="11"/>
  <c r="E105" i="11"/>
  <c r="S104" i="11"/>
  <c r="R104" i="11"/>
  <c r="E104" i="11"/>
  <c r="S103" i="11"/>
  <c r="R103" i="11"/>
  <c r="E103" i="11"/>
  <c r="T103" i="11" s="1"/>
  <c r="S102" i="11"/>
  <c r="R102" i="11"/>
  <c r="E102" i="11"/>
  <c r="S101" i="11"/>
  <c r="R101" i="11"/>
  <c r="E101" i="11"/>
  <c r="S100" i="11"/>
  <c r="R100" i="11"/>
  <c r="E100" i="11"/>
  <c r="S99" i="11"/>
  <c r="R99" i="11"/>
  <c r="E99" i="11"/>
  <c r="U99" i="11" s="1"/>
  <c r="S98" i="11"/>
  <c r="R98" i="11"/>
  <c r="E98" i="11"/>
  <c r="S97" i="11"/>
  <c r="R97" i="11"/>
  <c r="E97" i="11"/>
  <c r="S96" i="11"/>
  <c r="R96" i="11"/>
  <c r="E96" i="11"/>
  <c r="W95" i="11"/>
  <c r="W112" i="11" s="1"/>
  <c r="V95" i="11"/>
  <c r="V112" i="11" s="1"/>
  <c r="M95" i="11"/>
  <c r="L95" i="1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T109" i="12"/>
  <c r="S109" i="12"/>
  <c r="R109" i="12"/>
  <c r="E109" i="12"/>
  <c r="U109" i="12" s="1"/>
  <c r="S108" i="12"/>
  <c r="R108" i="12"/>
  <c r="E108" i="12"/>
  <c r="U108" i="12" s="1"/>
  <c r="S107" i="12"/>
  <c r="R107" i="12"/>
  <c r="E107" i="12"/>
  <c r="U107" i="12" s="1"/>
  <c r="S106" i="12"/>
  <c r="R106" i="12"/>
  <c r="E106" i="12"/>
  <c r="S105" i="12"/>
  <c r="R105" i="12"/>
  <c r="E105" i="12"/>
  <c r="S104" i="12"/>
  <c r="R104" i="12"/>
  <c r="E104" i="12"/>
  <c r="T104" i="12" s="1"/>
  <c r="S103" i="12"/>
  <c r="R103" i="12"/>
  <c r="E103" i="12"/>
  <c r="S102" i="12"/>
  <c r="R102" i="12"/>
  <c r="E102" i="12"/>
  <c r="S101" i="12"/>
  <c r="R101" i="12"/>
  <c r="E101" i="12"/>
  <c r="S100" i="12"/>
  <c r="R100" i="12"/>
  <c r="E100" i="12"/>
  <c r="U100" i="12" s="1"/>
  <c r="S99" i="12"/>
  <c r="R99" i="12"/>
  <c r="E99" i="12"/>
  <c r="S98" i="12"/>
  <c r="R98" i="12"/>
  <c r="E98" i="12"/>
  <c r="T98" i="12" s="1"/>
  <c r="S97" i="12"/>
  <c r="R97" i="12"/>
  <c r="E97" i="12"/>
  <c r="S96" i="12"/>
  <c r="R96" i="12"/>
  <c r="E96" i="12"/>
  <c r="T96" i="12" s="1"/>
  <c r="W95" i="12"/>
  <c r="W112" i="12" s="1"/>
  <c r="V95" i="12"/>
  <c r="V112" i="12" s="1"/>
  <c r="M95" i="12"/>
  <c r="S95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U108" i="13" s="1"/>
  <c r="S107" i="13"/>
  <c r="R107" i="13"/>
  <c r="E107" i="13"/>
  <c r="U107" i="13" s="1"/>
  <c r="S106" i="13"/>
  <c r="R106" i="13"/>
  <c r="E106" i="13"/>
  <c r="S105" i="13"/>
  <c r="R105" i="13"/>
  <c r="E105" i="13"/>
  <c r="T105" i="13" s="1"/>
  <c r="U104" i="13"/>
  <c r="T104" i="13"/>
  <c r="S104" i="13"/>
  <c r="R104" i="13"/>
  <c r="E104" i="13"/>
  <c r="S103" i="13"/>
  <c r="R103" i="13"/>
  <c r="E103" i="13"/>
  <c r="T103" i="13" s="1"/>
  <c r="S102" i="13"/>
  <c r="R102" i="13"/>
  <c r="E102" i="13"/>
  <c r="S101" i="13"/>
  <c r="R101" i="13"/>
  <c r="E101" i="13"/>
  <c r="U101" i="13" s="1"/>
  <c r="T100" i="13"/>
  <c r="S100" i="13"/>
  <c r="R100" i="13"/>
  <c r="E100" i="13"/>
  <c r="U100" i="13" s="1"/>
  <c r="S99" i="13"/>
  <c r="R99" i="13"/>
  <c r="E99" i="13"/>
  <c r="S98" i="13"/>
  <c r="R98" i="13"/>
  <c r="E98" i="13"/>
  <c r="T97" i="13"/>
  <c r="S97" i="13"/>
  <c r="R97" i="13"/>
  <c r="E97" i="13"/>
  <c r="U97" i="13" s="1"/>
  <c r="S96" i="13"/>
  <c r="R96" i="13"/>
  <c r="E96" i="13"/>
  <c r="W95" i="13"/>
  <c r="W112" i="13" s="1"/>
  <c r="V95" i="13"/>
  <c r="V112" i="13" s="1"/>
  <c r="M95" i="13"/>
  <c r="L95" i="13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S109" i="14"/>
  <c r="R109" i="14"/>
  <c r="E109" i="14"/>
  <c r="S108" i="14"/>
  <c r="R108" i="14"/>
  <c r="E108" i="14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S103" i="14"/>
  <c r="R103" i="14"/>
  <c r="E103" i="14"/>
  <c r="T103" i="14" s="1"/>
  <c r="S102" i="14"/>
  <c r="R102" i="14"/>
  <c r="E102" i="14"/>
  <c r="T102" i="14" s="1"/>
  <c r="S101" i="14"/>
  <c r="R101" i="14"/>
  <c r="E101" i="14"/>
  <c r="T101" i="14" s="1"/>
  <c r="S100" i="14"/>
  <c r="R100" i="14"/>
  <c r="E100" i="14"/>
  <c r="S99" i="14"/>
  <c r="R99" i="14"/>
  <c r="E99" i="14"/>
  <c r="U99" i="14" s="1"/>
  <c r="S98" i="14"/>
  <c r="R98" i="14"/>
  <c r="E98" i="14"/>
  <c r="S97" i="14"/>
  <c r="R97" i="14"/>
  <c r="E97" i="14"/>
  <c r="U97" i="14" s="1"/>
  <c r="S96" i="14"/>
  <c r="R96" i="14"/>
  <c r="E96" i="14"/>
  <c r="W95" i="14"/>
  <c r="W112" i="14" s="1"/>
  <c r="V95" i="14"/>
  <c r="V112" i="14" s="1"/>
  <c r="M95" i="14"/>
  <c r="L95" i="14"/>
  <c r="R95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T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S110" i="15"/>
  <c r="R110" i="15"/>
  <c r="E110" i="15"/>
  <c r="S109" i="15"/>
  <c r="R109" i="15"/>
  <c r="E109" i="15"/>
  <c r="U109" i="15" s="1"/>
  <c r="S108" i="15"/>
  <c r="R108" i="15"/>
  <c r="E108" i="15"/>
  <c r="U108" i="15" s="1"/>
  <c r="S107" i="15"/>
  <c r="R107" i="15"/>
  <c r="E107" i="15"/>
  <c r="T107" i="15" s="1"/>
  <c r="T106" i="15"/>
  <c r="S106" i="15"/>
  <c r="R106" i="15"/>
  <c r="E106" i="15"/>
  <c r="U106" i="15" s="1"/>
  <c r="S105" i="15"/>
  <c r="R105" i="15"/>
  <c r="E105" i="15"/>
  <c r="S104" i="15"/>
  <c r="R104" i="15"/>
  <c r="E104" i="15"/>
  <c r="S103" i="15"/>
  <c r="R103" i="15"/>
  <c r="E103" i="15"/>
  <c r="T103" i="15" s="1"/>
  <c r="U102" i="15"/>
  <c r="S102" i="15"/>
  <c r="R102" i="15"/>
  <c r="E102" i="15"/>
  <c r="T102" i="15" s="1"/>
  <c r="S101" i="15"/>
  <c r="R101" i="15"/>
  <c r="E101" i="15"/>
  <c r="U101" i="15" s="1"/>
  <c r="S100" i="15"/>
  <c r="R100" i="15"/>
  <c r="E100" i="15"/>
  <c r="U100" i="15" s="1"/>
  <c r="S99" i="15"/>
  <c r="R99" i="15"/>
  <c r="E99" i="15"/>
  <c r="T99" i="15" s="1"/>
  <c r="S98" i="15"/>
  <c r="R98" i="15"/>
  <c r="E98" i="15"/>
  <c r="U98" i="15" s="1"/>
  <c r="S97" i="15"/>
  <c r="R97" i="15"/>
  <c r="E97" i="15"/>
  <c r="S96" i="15"/>
  <c r="R96" i="15"/>
  <c r="E96" i="15"/>
  <c r="W95" i="15"/>
  <c r="W112" i="15" s="1"/>
  <c r="V95" i="15"/>
  <c r="V112" i="15" s="1"/>
  <c r="S95" i="15"/>
  <c r="M95" i="15"/>
  <c r="M112" i="15" s="1"/>
  <c r="S112" i="15" s="1"/>
  <c r="L95" i="15"/>
  <c r="L112" i="15" s="1"/>
  <c r="R112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T110" i="16" s="1"/>
  <c r="T109" i="16"/>
  <c r="S109" i="16"/>
  <c r="R109" i="16"/>
  <c r="E109" i="16"/>
  <c r="U109" i="16" s="1"/>
  <c r="S108" i="16"/>
  <c r="R108" i="16"/>
  <c r="E108" i="16"/>
  <c r="U108" i="16" s="1"/>
  <c r="S107" i="16"/>
  <c r="R107" i="16"/>
  <c r="E107" i="16"/>
  <c r="S106" i="16"/>
  <c r="R106" i="16"/>
  <c r="E106" i="16"/>
  <c r="S105" i="16"/>
  <c r="R105" i="16"/>
  <c r="E105" i="16"/>
  <c r="S104" i="16"/>
  <c r="R104" i="16"/>
  <c r="E104" i="16"/>
  <c r="T104" i="16" s="1"/>
  <c r="S103" i="16"/>
  <c r="R103" i="16"/>
  <c r="E103" i="16"/>
  <c r="S102" i="16"/>
  <c r="R102" i="16"/>
  <c r="E102" i="16"/>
  <c r="T102" i="16" s="1"/>
  <c r="S101" i="16"/>
  <c r="R101" i="16"/>
  <c r="E101" i="16"/>
  <c r="S100" i="16"/>
  <c r="R100" i="16"/>
  <c r="E100" i="16"/>
  <c r="T100" i="16" s="1"/>
  <c r="S99" i="16"/>
  <c r="R99" i="16"/>
  <c r="E99" i="16"/>
  <c r="U99" i="16" s="1"/>
  <c r="S98" i="16"/>
  <c r="R98" i="16"/>
  <c r="E98" i="16"/>
  <c r="S97" i="16"/>
  <c r="R97" i="16"/>
  <c r="E97" i="16"/>
  <c r="T97" i="16" s="1"/>
  <c r="S96" i="16"/>
  <c r="R96" i="16"/>
  <c r="E96" i="16"/>
  <c r="T96" i="16" s="1"/>
  <c r="W95" i="16"/>
  <c r="W112" i="16" s="1"/>
  <c r="V95" i="16"/>
  <c r="V112" i="16" s="1"/>
  <c r="M95" i="16"/>
  <c r="S95" i="16" s="1"/>
  <c r="L95" i="16"/>
  <c r="R95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Q113" i="17"/>
  <c r="P113" i="17"/>
  <c r="O113" i="17"/>
  <c r="N113" i="17"/>
  <c r="M113" i="17"/>
  <c r="S113" i="17" s="1"/>
  <c r="L113" i="17"/>
  <c r="R113" i="17" s="1"/>
  <c r="K113" i="17"/>
  <c r="J113" i="17"/>
  <c r="I113" i="17"/>
  <c r="H113" i="17"/>
  <c r="G113" i="17"/>
  <c r="F113" i="17"/>
  <c r="E113" i="17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U110" i="17" s="1"/>
  <c r="S109" i="17"/>
  <c r="R109" i="17"/>
  <c r="E109" i="17"/>
  <c r="S108" i="17"/>
  <c r="R108" i="17"/>
  <c r="E108" i="17"/>
  <c r="U108" i="17" s="1"/>
  <c r="S107" i="17"/>
  <c r="R107" i="17"/>
  <c r="E107" i="17"/>
  <c r="U106" i="17"/>
  <c r="S106" i="17"/>
  <c r="R106" i="17"/>
  <c r="E106" i="17"/>
  <c r="T106" i="17" s="1"/>
  <c r="S105" i="17"/>
  <c r="R105" i="17"/>
  <c r="E105" i="17"/>
  <c r="T105" i="17" s="1"/>
  <c r="S104" i="17"/>
  <c r="R104" i="17"/>
  <c r="E104" i="17"/>
  <c r="T104" i="17" s="1"/>
  <c r="S103" i="17"/>
  <c r="R103" i="17"/>
  <c r="E103" i="17"/>
  <c r="T103" i="17" s="1"/>
  <c r="S102" i="17"/>
  <c r="R102" i="17"/>
  <c r="E102" i="17"/>
  <c r="U102" i="17" s="1"/>
  <c r="S101" i="17"/>
  <c r="R101" i="17"/>
  <c r="E101" i="17"/>
  <c r="S100" i="17"/>
  <c r="R100" i="17"/>
  <c r="E100" i="17"/>
  <c r="U100" i="17" s="1"/>
  <c r="S99" i="17"/>
  <c r="R99" i="17"/>
  <c r="E99" i="17"/>
  <c r="S98" i="17"/>
  <c r="R98" i="17"/>
  <c r="E98" i="17"/>
  <c r="S97" i="17"/>
  <c r="R97" i="17"/>
  <c r="E97" i="17"/>
  <c r="S96" i="17"/>
  <c r="R96" i="17"/>
  <c r="E96" i="17"/>
  <c r="T96" i="17" s="1"/>
  <c r="W95" i="17"/>
  <c r="W112" i="17" s="1"/>
  <c r="V95" i="17"/>
  <c r="V112" i="17" s="1"/>
  <c r="M95" i="17"/>
  <c r="L95" i="17"/>
  <c r="R95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T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L112" i="18"/>
  <c r="R112" i="18" s="1"/>
  <c r="U111" i="18"/>
  <c r="T111" i="18"/>
  <c r="S111" i="18"/>
  <c r="R111" i="18"/>
  <c r="T110" i="18"/>
  <c r="S110" i="18"/>
  <c r="R110" i="18"/>
  <c r="E110" i="18"/>
  <c r="U110" i="18" s="1"/>
  <c r="S109" i="18"/>
  <c r="R109" i="18"/>
  <c r="E109" i="18"/>
  <c r="U109" i="18" s="1"/>
  <c r="S108" i="18"/>
  <c r="R108" i="18"/>
  <c r="E108" i="18"/>
  <c r="S107" i="18"/>
  <c r="R107" i="18"/>
  <c r="E107" i="18"/>
  <c r="T107" i="18" s="1"/>
  <c r="S106" i="18"/>
  <c r="R106" i="18"/>
  <c r="E106" i="18"/>
  <c r="T106" i="18" s="1"/>
  <c r="S105" i="18"/>
  <c r="R105" i="18"/>
  <c r="E105" i="18"/>
  <c r="T105" i="18" s="1"/>
  <c r="U104" i="18"/>
  <c r="S104" i="18"/>
  <c r="R104" i="18"/>
  <c r="E104" i="18"/>
  <c r="T104" i="18" s="1"/>
  <c r="S103" i="18"/>
  <c r="R103" i="18"/>
  <c r="E103" i="18"/>
  <c r="U103" i="18" s="1"/>
  <c r="U102" i="18"/>
  <c r="S102" i="18"/>
  <c r="R102" i="18"/>
  <c r="E102" i="18"/>
  <c r="T102" i="18" s="1"/>
  <c r="S101" i="18"/>
  <c r="R101" i="18"/>
  <c r="E101" i="18"/>
  <c r="U101" i="18" s="1"/>
  <c r="S100" i="18"/>
  <c r="R100" i="18"/>
  <c r="E100" i="18"/>
  <c r="S99" i="18"/>
  <c r="R99" i="18"/>
  <c r="E99" i="18"/>
  <c r="T99" i="18" s="1"/>
  <c r="S98" i="18"/>
  <c r="R98" i="18"/>
  <c r="E98" i="18"/>
  <c r="T98" i="18" s="1"/>
  <c r="S97" i="18"/>
  <c r="R97" i="18"/>
  <c r="E97" i="18"/>
  <c r="S96" i="18"/>
  <c r="R96" i="18"/>
  <c r="E96" i="18"/>
  <c r="U96" i="18" s="1"/>
  <c r="W95" i="18"/>
  <c r="W112" i="18" s="1"/>
  <c r="V95" i="18"/>
  <c r="V112" i="18" s="1"/>
  <c r="M95" i="18"/>
  <c r="M112" i="18" s="1"/>
  <c r="S112" i="18" s="1"/>
  <c r="L95" i="18"/>
  <c r="R95" i="18" s="1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U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S109" i="19"/>
  <c r="R109" i="19"/>
  <c r="E109" i="19"/>
  <c r="S108" i="19"/>
  <c r="R108" i="19"/>
  <c r="E108" i="19"/>
  <c r="S107" i="19"/>
  <c r="R107" i="19"/>
  <c r="E107" i="19"/>
  <c r="T107" i="19" s="1"/>
  <c r="S106" i="19"/>
  <c r="R106" i="19"/>
  <c r="E106" i="19"/>
  <c r="T105" i="19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S101" i="19"/>
  <c r="R101" i="19"/>
  <c r="E101" i="19"/>
  <c r="S100" i="19"/>
  <c r="R100" i="19"/>
  <c r="E100" i="19"/>
  <c r="S99" i="19"/>
  <c r="R99" i="19"/>
  <c r="E99" i="19"/>
  <c r="T99" i="19" s="1"/>
  <c r="S98" i="19"/>
  <c r="R98" i="19"/>
  <c r="E98" i="19"/>
  <c r="S97" i="19"/>
  <c r="R97" i="19"/>
  <c r="E97" i="19"/>
  <c r="U97" i="19" s="1"/>
  <c r="S96" i="19"/>
  <c r="R96" i="19"/>
  <c r="E96" i="19"/>
  <c r="U96" i="19" s="1"/>
  <c r="W95" i="19"/>
  <c r="W112" i="19" s="1"/>
  <c r="V95" i="19"/>
  <c r="V112" i="19" s="1"/>
  <c r="M95" i="19"/>
  <c r="M112" i="19" s="1"/>
  <c r="S112" i="19" s="1"/>
  <c r="L95" i="19"/>
  <c r="R95" i="19" s="1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D113" i="20"/>
  <c r="C113" i="20"/>
  <c r="B113" i="20"/>
  <c r="Q112" i="20"/>
  <c r="P112" i="20"/>
  <c r="O112" i="20"/>
  <c r="N112" i="20"/>
  <c r="H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T107" i="20" s="1"/>
  <c r="S106" i="20"/>
  <c r="R106" i="20"/>
  <c r="E106" i="20"/>
  <c r="S105" i="20"/>
  <c r="R105" i="20"/>
  <c r="E105" i="20"/>
  <c r="T105" i="20" s="1"/>
  <c r="T104" i="20"/>
  <c r="S104" i="20"/>
  <c r="R104" i="20"/>
  <c r="E104" i="20"/>
  <c r="U104" i="20" s="1"/>
  <c r="S103" i="20"/>
  <c r="R103" i="20"/>
  <c r="E103" i="20"/>
  <c r="U103" i="20" s="1"/>
  <c r="S102" i="20"/>
  <c r="R102" i="20"/>
  <c r="E102" i="20"/>
  <c r="S101" i="20"/>
  <c r="R101" i="20"/>
  <c r="E101" i="20"/>
  <c r="U101" i="20" s="1"/>
  <c r="S100" i="20"/>
  <c r="R100" i="20"/>
  <c r="E100" i="20"/>
  <c r="S99" i="20"/>
  <c r="R99" i="20"/>
  <c r="E99" i="20"/>
  <c r="T99" i="20" s="1"/>
  <c r="S98" i="20"/>
  <c r="R98" i="20"/>
  <c r="E98" i="20"/>
  <c r="S97" i="20"/>
  <c r="R97" i="20"/>
  <c r="E97" i="20"/>
  <c r="U97" i="20" s="1"/>
  <c r="S96" i="20"/>
  <c r="R96" i="20"/>
  <c r="E96" i="20"/>
  <c r="W95" i="20"/>
  <c r="W112" i="20" s="1"/>
  <c r="V95" i="20"/>
  <c r="V112" i="20" s="1"/>
  <c r="S95" i="20"/>
  <c r="M95" i="20"/>
  <c r="M112" i="20" s="1"/>
  <c r="S112" i="20" s="1"/>
  <c r="L95" i="20"/>
  <c r="R95" i="20" s="1"/>
  <c r="K95" i="20"/>
  <c r="K112" i="20" s="1"/>
  <c r="J95" i="20"/>
  <c r="J112" i="20" s="1"/>
  <c r="I95" i="20"/>
  <c r="I112" i="20" s="1"/>
  <c r="H95" i="20"/>
  <c r="G95" i="20"/>
  <c r="G112" i="20" s="1"/>
  <c r="F95" i="20"/>
  <c r="F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T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U110" i="21" s="1"/>
  <c r="S109" i="21"/>
  <c r="R109" i="21"/>
  <c r="E109" i="21"/>
  <c r="U109" i="21" s="1"/>
  <c r="S108" i="21"/>
  <c r="R108" i="21"/>
  <c r="E108" i="21"/>
  <c r="S107" i="21"/>
  <c r="R107" i="21"/>
  <c r="E107" i="21"/>
  <c r="S106" i="21"/>
  <c r="R106" i="21"/>
  <c r="E106" i="21"/>
  <c r="T106" i="21" s="1"/>
  <c r="S105" i="21"/>
  <c r="R105" i="21"/>
  <c r="E105" i="21"/>
  <c r="S104" i="21"/>
  <c r="R104" i="21"/>
  <c r="E104" i="21"/>
  <c r="U104" i="21" s="1"/>
  <c r="S103" i="21"/>
  <c r="R103" i="21"/>
  <c r="E103" i="21"/>
  <c r="T102" i="21"/>
  <c r="S102" i="21"/>
  <c r="R102" i="21"/>
  <c r="E102" i="21"/>
  <c r="U102" i="21" s="1"/>
  <c r="S101" i="21"/>
  <c r="R101" i="21"/>
  <c r="E101" i="21"/>
  <c r="S100" i="21"/>
  <c r="R100" i="21"/>
  <c r="E100" i="21"/>
  <c r="T100" i="21" s="1"/>
  <c r="S99" i="21"/>
  <c r="R99" i="21"/>
  <c r="E99" i="21"/>
  <c r="T99" i="21" s="1"/>
  <c r="S98" i="21"/>
  <c r="R98" i="21"/>
  <c r="E98" i="21"/>
  <c r="T98" i="21" s="1"/>
  <c r="S97" i="21"/>
  <c r="R97" i="21"/>
  <c r="E97" i="21"/>
  <c r="S96" i="21"/>
  <c r="R96" i="21"/>
  <c r="E96" i="21"/>
  <c r="T96" i="21" s="1"/>
  <c r="W95" i="21"/>
  <c r="W112" i="21" s="1"/>
  <c r="V95" i="21"/>
  <c r="V112" i="21" s="1"/>
  <c r="M95" i="21"/>
  <c r="M112" i="21" s="1"/>
  <c r="S112" i="21" s="1"/>
  <c r="L95" i="21"/>
  <c r="R95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Q113" i="22"/>
  <c r="P113" i="22"/>
  <c r="O113" i="22"/>
  <c r="N113" i="22"/>
  <c r="M113" i="22"/>
  <c r="S113" i="22" s="1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B112" i="22"/>
  <c r="U111" i="22"/>
  <c r="T111" i="22"/>
  <c r="S111" i="22"/>
  <c r="R111" i="22"/>
  <c r="S110" i="22"/>
  <c r="R110" i="22"/>
  <c r="E110" i="22"/>
  <c r="S109" i="22"/>
  <c r="R109" i="22"/>
  <c r="E109" i="22"/>
  <c r="T109" i="22" s="1"/>
  <c r="S108" i="22"/>
  <c r="R108" i="22"/>
  <c r="E108" i="22"/>
  <c r="S107" i="22"/>
  <c r="R107" i="22"/>
  <c r="E107" i="22"/>
  <c r="S106" i="22"/>
  <c r="R106" i="22"/>
  <c r="E106" i="22"/>
  <c r="S105" i="22"/>
  <c r="R105" i="22"/>
  <c r="E105" i="22"/>
  <c r="S104" i="22"/>
  <c r="R104" i="22"/>
  <c r="E104" i="22"/>
  <c r="U104" i="22" s="1"/>
  <c r="S103" i="22"/>
  <c r="R103" i="22"/>
  <c r="E103" i="22"/>
  <c r="S102" i="22"/>
  <c r="R102" i="22"/>
  <c r="E102" i="22"/>
  <c r="S101" i="22"/>
  <c r="R101" i="22"/>
  <c r="E101" i="22"/>
  <c r="S100" i="22"/>
  <c r="R100" i="22"/>
  <c r="E100" i="22"/>
  <c r="U100" i="22" s="1"/>
  <c r="U99" i="22"/>
  <c r="S99" i="22"/>
  <c r="R99" i="22"/>
  <c r="E99" i="22"/>
  <c r="T99" i="22" s="1"/>
  <c r="S98" i="22"/>
  <c r="R98" i="22"/>
  <c r="E98" i="22"/>
  <c r="T98" i="22" s="1"/>
  <c r="S97" i="22"/>
  <c r="R97" i="22"/>
  <c r="E97" i="22"/>
  <c r="U97" i="22" s="1"/>
  <c r="S96" i="22"/>
  <c r="R96" i="22"/>
  <c r="E96" i="22"/>
  <c r="U96" i="22" s="1"/>
  <c r="W95" i="22"/>
  <c r="W112" i="22" s="1"/>
  <c r="V95" i="22"/>
  <c r="V112" i="22" s="1"/>
  <c r="M95" i="22"/>
  <c r="M112" i="22" s="1"/>
  <c r="S112" i="22" s="1"/>
  <c r="L95" i="22"/>
  <c r="R95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S109" i="23"/>
  <c r="R109" i="23"/>
  <c r="E109" i="23"/>
  <c r="S108" i="23"/>
  <c r="R108" i="23"/>
  <c r="E108" i="23"/>
  <c r="T108" i="23" s="1"/>
  <c r="S107" i="23"/>
  <c r="R107" i="23"/>
  <c r="E107" i="23"/>
  <c r="S106" i="23"/>
  <c r="R106" i="23"/>
  <c r="E106" i="23"/>
  <c r="T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S102" i="23"/>
  <c r="R102" i="23"/>
  <c r="E102" i="23"/>
  <c r="S101" i="23"/>
  <c r="R101" i="23"/>
  <c r="E101" i="23"/>
  <c r="S100" i="23"/>
  <c r="R100" i="23"/>
  <c r="E100" i="23"/>
  <c r="T100" i="23" s="1"/>
  <c r="S99" i="23"/>
  <c r="R99" i="23"/>
  <c r="E99" i="23"/>
  <c r="S98" i="23"/>
  <c r="R98" i="23"/>
  <c r="E98" i="23"/>
  <c r="S97" i="23"/>
  <c r="R97" i="23"/>
  <c r="E97" i="23"/>
  <c r="S96" i="23"/>
  <c r="R96" i="23"/>
  <c r="E96" i="23"/>
  <c r="W95" i="23"/>
  <c r="W112" i="23" s="1"/>
  <c r="V95" i="23"/>
  <c r="V112" i="23" s="1"/>
  <c r="M95" i="23"/>
  <c r="S95" i="23" s="1"/>
  <c r="L95" i="23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R113" i="24"/>
  <c r="Q113" i="24"/>
  <c r="P113" i="24"/>
  <c r="O113" i="24"/>
  <c r="N113" i="24"/>
  <c r="M113" i="24"/>
  <c r="S113" i="24" s="1"/>
  <c r="L113" i="24"/>
  <c r="K113" i="24"/>
  <c r="J113" i="24"/>
  <c r="I113" i="24"/>
  <c r="H113" i="24"/>
  <c r="G113" i="24"/>
  <c r="F113" i="24"/>
  <c r="E113" i="24"/>
  <c r="T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S109" i="24"/>
  <c r="R109" i="24"/>
  <c r="E109" i="24"/>
  <c r="T109" i="24" s="1"/>
  <c r="S108" i="24"/>
  <c r="R108" i="24"/>
  <c r="E108" i="24"/>
  <c r="S107" i="24"/>
  <c r="R107" i="24"/>
  <c r="E107" i="24"/>
  <c r="T107" i="24" s="1"/>
  <c r="S106" i="24"/>
  <c r="R106" i="24"/>
  <c r="E106" i="24"/>
  <c r="S105" i="24"/>
  <c r="R105" i="24"/>
  <c r="E105" i="24"/>
  <c r="S104" i="24"/>
  <c r="R104" i="24"/>
  <c r="E104" i="24"/>
  <c r="S103" i="24"/>
  <c r="R103" i="24"/>
  <c r="E103" i="24"/>
  <c r="S102" i="24"/>
  <c r="R102" i="24"/>
  <c r="E102" i="24"/>
  <c r="S101" i="24"/>
  <c r="R101" i="24"/>
  <c r="E101" i="24"/>
  <c r="S100" i="24"/>
  <c r="R100" i="24"/>
  <c r="E100" i="24"/>
  <c r="U99" i="24"/>
  <c r="S99" i="24"/>
  <c r="R99" i="24"/>
  <c r="E99" i="24"/>
  <c r="T99" i="24" s="1"/>
  <c r="S98" i="24"/>
  <c r="R98" i="24"/>
  <c r="E98" i="24"/>
  <c r="S97" i="24"/>
  <c r="R97" i="24"/>
  <c r="E97" i="24"/>
  <c r="U97" i="24" s="1"/>
  <c r="S96" i="24"/>
  <c r="R96" i="24"/>
  <c r="E96" i="24"/>
  <c r="W95" i="24"/>
  <c r="W112" i="24" s="1"/>
  <c r="V95" i="24"/>
  <c r="V112" i="24" s="1"/>
  <c r="M95" i="24"/>
  <c r="M112" i="24" s="1"/>
  <c r="S112" i="24" s="1"/>
  <c r="L95" i="24"/>
  <c r="L112" i="24" s="1"/>
  <c r="R112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D113" i="25"/>
  <c r="C113" i="25"/>
  <c r="B113" i="25"/>
  <c r="Q112" i="25"/>
  <c r="P112" i="25"/>
  <c r="O112" i="25"/>
  <c r="N112" i="25"/>
  <c r="M112" i="25"/>
  <c r="S112" i="25" s="1"/>
  <c r="U111" i="25"/>
  <c r="T111" i="25"/>
  <c r="S111" i="25"/>
  <c r="R111" i="25"/>
  <c r="S110" i="25"/>
  <c r="R110" i="25"/>
  <c r="E110" i="25"/>
  <c r="T110" i="25" s="1"/>
  <c r="S109" i="25"/>
  <c r="R109" i="25"/>
  <c r="E109" i="25"/>
  <c r="S108" i="25"/>
  <c r="R108" i="25"/>
  <c r="E108" i="25"/>
  <c r="S107" i="25"/>
  <c r="R107" i="25"/>
  <c r="E107" i="25"/>
  <c r="S106" i="25"/>
  <c r="R106" i="25"/>
  <c r="E106" i="25"/>
  <c r="S105" i="25"/>
  <c r="R105" i="25"/>
  <c r="E105" i="25"/>
  <c r="S104" i="25"/>
  <c r="R104" i="25"/>
  <c r="E104" i="25"/>
  <c r="S103" i="25"/>
  <c r="R103" i="25"/>
  <c r="E103" i="25"/>
  <c r="S102" i="25"/>
  <c r="R102" i="25"/>
  <c r="E102" i="25"/>
  <c r="S101" i="25"/>
  <c r="R101" i="25"/>
  <c r="E101" i="25"/>
  <c r="U100" i="25"/>
  <c r="S100" i="25"/>
  <c r="R100" i="25"/>
  <c r="E100" i="25"/>
  <c r="T100" i="25" s="1"/>
  <c r="S99" i="25"/>
  <c r="R99" i="25"/>
  <c r="E99" i="25"/>
  <c r="S98" i="25"/>
  <c r="R98" i="25"/>
  <c r="E98" i="25"/>
  <c r="U98" i="25" s="1"/>
  <c r="S97" i="25"/>
  <c r="R97" i="25"/>
  <c r="E97" i="25"/>
  <c r="S96" i="25"/>
  <c r="R96" i="25"/>
  <c r="E96" i="25"/>
  <c r="W95" i="25"/>
  <c r="W112" i="25" s="1"/>
  <c r="V95" i="25"/>
  <c r="V112" i="25" s="1"/>
  <c r="M95" i="25"/>
  <c r="S95" i="25" s="1"/>
  <c r="L95" i="25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R113" i="26"/>
  <c r="Q113" i="26"/>
  <c r="P113" i="26"/>
  <c r="O113" i="26"/>
  <c r="N113" i="26"/>
  <c r="M113" i="26"/>
  <c r="S113" i="26" s="1"/>
  <c r="L113" i="26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S110" i="26"/>
  <c r="R110" i="26"/>
  <c r="E110" i="26"/>
  <c r="S109" i="26"/>
  <c r="R109" i="26"/>
  <c r="E109" i="26"/>
  <c r="T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S104" i="26"/>
  <c r="R104" i="26"/>
  <c r="E104" i="26"/>
  <c r="T104" i="26" s="1"/>
  <c r="S103" i="26"/>
  <c r="R103" i="26"/>
  <c r="E103" i="26"/>
  <c r="T103" i="26" s="1"/>
  <c r="U102" i="26"/>
  <c r="S102" i="26"/>
  <c r="R102" i="26"/>
  <c r="E102" i="26"/>
  <c r="T102" i="26" s="1"/>
  <c r="S101" i="26"/>
  <c r="R101" i="26"/>
  <c r="E101" i="26"/>
  <c r="U101" i="26" s="1"/>
  <c r="S100" i="26"/>
  <c r="R100" i="26"/>
  <c r="E100" i="26"/>
  <c r="S99" i="26"/>
  <c r="R99" i="26"/>
  <c r="E99" i="26"/>
  <c r="U99" i="26" s="1"/>
  <c r="S98" i="26"/>
  <c r="R98" i="26"/>
  <c r="E98" i="26"/>
  <c r="U98" i="26" s="1"/>
  <c r="S97" i="26"/>
  <c r="R97" i="26"/>
  <c r="E97" i="26"/>
  <c r="S96" i="26"/>
  <c r="R96" i="26"/>
  <c r="E96" i="26"/>
  <c r="T96" i="26" s="1"/>
  <c r="W95" i="26"/>
  <c r="W112" i="26" s="1"/>
  <c r="V95" i="26"/>
  <c r="V112" i="26" s="1"/>
  <c r="M95" i="26"/>
  <c r="M112" i="26" s="1"/>
  <c r="S112" i="26" s="1"/>
  <c r="L95" i="26"/>
  <c r="L112" i="26" s="1"/>
  <c r="R112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T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S109" i="27"/>
  <c r="R109" i="27"/>
  <c r="E109" i="27"/>
  <c r="U109" i="27" s="1"/>
  <c r="S108" i="27"/>
  <c r="R108" i="27"/>
  <c r="E108" i="27"/>
  <c r="U108" i="27" s="1"/>
  <c r="T107" i="27"/>
  <c r="S107" i="27"/>
  <c r="R107" i="27"/>
  <c r="E107" i="27"/>
  <c r="U107" i="27" s="1"/>
  <c r="S106" i="27"/>
  <c r="R106" i="27"/>
  <c r="E106" i="27"/>
  <c r="S105" i="27"/>
  <c r="R105" i="27"/>
  <c r="E105" i="27"/>
  <c r="S104" i="27"/>
  <c r="R104" i="27"/>
  <c r="E104" i="27"/>
  <c r="T104" i="27" s="1"/>
  <c r="T103" i="27"/>
  <c r="S103" i="27"/>
  <c r="R103" i="27"/>
  <c r="E103" i="27"/>
  <c r="U103" i="27" s="1"/>
  <c r="S102" i="27"/>
  <c r="R102" i="27"/>
  <c r="E102" i="27"/>
  <c r="S101" i="27"/>
  <c r="R101" i="27"/>
  <c r="E101" i="27"/>
  <c r="S100" i="27"/>
  <c r="R100" i="27"/>
  <c r="E100" i="27"/>
  <c r="U100" i="27" s="1"/>
  <c r="S99" i="27"/>
  <c r="R99" i="27"/>
  <c r="E99" i="27"/>
  <c r="U99" i="27" s="1"/>
  <c r="S98" i="27"/>
  <c r="R98" i="27"/>
  <c r="E98" i="27"/>
  <c r="S97" i="27"/>
  <c r="R97" i="27"/>
  <c r="E97" i="27"/>
  <c r="S96" i="27"/>
  <c r="R96" i="27"/>
  <c r="E96" i="27"/>
  <c r="T96" i="27" s="1"/>
  <c r="W95" i="27"/>
  <c r="W112" i="27" s="1"/>
  <c r="V95" i="27"/>
  <c r="V112" i="27" s="1"/>
  <c r="M95" i="27"/>
  <c r="S95" i="27" s="1"/>
  <c r="L95" i="27"/>
  <c r="L112" i="27" s="1"/>
  <c r="R112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S113" i="28"/>
  <c r="Q113" i="28"/>
  <c r="P113" i="28"/>
  <c r="O113" i="28"/>
  <c r="N113" i="28"/>
  <c r="M113" i="28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W112" i="28"/>
  <c r="Q112" i="28"/>
  <c r="P112" i="28"/>
  <c r="O112" i="28"/>
  <c r="N112" i="28"/>
  <c r="U111" i="28"/>
  <c r="T111" i="28"/>
  <c r="S111" i="28"/>
  <c r="R111" i="28"/>
  <c r="S110" i="28"/>
  <c r="R110" i="28"/>
  <c r="E110" i="28"/>
  <c r="S109" i="28"/>
  <c r="R109" i="28"/>
  <c r="E109" i="28"/>
  <c r="U109" i="28" s="1"/>
  <c r="S108" i="28"/>
  <c r="R108" i="28"/>
  <c r="E108" i="28"/>
  <c r="U108" i="28" s="1"/>
  <c r="S107" i="28"/>
  <c r="R107" i="28"/>
  <c r="E107" i="28"/>
  <c r="S106" i="28"/>
  <c r="R106" i="28"/>
  <c r="E106" i="28"/>
  <c r="U106" i="28" s="1"/>
  <c r="S105" i="28"/>
  <c r="R105" i="28"/>
  <c r="E105" i="28"/>
  <c r="T105" i="28" s="1"/>
  <c r="S104" i="28"/>
  <c r="R104" i="28"/>
  <c r="E104" i="28"/>
  <c r="T104" i="28" s="1"/>
  <c r="S103" i="28"/>
  <c r="R103" i="28"/>
  <c r="E103" i="28"/>
  <c r="T103" i="28" s="1"/>
  <c r="S102" i="28"/>
  <c r="R102" i="28"/>
  <c r="E102" i="28"/>
  <c r="U102" i="28" s="1"/>
  <c r="U101" i="28"/>
  <c r="S101" i="28"/>
  <c r="R101" i="28"/>
  <c r="E101" i="28"/>
  <c r="T101" i="28" s="1"/>
  <c r="S100" i="28"/>
  <c r="R100" i="28"/>
  <c r="E100" i="28"/>
  <c r="U100" i="28" s="1"/>
  <c r="S99" i="28"/>
  <c r="R99" i="28"/>
  <c r="E99" i="28"/>
  <c r="T98" i="28"/>
  <c r="S98" i="28"/>
  <c r="R98" i="28"/>
  <c r="E98" i="28"/>
  <c r="U98" i="28" s="1"/>
  <c r="S97" i="28"/>
  <c r="R97" i="28"/>
  <c r="E97" i="28"/>
  <c r="T97" i="28" s="1"/>
  <c r="S96" i="28"/>
  <c r="R96" i="28"/>
  <c r="E96" i="28"/>
  <c r="T96" i="28" s="1"/>
  <c r="W95" i="28"/>
  <c r="V95" i="28"/>
  <c r="V112" i="28" s="1"/>
  <c r="M95" i="28"/>
  <c r="L95" i="28"/>
  <c r="R95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U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U110" i="29"/>
  <c r="S110" i="29"/>
  <c r="R110" i="29"/>
  <c r="E110" i="29"/>
  <c r="T110" i="29" s="1"/>
  <c r="U109" i="29"/>
  <c r="S109" i="29"/>
  <c r="R109" i="29"/>
  <c r="E109" i="29"/>
  <c r="T109" i="29" s="1"/>
  <c r="S108" i="29"/>
  <c r="R108" i="29"/>
  <c r="E108" i="29"/>
  <c r="U108" i="29" s="1"/>
  <c r="U107" i="29"/>
  <c r="S107" i="29"/>
  <c r="R107" i="29"/>
  <c r="E107" i="29"/>
  <c r="T107" i="29" s="1"/>
  <c r="S106" i="29"/>
  <c r="R106" i="29"/>
  <c r="E106" i="29"/>
  <c r="U106" i="29" s="1"/>
  <c r="S105" i="29"/>
  <c r="R105" i="29"/>
  <c r="E105" i="29"/>
  <c r="S104" i="29"/>
  <c r="R104" i="29"/>
  <c r="E104" i="29"/>
  <c r="U104" i="29" s="1"/>
  <c r="S103" i="29"/>
  <c r="R103" i="29"/>
  <c r="E103" i="29"/>
  <c r="U103" i="29" s="1"/>
  <c r="S102" i="29"/>
  <c r="R102" i="29"/>
  <c r="E102" i="29"/>
  <c r="T102" i="29" s="1"/>
  <c r="S101" i="29"/>
  <c r="R101" i="29"/>
  <c r="E101" i="29"/>
  <c r="U101" i="29" s="1"/>
  <c r="S100" i="29"/>
  <c r="R100" i="29"/>
  <c r="E100" i="29"/>
  <c r="U100" i="29" s="1"/>
  <c r="S99" i="29"/>
  <c r="R99" i="29"/>
  <c r="E99" i="29"/>
  <c r="U99" i="29" s="1"/>
  <c r="T98" i="29"/>
  <c r="S98" i="29"/>
  <c r="R98" i="29"/>
  <c r="E98" i="29"/>
  <c r="U98" i="29" s="1"/>
  <c r="S97" i="29"/>
  <c r="R97" i="29"/>
  <c r="E97" i="29"/>
  <c r="S96" i="29"/>
  <c r="R96" i="29"/>
  <c r="E96" i="29"/>
  <c r="U96" i="29" s="1"/>
  <c r="W95" i="29"/>
  <c r="W112" i="29" s="1"/>
  <c r="V95" i="29"/>
  <c r="V112" i="29" s="1"/>
  <c r="M95" i="29"/>
  <c r="M112" i="29" s="1"/>
  <c r="S112" i="29" s="1"/>
  <c r="L95" i="29"/>
  <c r="L112" i="29" s="1"/>
  <c r="R112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D113" i="30"/>
  <c r="C113" i="30"/>
  <c r="B113" i="30"/>
  <c r="Q112" i="30"/>
  <c r="P112" i="30"/>
  <c r="O112" i="30"/>
  <c r="N112" i="30"/>
  <c r="M112" i="30"/>
  <c r="S112" i="30" s="1"/>
  <c r="U111" i="30"/>
  <c r="T111" i="30"/>
  <c r="S111" i="30"/>
  <c r="R111" i="30"/>
  <c r="T110" i="30"/>
  <c r="S110" i="30"/>
  <c r="R110" i="30"/>
  <c r="E110" i="30"/>
  <c r="U110" i="30" s="1"/>
  <c r="S109" i="30"/>
  <c r="R109" i="30"/>
  <c r="E109" i="30"/>
  <c r="S108" i="30"/>
  <c r="R108" i="30"/>
  <c r="E108" i="30"/>
  <c r="T108" i="30" s="1"/>
  <c r="S107" i="30"/>
  <c r="R107" i="30"/>
  <c r="E107" i="30"/>
  <c r="S106" i="30"/>
  <c r="R106" i="30"/>
  <c r="E106" i="30"/>
  <c r="S105" i="30"/>
  <c r="R105" i="30"/>
  <c r="E105" i="30"/>
  <c r="U105" i="30" s="1"/>
  <c r="S104" i="30"/>
  <c r="R104" i="30"/>
  <c r="E104" i="30"/>
  <c r="U104" i="30" s="1"/>
  <c r="S103" i="30"/>
  <c r="R103" i="30"/>
  <c r="E103" i="30"/>
  <c r="T103" i="30" s="1"/>
  <c r="S102" i="30"/>
  <c r="R102" i="30"/>
  <c r="E102" i="30"/>
  <c r="T102" i="30" s="1"/>
  <c r="S101" i="30"/>
  <c r="R101" i="30"/>
  <c r="E101" i="30"/>
  <c r="U100" i="30"/>
  <c r="S100" i="30"/>
  <c r="R100" i="30"/>
  <c r="E100" i="30"/>
  <c r="T100" i="30" s="1"/>
  <c r="S99" i="30"/>
  <c r="R99" i="30"/>
  <c r="E99" i="30"/>
  <c r="U99" i="30" s="1"/>
  <c r="S98" i="30"/>
  <c r="R98" i="30"/>
  <c r="E98" i="30"/>
  <c r="S97" i="30"/>
  <c r="R97" i="30"/>
  <c r="E97" i="30"/>
  <c r="T97" i="30" s="1"/>
  <c r="S96" i="30"/>
  <c r="R96" i="30"/>
  <c r="E96" i="30"/>
  <c r="U96" i="30" s="1"/>
  <c r="W95" i="30"/>
  <c r="W112" i="30" s="1"/>
  <c r="V95" i="30"/>
  <c r="V112" i="30" s="1"/>
  <c r="M95" i="30"/>
  <c r="S95" i="30" s="1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D113" i="31"/>
  <c r="C113" i="31"/>
  <c r="B113" i="31"/>
  <c r="Q112" i="31"/>
  <c r="P112" i="31"/>
  <c r="O112" i="31"/>
  <c r="N112" i="31"/>
  <c r="B112" i="31"/>
  <c r="U111" i="31"/>
  <c r="T111" i="31"/>
  <c r="S111" i="31"/>
  <c r="R111" i="31"/>
  <c r="S110" i="31"/>
  <c r="R110" i="31"/>
  <c r="E110" i="31"/>
  <c r="T110" i="31" s="1"/>
  <c r="S109" i="31"/>
  <c r="R109" i="31"/>
  <c r="E109" i="31"/>
  <c r="S108" i="31"/>
  <c r="R108" i="31"/>
  <c r="E108" i="31"/>
  <c r="U108" i="31" s="1"/>
  <c r="S107" i="31"/>
  <c r="R107" i="31"/>
  <c r="E107" i="31"/>
  <c r="U107" i="31" s="1"/>
  <c r="S106" i="31"/>
  <c r="R106" i="31"/>
  <c r="E106" i="31"/>
  <c r="S105" i="31"/>
  <c r="R105" i="31"/>
  <c r="E105" i="31"/>
  <c r="U105" i="31" s="1"/>
  <c r="U104" i="31"/>
  <c r="T104" i="31"/>
  <c r="S104" i="31"/>
  <c r="R104" i="31"/>
  <c r="E104" i="31"/>
  <c r="S103" i="31"/>
  <c r="R103" i="31"/>
  <c r="E103" i="31"/>
  <c r="S102" i="31"/>
  <c r="R102" i="31"/>
  <c r="E102" i="31"/>
  <c r="T102" i="31" s="1"/>
  <c r="S101" i="31"/>
  <c r="R101" i="31"/>
  <c r="E101" i="31"/>
  <c r="T101" i="31" s="1"/>
  <c r="S100" i="31"/>
  <c r="R100" i="31"/>
  <c r="E100" i="31"/>
  <c r="U100" i="31" s="1"/>
  <c r="S99" i="31"/>
  <c r="R99" i="31"/>
  <c r="E99" i="31"/>
  <c r="U99" i="31" s="1"/>
  <c r="S98" i="31"/>
  <c r="R98" i="31"/>
  <c r="E98" i="31"/>
  <c r="S97" i="31"/>
  <c r="R97" i="31"/>
  <c r="E97" i="31"/>
  <c r="U97" i="31" s="1"/>
  <c r="S96" i="31"/>
  <c r="R96" i="31"/>
  <c r="E96" i="31"/>
  <c r="U96" i="31" s="1"/>
  <c r="W95" i="31"/>
  <c r="W112" i="31" s="1"/>
  <c r="V95" i="31"/>
  <c r="V112" i="31" s="1"/>
  <c r="M95" i="31"/>
  <c r="L95" i="31"/>
  <c r="L112" i="31" s="1"/>
  <c r="R112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W113" i="32"/>
  <c r="V113" i="32"/>
  <c r="T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U110" i="32"/>
  <c r="S110" i="32"/>
  <c r="R110" i="32"/>
  <c r="E110" i="32"/>
  <c r="T110" i="32" s="1"/>
  <c r="S109" i="32"/>
  <c r="R109" i="32"/>
  <c r="E109" i="32"/>
  <c r="U109" i="32" s="1"/>
  <c r="S108" i="32"/>
  <c r="R108" i="32"/>
  <c r="E108" i="32"/>
  <c r="S107" i="32"/>
  <c r="R107" i="32"/>
  <c r="E107" i="32"/>
  <c r="T107" i="32" s="1"/>
  <c r="S106" i="32"/>
  <c r="R106" i="32"/>
  <c r="E106" i="32"/>
  <c r="U106" i="32" s="1"/>
  <c r="S105" i="32"/>
  <c r="R105" i="32"/>
  <c r="E105" i="32"/>
  <c r="S104" i="32"/>
  <c r="R104" i="32"/>
  <c r="E104" i="32"/>
  <c r="S103" i="32"/>
  <c r="R103" i="32"/>
  <c r="E103" i="32"/>
  <c r="T103" i="32" s="1"/>
  <c r="S102" i="32"/>
  <c r="R102" i="32"/>
  <c r="E102" i="32"/>
  <c r="S101" i="32"/>
  <c r="R101" i="32"/>
  <c r="E101" i="32"/>
  <c r="U101" i="32" s="1"/>
  <c r="S100" i="32"/>
  <c r="R100" i="32"/>
  <c r="E100" i="32"/>
  <c r="U100" i="32" s="1"/>
  <c r="S99" i="32"/>
  <c r="R99" i="32"/>
  <c r="E99" i="32"/>
  <c r="U99" i="32" s="1"/>
  <c r="S98" i="32"/>
  <c r="R98" i="32"/>
  <c r="E98" i="32"/>
  <c r="S97" i="32"/>
  <c r="R97" i="32"/>
  <c r="E97" i="32"/>
  <c r="U97" i="32" s="1"/>
  <c r="S96" i="32"/>
  <c r="R96" i="32"/>
  <c r="E96" i="32"/>
  <c r="W95" i="32"/>
  <c r="W112" i="32" s="1"/>
  <c r="V95" i="32"/>
  <c r="V112" i="32" s="1"/>
  <c r="M95" i="32"/>
  <c r="M112" i="32" s="1"/>
  <c r="S112" i="32" s="1"/>
  <c r="L95" i="32"/>
  <c r="R95" i="32" s="1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Q113" i="33"/>
  <c r="P113" i="33"/>
  <c r="O113" i="33"/>
  <c r="N113" i="33"/>
  <c r="M113" i="33"/>
  <c r="S113" i="33" s="1"/>
  <c r="L113" i="33"/>
  <c r="R113" i="33" s="1"/>
  <c r="K113" i="33"/>
  <c r="J113" i="33"/>
  <c r="I113" i="33"/>
  <c r="H113" i="33"/>
  <c r="G113" i="33"/>
  <c r="F113" i="33"/>
  <c r="E113" i="33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U110" i="33" s="1"/>
  <c r="S109" i="33"/>
  <c r="R109" i="33"/>
  <c r="E109" i="33"/>
  <c r="U109" i="33" s="1"/>
  <c r="S108" i="33"/>
  <c r="R108" i="33"/>
  <c r="E108" i="33"/>
  <c r="U108" i="33" s="1"/>
  <c r="S107" i="33"/>
  <c r="R107" i="33"/>
  <c r="E107" i="33"/>
  <c r="S106" i="33"/>
  <c r="R106" i="33"/>
  <c r="E106" i="33"/>
  <c r="S105" i="33"/>
  <c r="R105" i="33"/>
  <c r="E105" i="33"/>
  <c r="T105" i="33" s="1"/>
  <c r="S104" i="33"/>
  <c r="R104" i="33"/>
  <c r="E104" i="33"/>
  <c r="T104" i="33" s="1"/>
  <c r="S103" i="33"/>
  <c r="R103" i="33"/>
  <c r="E103" i="33"/>
  <c r="T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U100" i="33" s="1"/>
  <c r="S99" i="33"/>
  <c r="R99" i="33"/>
  <c r="E99" i="33"/>
  <c r="S98" i="33"/>
  <c r="R98" i="33"/>
  <c r="E98" i="33"/>
  <c r="S97" i="33"/>
  <c r="R97" i="33"/>
  <c r="E97" i="33"/>
  <c r="T97" i="33" s="1"/>
  <c r="S96" i="33"/>
  <c r="R96" i="33"/>
  <c r="E96" i="33"/>
  <c r="T96" i="33" s="1"/>
  <c r="W95" i="33"/>
  <c r="W112" i="33" s="1"/>
  <c r="V95" i="33"/>
  <c r="V112" i="33" s="1"/>
  <c r="M95" i="33"/>
  <c r="L95" i="33"/>
  <c r="R95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F112" i="34"/>
  <c r="U111" i="34"/>
  <c r="T111" i="34"/>
  <c r="S111" i="34"/>
  <c r="R111" i="34"/>
  <c r="S110" i="34"/>
  <c r="R110" i="34"/>
  <c r="E110" i="34"/>
  <c r="U110" i="34" s="1"/>
  <c r="S109" i="34"/>
  <c r="R109" i="34"/>
  <c r="E109" i="34"/>
  <c r="U109" i="34" s="1"/>
  <c r="S108" i="34"/>
  <c r="R108" i="34"/>
  <c r="E108" i="34"/>
  <c r="S107" i="34"/>
  <c r="R107" i="34"/>
  <c r="E107" i="34"/>
  <c r="S106" i="34"/>
  <c r="R106" i="34"/>
  <c r="E106" i="34"/>
  <c r="T106" i="34" s="1"/>
  <c r="S105" i="34"/>
  <c r="R105" i="34"/>
  <c r="E105" i="34"/>
  <c r="T105" i="34" s="1"/>
  <c r="S104" i="34"/>
  <c r="R104" i="34"/>
  <c r="E104" i="34"/>
  <c r="T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S100" i="34"/>
  <c r="R100" i="34"/>
  <c r="E100" i="34"/>
  <c r="S99" i="34"/>
  <c r="R99" i="34"/>
  <c r="E99" i="34"/>
  <c r="S98" i="34"/>
  <c r="R98" i="34"/>
  <c r="E98" i="34"/>
  <c r="T98" i="34" s="1"/>
  <c r="S97" i="34"/>
  <c r="R97" i="34"/>
  <c r="E97" i="34"/>
  <c r="T97" i="34" s="1"/>
  <c r="S96" i="34"/>
  <c r="R96" i="34"/>
  <c r="E96" i="34"/>
  <c r="T96" i="34" s="1"/>
  <c r="W95" i="34"/>
  <c r="W112" i="34" s="1"/>
  <c r="V95" i="34"/>
  <c r="V112" i="34" s="1"/>
  <c r="M95" i="34"/>
  <c r="M112" i="34" s="1"/>
  <c r="S112" i="34" s="1"/>
  <c r="L95" i="34"/>
  <c r="R95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D95" i="34"/>
  <c r="D112" i="34" s="1"/>
  <c r="C95" i="34"/>
  <c r="C112" i="34" s="1"/>
  <c r="B95" i="34"/>
  <c r="B112" i="34" s="1"/>
  <c r="W113" i="35"/>
  <c r="V113" i="35"/>
  <c r="U113" i="35"/>
  <c r="S113" i="35"/>
  <c r="Q113" i="35"/>
  <c r="P113" i="35"/>
  <c r="O113" i="35"/>
  <c r="N113" i="35"/>
  <c r="M113" i="35"/>
  <c r="L113" i="35"/>
  <c r="R113" i="35" s="1"/>
  <c r="K113" i="35"/>
  <c r="J113" i="35"/>
  <c r="I113" i="35"/>
  <c r="H113" i="35"/>
  <c r="G113" i="35"/>
  <c r="F113" i="35"/>
  <c r="E113" i="35"/>
  <c r="T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S110" i="35"/>
  <c r="R110" i="35"/>
  <c r="E110" i="35"/>
  <c r="U110" i="35" s="1"/>
  <c r="S109" i="35"/>
  <c r="R109" i="35"/>
  <c r="E109" i="35"/>
  <c r="S108" i="35"/>
  <c r="R108" i="35"/>
  <c r="E108" i="35"/>
  <c r="T108" i="35" s="1"/>
  <c r="T107" i="35"/>
  <c r="S107" i="35"/>
  <c r="R107" i="35"/>
  <c r="E107" i="35"/>
  <c r="U107" i="35" s="1"/>
  <c r="S106" i="35"/>
  <c r="R106" i="35"/>
  <c r="E106" i="35"/>
  <c r="T106" i="35" s="1"/>
  <c r="T105" i="35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U102" i="35"/>
  <c r="S102" i="35"/>
  <c r="R102" i="35"/>
  <c r="E102" i="35"/>
  <c r="T102" i="35" s="1"/>
  <c r="S101" i="35"/>
  <c r="R101" i="35"/>
  <c r="E101" i="35"/>
  <c r="S100" i="35"/>
  <c r="R100" i="35"/>
  <c r="E100" i="35"/>
  <c r="T100" i="35" s="1"/>
  <c r="S99" i="35"/>
  <c r="R99" i="35"/>
  <c r="E99" i="35"/>
  <c r="U99" i="35" s="1"/>
  <c r="U98" i="35"/>
  <c r="S98" i="35"/>
  <c r="R98" i="35"/>
  <c r="E98" i="35"/>
  <c r="T98" i="35" s="1"/>
  <c r="S97" i="35"/>
  <c r="R97" i="35"/>
  <c r="E97" i="35"/>
  <c r="S96" i="35"/>
  <c r="R96" i="35"/>
  <c r="E96" i="35"/>
  <c r="U96" i="35" s="1"/>
  <c r="W95" i="35"/>
  <c r="W112" i="35" s="1"/>
  <c r="V95" i="35"/>
  <c r="V112" i="35" s="1"/>
  <c r="M95" i="35"/>
  <c r="M112" i="35" s="1"/>
  <c r="S112" i="35" s="1"/>
  <c r="L95" i="35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Q113" i="36"/>
  <c r="P113" i="36"/>
  <c r="O113" i="36"/>
  <c r="N113" i="36"/>
  <c r="M113" i="36"/>
  <c r="S113" i="36" s="1"/>
  <c r="L113" i="36"/>
  <c r="R113" i="36" s="1"/>
  <c r="K113" i="36"/>
  <c r="J113" i="36"/>
  <c r="I113" i="36"/>
  <c r="H113" i="36"/>
  <c r="G113" i="36"/>
  <c r="F113" i="36"/>
  <c r="E113" i="36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S109" i="36"/>
  <c r="R109" i="36"/>
  <c r="E109" i="36"/>
  <c r="U109" i="36" s="1"/>
  <c r="S108" i="36"/>
  <c r="R108" i="36"/>
  <c r="E108" i="36"/>
  <c r="S107" i="36"/>
  <c r="R107" i="36"/>
  <c r="E107" i="36"/>
  <c r="T107" i="36" s="1"/>
  <c r="S106" i="36"/>
  <c r="R106" i="36"/>
  <c r="E106" i="36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T101" i="36"/>
  <c r="S101" i="36"/>
  <c r="R101" i="36"/>
  <c r="E101" i="36"/>
  <c r="U101" i="36" s="1"/>
  <c r="S100" i="36"/>
  <c r="R100" i="36"/>
  <c r="E100" i="36"/>
  <c r="S99" i="36"/>
  <c r="R99" i="36"/>
  <c r="E99" i="36"/>
  <c r="T99" i="36" s="1"/>
  <c r="S98" i="36"/>
  <c r="R98" i="36"/>
  <c r="E98" i="36"/>
  <c r="S97" i="36"/>
  <c r="R97" i="36"/>
  <c r="E97" i="36"/>
  <c r="U97" i="36" s="1"/>
  <c r="S96" i="36"/>
  <c r="R96" i="36"/>
  <c r="E96" i="36"/>
  <c r="W95" i="36"/>
  <c r="W112" i="36" s="1"/>
  <c r="V95" i="36"/>
  <c r="V112" i="36" s="1"/>
  <c r="M95" i="36"/>
  <c r="M112" i="36" s="1"/>
  <c r="S112" i="36" s="1"/>
  <c r="L95" i="36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T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S109" i="37"/>
  <c r="R109" i="37"/>
  <c r="E109" i="37"/>
  <c r="T109" i="37" s="1"/>
  <c r="S108" i="37"/>
  <c r="R108" i="37"/>
  <c r="E108" i="37"/>
  <c r="T108" i="37" s="1"/>
  <c r="S107" i="37"/>
  <c r="R107" i="37"/>
  <c r="E107" i="37"/>
  <c r="T107" i="37" s="1"/>
  <c r="S106" i="37"/>
  <c r="R106" i="37"/>
  <c r="E106" i="37"/>
  <c r="U106" i="37" s="1"/>
  <c r="S105" i="37"/>
  <c r="R105" i="37"/>
  <c r="E105" i="37"/>
  <c r="U105" i="37" s="1"/>
  <c r="S104" i="37"/>
  <c r="R104" i="37"/>
  <c r="E104" i="37"/>
  <c r="S103" i="37"/>
  <c r="R103" i="37"/>
  <c r="E103" i="37"/>
  <c r="S102" i="37"/>
  <c r="R102" i="37"/>
  <c r="E102" i="37"/>
  <c r="S101" i="37"/>
  <c r="R101" i="37"/>
  <c r="E101" i="37"/>
  <c r="T101" i="37" s="1"/>
  <c r="S100" i="37"/>
  <c r="R100" i="37"/>
  <c r="E100" i="37"/>
  <c r="S99" i="37"/>
  <c r="R99" i="37"/>
  <c r="E99" i="37"/>
  <c r="T99" i="37" s="1"/>
  <c r="S98" i="37"/>
  <c r="R98" i="37"/>
  <c r="E98" i="37"/>
  <c r="U98" i="37" s="1"/>
  <c r="S97" i="37"/>
  <c r="R97" i="37"/>
  <c r="E97" i="37"/>
  <c r="U97" i="37" s="1"/>
  <c r="S96" i="37"/>
  <c r="R96" i="37"/>
  <c r="E96" i="37"/>
  <c r="T96" i="37" s="1"/>
  <c r="W95" i="37"/>
  <c r="W112" i="37" s="1"/>
  <c r="V95" i="37"/>
  <c r="V112" i="37" s="1"/>
  <c r="M95" i="37"/>
  <c r="L95" i="37"/>
  <c r="L112" i="37" s="1"/>
  <c r="R112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T110" i="38" s="1"/>
  <c r="S109" i="38"/>
  <c r="R109" i="38"/>
  <c r="E109" i="38"/>
  <c r="T109" i="38" s="1"/>
  <c r="S108" i="38"/>
  <c r="R108" i="38"/>
  <c r="E108" i="38"/>
  <c r="T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S104" i="38"/>
  <c r="R104" i="38"/>
  <c r="E104" i="38"/>
  <c r="S103" i="38"/>
  <c r="R103" i="38"/>
  <c r="E103" i="38"/>
  <c r="S102" i="38"/>
  <c r="R102" i="38"/>
  <c r="E102" i="38"/>
  <c r="T102" i="38" s="1"/>
  <c r="S101" i="38"/>
  <c r="R101" i="38"/>
  <c r="E101" i="38"/>
  <c r="T101" i="38" s="1"/>
  <c r="U100" i="38"/>
  <c r="T100" i="38"/>
  <c r="S100" i="38"/>
  <c r="R100" i="38"/>
  <c r="E100" i="38"/>
  <c r="S99" i="38"/>
  <c r="R99" i="38"/>
  <c r="E99" i="38"/>
  <c r="U99" i="38" s="1"/>
  <c r="S98" i="38"/>
  <c r="R98" i="38"/>
  <c r="E98" i="38"/>
  <c r="U98" i="38" s="1"/>
  <c r="S97" i="38"/>
  <c r="R97" i="38"/>
  <c r="E97" i="38"/>
  <c r="T97" i="38" s="1"/>
  <c r="S96" i="38"/>
  <c r="R96" i="38"/>
  <c r="E96" i="38"/>
  <c r="W95" i="38"/>
  <c r="W112" i="38" s="1"/>
  <c r="V95" i="38"/>
  <c r="V112" i="38" s="1"/>
  <c r="M95" i="38"/>
  <c r="S95" i="38" s="1"/>
  <c r="L95" i="38"/>
  <c r="L112" i="38" s="1"/>
  <c r="R112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T110" i="39" s="1"/>
  <c r="S109" i="39"/>
  <c r="R109" i="39"/>
  <c r="E109" i="39"/>
  <c r="U109" i="39" s="1"/>
  <c r="S108" i="39"/>
  <c r="R108" i="39"/>
  <c r="E108" i="39"/>
  <c r="U108" i="39" s="1"/>
  <c r="S107" i="39"/>
  <c r="R107" i="39"/>
  <c r="E107" i="39"/>
  <c r="U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U103" i="39" s="1"/>
  <c r="S102" i="39"/>
  <c r="R102" i="39"/>
  <c r="E102" i="39"/>
  <c r="T102" i="39" s="1"/>
  <c r="S101" i="39"/>
  <c r="R101" i="39"/>
  <c r="E101" i="39"/>
  <c r="U101" i="39" s="1"/>
  <c r="S100" i="39"/>
  <c r="R100" i="39"/>
  <c r="E100" i="39"/>
  <c r="U100" i="39" s="1"/>
  <c r="S99" i="39"/>
  <c r="R99" i="39"/>
  <c r="E99" i="39"/>
  <c r="S98" i="39"/>
  <c r="R98" i="39"/>
  <c r="E98" i="39"/>
  <c r="U98" i="39" s="1"/>
  <c r="S97" i="39"/>
  <c r="R97" i="39"/>
  <c r="E97" i="39"/>
  <c r="U97" i="39" s="1"/>
  <c r="S96" i="39"/>
  <c r="R96" i="39"/>
  <c r="E96" i="39"/>
  <c r="U96" i="39" s="1"/>
  <c r="W95" i="39"/>
  <c r="W112" i="39" s="1"/>
  <c r="V95" i="39"/>
  <c r="V112" i="39" s="1"/>
  <c r="M95" i="39"/>
  <c r="S95" i="39" s="1"/>
  <c r="L95" i="39"/>
  <c r="L112" i="39" s="1"/>
  <c r="R112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S109" i="40"/>
  <c r="R109" i="40"/>
  <c r="E109" i="40"/>
  <c r="U109" i="40" s="1"/>
  <c r="S108" i="40"/>
  <c r="R108" i="40"/>
  <c r="E108" i="40"/>
  <c r="T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T105" i="40" s="1"/>
  <c r="S104" i="40"/>
  <c r="R104" i="40"/>
  <c r="E104" i="40"/>
  <c r="U104" i="40" s="1"/>
  <c r="S103" i="40"/>
  <c r="R103" i="40"/>
  <c r="E103" i="40"/>
  <c r="T103" i="40" s="1"/>
  <c r="S102" i="40"/>
  <c r="R102" i="40"/>
  <c r="E102" i="40"/>
  <c r="S101" i="40"/>
  <c r="R101" i="40"/>
  <c r="E101" i="40"/>
  <c r="U101" i="40" s="1"/>
  <c r="U100" i="40"/>
  <c r="S100" i="40"/>
  <c r="R100" i="40"/>
  <c r="E100" i="40"/>
  <c r="T100" i="40" s="1"/>
  <c r="S99" i="40"/>
  <c r="R99" i="40"/>
  <c r="E99" i="40"/>
  <c r="U99" i="40" s="1"/>
  <c r="S98" i="40"/>
  <c r="R98" i="40"/>
  <c r="E98" i="40"/>
  <c r="U98" i="40" s="1"/>
  <c r="U97" i="40"/>
  <c r="S97" i="40"/>
  <c r="R97" i="40"/>
  <c r="E97" i="40"/>
  <c r="T97" i="40" s="1"/>
  <c r="S96" i="40"/>
  <c r="R96" i="40"/>
  <c r="E96" i="40"/>
  <c r="U96" i="40" s="1"/>
  <c r="W95" i="40"/>
  <c r="W112" i="40" s="1"/>
  <c r="V95" i="40"/>
  <c r="V112" i="40" s="1"/>
  <c r="M95" i="40"/>
  <c r="M112" i="40" s="1"/>
  <c r="S112" i="40" s="1"/>
  <c r="L95" i="40"/>
  <c r="R95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R113" i="41"/>
  <c r="Q113" i="41"/>
  <c r="P113" i="41"/>
  <c r="O113" i="41"/>
  <c r="N113" i="41"/>
  <c r="M113" i="41"/>
  <c r="S113" i="41" s="1"/>
  <c r="L113" i="4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U110" i="41" s="1"/>
  <c r="T109" i="41"/>
  <c r="S109" i="41"/>
  <c r="R109" i="41"/>
  <c r="E109" i="41"/>
  <c r="U109" i="41" s="1"/>
  <c r="S108" i="41"/>
  <c r="R108" i="41"/>
  <c r="E108" i="41"/>
  <c r="S107" i="41"/>
  <c r="R107" i="41"/>
  <c r="E107" i="41"/>
  <c r="U107" i="41" s="1"/>
  <c r="S106" i="41"/>
  <c r="R106" i="41"/>
  <c r="E106" i="41"/>
  <c r="T106" i="41" s="1"/>
  <c r="S105" i="41"/>
  <c r="R105" i="41"/>
  <c r="E105" i="41"/>
  <c r="S104" i="41"/>
  <c r="R104" i="41"/>
  <c r="E104" i="41"/>
  <c r="T104" i="41" s="1"/>
  <c r="S103" i="41"/>
  <c r="R103" i="41"/>
  <c r="E103" i="41"/>
  <c r="T103" i="41" s="1"/>
  <c r="S102" i="41"/>
  <c r="R102" i="41"/>
  <c r="E102" i="41"/>
  <c r="U102" i="41" s="1"/>
  <c r="S101" i="41"/>
  <c r="R101" i="41"/>
  <c r="E101" i="41"/>
  <c r="S100" i="41"/>
  <c r="R100" i="41"/>
  <c r="E100" i="41"/>
  <c r="S99" i="41"/>
  <c r="R99" i="41"/>
  <c r="E99" i="41"/>
  <c r="U99" i="41" s="1"/>
  <c r="S98" i="41"/>
  <c r="R98" i="41"/>
  <c r="E98" i="41"/>
  <c r="T98" i="41" s="1"/>
  <c r="S97" i="41"/>
  <c r="R97" i="41"/>
  <c r="E97" i="41"/>
  <c r="S96" i="41"/>
  <c r="R96" i="41"/>
  <c r="E96" i="41"/>
  <c r="T96" i="41" s="1"/>
  <c r="W95" i="41"/>
  <c r="W112" i="41" s="1"/>
  <c r="V95" i="41"/>
  <c r="V112" i="41" s="1"/>
  <c r="M95" i="41"/>
  <c r="S95" i="41" s="1"/>
  <c r="L95" i="41"/>
  <c r="R95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R113" i="42"/>
  <c r="Q113" i="42"/>
  <c r="P113" i="42"/>
  <c r="O113" i="42"/>
  <c r="N113" i="42"/>
  <c r="M113" i="42"/>
  <c r="S113" i="42" s="1"/>
  <c r="L113" i="42"/>
  <c r="K113" i="42"/>
  <c r="J113" i="42"/>
  <c r="I113" i="42"/>
  <c r="H113" i="42"/>
  <c r="G113" i="42"/>
  <c r="F113" i="42"/>
  <c r="E113" i="42"/>
  <c r="U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T110" i="42" s="1"/>
  <c r="S109" i="42"/>
  <c r="R109" i="42"/>
  <c r="E109" i="42"/>
  <c r="S108" i="42"/>
  <c r="R108" i="42"/>
  <c r="E108" i="42"/>
  <c r="U108" i="42" s="1"/>
  <c r="S107" i="42"/>
  <c r="R107" i="42"/>
  <c r="E107" i="42"/>
  <c r="S106" i="42"/>
  <c r="R106" i="42"/>
  <c r="E106" i="42"/>
  <c r="S105" i="42"/>
  <c r="R105" i="42"/>
  <c r="E105" i="42"/>
  <c r="S104" i="42"/>
  <c r="R104" i="42"/>
  <c r="E104" i="42"/>
  <c r="T104" i="42" s="1"/>
  <c r="S103" i="42"/>
  <c r="R103" i="42"/>
  <c r="E103" i="42"/>
  <c r="U103" i="42" s="1"/>
  <c r="S102" i="42"/>
  <c r="R102" i="42"/>
  <c r="E102" i="42"/>
  <c r="T102" i="42" s="1"/>
  <c r="S101" i="42"/>
  <c r="R101" i="42"/>
  <c r="E101" i="42"/>
  <c r="S100" i="42"/>
  <c r="R100" i="42"/>
  <c r="E100" i="42"/>
  <c r="U100" i="42" s="1"/>
  <c r="S99" i="42"/>
  <c r="R99" i="42"/>
  <c r="E99" i="42"/>
  <c r="S98" i="42"/>
  <c r="R98" i="42"/>
  <c r="E98" i="42"/>
  <c r="S97" i="42"/>
  <c r="R97" i="42"/>
  <c r="E97" i="42"/>
  <c r="T97" i="42" s="1"/>
  <c r="S96" i="42"/>
  <c r="R96" i="42"/>
  <c r="E96" i="42"/>
  <c r="T96" i="42" s="1"/>
  <c r="W95" i="42"/>
  <c r="W112" i="42" s="1"/>
  <c r="V95" i="42"/>
  <c r="V112" i="42" s="1"/>
  <c r="M95" i="42"/>
  <c r="S95" i="42" s="1"/>
  <c r="L95" i="42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T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U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S108" i="43"/>
  <c r="R108" i="43"/>
  <c r="E108" i="43"/>
  <c r="T108" i="43" s="1"/>
  <c r="S107" i="43"/>
  <c r="R107" i="43"/>
  <c r="E107" i="43"/>
  <c r="S106" i="43"/>
  <c r="R106" i="43"/>
  <c r="E106" i="43"/>
  <c r="T106" i="43" s="1"/>
  <c r="S105" i="43"/>
  <c r="R105" i="43"/>
  <c r="E105" i="43"/>
  <c r="T105" i="43" s="1"/>
  <c r="S104" i="43"/>
  <c r="R104" i="43"/>
  <c r="E104" i="43"/>
  <c r="U104" i="43" s="1"/>
  <c r="U103" i="43"/>
  <c r="S103" i="43"/>
  <c r="R103" i="43"/>
  <c r="E103" i="43"/>
  <c r="T103" i="43" s="1"/>
  <c r="S102" i="43"/>
  <c r="R102" i="43"/>
  <c r="E102" i="43"/>
  <c r="U102" i="43" s="1"/>
  <c r="S101" i="43"/>
  <c r="R101" i="43"/>
  <c r="E101" i="43"/>
  <c r="S100" i="43"/>
  <c r="R100" i="43"/>
  <c r="E100" i="43"/>
  <c r="T100" i="43" s="1"/>
  <c r="S99" i="43"/>
  <c r="R99" i="43"/>
  <c r="E99" i="43"/>
  <c r="S98" i="43"/>
  <c r="R98" i="43"/>
  <c r="E98" i="43"/>
  <c r="T98" i="43" s="1"/>
  <c r="S97" i="43"/>
  <c r="R97" i="43"/>
  <c r="E97" i="43"/>
  <c r="U97" i="43" s="1"/>
  <c r="S96" i="43"/>
  <c r="R96" i="43"/>
  <c r="E96" i="43"/>
  <c r="U96" i="43" s="1"/>
  <c r="W95" i="43"/>
  <c r="W112" i="43" s="1"/>
  <c r="V95" i="43"/>
  <c r="V112" i="43" s="1"/>
  <c r="M95" i="43"/>
  <c r="L95" i="43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S113" i="44"/>
  <c r="Q113" i="44"/>
  <c r="P113" i="44"/>
  <c r="O113" i="44"/>
  <c r="N113" i="44"/>
  <c r="M113" i="44"/>
  <c r="L113" i="44"/>
  <c r="R113" i="44" s="1"/>
  <c r="K113" i="44"/>
  <c r="J113" i="44"/>
  <c r="I113" i="44"/>
  <c r="H113" i="44"/>
  <c r="G113" i="44"/>
  <c r="F113" i="44"/>
  <c r="E113" i="44"/>
  <c r="U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S109" i="44"/>
  <c r="R109" i="44"/>
  <c r="E109" i="44"/>
  <c r="U109" i="44" s="1"/>
  <c r="S108" i="44"/>
  <c r="R108" i="44"/>
  <c r="E108" i="44"/>
  <c r="S107" i="44"/>
  <c r="R107" i="44"/>
  <c r="E107" i="44"/>
  <c r="T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T104" i="44" s="1"/>
  <c r="S103" i="44"/>
  <c r="R103" i="44"/>
  <c r="E103" i="44"/>
  <c r="U103" i="44" s="1"/>
  <c r="S102" i="44"/>
  <c r="R102" i="44"/>
  <c r="E102" i="44"/>
  <c r="S101" i="44"/>
  <c r="R101" i="44"/>
  <c r="E101" i="44"/>
  <c r="U101" i="44" s="1"/>
  <c r="S100" i="44"/>
  <c r="R100" i="44"/>
  <c r="E100" i="44"/>
  <c r="S99" i="44"/>
  <c r="R99" i="44"/>
  <c r="E99" i="44"/>
  <c r="T99" i="44" s="1"/>
  <c r="S98" i="44"/>
  <c r="R98" i="44"/>
  <c r="E98" i="44"/>
  <c r="T98" i="44" s="1"/>
  <c r="S97" i="44"/>
  <c r="R97" i="44"/>
  <c r="E97" i="44"/>
  <c r="U97" i="44" s="1"/>
  <c r="S96" i="44"/>
  <c r="R96" i="44"/>
  <c r="E96" i="44"/>
  <c r="T96" i="44" s="1"/>
  <c r="W95" i="44"/>
  <c r="W112" i="44" s="1"/>
  <c r="V95" i="44"/>
  <c r="V112" i="44" s="1"/>
  <c r="M95" i="44"/>
  <c r="S95" i="44" s="1"/>
  <c r="L95" i="44"/>
  <c r="R95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R113" i="45"/>
  <c r="Q113" i="45"/>
  <c r="P113" i="45"/>
  <c r="O113" i="45"/>
  <c r="N113" i="45"/>
  <c r="M113" i="45"/>
  <c r="S113" i="45" s="1"/>
  <c r="L113" i="45"/>
  <c r="K113" i="45"/>
  <c r="J113" i="45"/>
  <c r="I113" i="45"/>
  <c r="H113" i="45"/>
  <c r="G113" i="45"/>
  <c r="F113" i="45"/>
  <c r="E113" i="45"/>
  <c r="D113" i="45"/>
  <c r="C113" i="45"/>
  <c r="B113" i="45"/>
  <c r="V112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S108" i="45"/>
  <c r="R108" i="45"/>
  <c r="E108" i="45"/>
  <c r="T108" i="45" s="1"/>
  <c r="S107" i="45"/>
  <c r="R107" i="45"/>
  <c r="E107" i="45"/>
  <c r="U107" i="45" s="1"/>
  <c r="S106" i="45"/>
  <c r="R106" i="45"/>
  <c r="E106" i="45"/>
  <c r="U106" i="45" s="1"/>
  <c r="S105" i="45"/>
  <c r="R105" i="45"/>
  <c r="E105" i="45"/>
  <c r="U105" i="45" s="1"/>
  <c r="S104" i="45"/>
  <c r="R104" i="45"/>
  <c r="E104" i="45"/>
  <c r="U104" i="45" s="1"/>
  <c r="S103" i="45"/>
  <c r="R103" i="45"/>
  <c r="E103" i="45"/>
  <c r="S102" i="45"/>
  <c r="R102" i="45"/>
  <c r="E102" i="45"/>
  <c r="S101" i="45"/>
  <c r="R101" i="45"/>
  <c r="E101" i="45"/>
  <c r="T101" i="45" s="1"/>
  <c r="S100" i="45"/>
  <c r="R100" i="45"/>
  <c r="E100" i="45"/>
  <c r="T100" i="45" s="1"/>
  <c r="S99" i="45"/>
  <c r="R99" i="45"/>
  <c r="E99" i="45"/>
  <c r="U99" i="45" s="1"/>
  <c r="S98" i="45"/>
  <c r="R98" i="45"/>
  <c r="E98" i="45"/>
  <c r="U98" i="45" s="1"/>
  <c r="S97" i="45"/>
  <c r="R97" i="45"/>
  <c r="E97" i="45"/>
  <c r="U97" i="45" s="1"/>
  <c r="S96" i="45"/>
  <c r="R96" i="45"/>
  <c r="E96" i="45"/>
  <c r="T96" i="45" s="1"/>
  <c r="W95" i="45"/>
  <c r="W112" i="45" s="1"/>
  <c r="V95" i="45"/>
  <c r="M95" i="45"/>
  <c r="M112" i="45" s="1"/>
  <c r="S112" i="45" s="1"/>
  <c r="L95" i="45"/>
  <c r="R95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T109" i="46" s="1"/>
  <c r="T108" i="46"/>
  <c r="S108" i="46"/>
  <c r="R108" i="46"/>
  <c r="E108" i="46"/>
  <c r="U108" i="46" s="1"/>
  <c r="S107" i="46"/>
  <c r="R107" i="46"/>
  <c r="E107" i="46"/>
  <c r="U107" i="46" s="1"/>
  <c r="S106" i="46"/>
  <c r="R106" i="46"/>
  <c r="E106" i="46"/>
  <c r="U106" i="46" s="1"/>
  <c r="S105" i="46"/>
  <c r="R105" i="46"/>
  <c r="E105" i="46"/>
  <c r="U105" i="46" s="1"/>
  <c r="S104" i="46"/>
  <c r="R104" i="46"/>
  <c r="E104" i="46"/>
  <c r="S103" i="46"/>
  <c r="R103" i="46"/>
  <c r="E103" i="46"/>
  <c r="T103" i="46" s="1"/>
  <c r="U102" i="46"/>
  <c r="T102" i="46"/>
  <c r="S102" i="46"/>
  <c r="R102" i="46"/>
  <c r="E102" i="46"/>
  <c r="S101" i="46"/>
  <c r="R101" i="46"/>
  <c r="E101" i="46"/>
  <c r="T101" i="46" s="1"/>
  <c r="U100" i="46"/>
  <c r="T100" i="46"/>
  <c r="S100" i="46"/>
  <c r="R100" i="46"/>
  <c r="E100" i="46"/>
  <c r="S99" i="46"/>
  <c r="R99" i="46"/>
  <c r="E99" i="46"/>
  <c r="U99" i="46" s="1"/>
  <c r="U98" i="46"/>
  <c r="T98" i="46"/>
  <c r="S98" i="46"/>
  <c r="R98" i="46"/>
  <c r="E98" i="46"/>
  <c r="S97" i="46"/>
  <c r="R97" i="46"/>
  <c r="E97" i="46"/>
  <c r="S96" i="46"/>
  <c r="R96" i="46"/>
  <c r="E96" i="46"/>
  <c r="W95" i="46"/>
  <c r="W112" i="46" s="1"/>
  <c r="V95" i="46"/>
  <c r="V112" i="46" s="1"/>
  <c r="M95" i="46"/>
  <c r="S95" i="46" s="1"/>
  <c r="L95" i="46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R113" i="47"/>
  <c r="Q113" i="47"/>
  <c r="P113" i="47"/>
  <c r="O113" i="47"/>
  <c r="N113" i="47"/>
  <c r="M113" i="47"/>
  <c r="S113" i="47" s="1"/>
  <c r="L113" i="47"/>
  <c r="K113" i="47"/>
  <c r="J113" i="47"/>
  <c r="I113" i="47"/>
  <c r="H113" i="47"/>
  <c r="G113" i="47"/>
  <c r="F113" i="47"/>
  <c r="E113" i="47"/>
  <c r="U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T110" i="47" s="1"/>
  <c r="S109" i="47"/>
  <c r="R109" i="47"/>
  <c r="E109" i="47"/>
  <c r="S108" i="47"/>
  <c r="R108" i="47"/>
  <c r="E108" i="47"/>
  <c r="U108" i="47" s="1"/>
  <c r="S107" i="47"/>
  <c r="R107" i="47"/>
  <c r="E107" i="47"/>
  <c r="U107" i="47" s="1"/>
  <c r="S106" i="47"/>
  <c r="R106" i="47"/>
  <c r="E106" i="47"/>
  <c r="S105" i="47"/>
  <c r="R105" i="47"/>
  <c r="E105" i="47"/>
  <c r="U105" i="47" s="1"/>
  <c r="U104" i="47"/>
  <c r="S104" i="47"/>
  <c r="R104" i="47"/>
  <c r="E104" i="47"/>
  <c r="T104" i="47" s="1"/>
  <c r="S103" i="47"/>
  <c r="R103" i="47"/>
  <c r="E103" i="47"/>
  <c r="T103" i="47" s="1"/>
  <c r="S102" i="47"/>
  <c r="R102" i="47"/>
  <c r="E102" i="47"/>
  <c r="U102" i="47" s="1"/>
  <c r="S101" i="47"/>
  <c r="R101" i="47"/>
  <c r="E101" i="47"/>
  <c r="T101" i="47" s="1"/>
  <c r="S100" i="47"/>
  <c r="R100" i="47"/>
  <c r="E100" i="47"/>
  <c r="U100" i="47" s="1"/>
  <c r="S99" i="47"/>
  <c r="R99" i="47"/>
  <c r="E99" i="47"/>
  <c r="U99" i="47" s="1"/>
  <c r="S98" i="47"/>
  <c r="R98" i="47"/>
  <c r="E98" i="47"/>
  <c r="T98" i="47" s="1"/>
  <c r="S97" i="47"/>
  <c r="R97" i="47"/>
  <c r="E97" i="47"/>
  <c r="U97" i="47" s="1"/>
  <c r="S96" i="47"/>
  <c r="R96" i="47"/>
  <c r="E96" i="47"/>
  <c r="T96" i="47" s="1"/>
  <c r="W95" i="47"/>
  <c r="W112" i="47" s="1"/>
  <c r="V95" i="47"/>
  <c r="V112" i="47" s="1"/>
  <c r="M95" i="47"/>
  <c r="M112" i="47" s="1"/>
  <c r="S112" i="47" s="1"/>
  <c r="L95" i="47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T110" i="48" s="1"/>
  <c r="S109" i="48"/>
  <c r="R109" i="48"/>
  <c r="E109" i="48"/>
  <c r="U109" i="48" s="1"/>
  <c r="S108" i="48"/>
  <c r="R108" i="48"/>
  <c r="E108" i="48"/>
  <c r="U108" i="48" s="1"/>
  <c r="S107" i="48"/>
  <c r="R107" i="48"/>
  <c r="E107" i="48"/>
  <c r="T107" i="48" s="1"/>
  <c r="S106" i="48"/>
  <c r="R106" i="48"/>
  <c r="E106" i="48"/>
  <c r="U106" i="48" s="1"/>
  <c r="S105" i="48"/>
  <c r="R105" i="48"/>
  <c r="E105" i="48"/>
  <c r="T105" i="48" s="1"/>
  <c r="S104" i="48"/>
  <c r="R104" i="48"/>
  <c r="E104" i="48"/>
  <c r="U104" i="48" s="1"/>
  <c r="S103" i="48"/>
  <c r="R103" i="48"/>
  <c r="E103" i="48"/>
  <c r="U103" i="48" s="1"/>
  <c r="S102" i="48"/>
  <c r="R102" i="48"/>
  <c r="E102" i="48"/>
  <c r="U102" i="48" s="1"/>
  <c r="S101" i="48"/>
  <c r="R101" i="48"/>
  <c r="E101" i="48"/>
  <c r="U101" i="48" s="1"/>
  <c r="S100" i="48"/>
  <c r="R100" i="48"/>
  <c r="E100" i="48"/>
  <c r="U100" i="48" s="1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S96" i="48"/>
  <c r="R96" i="48"/>
  <c r="E96" i="48"/>
  <c r="W95" i="48"/>
  <c r="W112" i="48" s="1"/>
  <c r="V95" i="48"/>
  <c r="V112" i="48" s="1"/>
  <c r="M95" i="48"/>
  <c r="S95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S109" i="49"/>
  <c r="R109" i="49"/>
  <c r="E109" i="49"/>
  <c r="U109" i="49" s="1"/>
  <c r="S108" i="49"/>
  <c r="R108" i="49"/>
  <c r="E108" i="49"/>
  <c r="S107" i="49"/>
  <c r="R107" i="49"/>
  <c r="E107" i="49"/>
  <c r="U107" i="49" s="1"/>
  <c r="S106" i="49"/>
  <c r="R106" i="49"/>
  <c r="E106" i="49"/>
  <c r="S105" i="49"/>
  <c r="R105" i="49"/>
  <c r="E105" i="49"/>
  <c r="T105" i="49" s="1"/>
  <c r="S104" i="49"/>
  <c r="R104" i="49"/>
  <c r="E104" i="49"/>
  <c r="U104" i="49" s="1"/>
  <c r="S103" i="49"/>
  <c r="R103" i="49"/>
  <c r="E103" i="49"/>
  <c r="T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T100" i="49" s="1"/>
  <c r="S99" i="49"/>
  <c r="R99" i="49"/>
  <c r="E99" i="49"/>
  <c r="U99" i="49" s="1"/>
  <c r="S98" i="49"/>
  <c r="R98" i="49"/>
  <c r="E98" i="49"/>
  <c r="S97" i="49"/>
  <c r="R97" i="49"/>
  <c r="E97" i="49"/>
  <c r="T97" i="49" s="1"/>
  <c r="S96" i="49"/>
  <c r="R96" i="49"/>
  <c r="E96" i="49"/>
  <c r="U96" i="49" s="1"/>
  <c r="W95" i="49"/>
  <c r="W112" i="49" s="1"/>
  <c r="V95" i="49"/>
  <c r="V112" i="49" s="1"/>
  <c r="M95" i="49"/>
  <c r="S95" i="49" s="1"/>
  <c r="L95" i="49"/>
  <c r="R95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S113" i="50"/>
  <c r="Q113" i="50"/>
  <c r="P113" i="50"/>
  <c r="O113" i="50"/>
  <c r="N113" i="50"/>
  <c r="M113" i="50"/>
  <c r="L113" i="50"/>
  <c r="R113" i="50" s="1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U110" i="50" s="1"/>
  <c r="S109" i="50"/>
  <c r="R109" i="50"/>
  <c r="E109" i="50"/>
  <c r="T109" i="50" s="1"/>
  <c r="S108" i="50"/>
  <c r="R108" i="50"/>
  <c r="E108" i="50"/>
  <c r="U108" i="50" s="1"/>
  <c r="S107" i="50"/>
  <c r="R107" i="50"/>
  <c r="E107" i="50"/>
  <c r="S106" i="50"/>
  <c r="R106" i="50"/>
  <c r="E106" i="50"/>
  <c r="T106" i="50" s="1"/>
  <c r="S105" i="50"/>
  <c r="R105" i="50"/>
  <c r="E105" i="50"/>
  <c r="U105" i="50" s="1"/>
  <c r="S104" i="50"/>
  <c r="R104" i="50"/>
  <c r="E104" i="50"/>
  <c r="T104" i="50" s="1"/>
  <c r="S103" i="50"/>
  <c r="R103" i="50"/>
  <c r="E103" i="50"/>
  <c r="U103" i="50" s="1"/>
  <c r="S102" i="50"/>
  <c r="R102" i="50"/>
  <c r="E102" i="50"/>
  <c r="U102" i="50" s="1"/>
  <c r="S101" i="50"/>
  <c r="R101" i="50"/>
  <c r="E101" i="50"/>
  <c r="T101" i="50" s="1"/>
  <c r="S100" i="50"/>
  <c r="R100" i="50"/>
  <c r="E100" i="50"/>
  <c r="U100" i="50" s="1"/>
  <c r="S99" i="50"/>
  <c r="R99" i="50"/>
  <c r="E99" i="50"/>
  <c r="T99" i="50" s="1"/>
  <c r="S98" i="50"/>
  <c r="R98" i="50"/>
  <c r="E98" i="50"/>
  <c r="S97" i="50"/>
  <c r="R97" i="50"/>
  <c r="E97" i="50"/>
  <c r="U97" i="50" s="1"/>
  <c r="S96" i="50"/>
  <c r="R96" i="50"/>
  <c r="E96" i="50"/>
  <c r="W95" i="50"/>
  <c r="W112" i="50" s="1"/>
  <c r="V95" i="50"/>
  <c r="V112" i="50" s="1"/>
  <c r="M95" i="50"/>
  <c r="M112" i="50" s="1"/>
  <c r="S112" i="50" s="1"/>
  <c r="L95" i="50"/>
  <c r="R95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T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T110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T108" i="51" s="1"/>
  <c r="S107" i="51"/>
  <c r="R107" i="51"/>
  <c r="E107" i="51"/>
  <c r="S106" i="51"/>
  <c r="R106" i="51"/>
  <c r="E106" i="51"/>
  <c r="U106" i="51" s="1"/>
  <c r="S105" i="51"/>
  <c r="R105" i="51"/>
  <c r="E105" i="51"/>
  <c r="S104" i="51"/>
  <c r="R104" i="51"/>
  <c r="E104" i="51"/>
  <c r="U104" i="51" s="1"/>
  <c r="S103" i="51"/>
  <c r="R103" i="51"/>
  <c r="E103" i="51"/>
  <c r="U103" i="51" s="1"/>
  <c r="U102" i="51"/>
  <c r="S102" i="51"/>
  <c r="R102" i="51"/>
  <c r="E102" i="51"/>
  <c r="T102" i="51" s="1"/>
  <c r="S101" i="51"/>
  <c r="R101" i="51"/>
  <c r="E101" i="51"/>
  <c r="U101" i="51" s="1"/>
  <c r="S100" i="51"/>
  <c r="R100" i="51"/>
  <c r="E100" i="51"/>
  <c r="S99" i="51"/>
  <c r="R99" i="51"/>
  <c r="E99" i="51"/>
  <c r="T99" i="51" s="1"/>
  <c r="S98" i="51"/>
  <c r="R98" i="51"/>
  <c r="E98" i="51"/>
  <c r="U98" i="51" s="1"/>
  <c r="S97" i="51"/>
  <c r="R97" i="51"/>
  <c r="E97" i="51"/>
  <c r="T97" i="51" s="1"/>
  <c r="S96" i="51"/>
  <c r="R96" i="51"/>
  <c r="E96" i="51"/>
  <c r="W95" i="51"/>
  <c r="W112" i="51" s="1"/>
  <c r="V95" i="51"/>
  <c r="V112" i="51" s="1"/>
  <c r="M95" i="51"/>
  <c r="S95" i="51" s="1"/>
  <c r="L95" i="5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I112" i="52"/>
  <c r="U111" i="52"/>
  <c r="T111" i="52"/>
  <c r="S111" i="52"/>
  <c r="R111" i="52"/>
  <c r="S110" i="52"/>
  <c r="R110" i="52"/>
  <c r="E110" i="52"/>
  <c r="U110" i="52" s="1"/>
  <c r="S109" i="52"/>
  <c r="R109" i="52"/>
  <c r="E109" i="52"/>
  <c r="T109" i="52" s="1"/>
  <c r="S108" i="52"/>
  <c r="R108" i="52"/>
  <c r="E108" i="52"/>
  <c r="T108" i="52" s="1"/>
  <c r="S107" i="52"/>
  <c r="R107" i="52"/>
  <c r="E107" i="52"/>
  <c r="U107" i="52" s="1"/>
  <c r="S106" i="52"/>
  <c r="R106" i="52"/>
  <c r="E106" i="52"/>
  <c r="T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U102" i="52" s="1"/>
  <c r="S101" i="52"/>
  <c r="R101" i="52"/>
  <c r="E101" i="52"/>
  <c r="T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S97" i="52"/>
  <c r="R97" i="52"/>
  <c r="E97" i="52"/>
  <c r="U97" i="52" s="1"/>
  <c r="S96" i="52"/>
  <c r="R96" i="52"/>
  <c r="E96" i="52"/>
  <c r="U96" i="52" s="1"/>
  <c r="W95" i="52"/>
  <c r="W112" i="52" s="1"/>
  <c r="V95" i="52"/>
  <c r="V112" i="52" s="1"/>
  <c r="M95" i="52"/>
  <c r="S95" i="52" s="1"/>
  <c r="L95" i="52"/>
  <c r="R95" i="52" s="1"/>
  <c r="K95" i="52"/>
  <c r="K112" i="52" s="1"/>
  <c r="J95" i="52"/>
  <c r="J112" i="52" s="1"/>
  <c r="I95" i="52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S109" i="53"/>
  <c r="R109" i="53"/>
  <c r="E109" i="53"/>
  <c r="S108" i="53"/>
  <c r="R108" i="53"/>
  <c r="E108" i="53"/>
  <c r="U108" i="53" s="1"/>
  <c r="S107" i="53"/>
  <c r="R107" i="53"/>
  <c r="E107" i="53"/>
  <c r="U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S103" i="53"/>
  <c r="R103" i="53"/>
  <c r="E103" i="53"/>
  <c r="U103" i="53" s="1"/>
  <c r="S102" i="53"/>
  <c r="R102" i="53"/>
  <c r="E102" i="53"/>
  <c r="S101" i="53"/>
  <c r="R101" i="53"/>
  <c r="E101" i="53"/>
  <c r="T101" i="53" s="1"/>
  <c r="S100" i="53"/>
  <c r="R100" i="53"/>
  <c r="E100" i="53"/>
  <c r="U100" i="53" s="1"/>
  <c r="S99" i="53"/>
  <c r="R99" i="53"/>
  <c r="E99" i="53"/>
  <c r="S98" i="53"/>
  <c r="R98" i="53"/>
  <c r="E98" i="53"/>
  <c r="S97" i="53"/>
  <c r="R97" i="53"/>
  <c r="E97" i="53"/>
  <c r="U97" i="53" s="1"/>
  <c r="S96" i="53"/>
  <c r="R96" i="53"/>
  <c r="E96" i="53"/>
  <c r="W95" i="53"/>
  <c r="W112" i="53" s="1"/>
  <c r="V95" i="53"/>
  <c r="V112" i="53" s="1"/>
  <c r="M95" i="53"/>
  <c r="S95" i="53" s="1"/>
  <c r="L95" i="53"/>
  <c r="L112" i="53" s="1"/>
  <c r="R112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U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U106" i="54" s="1"/>
  <c r="T105" i="54"/>
  <c r="S105" i="54"/>
  <c r="R105" i="54"/>
  <c r="E105" i="54"/>
  <c r="U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U96" i="54" s="1"/>
  <c r="W95" i="54"/>
  <c r="W112" i="54" s="1"/>
  <c r="V95" i="54"/>
  <c r="V112" i="54" s="1"/>
  <c r="M95" i="54"/>
  <c r="S95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R113" i="55"/>
  <c r="Q113" i="55"/>
  <c r="P113" i="55"/>
  <c r="O113" i="55"/>
  <c r="N113" i="55"/>
  <c r="M113" i="55"/>
  <c r="S113" i="55" s="1"/>
  <c r="L113" i="55"/>
  <c r="K113" i="55"/>
  <c r="J113" i="55"/>
  <c r="I113" i="55"/>
  <c r="H113" i="55"/>
  <c r="G113" i="55"/>
  <c r="F113" i="55"/>
  <c r="E113" i="55"/>
  <c r="U113" i="55" s="1"/>
  <c r="D113" i="55"/>
  <c r="C113" i="55"/>
  <c r="B113" i="55"/>
  <c r="Q112" i="55"/>
  <c r="P112" i="55"/>
  <c r="O112" i="55"/>
  <c r="N112" i="55"/>
  <c r="G112" i="55"/>
  <c r="U111" i="55"/>
  <c r="T111" i="55"/>
  <c r="S111" i="55"/>
  <c r="R111" i="55"/>
  <c r="S110" i="55"/>
  <c r="R110" i="55"/>
  <c r="E110" i="55"/>
  <c r="U110" i="55" s="1"/>
  <c r="S109" i="55"/>
  <c r="R109" i="55"/>
  <c r="E109" i="55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S105" i="55"/>
  <c r="R105" i="55"/>
  <c r="E105" i="55"/>
  <c r="U105" i="55" s="1"/>
  <c r="S104" i="55"/>
  <c r="R104" i="55"/>
  <c r="E104" i="55"/>
  <c r="S103" i="55"/>
  <c r="R103" i="55"/>
  <c r="E103" i="55"/>
  <c r="T103" i="55" s="1"/>
  <c r="S102" i="55"/>
  <c r="R102" i="55"/>
  <c r="E102" i="55"/>
  <c r="U102" i="55" s="1"/>
  <c r="S101" i="55"/>
  <c r="R101" i="55"/>
  <c r="E101" i="55"/>
  <c r="T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S97" i="55"/>
  <c r="R97" i="55"/>
  <c r="E97" i="55"/>
  <c r="U97" i="55" s="1"/>
  <c r="S96" i="55"/>
  <c r="R96" i="55"/>
  <c r="E96" i="55"/>
  <c r="T96" i="55" s="1"/>
  <c r="W95" i="55"/>
  <c r="W112" i="55" s="1"/>
  <c r="V95" i="55"/>
  <c r="V112" i="55" s="1"/>
  <c r="M95" i="55"/>
  <c r="M112" i="55" s="1"/>
  <c r="S112" i="55" s="1"/>
  <c r="L95" i="55"/>
  <c r="R95" i="55" s="1"/>
  <c r="K95" i="55"/>
  <c r="K112" i="55" s="1"/>
  <c r="J95" i="55"/>
  <c r="J112" i="55" s="1"/>
  <c r="I95" i="55"/>
  <c r="I112" i="55" s="1"/>
  <c r="H95" i="55"/>
  <c r="H112" i="55" s="1"/>
  <c r="G95" i="55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W112" i="1"/>
  <c r="Q112" i="1"/>
  <c r="P112" i="1"/>
  <c r="O112" i="1"/>
  <c r="N112" i="1"/>
  <c r="K112" i="1"/>
  <c r="U111" i="1"/>
  <c r="T111" i="1"/>
  <c r="S111" i="1"/>
  <c r="R111" i="1"/>
  <c r="U110" i="1"/>
  <c r="S110" i="1"/>
  <c r="R110" i="1"/>
  <c r="E110" i="1"/>
  <c r="T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U106" i="1" s="1"/>
  <c r="S105" i="1"/>
  <c r="R105" i="1"/>
  <c r="E105" i="1"/>
  <c r="S104" i="1"/>
  <c r="R104" i="1"/>
  <c r="E104" i="1"/>
  <c r="S103" i="1"/>
  <c r="R103" i="1"/>
  <c r="E103" i="1"/>
  <c r="U103" i="1" s="1"/>
  <c r="U102" i="1"/>
  <c r="S102" i="1"/>
  <c r="R102" i="1"/>
  <c r="E102" i="1"/>
  <c r="T102" i="1" s="1"/>
  <c r="S101" i="1"/>
  <c r="R101" i="1"/>
  <c r="E101" i="1"/>
  <c r="U101" i="1" s="1"/>
  <c r="S100" i="1"/>
  <c r="R100" i="1"/>
  <c r="E100" i="1"/>
  <c r="U100" i="1" s="1"/>
  <c r="T99" i="1"/>
  <c r="S99" i="1"/>
  <c r="R99" i="1"/>
  <c r="E99" i="1"/>
  <c r="U99" i="1" s="1"/>
  <c r="S98" i="1"/>
  <c r="R98" i="1"/>
  <c r="E98" i="1"/>
  <c r="U98" i="1" s="1"/>
  <c r="S97" i="1"/>
  <c r="R97" i="1"/>
  <c r="E97" i="1"/>
  <c r="S96" i="1"/>
  <c r="R96" i="1"/>
  <c r="E96" i="1"/>
  <c r="W95" i="1"/>
  <c r="V95" i="1"/>
  <c r="V112" i="1" s="1"/>
  <c r="M95" i="1"/>
  <c r="L95" i="1"/>
  <c r="R95" i="1" s="1"/>
  <c r="K95" i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79" i="2" s="1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81" i="10"/>
  <c r="E79" i="10" s="1"/>
  <c r="E80" i="10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E79" i="1" s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T93" i="55"/>
  <c r="S93" i="55"/>
  <c r="R93" i="55"/>
  <c r="Q93" i="55"/>
  <c r="P93" i="55"/>
  <c r="E93" i="55"/>
  <c r="U93" i="55" s="1"/>
  <c r="S92" i="55"/>
  <c r="R92" i="55"/>
  <c r="Q92" i="55"/>
  <c r="P92" i="55"/>
  <c r="E92" i="55"/>
  <c r="S91" i="55"/>
  <c r="R91" i="55"/>
  <c r="Q91" i="55"/>
  <c r="P91" i="55"/>
  <c r="E91" i="55"/>
  <c r="U90" i="55"/>
  <c r="S90" i="55"/>
  <c r="R90" i="55"/>
  <c r="Q90" i="55"/>
  <c r="P90" i="55"/>
  <c r="E90" i="55"/>
  <c r="T90" i="55" s="1"/>
  <c r="S89" i="55"/>
  <c r="R89" i="55"/>
  <c r="Q89" i="55"/>
  <c r="P89" i="55"/>
  <c r="E89" i="55"/>
  <c r="U89" i="55" s="1"/>
  <c r="T88" i="55"/>
  <c r="S88" i="55"/>
  <c r="R88" i="55"/>
  <c r="Q88" i="55"/>
  <c r="P88" i="55"/>
  <c r="E88" i="55"/>
  <c r="U88" i="55" s="1"/>
  <c r="U87" i="55"/>
  <c r="S87" i="55"/>
  <c r="R87" i="55"/>
  <c r="Q87" i="55"/>
  <c r="P87" i="55"/>
  <c r="E87" i="55"/>
  <c r="T87" i="55" s="1"/>
  <c r="U86" i="55"/>
  <c r="T86" i="55"/>
  <c r="S86" i="55"/>
  <c r="R86" i="55"/>
  <c r="Q86" i="55"/>
  <c r="P86" i="55"/>
  <c r="E86" i="55"/>
  <c r="V72" i="55"/>
  <c r="O72" i="55"/>
  <c r="N72" i="55"/>
  <c r="M72" i="55"/>
  <c r="L72" i="55"/>
  <c r="K72" i="55"/>
  <c r="J72" i="55"/>
  <c r="I72" i="55"/>
  <c r="S72" i="55" s="1"/>
  <c r="H72" i="55"/>
  <c r="R72" i="55" s="1"/>
  <c r="G72" i="55"/>
  <c r="F72" i="55"/>
  <c r="C72" i="55"/>
  <c r="B72" i="55"/>
  <c r="V71" i="55"/>
  <c r="O71" i="55"/>
  <c r="N71" i="55"/>
  <c r="M71" i="55"/>
  <c r="L71" i="55"/>
  <c r="K71" i="55"/>
  <c r="J71" i="55"/>
  <c r="I71" i="55"/>
  <c r="S71" i="55" s="1"/>
  <c r="H71" i="55"/>
  <c r="R71" i="55" s="1"/>
  <c r="G71" i="55"/>
  <c r="F71" i="55"/>
  <c r="C71" i="55"/>
  <c r="B71" i="55"/>
  <c r="E71" i="55" s="1"/>
  <c r="V70" i="55"/>
  <c r="O70" i="55"/>
  <c r="N70" i="55"/>
  <c r="M70" i="55"/>
  <c r="L70" i="55"/>
  <c r="K70" i="55"/>
  <c r="J70" i="55"/>
  <c r="I70" i="55"/>
  <c r="H70" i="55"/>
  <c r="G70" i="55"/>
  <c r="F70" i="55"/>
  <c r="C70" i="55"/>
  <c r="B70" i="55"/>
  <c r="S69" i="55"/>
  <c r="R69" i="55"/>
  <c r="Q69" i="55"/>
  <c r="P69" i="55"/>
  <c r="E69" i="55"/>
  <c r="V67" i="55"/>
  <c r="O67" i="55"/>
  <c r="N67" i="55"/>
  <c r="M67" i="55"/>
  <c r="L67" i="55"/>
  <c r="K67" i="55"/>
  <c r="J67" i="55"/>
  <c r="I67" i="55"/>
  <c r="H67" i="55"/>
  <c r="R67" i="55" s="1"/>
  <c r="G67" i="55"/>
  <c r="F67" i="55"/>
  <c r="C67" i="55"/>
  <c r="B67" i="55"/>
  <c r="V66" i="55"/>
  <c r="O66" i="55"/>
  <c r="N66" i="55"/>
  <c r="M66" i="55"/>
  <c r="L66" i="55"/>
  <c r="K66" i="55"/>
  <c r="J66" i="55"/>
  <c r="I66" i="55"/>
  <c r="S66" i="55" s="1"/>
  <c r="H66" i="55"/>
  <c r="G66" i="55"/>
  <c r="F66" i="55"/>
  <c r="C66" i="55"/>
  <c r="B66" i="55"/>
  <c r="S65" i="55"/>
  <c r="R65" i="55"/>
  <c r="Q65" i="55"/>
  <c r="P65" i="55"/>
  <c r="E65" i="55"/>
  <c r="S64" i="55"/>
  <c r="R64" i="55"/>
  <c r="Q64" i="55"/>
  <c r="P64" i="55"/>
  <c r="E64" i="55"/>
  <c r="S63" i="55"/>
  <c r="R63" i="55"/>
  <c r="Q63" i="55"/>
  <c r="P63" i="55"/>
  <c r="E63" i="55"/>
  <c r="S62" i="55"/>
  <c r="R62" i="55"/>
  <c r="Q62" i="55"/>
  <c r="P62" i="55"/>
  <c r="E62" i="55"/>
  <c r="U61" i="55"/>
  <c r="T61" i="55"/>
  <c r="S61" i="55"/>
  <c r="R61" i="55"/>
  <c r="Q61" i="55"/>
  <c r="P61" i="55"/>
  <c r="E61" i="55"/>
  <c r="V59" i="55"/>
  <c r="O59" i="55"/>
  <c r="N59" i="55"/>
  <c r="M59" i="55"/>
  <c r="L59" i="55"/>
  <c r="K59" i="55"/>
  <c r="J59" i="55"/>
  <c r="I59" i="55"/>
  <c r="S59" i="55" s="1"/>
  <c r="H59" i="55"/>
  <c r="G59" i="55"/>
  <c r="F59" i="55"/>
  <c r="C59" i="55"/>
  <c r="B59" i="55"/>
  <c r="S58" i="55"/>
  <c r="R58" i="55"/>
  <c r="Q58" i="55"/>
  <c r="P58" i="55"/>
  <c r="E58" i="55"/>
  <c r="T57" i="55"/>
  <c r="S57" i="55"/>
  <c r="R57" i="55"/>
  <c r="Q57" i="55"/>
  <c r="P57" i="55"/>
  <c r="E57" i="55"/>
  <c r="U57" i="55" s="1"/>
  <c r="S56" i="55"/>
  <c r="R56" i="55"/>
  <c r="Q56" i="55"/>
  <c r="P56" i="55"/>
  <c r="E56" i="55"/>
  <c r="T56" i="55" s="1"/>
  <c r="S55" i="55"/>
  <c r="R55" i="55"/>
  <c r="Q55" i="55"/>
  <c r="P55" i="55"/>
  <c r="E55" i="55"/>
  <c r="V53" i="55"/>
  <c r="O53" i="55"/>
  <c r="N53" i="55"/>
  <c r="M53" i="55"/>
  <c r="L53" i="55"/>
  <c r="K53" i="55"/>
  <c r="J53" i="55"/>
  <c r="I53" i="55"/>
  <c r="S53" i="55" s="1"/>
  <c r="H53" i="55"/>
  <c r="R53" i="55" s="1"/>
  <c r="G53" i="55"/>
  <c r="F53" i="55"/>
  <c r="C53" i="55"/>
  <c r="B53" i="55"/>
  <c r="S52" i="55"/>
  <c r="R52" i="55"/>
  <c r="Q52" i="55"/>
  <c r="P52" i="55"/>
  <c r="E52" i="55"/>
  <c r="U52" i="55" s="1"/>
  <c r="S51" i="55"/>
  <c r="R51" i="55"/>
  <c r="Q51" i="55"/>
  <c r="P51" i="55"/>
  <c r="E51" i="55"/>
  <c r="S50" i="55"/>
  <c r="R50" i="55"/>
  <c r="Q50" i="55"/>
  <c r="P50" i="55"/>
  <c r="E50" i="55"/>
  <c r="T50" i="55" s="1"/>
  <c r="U49" i="55"/>
  <c r="T49" i="55"/>
  <c r="S49" i="55"/>
  <c r="R49" i="55"/>
  <c r="Q49" i="55"/>
  <c r="P49" i="55"/>
  <c r="E49" i="55"/>
  <c r="T48" i="55"/>
  <c r="S48" i="55"/>
  <c r="R48" i="55"/>
  <c r="Q48" i="55"/>
  <c r="P48" i="55"/>
  <c r="E48" i="55"/>
  <c r="U48" i="55" s="1"/>
  <c r="S47" i="55"/>
  <c r="R47" i="55"/>
  <c r="Q47" i="55"/>
  <c r="P47" i="55"/>
  <c r="E47" i="55"/>
  <c r="S46" i="55"/>
  <c r="R46" i="55"/>
  <c r="Q46" i="55"/>
  <c r="P46" i="55"/>
  <c r="E46" i="55"/>
  <c r="S45" i="55"/>
  <c r="R45" i="55"/>
  <c r="Q45" i="55"/>
  <c r="P45" i="55"/>
  <c r="E45" i="55"/>
  <c r="S44" i="55"/>
  <c r="R44" i="55"/>
  <c r="Q44" i="55"/>
  <c r="P44" i="55"/>
  <c r="E44" i="55"/>
  <c r="S43" i="55"/>
  <c r="R43" i="55"/>
  <c r="Q43" i="55"/>
  <c r="P43" i="55"/>
  <c r="E43" i="55"/>
  <c r="T43" i="55" s="1"/>
  <c r="U42" i="55"/>
  <c r="S42" i="55"/>
  <c r="R42" i="55"/>
  <c r="Q42" i="55"/>
  <c r="P42" i="55"/>
  <c r="E42" i="55"/>
  <c r="T42" i="55" s="1"/>
  <c r="V40" i="55"/>
  <c r="S40" i="55"/>
  <c r="O40" i="55"/>
  <c r="N40" i="55"/>
  <c r="M40" i="55"/>
  <c r="L40" i="55"/>
  <c r="K40" i="55"/>
  <c r="J40" i="55"/>
  <c r="I40" i="55"/>
  <c r="H40" i="55"/>
  <c r="R40" i="55" s="1"/>
  <c r="G40" i="55"/>
  <c r="F40" i="55"/>
  <c r="C40" i="55"/>
  <c r="B40" i="55"/>
  <c r="S39" i="55"/>
  <c r="R39" i="55"/>
  <c r="Q39" i="55"/>
  <c r="P39" i="55"/>
  <c r="E39" i="55"/>
  <c r="U39" i="55" s="1"/>
  <c r="S38" i="55"/>
  <c r="R38" i="55"/>
  <c r="Q38" i="55"/>
  <c r="P38" i="55"/>
  <c r="E38" i="55"/>
  <c r="T38" i="55" s="1"/>
  <c r="U37" i="55"/>
  <c r="T37" i="55"/>
  <c r="S37" i="55"/>
  <c r="R37" i="55"/>
  <c r="Q37" i="55"/>
  <c r="P37" i="55"/>
  <c r="E37" i="55"/>
  <c r="S36" i="55"/>
  <c r="R36" i="55"/>
  <c r="Q36" i="55"/>
  <c r="U36" i="55" s="1"/>
  <c r="P36" i="55"/>
  <c r="T36" i="55" s="1"/>
  <c r="E36" i="55"/>
  <c r="S35" i="55"/>
  <c r="R35" i="55"/>
  <c r="Q35" i="55"/>
  <c r="P35" i="55"/>
  <c r="E35" i="55"/>
  <c r="V33" i="55"/>
  <c r="O33" i="55"/>
  <c r="N33" i="55"/>
  <c r="M33" i="55"/>
  <c r="L33" i="55"/>
  <c r="K33" i="55"/>
  <c r="J33" i="55"/>
  <c r="I33" i="55"/>
  <c r="S33" i="55" s="1"/>
  <c r="H33" i="55"/>
  <c r="R33" i="55" s="1"/>
  <c r="G33" i="55"/>
  <c r="F33" i="55"/>
  <c r="E33" i="55"/>
  <c r="C33" i="55"/>
  <c r="B33" i="55"/>
  <c r="T32" i="55"/>
  <c r="S32" i="55"/>
  <c r="R32" i="55"/>
  <c r="Q32" i="55"/>
  <c r="U32" i="55" s="1"/>
  <c r="P32" i="55"/>
  <c r="E32" i="55"/>
  <c r="V30" i="55"/>
  <c r="Q30" i="55"/>
  <c r="O30" i="55"/>
  <c r="N30" i="55"/>
  <c r="M30" i="55"/>
  <c r="L30" i="55"/>
  <c r="K30" i="55"/>
  <c r="J30" i="55"/>
  <c r="I30" i="55"/>
  <c r="S30" i="55" s="1"/>
  <c r="H30" i="55"/>
  <c r="G30" i="55"/>
  <c r="F30" i="55"/>
  <c r="C30" i="55"/>
  <c r="B30" i="55"/>
  <c r="S29" i="55"/>
  <c r="R29" i="55"/>
  <c r="Q29" i="55"/>
  <c r="P29" i="55"/>
  <c r="E29" i="55"/>
  <c r="T29" i="55" s="1"/>
  <c r="S28" i="55"/>
  <c r="R28" i="55"/>
  <c r="Q28" i="55"/>
  <c r="P28" i="55"/>
  <c r="E28" i="55"/>
  <c r="S27" i="55"/>
  <c r="R27" i="55"/>
  <c r="Q27" i="55"/>
  <c r="P27" i="55"/>
  <c r="E27" i="55"/>
  <c r="S26" i="55"/>
  <c r="R26" i="55"/>
  <c r="Q26" i="55"/>
  <c r="P26" i="55"/>
  <c r="E26" i="55"/>
  <c r="V24" i="55"/>
  <c r="O24" i="55"/>
  <c r="N24" i="55"/>
  <c r="M24" i="55"/>
  <c r="L24" i="55"/>
  <c r="K24" i="55"/>
  <c r="J24" i="55"/>
  <c r="I24" i="55"/>
  <c r="H24" i="55"/>
  <c r="R24" i="55" s="1"/>
  <c r="G24" i="55"/>
  <c r="F24" i="55"/>
  <c r="C24" i="55"/>
  <c r="B24" i="55"/>
  <c r="S23" i="55"/>
  <c r="R23" i="55"/>
  <c r="Q23" i="55"/>
  <c r="P23" i="55"/>
  <c r="E23" i="55"/>
  <c r="S22" i="55"/>
  <c r="R22" i="55"/>
  <c r="Q22" i="55"/>
  <c r="P22" i="55"/>
  <c r="E22" i="55"/>
  <c r="S21" i="55"/>
  <c r="R21" i="55"/>
  <c r="Q21" i="55"/>
  <c r="P21" i="55"/>
  <c r="E21" i="55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U19" i="55" s="1"/>
  <c r="S18" i="55"/>
  <c r="R18" i="55"/>
  <c r="Q18" i="55"/>
  <c r="P18" i="55"/>
  <c r="E18" i="55"/>
  <c r="T17" i="55"/>
  <c r="S17" i="55"/>
  <c r="R17" i="55"/>
  <c r="Q17" i="55"/>
  <c r="P17" i="55"/>
  <c r="E17" i="55"/>
  <c r="U17" i="55" s="1"/>
  <c r="V15" i="55"/>
  <c r="O15" i="55"/>
  <c r="N15" i="55"/>
  <c r="M15" i="55"/>
  <c r="L15" i="55"/>
  <c r="K15" i="55"/>
  <c r="J15" i="55"/>
  <c r="I15" i="55"/>
  <c r="S15" i="55" s="1"/>
  <c r="H15" i="55"/>
  <c r="R15" i="55" s="1"/>
  <c r="G15" i="55"/>
  <c r="F15" i="55"/>
  <c r="C15" i="55"/>
  <c r="B15" i="55"/>
  <c r="E15" i="55" s="1"/>
  <c r="U14" i="55"/>
  <c r="S14" i="55"/>
  <c r="R14" i="55"/>
  <c r="Q14" i="55"/>
  <c r="P14" i="55"/>
  <c r="E14" i="55"/>
  <c r="T14" i="55" s="1"/>
  <c r="T13" i="55"/>
  <c r="S13" i="55"/>
  <c r="R13" i="55"/>
  <c r="Q13" i="55"/>
  <c r="P13" i="55"/>
  <c r="E13" i="55"/>
  <c r="U13" i="55" s="1"/>
  <c r="S12" i="55"/>
  <c r="R12" i="55"/>
  <c r="Q12" i="55"/>
  <c r="P12" i="55"/>
  <c r="E12" i="55"/>
  <c r="S11" i="55"/>
  <c r="R11" i="55"/>
  <c r="Q11" i="55"/>
  <c r="P11" i="55"/>
  <c r="E11" i="55"/>
  <c r="S10" i="55"/>
  <c r="R10" i="55"/>
  <c r="Q10" i="55"/>
  <c r="P10" i="55"/>
  <c r="E10" i="55"/>
  <c r="S9" i="55"/>
  <c r="R9" i="55"/>
  <c r="Q9" i="55"/>
  <c r="P9" i="55"/>
  <c r="E9" i="55"/>
  <c r="T93" i="54"/>
  <c r="S93" i="54"/>
  <c r="R93" i="54"/>
  <c r="Q93" i="54"/>
  <c r="P93" i="54"/>
  <c r="E93" i="54"/>
  <c r="U93" i="54" s="1"/>
  <c r="T92" i="54"/>
  <c r="S92" i="54"/>
  <c r="R92" i="54"/>
  <c r="Q92" i="54"/>
  <c r="P92" i="54"/>
  <c r="E92" i="54"/>
  <c r="U92" i="54" s="1"/>
  <c r="U91" i="54"/>
  <c r="S91" i="54"/>
  <c r="R91" i="54"/>
  <c r="Q91" i="54"/>
  <c r="P91" i="54"/>
  <c r="E91" i="54"/>
  <c r="T91" i="54" s="1"/>
  <c r="S90" i="54"/>
  <c r="R90" i="54"/>
  <c r="Q90" i="54"/>
  <c r="P90" i="54"/>
  <c r="E90" i="54"/>
  <c r="S89" i="54"/>
  <c r="R89" i="54"/>
  <c r="Q89" i="54"/>
  <c r="P89" i="54"/>
  <c r="E89" i="54"/>
  <c r="S88" i="54"/>
  <c r="R88" i="54"/>
  <c r="Q88" i="54"/>
  <c r="P88" i="54"/>
  <c r="E88" i="54"/>
  <c r="S87" i="54"/>
  <c r="R87" i="54"/>
  <c r="Q87" i="54"/>
  <c r="P87" i="54"/>
  <c r="E87" i="54"/>
  <c r="U86" i="54"/>
  <c r="T86" i="54"/>
  <c r="S86" i="54"/>
  <c r="R86" i="54"/>
  <c r="Q86" i="54"/>
  <c r="P86" i="54"/>
  <c r="E86" i="54"/>
  <c r="V72" i="54"/>
  <c r="O72" i="54"/>
  <c r="N72" i="54"/>
  <c r="M72" i="54"/>
  <c r="L72" i="54"/>
  <c r="K72" i="54"/>
  <c r="J72" i="54"/>
  <c r="I72" i="54"/>
  <c r="S72" i="54" s="1"/>
  <c r="H72" i="54"/>
  <c r="G72" i="54"/>
  <c r="F72" i="54"/>
  <c r="C72" i="54"/>
  <c r="B72" i="54"/>
  <c r="V71" i="54"/>
  <c r="O71" i="54"/>
  <c r="N71" i="54"/>
  <c r="M71" i="54"/>
  <c r="L71" i="54"/>
  <c r="K71" i="54"/>
  <c r="J71" i="54"/>
  <c r="I71" i="54"/>
  <c r="S71" i="54" s="1"/>
  <c r="H71" i="54"/>
  <c r="R71" i="54" s="1"/>
  <c r="G71" i="54"/>
  <c r="F71" i="54"/>
  <c r="E71" i="54"/>
  <c r="C71" i="54"/>
  <c r="B71" i="54"/>
  <c r="V70" i="54"/>
  <c r="O70" i="54"/>
  <c r="N70" i="54"/>
  <c r="M70" i="54"/>
  <c r="L70" i="54"/>
  <c r="K70" i="54"/>
  <c r="J70" i="54"/>
  <c r="I70" i="54"/>
  <c r="S70" i="54" s="1"/>
  <c r="H70" i="54"/>
  <c r="G70" i="54"/>
  <c r="F70" i="54"/>
  <c r="C70" i="54"/>
  <c r="B70" i="54"/>
  <c r="E70" i="54" s="1"/>
  <c r="S69" i="54"/>
  <c r="R69" i="54"/>
  <c r="Q69" i="54"/>
  <c r="P69" i="54"/>
  <c r="E69" i="54"/>
  <c r="V67" i="54"/>
  <c r="O67" i="54"/>
  <c r="N67" i="54"/>
  <c r="M67" i="54"/>
  <c r="L67" i="54"/>
  <c r="K67" i="54"/>
  <c r="J67" i="54"/>
  <c r="I67" i="54"/>
  <c r="S67" i="54" s="1"/>
  <c r="H67" i="54"/>
  <c r="R67" i="54" s="1"/>
  <c r="G67" i="54"/>
  <c r="F67" i="54"/>
  <c r="C67" i="54"/>
  <c r="B67" i="54"/>
  <c r="V66" i="54"/>
  <c r="O66" i="54"/>
  <c r="N66" i="54"/>
  <c r="M66" i="54"/>
  <c r="L66" i="54"/>
  <c r="K66" i="54"/>
  <c r="J66" i="54"/>
  <c r="I66" i="54"/>
  <c r="S66" i="54" s="1"/>
  <c r="H66" i="54"/>
  <c r="R66" i="54" s="1"/>
  <c r="G66" i="54"/>
  <c r="F66" i="54"/>
  <c r="C66" i="54"/>
  <c r="B66" i="54"/>
  <c r="E66" i="54" s="1"/>
  <c r="U65" i="54"/>
  <c r="T65" i="54"/>
  <c r="S65" i="54"/>
  <c r="R65" i="54"/>
  <c r="Q65" i="54"/>
  <c r="P65" i="54"/>
  <c r="E65" i="54"/>
  <c r="T64" i="54"/>
  <c r="S64" i="54"/>
  <c r="R64" i="54"/>
  <c r="Q64" i="54"/>
  <c r="P64" i="54"/>
  <c r="E64" i="54"/>
  <c r="U64" i="54" s="1"/>
  <c r="S63" i="54"/>
  <c r="R63" i="54"/>
  <c r="Q63" i="54"/>
  <c r="P63" i="54"/>
  <c r="E63" i="54"/>
  <c r="U63" i="54" s="1"/>
  <c r="S62" i="54"/>
  <c r="R62" i="54"/>
  <c r="Q62" i="54"/>
  <c r="P62" i="54"/>
  <c r="E62" i="54"/>
  <c r="U61" i="54"/>
  <c r="T61" i="54"/>
  <c r="S61" i="54"/>
  <c r="R61" i="54"/>
  <c r="Q61" i="54"/>
  <c r="P61" i="54"/>
  <c r="E61" i="54"/>
  <c r="V59" i="54"/>
  <c r="O59" i="54"/>
  <c r="N59" i="54"/>
  <c r="M59" i="54"/>
  <c r="L59" i="54"/>
  <c r="K59" i="54"/>
  <c r="J59" i="54"/>
  <c r="I59" i="54"/>
  <c r="H59" i="54"/>
  <c r="G59" i="54"/>
  <c r="F59" i="54"/>
  <c r="C59" i="54"/>
  <c r="B59" i="54"/>
  <c r="U58" i="54"/>
  <c r="S58" i="54"/>
  <c r="R58" i="54"/>
  <c r="Q58" i="54"/>
  <c r="P58" i="54"/>
  <c r="E58" i="54"/>
  <c r="T58" i="54" s="1"/>
  <c r="S57" i="54"/>
  <c r="R57" i="54"/>
  <c r="Q57" i="54"/>
  <c r="P57" i="54"/>
  <c r="E57" i="54"/>
  <c r="T56" i="54"/>
  <c r="S56" i="54"/>
  <c r="R56" i="54"/>
  <c r="Q56" i="54"/>
  <c r="P56" i="54"/>
  <c r="E56" i="54"/>
  <c r="U56" i="54" s="1"/>
  <c r="S55" i="54"/>
  <c r="R55" i="54"/>
  <c r="Q55" i="54"/>
  <c r="P55" i="54"/>
  <c r="E55" i="54"/>
  <c r="V53" i="54"/>
  <c r="O53" i="54"/>
  <c r="N53" i="54"/>
  <c r="M53" i="54"/>
  <c r="L53" i="54"/>
  <c r="K53" i="54"/>
  <c r="J53" i="54"/>
  <c r="I53" i="54"/>
  <c r="S53" i="54" s="1"/>
  <c r="H53" i="54"/>
  <c r="R53" i="54" s="1"/>
  <c r="G53" i="54"/>
  <c r="F53" i="54"/>
  <c r="C53" i="54"/>
  <c r="B53" i="54"/>
  <c r="U52" i="54"/>
  <c r="S52" i="54"/>
  <c r="R52" i="54"/>
  <c r="Q52" i="54"/>
  <c r="P52" i="54"/>
  <c r="E52" i="54"/>
  <c r="T52" i="54" s="1"/>
  <c r="S51" i="54"/>
  <c r="R51" i="54"/>
  <c r="Q51" i="54"/>
  <c r="P51" i="54"/>
  <c r="E51" i="54"/>
  <c r="S50" i="54"/>
  <c r="R50" i="54"/>
  <c r="Q50" i="54"/>
  <c r="P50" i="54"/>
  <c r="E50" i="54"/>
  <c r="T49" i="54"/>
  <c r="S49" i="54"/>
  <c r="R49" i="54"/>
  <c r="Q49" i="54"/>
  <c r="P49" i="54"/>
  <c r="E49" i="54"/>
  <c r="U49" i="54" s="1"/>
  <c r="T48" i="54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T45" i="54"/>
  <c r="S45" i="54"/>
  <c r="R45" i="54"/>
  <c r="Q45" i="54"/>
  <c r="P45" i="54"/>
  <c r="E45" i="54"/>
  <c r="U45" i="54" s="1"/>
  <c r="S44" i="54"/>
  <c r="R44" i="54"/>
  <c r="Q44" i="54"/>
  <c r="P44" i="54"/>
  <c r="E44" i="54"/>
  <c r="S43" i="54"/>
  <c r="R43" i="54"/>
  <c r="Q43" i="54"/>
  <c r="P43" i="54"/>
  <c r="E43" i="54"/>
  <c r="S42" i="54"/>
  <c r="R42" i="54"/>
  <c r="Q42" i="54"/>
  <c r="P42" i="54"/>
  <c r="E42" i="54"/>
  <c r="V40" i="54"/>
  <c r="O40" i="54"/>
  <c r="N40" i="54"/>
  <c r="M40" i="54"/>
  <c r="L40" i="54"/>
  <c r="K40" i="54"/>
  <c r="J40" i="54"/>
  <c r="I40" i="54"/>
  <c r="H40" i="54"/>
  <c r="R40" i="54" s="1"/>
  <c r="G40" i="54"/>
  <c r="F40" i="54"/>
  <c r="C40" i="54"/>
  <c r="B40" i="54"/>
  <c r="S39" i="54"/>
  <c r="R39" i="54"/>
  <c r="Q39" i="54"/>
  <c r="P39" i="54"/>
  <c r="E39" i="54"/>
  <c r="S38" i="54"/>
  <c r="R38" i="54"/>
  <c r="Q38" i="54"/>
  <c r="P38" i="54"/>
  <c r="E38" i="54"/>
  <c r="S37" i="54"/>
  <c r="R37" i="54"/>
  <c r="Q37" i="54"/>
  <c r="P37" i="54"/>
  <c r="E37" i="54"/>
  <c r="S36" i="54"/>
  <c r="R36" i="54"/>
  <c r="Q36" i="54"/>
  <c r="P36" i="54"/>
  <c r="E36" i="54"/>
  <c r="U36" i="54" s="1"/>
  <c r="S35" i="54"/>
  <c r="R35" i="54"/>
  <c r="Q35" i="54"/>
  <c r="P35" i="54"/>
  <c r="T35" i="54" s="1"/>
  <c r="E35" i="54"/>
  <c r="V33" i="54"/>
  <c r="O33" i="54"/>
  <c r="N33" i="54"/>
  <c r="M33" i="54"/>
  <c r="L33" i="54"/>
  <c r="K33" i="54"/>
  <c r="J33" i="54"/>
  <c r="I33" i="54"/>
  <c r="S33" i="54" s="1"/>
  <c r="H33" i="54"/>
  <c r="R33" i="54" s="1"/>
  <c r="G33" i="54"/>
  <c r="F33" i="54"/>
  <c r="C33" i="54"/>
  <c r="E33" i="54" s="1"/>
  <c r="B33" i="54"/>
  <c r="T32" i="54"/>
  <c r="S32" i="54"/>
  <c r="R32" i="54"/>
  <c r="Q32" i="54"/>
  <c r="P32" i="54"/>
  <c r="E32" i="54"/>
  <c r="U32" i="54" s="1"/>
  <c r="V30" i="54"/>
  <c r="O30" i="54"/>
  <c r="N30" i="54"/>
  <c r="M30" i="54"/>
  <c r="L30" i="54"/>
  <c r="K30" i="54"/>
  <c r="J30" i="54"/>
  <c r="I30" i="54"/>
  <c r="S30" i="54" s="1"/>
  <c r="H30" i="54"/>
  <c r="G30" i="54"/>
  <c r="F30" i="54"/>
  <c r="C30" i="54"/>
  <c r="B30" i="54"/>
  <c r="E30" i="54" s="1"/>
  <c r="U29" i="54"/>
  <c r="T29" i="54"/>
  <c r="S29" i="54"/>
  <c r="R29" i="54"/>
  <c r="Q29" i="54"/>
  <c r="P29" i="54"/>
  <c r="E29" i="54"/>
  <c r="U28" i="54"/>
  <c r="S28" i="54"/>
  <c r="R28" i="54"/>
  <c r="Q28" i="54"/>
  <c r="P28" i="54"/>
  <c r="E28" i="54"/>
  <c r="T28" i="54" s="1"/>
  <c r="T27" i="54"/>
  <c r="S27" i="54"/>
  <c r="R27" i="54"/>
  <c r="Q27" i="54"/>
  <c r="P27" i="54"/>
  <c r="E27" i="54"/>
  <c r="U27" i="54" s="1"/>
  <c r="U26" i="54"/>
  <c r="S26" i="54"/>
  <c r="R26" i="54"/>
  <c r="Q26" i="54"/>
  <c r="P26" i="54"/>
  <c r="E26" i="54"/>
  <c r="T26" i="54" s="1"/>
  <c r="V24" i="54"/>
  <c r="O24" i="54"/>
  <c r="N24" i="54"/>
  <c r="M24" i="54"/>
  <c r="L24" i="54"/>
  <c r="K24" i="54"/>
  <c r="J24" i="54"/>
  <c r="I24" i="54"/>
  <c r="Q24" i="54" s="1"/>
  <c r="H24" i="54"/>
  <c r="R24" i="54" s="1"/>
  <c r="G24" i="54"/>
  <c r="F24" i="54"/>
  <c r="C24" i="54"/>
  <c r="B24" i="54"/>
  <c r="E24" i="54" s="1"/>
  <c r="S23" i="54"/>
  <c r="R23" i="54"/>
  <c r="Q23" i="54"/>
  <c r="P23" i="54"/>
  <c r="E23" i="54"/>
  <c r="U23" i="54" s="1"/>
  <c r="U22" i="54"/>
  <c r="S22" i="54"/>
  <c r="R22" i="54"/>
  <c r="Q22" i="54"/>
  <c r="P22" i="54"/>
  <c r="E22" i="54"/>
  <c r="T22" i="54" s="1"/>
  <c r="U21" i="54"/>
  <c r="T21" i="54"/>
  <c r="S21" i="54"/>
  <c r="R21" i="54"/>
  <c r="Q21" i="54"/>
  <c r="P21" i="54"/>
  <c r="E21" i="54"/>
  <c r="U20" i="54"/>
  <c r="T20" i="54"/>
  <c r="S20" i="54"/>
  <c r="R20" i="54"/>
  <c r="Q20" i="54"/>
  <c r="P20" i="54"/>
  <c r="E20" i="54"/>
  <c r="S19" i="54"/>
  <c r="R19" i="54"/>
  <c r="Q19" i="54"/>
  <c r="P19" i="54"/>
  <c r="E19" i="54"/>
  <c r="S18" i="54"/>
  <c r="R18" i="54"/>
  <c r="Q18" i="54"/>
  <c r="P18" i="54"/>
  <c r="E18" i="54"/>
  <c r="U17" i="54"/>
  <c r="T17" i="54"/>
  <c r="S17" i="54"/>
  <c r="R17" i="54"/>
  <c r="Q17" i="54"/>
  <c r="P17" i="54"/>
  <c r="E17" i="54"/>
  <c r="V15" i="54"/>
  <c r="O15" i="54"/>
  <c r="N15" i="54"/>
  <c r="M15" i="54"/>
  <c r="L15" i="54"/>
  <c r="K15" i="54"/>
  <c r="J15" i="54"/>
  <c r="I15" i="54"/>
  <c r="S15" i="54" s="1"/>
  <c r="H15" i="54"/>
  <c r="G15" i="54"/>
  <c r="F15" i="54"/>
  <c r="C15" i="54"/>
  <c r="B15" i="54"/>
  <c r="E15" i="54" s="1"/>
  <c r="S14" i="54"/>
  <c r="R14" i="54"/>
  <c r="Q14" i="54"/>
  <c r="P14" i="54"/>
  <c r="E14" i="54"/>
  <c r="U13" i="54"/>
  <c r="S13" i="54"/>
  <c r="R13" i="54"/>
  <c r="Q13" i="54"/>
  <c r="P13" i="54"/>
  <c r="E13" i="54"/>
  <c r="T13" i="54" s="1"/>
  <c r="U12" i="54"/>
  <c r="S12" i="54"/>
  <c r="R12" i="54"/>
  <c r="Q12" i="54"/>
  <c r="P12" i="54"/>
  <c r="E12" i="54"/>
  <c r="T12" i="54" s="1"/>
  <c r="S11" i="54"/>
  <c r="R11" i="54"/>
  <c r="Q11" i="54"/>
  <c r="P11" i="54"/>
  <c r="E11" i="54"/>
  <c r="S10" i="54"/>
  <c r="R10" i="54"/>
  <c r="Q10" i="54"/>
  <c r="P10" i="54"/>
  <c r="E10" i="54"/>
  <c r="T9" i="54"/>
  <c r="S9" i="54"/>
  <c r="R9" i="54"/>
  <c r="Q9" i="54"/>
  <c r="P9" i="54"/>
  <c r="E9" i="54"/>
  <c r="U9" i="54" s="1"/>
  <c r="S93" i="53"/>
  <c r="R93" i="53"/>
  <c r="Q93" i="53"/>
  <c r="P93" i="53"/>
  <c r="E93" i="53"/>
  <c r="S92" i="53"/>
  <c r="R92" i="53"/>
  <c r="Q92" i="53"/>
  <c r="P92" i="53"/>
  <c r="E92" i="53"/>
  <c r="S91" i="53"/>
  <c r="R91" i="53"/>
  <c r="Q91" i="53"/>
  <c r="P91" i="53"/>
  <c r="E91" i="53"/>
  <c r="S90" i="53"/>
  <c r="R90" i="53"/>
  <c r="Q90" i="53"/>
  <c r="P90" i="53"/>
  <c r="E90" i="53"/>
  <c r="S89" i="53"/>
  <c r="R89" i="53"/>
  <c r="Q89" i="53"/>
  <c r="P89" i="53"/>
  <c r="E89" i="53"/>
  <c r="U89" i="53" s="1"/>
  <c r="T88" i="53"/>
  <c r="S88" i="53"/>
  <c r="R88" i="53"/>
  <c r="Q88" i="53"/>
  <c r="P88" i="53"/>
  <c r="E88" i="53"/>
  <c r="U88" i="53" s="1"/>
  <c r="U87" i="53"/>
  <c r="S87" i="53"/>
  <c r="R87" i="53"/>
  <c r="Q87" i="53"/>
  <c r="P87" i="53"/>
  <c r="E87" i="53"/>
  <c r="T87" i="53" s="1"/>
  <c r="S86" i="53"/>
  <c r="R86" i="53"/>
  <c r="Q86" i="53"/>
  <c r="P86" i="53"/>
  <c r="E86" i="53"/>
  <c r="V72" i="53"/>
  <c r="O72" i="53"/>
  <c r="N72" i="53"/>
  <c r="M72" i="53"/>
  <c r="L72" i="53"/>
  <c r="K72" i="53"/>
  <c r="J72" i="53"/>
  <c r="I72" i="53"/>
  <c r="S72" i="53" s="1"/>
  <c r="H72" i="53"/>
  <c r="R72" i="53" s="1"/>
  <c r="G72" i="53"/>
  <c r="F72" i="53"/>
  <c r="C72" i="53"/>
  <c r="B72" i="53"/>
  <c r="V71" i="53"/>
  <c r="O71" i="53"/>
  <c r="N71" i="53"/>
  <c r="M71" i="53"/>
  <c r="L71" i="53"/>
  <c r="K71" i="53"/>
  <c r="J71" i="53"/>
  <c r="I71" i="53"/>
  <c r="S71" i="53" s="1"/>
  <c r="H71" i="53"/>
  <c r="R71" i="53" s="1"/>
  <c r="G71" i="53"/>
  <c r="F71" i="53"/>
  <c r="C71" i="53"/>
  <c r="B71" i="53"/>
  <c r="E71" i="53" s="1"/>
  <c r="V70" i="53"/>
  <c r="S70" i="53"/>
  <c r="O70" i="53"/>
  <c r="N70" i="53"/>
  <c r="M70" i="53"/>
  <c r="L70" i="53"/>
  <c r="K70" i="53"/>
  <c r="J70" i="53"/>
  <c r="I70" i="53"/>
  <c r="H70" i="53"/>
  <c r="G70" i="53"/>
  <c r="F70" i="53"/>
  <c r="C70" i="53"/>
  <c r="B70" i="53"/>
  <c r="E70" i="53" s="1"/>
  <c r="S69" i="53"/>
  <c r="R69" i="53"/>
  <c r="Q69" i="53"/>
  <c r="P69" i="53"/>
  <c r="E69" i="53"/>
  <c r="V67" i="53"/>
  <c r="O67" i="53"/>
  <c r="N67" i="53"/>
  <c r="M67" i="53"/>
  <c r="L67" i="53"/>
  <c r="K67" i="53"/>
  <c r="J67" i="53"/>
  <c r="I67" i="53"/>
  <c r="H67" i="53"/>
  <c r="R67" i="53" s="1"/>
  <c r="G67" i="53"/>
  <c r="F67" i="53"/>
  <c r="C67" i="53"/>
  <c r="B67" i="53"/>
  <c r="V66" i="53"/>
  <c r="Q66" i="53"/>
  <c r="O66" i="53"/>
  <c r="N66" i="53"/>
  <c r="M66" i="53"/>
  <c r="L66" i="53"/>
  <c r="K66" i="53"/>
  <c r="J66" i="53"/>
  <c r="I66" i="53"/>
  <c r="S66" i="53" s="1"/>
  <c r="H66" i="53"/>
  <c r="G66" i="53"/>
  <c r="F66" i="53"/>
  <c r="C66" i="53"/>
  <c r="B66" i="53"/>
  <c r="S65" i="53"/>
  <c r="R65" i="53"/>
  <c r="Q65" i="53"/>
  <c r="P65" i="53"/>
  <c r="E65" i="53"/>
  <c r="S64" i="53"/>
  <c r="R64" i="53"/>
  <c r="Q64" i="53"/>
  <c r="P64" i="53"/>
  <c r="E64" i="53"/>
  <c r="U64" i="53" s="1"/>
  <c r="T63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U61" i="53"/>
  <c r="T61" i="53"/>
  <c r="S61" i="53"/>
  <c r="R61" i="53"/>
  <c r="Q61" i="53"/>
  <c r="P61" i="53"/>
  <c r="E61" i="53"/>
  <c r="V59" i="53"/>
  <c r="O59" i="53"/>
  <c r="N59" i="53"/>
  <c r="M59" i="53"/>
  <c r="L59" i="53"/>
  <c r="K59" i="53"/>
  <c r="J59" i="53"/>
  <c r="I59" i="53"/>
  <c r="S59" i="53" s="1"/>
  <c r="H59" i="53"/>
  <c r="R59" i="53" s="1"/>
  <c r="G59" i="53"/>
  <c r="F59" i="53"/>
  <c r="C59" i="53"/>
  <c r="B59" i="53"/>
  <c r="U58" i="53"/>
  <c r="S58" i="53"/>
  <c r="R58" i="53"/>
  <c r="Q58" i="53"/>
  <c r="P58" i="53"/>
  <c r="E58" i="53"/>
  <c r="T58" i="53" s="1"/>
  <c r="S57" i="53"/>
  <c r="R57" i="53"/>
  <c r="Q57" i="53"/>
  <c r="P57" i="53"/>
  <c r="E57" i="53"/>
  <c r="S56" i="53"/>
  <c r="R56" i="53"/>
  <c r="Q56" i="53"/>
  <c r="P56" i="53"/>
  <c r="E56" i="53"/>
  <c r="U56" i="53" s="1"/>
  <c r="S55" i="53"/>
  <c r="R55" i="53"/>
  <c r="Q55" i="53"/>
  <c r="P55" i="53"/>
  <c r="E55" i="53"/>
  <c r="V53" i="53"/>
  <c r="O53" i="53"/>
  <c r="N53" i="53"/>
  <c r="M53" i="53"/>
  <c r="L53" i="53"/>
  <c r="K53" i="53"/>
  <c r="J53" i="53"/>
  <c r="I53" i="53"/>
  <c r="S53" i="53" s="1"/>
  <c r="H53" i="53"/>
  <c r="G53" i="53"/>
  <c r="F53" i="53"/>
  <c r="C53" i="53"/>
  <c r="B53" i="53"/>
  <c r="E53" i="53" s="1"/>
  <c r="U52" i="53"/>
  <c r="T52" i="53"/>
  <c r="S52" i="53"/>
  <c r="R52" i="53"/>
  <c r="Q52" i="53"/>
  <c r="P52" i="53"/>
  <c r="E52" i="53"/>
  <c r="S51" i="53"/>
  <c r="R51" i="53"/>
  <c r="Q51" i="53"/>
  <c r="P51" i="53"/>
  <c r="E51" i="53"/>
  <c r="U51" i="53" s="1"/>
  <c r="U50" i="53"/>
  <c r="S50" i="53"/>
  <c r="R50" i="53"/>
  <c r="Q50" i="53"/>
  <c r="P50" i="53"/>
  <c r="E50" i="53"/>
  <c r="T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T46" i="53"/>
  <c r="S46" i="53"/>
  <c r="R46" i="53"/>
  <c r="Q46" i="53"/>
  <c r="P46" i="53"/>
  <c r="E46" i="53"/>
  <c r="U46" i="53" s="1"/>
  <c r="U45" i="53"/>
  <c r="S45" i="53"/>
  <c r="R45" i="53"/>
  <c r="Q45" i="53"/>
  <c r="P45" i="53"/>
  <c r="E45" i="53"/>
  <c r="T45" i="53" s="1"/>
  <c r="S44" i="53"/>
  <c r="R44" i="53"/>
  <c r="Q44" i="53"/>
  <c r="P44" i="53"/>
  <c r="E44" i="53"/>
  <c r="U44" i="53" s="1"/>
  <c r="T43" i="53"/>
  <c r="S43" i="53"/>
  <c r="R43" i="53"/>
  <c r="Q43" i="53"/>
  <c r="P43" i="53"/>
  <c r="E43" i="53"/>
  <c r="S42" i="53"/>
  <c r="R42" i="53"/>
  <c r="Q42" i="53"/>
  <c r="P42" i="53"/>
  <c r="E42" i="53"/>
  <c r="V40" i="53"/>
  <c r="O40" i="53"/>
  <c r="N40" i="53"/>
  <c r="M40" i="53"/>
  <c r="L40" i="53"/>
  <c r="K40" i="53"/>
  <c r="J40" i="53"/>
  <c r="I40" i="53"/>
  <c r="S40" i="53" s="1"/>
  <c r="H40" i="53"/>
  <c r="P40" i="53" s="1"/>
  <c r="G40" i="53"/>
  <c r="F40" i="53"/>
  <c r="C40" i="53"/>
  <c r="B40" i="53"/>
  <c r="T39" i="53"/>
  <c r="S39" i="53"/>
  <c r="R39" i="53"/>
  <c r="Q39" i="53"/>
  <c r="P39" i="53"/>
  <c r="E39" i="53"/>
  <c r="U39" i="53" s="1"/>
  <c r="U38" i="53"/>
  <c r="T38" i="53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U35" i="53" s="1"/>
  <c r="P35" i="53"/>
  <c r="E35" i="53"/>
  <c r="V33" i="53"/>
  <c r="O33" i="53"/>
  <c r="N33" i="53"/>
  <c r="M33" i="53"/>
  <c r="L33" i="53"/>
  <c r="K33" i="53"/>
  <c r="J33" i="53"/>
  <c r="I33" i="53"/>
  <c r="Q33" i="53" s="1"/>
  <c r="H33" i="53"/>
  <c r="G33" i="53"/>
  <c r="F33" i="53"/>
  <c r="C33" i="53"/>
  <c r="B33" i="53"/>
  <c r="E33" i="53" s="1"/>
  <c r="S32" i="53"/>
  <c r="R32" i="53"/>
  <c r="Q32" i="53"/>
  <c r="P32" i="53"/>
  <c r="E32" i="53"/>
  <c r="V30" i="53"/>
  <c r="O30" i="53"/>
  <c r="N30" i="53"/>
  <c r="M30" i="53"/>
  <c r="L30" i="53"/>
  <c r="K30" i="53"/>
  <c r="J30" i="53"/>
  <c r="I30" i="53"/>
  <c r="H30" i="53"/>
  <c r="R30" i="53" s="1"/>
  <c r="G30" i="53"/>
  <c r="F30" i="53"/>
  <c r="C30" i="53"/>
  <c r="B30" i="53"/>
  <c r="S29" i="53"/>
  <c r="R29" i="53"/>
  <c r="Q29" i="53"/>
  <c r="P29" i="53"/>
  <c r="E29" i="53"/>
  <c r="U29" i="53" s="1"/>
  <c r="S28" i="53"/>
  <c r="R28" i="53"/>
  <c r="Q28" i="53"/>
  <c r="P28" i="53"/>
  <c r="E28" i="53"/>
  <c r="T28" i="53" s="1"/>
  <c r="S27" i="53"/>
  <c r="R27" i="53"/>
  <c r="Q27" i="53"/>
  <c r="P27" i="53"/>
  <c r="E27" i="53"/>
  <c r="S26" i="53"/>
  <c r="R26" i="53"/>
  <c r="Q26" i="53"/>
  <c r="P26" i="53"/>
  <c r="E26" i="53"/>
  <c r="U26" i="53" s="1"/>
  <c r="V24" i="53"/>
  <c r="O24" i="53"/>
  <c r="N24" i="53"/>
  <c r="M24" i="53"/>
  <c r="L24" i="53"/>
  <c r="K24" i="53"/>
  <c r="J24" i="53"/>
  <c r="I24" i="53"/>
  <c r="H24" i="53"/>
  <c r="P24" i="53" s="1"/>
  <c r="G24" i="53"/>
  <c r="F24" i="53"/>
  <c r="C24" i="53"/>
  <c r="B24" i="53"/>
  <c r="E24" i="53" s="1"/>
  <c r="U23" i="53"/>
  <c r="T23" i="53"/>
  <c r="S23" i="53"/>
  <c r="R23" i="53"/>
  <c r="Q23" i="53"/>
  <c r="P23" i="53"/>
  <c r="E23" i="53"/>
  <c r="S22" i="53"/>
  <c r="R22" i="53"/>
  <c r="Q22" i="53"/>
  <c r="P22" i="53"/>
  <c r="E22" i="53"/>
  <c r="U22" i="53" s="1"/>
  <c r="S21" i="53"/>
  <c r="R21" i="53"/>
  <c r="Q21" i="53"/>
  <c r="P21" i="53"/>
  <c r="E21" i="53"/>
  <c r="U21" i="53" s="1"/>
  <c r="U20" i="53"/>
  <c r="S20" i="53"/>
  <c r="R20" i="53"/>
  <c r="Q20" i="53"/>
  <c r="P20" i="53"/>
  <c r="E20" i="53"/>
  <c r="T20" i="53" s="1"/>
  <c r="S19" i="53"/>
  <c r="R19" i="53"/>
  <c r="Q19" i="53"/>
  <c r="P19" i="53"/>
  <c r="E19" i="53"/>
  <c r="T19" i="53" s="1"/>
  <c r="T18" i="53"/>
  <c r="S18" i="53"/>
  <c r="R18" i="53"/>
  <c r="Q18" i="53"/>
  <c r="P18" i="53"/>
  <c r="E18" i="53"/>
  <c r="U18" i="53" s="1"/>
  <c r="S17" i="53"/>
  <c r="R17" i="53"/>
  <c r="Q17" i="53"/>
  <c r="P17" i="53"/>
  <c r="E17" i="53"/>
  <c r="U17" i="53" s="1"/>
  <c r="V15" i="53"/>
  <c r="O15" i="53"/>
  <c r="N15" i="53"/>
  <c r="M15" i="53"/>
  <c r="L15" i="53"/>
  <c r="K15" i="53"/>
  <c r="J15" i="53"/>
  <c r="I15" i="53"/>
  <c r="S15" i="53" s="1"/>
  <c r="H15" i="53"/>
  <c r="R15" i="53" s="1"/>
  <c r="G15" i="53"/>
  <c r="F15" i="53"/>
  <c r="E15" i="53"/>
  <c r="C15" i="53"/>
  <c r="B15" i="53"/>
  <c r="U14" i="53"/>
  <c r="T14" i="53"/>
  <c r="S14" i="53"/>
  <c r="R14" i="53"/>
  <c r="Q14" i="53"/>
  <c r="P14" i="53"/>
  <c r="E14" i="53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S11" i="53"/>
  <c r="R11" i="53"/>
  <c r="Q11" i="53"/>
  <c r="P11" i="53"/>
  <c r="E11" i="53"/>
  <c r="U11" i="53" s="1"/>
  <c r="S10" i="53"/>
  <c r="R10" i="53"/>
  <c r="Q10" i="53"/>
  <c r="P10" i="53"/>
  <c r="E10" i="53"/>
  <c r="S9" i="53"/>
  <c r="R9" i="53"/>
  <c r="Q9" i="53"/>
  <c r="P9" i="53"/>
  <c r="E9" i="53"/>
  <c r="U9" i="53" s="1"/>
  <c r="S93" i="52"/>
  <c r="R93" i="52"/>
  <c r="Q93" i="52"/>
  <c r="P93" i="52"/>
  <c r="E93" i="52"/>
  <c r="T93" i="52" s="1"/>
  <c r="U92" i="52"/>
  <c r="T92" i="52"/>
  <c r="S92" i="52"/>
  <c r="R92" i="52"/>
  <c r="Q92" i="52"/>
  <c r="P92" i="52"/>
  <c r="E92" i="52"/>
  <c r="S91" i="52"/>
  <c r="R91" i="52"/>
  <c r="Q91" i="52"/>
  <c r="P91" i="52"/>
  <c r="E91" i="52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U88" i="52"/>
  <c r="T88" i="52"/>
  <c r="S88" i="52"/>
  <c r="R88" i="52"/>
  <c r="Q88" i="52"/>
  <c r="P88" i="52"/>
  <c r="E88" i="52"/>
  <c r="S87" i="52"/>
  <c r="R87" i="52"/>
  <c r="Q87" i="52"/>
  <c r="P87" i="52"/>
  <c r="E87" i="52"/>
  <c r="U87" i="52" s="1"/>
  <c r="S86" i="52"/>
  <c r="R86" i="52"/>
  <c r="Q86" i="52"/>
  <c r="P86" i="52"/>
  <c r="E86" i="52"/>
  <c r="U86" i="52" s="1"/>
  <c r="V72" i="52"/>
  <c r="O72" i="52"/>
  <c r="N72" i="52"/>
  <c r="M72" i="52"/>
  <c r="L72" i="52"/>
  <c r="K72" i="52"/>
  <c r="J72" i="52"/>
  <c r="I72" i="52"/>
  <c r="S72" i="52" s="1"/>
  <c r="H72" i="52"/>
  <c r="G72" i="52"/>
  <c r="F72" i="52"/>
  <c r="C72" i="52"/>
  <c r="B72" i="52"/>
  <c r="V71" i="52"/>
  <c r="S71" i="52"/>
  <c r="O71" i="52"/>
  <c r="N71" i="52"/>
  <c r="M71" i="52"/>
  <c r="L71" i="52"/>
  <c r="K71" i="52"/>
  <c r="J71" i="52"/>
  <c r="I71" i="52"/>
  <c r="H71" i="52"/>
  <c r="P71" i="52" s="1"/>
  <c r="G71" i="52"/>
  <c r="F71" i="52"/>
  <c r="C71" i="52"/>
  <c r="B71" i="52"/>
  <c r="V70" i="52"/>
  <c r="O70" i="52"/>
  <c r="N70" i="52"/>
  <c r="M70" i="52"/>
  <c r="L70" i="52"/>
  <c r="K70" i="52"/>
  <c r="J70" i="52"/>
  <c r="I70" i="52"/>
  <c r="S70" i="52" s="1"/>
  <c r="H70" i="52"/>
  <c r="R70" i="52" s="1"/>
  <c r="G70" i="52"/>
  <c r="F70" i="52"/>
  <c r="E70" i="52"/>
  <c r="C70" i="52"/>
  <c r="B70" i="52"/>
  <c r="S69" i="52"/>
  <c r="R69" i="52"/>
  <c r="Q69" i="52"/>
  <c r="P69" i="52"/>
  <c r="E69" i="52"/>
  <c r="U69" i="52" s="1"/>
  <c r="V67" i="52"/>
  <c r="O67" i="52"/>
  <c r="N67" i="52"/>
  <c r="M67" i="52"/>
  <c r="L67" i="52"/>
  <c r="K67" i="52"/>
  <c r="J67" i="52"/>
  <c r="I67" i="52"/>
  <c r="S67" i="52" s="1"/>
  <c r="H67" i="52"/>
  <c r="G67" i="52"/>
  <c r="F67" i="52"/>
  <c r="C67" i="52"/>
  <c r="B67" i="52"/>
  <c r="V66" i="52"/>
  <c r="O66" i="52"/>
  <c r="N66" i="52"/>
  <c r="M66" i="52"/>
  <c r="L66" i="52"/>
  <c r="K66" i="52"/>
  <c r="J66" i="52"/>
  <c r="I66" i="52"/>
  <c r="H66" i="52"/>
  <c r="R66" i="52" s="1"/>
  <c r="G66" i="52"/>
  <c r="F66" i="52"/>
  <c r="C66" i="52"/>
  <c r="B66" i="52"/>
  <c r="E66" i="52" s="1"/>
  <c r="T65" i="52"/>
  <c r="S65" i="52"/>
  <c r="R65" i="52"/>
  <c r="Q65" i="52"/>
  <c r="P65" i="52"/>
  <c r="E65" i="52"/>
  <c r="U65" i="52" s="1"/>
  <c r="U64" i="52"/>
  <c r="S64" i="52"/>
  <c r="R64" i="52"/>
  <c r="Q64" i="52"/>
  <c r="P64" i="52"/>
  <c r="E64" i="52"/>
  <c r="T64" i="52" s="1"/>
  <c r="U63" i="52"/>
  <c r="S63" i="52"/>
  <c r="R63" i="52"/>
  <c r="Q63" i="52"/>
  <c r="P63" i="52"/>
  <c r="E63" i="52"/>
  <c r="T63" i="52" s="1"/>
  <c r="T62" i="52"/>
  <c r="S62" i="52"/>
  <c r="R62" i="52"/>
  <c r="Q62" i="52"/>
  <c r="P62" i="52"/>
  <c r="E62" i="52"/>
  <c r="U62" i="52" s="1"/>
  <c r="S61" i="52"/>
  <c r="R61" i="52"/>
  <c r="Q61" i="52"/>
  <c r="P61" i="52"/>
  <c r="E61" i="52"/>
  <c r="V59" i="52"/>
  <c r="O59" i="52"/>
  <c r="N59" i="52"/>
  <c r="M59" i="52"/>
  <c r="L59" i="52"/>
  <c r="K59" i="52"/>
  <c r="J59" i="52"/>
  <c r="I59" i="52"/>
  <c r="S59" i="52" s="1"/>
  <c r="H59" i="52"/>
  <c r="R59" i="52" s="1"/>
  <c r="G59" i="52"/>
  <c r="F59" i="52"/>
  <c r="C59" i="52"/>
  <c r="B59" i="52"/>
  <c r="T58" i="52"/>
  <c r="S58" i="52"/>
  <c r="R58" i="52"/>
  <c r="Q58" i="52"/>
  <c r="P58" i="52"/>
  <c r="E58" i="52"/>
  <c r="U58" i="52" s="1"/>
  <c r="S57" i="52"/>
  <c r="R57" i="52"/>
  <c r="Q57" i="52"/>
  <c r="P57" i="52"/>
  <c r="E57" i="52"/>
  <c r="U57" i="52" s="1"/>
  <c r="S56" i="52"/>
  <c r="R56" i="52"/>
  <c r="Q56" i="52"/>
  <c r="P56" i="52"/>
  <c r="E56" i="52"/>
  <c r="T56" i="52" s="1"/>
  <c r="U55" i="52"/>
  <c r="S55" i="52"/>
  <c r="R55" i="52"/>
  <c r="Q55" i="52"/>
  <c r="P55" i="52"/>
  <c r="E55" i="52"/>
  <c r="T55" i="52" s="1"/>
  <c r="V53" i="52"/>
  <c r="O53" i="52"/>
  <c r="N53" i="52"/>
  <c r="M53" i="52"/>
  <c r="L53" i="52"/>
  <c r="K53" i="52"/>
  <c r="J53" i="52"/>
  <c r="I53" i="52"/>
  <c r="S53" i="52" s="1"/>
  <c r="H53" i="52"/>
  <c r="G53" i="52"/>
  <c r="F53" i="52"/>
  <c r="C53" i="52"/>
  <c r="B53" i="52"/>
  <c r="E53" i="52" s="1"/>
  <c r="S52" i="52"/>
  <c r="R52" i="52"/>
  <c r="Q52" i="52"/>
  <c r="P52" i="52"/>
  <c r="E52" i="52"/>
  <c r="T52" i="52" s="1"/>
  <c r="U51" i="52"/>
  <c r="T51" i="52"/>
  <c r="S51" i="52"/>
  <c r="R51" i="52"/>
  <c r="Q51" i="52"/>
  <c r="P51" i="52"/>
  <c r="E51" i="52"/>
  <c r="S50" i="52"/>
  <c r="R50" i="52"/>
  <c r="Q50" i="52"/>
  <c r="P50" i="52"/>
  <c r="E50" i="52"/>
  <c r="U50" i="52" s="1"/>
  <c r="S49" i="52"/>
  <c r="R49" i="52"/>
  <c r="Q49" i="52"/>
  <c r="P49" i="52"/>
  <c r="E49" i="52"/>
  <c r="U49" i="52" s="1"/>
  <c r="U48" i="52"/>
  <c r="S48" i="52"/>
  <c r="R48" i="52"/>
  <c r="Q48" i="52"/>
  <c r="P48" i="52"/>
  <c r="E48" i="52"/>
  <c r="T48" i="52" s="1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P45" i="52"/>
  <c r="E45" i="52"/>
  <c r="U45" i="52" s="1"/>
  <c r="S44" i="52"/>
  <c r="R44" i="52"/>
  <c r="Q44" i="52"/>
  <c r="P44" i="52"/>
  <c r="E44" i="52"/>
  <c r="T44" i="52" s="1"/>
  <c r="S43" i="52"/>
  <c r="R43" i="52"/>
  <c r="Q43" i="52"/>
  <c r="P43" i="52"/>
  <c r="E43" i="52"/>
  <c r="S42" i="52"/>
  <c r="R42" i="52"/>
  <c r="Q42" i="52"/>
  <c r="P42" i="52"/>
  <c r="E42" i="52"/>
  <c r="U42" i="52" s="1"/>
  <c r="V40" i="52"/>
  <c r="O40" i="52"/>
  <c r="N40" i="52"/>
  <c r="M40" i="52"/>
  <c r="L40" i="52"/>
  <c r="K40" i="52"/>
  <c r="J40" i="52"/>
  <c r="I40" i="52"/>
  <c r="Q40" i="52" s="1"/>
  <c r="H40" i="52"/>
  <c r="G40" i="52"/>
  <c r="F40" i="52"/>
  <c r="C40" i="52"/>
  <c r="B40" i="52"/>
  <c r="U39" i="52"/>
  <c r="S39" i="52"/>
  <c r="R39" i="52"/>
  <c r="Q39" i="52"/>
  <c r="P39" i="52"/>
  <c r="E39" i="52"/>
  <c r="T39" i="52" s="1"/>
  <c r="S38" i="52"/>
  <c r="R38" i="52"/>
  <c r="Q38" i="52"/>
  <c r="P38" i="52"/>
  <c r="E38" i="52"/>
  <c r="U38" i="52" s="1"/>
  <c r="S37" i="52"/>
  <c r="R37" i="52"/>
  <c r="Q37" i="52"/>
  <c r="P37" i="52"/>
  <c r="E37" i="52"/>
  <c r="U37" i="52" s="1"/>
  <c r="S36" i="52"/>
  <c r="R36" i="52"/>
  <c r="Q36" i="52"/>
  <c r="U36" i="52" s="1"/>
  <c r="P36" i="52"/>
  <c r="E36" i="52"/>
  <c r="T35" i="52"/>
  <c r="S35" i="52"/>
  <c r="R35" i="52"/>
  <c r="Q35" i="52"/>
  <c r="U35" i="52" s="1"/>
  <c r="P35" i="52"/>
  <c r="E35" i="52"/>
  <c r="V33" i="52"/>
  <c r="O33" i="52"/>
  <c r="N33" i="52"/>
  <c r="M33" i="52"/>
  <c r="L33" i="52"/>
  <c r="K33" i="52"/>
  <c r="J33" i="52"/>
  <c r="I33" i="52"/>
  <c r="H33" i="52"/>
  <c r="P33" i="52" s="1"/>
  <c r="G33" i="52"/>
  <c r="F33" i="52"/>
  <c r="C33" i="52"/>
  <c r="B33" i="52"/>
  <c r="E33" i="52" s="1"/>
  <c r="S32" i="52"/>
  <c r="R32" i="52"/>
  <c r="Q32" i="52"/>
  <c r="U32" i="52" s="1"/>
  <c r="P32" i="52"/>
  <c r="E32" i="52"/>
  <c r="T32" i="52" s="1"/>
  <c r="V30" i="52"/>
  <c r="O30" i="52"/>
  <c r="N30" i="52"/>
  <c r="M30" i="52"/>
  <c r="L30" i="52"/>
  <c r="K30" i="52"/>
  <c r="J30" i="52"/>
  <c r="I30" i="52"/>
  <c r="Q30" i="52" s="1"/>
  <c r="H30" i="52"/>
  <c r="R30" i="52" s="1"/>
  <c r="G30" i="52"/>
  <c r="F30" i="52"/>
  <c r="C30" i="52"/>
  <c r="B30" i="52"/>
  <c r="E30" i="52" s="1"/>
  <c r="S29" i="52"/>
  <c r="R29" i="52"/>
  <c r="Q29" i="52"/>
  <c r="P29" i="52"/>
  <c r="E29" i="52"/>
  <c r="U29" i="52" s="1"/>
  <c r="S28" i="52"/>
  <c r="R28" i="52"/>
  <c r="Q28" i="52"/>
  <c r="P28" i="52"/>
  <c r="E28" i="52"/>
  <c r="T28" i="52" s="1"/>
  <c r="U27" i="52"/>
  <c r="T27" i="52"/>
  <c r="S27" i="52"/>
  <c r="R27" i="52"/>
  <c r="Q27" i="52"/>
  <c r="P27" i="52"/>
  <c r="E27" i="52"/>
  <c r="U26" i="52"/>
  <c r="T26" i="52"/>
  <c r="S26" i="52"/>
  <c r="R26" i="52"/>
  <c r="Q26" i="52"/>
  <c r="P26" i="52"/>
  <c r="E26" i="52"/>
  <c r="V24" i="52"/>
  <c r="O24" i="52"/>
  <c r="N24" i="52"/>
  <c r="M24" i="52"/>
  <c r="L24" i="52"/>
  <c r="K24" i="52"/>
  <c r="J24" i="52"/>
  <c r="I24" i="52"/>
  <c r="S24" i="52" s="1"/>
  <c r="H24" i="52"/>
  <c r="P24" i="52" s="1"/>
  <c r="G24" i="52"/>
  <c r="F24" i="52"/>
  <c r="C24" i="52"/>
  <c r="B24" i="52"/>
  <c r="U23" i="52"/>
  <c r="S23" i="52"/>
  <c r="R23" i="52"/>
  <c r="Q23" i="52"/>
  <c r="P23" i="52"/>
  <c r="E23" i="52"/>
  <c r="T23" i="52" s="1"/>
  <c r="T22" i="52"/>
  <c r="S22" i="52"/>
  <c r="R22" i="52"/>
  <c r="Q22" i="52"/>
  <c r="P22" i="52"/>
  <c r="E22" i="52"/>
  <c r="U22" i="52" s="1"/>
  <c r="S21" i="52"/>
  <c r="R21" i="52"/>
  <c r="Q21" i="52"/>
  <c r="P21" i="52"/>
  <c r="E21" i="52"/>
  <c r="U21" i="52" s="1"/>
  <c r="S20" i="52"/>
  <c r="R20" i="52"/>
  <c r="Q20" i="52"/>
  <c r="P20" i="52"/>
  <c r="E20" i="52"/>
  <c r="T20" i="52" s="1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S17" i="52"/>
  <c r="R17" i="52"/>
  <c r="Q17" i="52"/>
  <c r="P17" i="52"/>
  <c r="E17" i="52"/>
  <c r="U17" i="52" s="1"/>
  <c r="V15" i="52"/>
  <c r="O15" i="52"/>
  <c r="N15" i="52"/>
  <c r="M15" i="52"/>
  <c r="L15" i="52"/>
  <c r="K15" i="52"/>
  <c r="J15" i="52"/>
  <c r="I15" i="52"/>
  <c r="S15" i="52" s="1"/>
  <c r="H15" i="52"/>
  <c r="G15" i="52"/>
  <c r="F15" i="52"/>
  <c r="C15" i="52"/>
  <c r="E15" i="52" s="1"/>
  <c r="B15" i="52"/>
  <c r="S14" i="52"/>
  <c r="R14" i="52"/>
  <c r="Q14" i="52"/>
  <c r="P14" i="52"/>
  <c r="E14" i="52"/>
  <c r="S13" i="52"/>
  <c r="R13" i="52"/>
  <c r="Q13" i="52"/>
  <c r="P13" i="52"/>
  <c r="E13" i="52"/>
  <c r="U13" i="52" s="1"/>
  <c r="U12" i="52"/>
  <c r="S12" i="52"/>
  <c r="R12" i="52"/>
  <c r="Q12" i="52"/>
  <c r="P12" i="52"/>
  <c r="E12" i="52"/>
  <c r="T12" i="52" s="1"/>
  <c r="S11" i="52"/>
  <c r="R11" i="52"/>
  <c r="Q11" i="52"/>
  <c r="P11" i="52"/>
  <c r="E11" i="52"/>
  <c r="S10" i="52"/>
  <c r="R10" i="52"/>
  <c r="Q10" i="52"/>
  <c r="U10" i="52" s="1"/>
  <c r="P10" i="52"/>
  <c r="E10" i="52"/>
  <c r="S9" i="52"/>
  <c r="R9" i="52"/>
  <c r="Q9" i="52"/>
  <c r="P9" i="52"/>
  <c r="E9" i="52"/>
  <c r="S93" i="51"/>
  <c r="R93" i="51"/>
  <c r="Q93" i="51"/>
  <c r="P93" i="51"/>
  <c r="E93" i="51"/>
  <c r="T93" i="51" s="1"/>
  <c r="U92" i="51"/>
  <c r="S92" i="51"/>
  <c r="R92" i="51"/>
  <c r="Q92" i="51"/>
  <c r="P92" i="51"/>
  <c r="E92" i="51"/>
  <c r="T92" i="51" s="1"/>
  <c r="S91" i="51"/>
  <c r="R91" i="51"/>
  <c r="Q91" i="51"/>
  <c r="P91" i="51"/>
  <c r="E91" i="51"/>
  <c r="U91" i="51" s="1"/>
  <c r="S90" i="51"/>
  <c r="R90" i="51"/>
  <c r="Q90" i="51"/>
  <c r="P90" i="51"/>
  <c r="E90" i="51"/>
  <c r="U90" i="51" s="1"/>
  <c r="U89" i="51"/>
  <c r="S89" i="51"/>
  <c r="R89" i="51"/>
  <c r="Q89" i="51"/>
  <c r="P89" i="51"/>
  <c r="E89" i="51"/>
  <c r="T89" i="51" s="1"/>
  <c r="U88" i="51"/>
  <c r="T88" i="51"/>
  <c r="S88" i="51"/>
  <c r="R88" i="51"/>
  <c r="Q88" i="51"/>
  <c r="P88" i="51"/>
  <c r="E88" i="51"/>
  <c r="S87" i="51"/>
  <c r="R87" i="51"/>
  <c r="Q87" i="51"/>
  <c r="P87" i="51"/>
  <c r="E87" i="51"/>
  <c r="S86" i="51"/>
  <c r="R86" i="51"/>
  <c r="Q86" i="51"/>
  <c r="P86" i="51"/>
  <c r="E86" i="51"/>
  <c r="V72" i="51"/>
  <c r="O72" i="51"/>
  <c r="N72" i="51"/>
  <c r="M72" i="51"/>
  <c r="L72" i="51"/>
  <c r="K72" i="51"/>
  <c r="J72" i="51"/>
  <c r="I72" i="51"/>
  <c r="S72" i="51" s="1"/>
  <c r="H72" i="51"/>
  <c r="R72" i="51" s="1"/>
  <c r="G72" i="51"/>
  <c r="F72" i="51"/>
  <c r="C72" i="51"/>
  <c r="B72" i="51"/>
  <c r="E72" i="51" s="1"/>
  <c r="V71" i="51"/>
  <c r="O71" i="51"/>
  <c r="N71" i="51"/>
  <c r="M71" i="51"/>
  <c r="L71" i="51"/>
  <c r="K71" i="51"/>
  <c r="J71" i="51"/>
  <c r="I71" i="51"/>
  <c r="S71" i="51" s="1"/>
  <c r="H71" i="51"/>
  <c r="G71" i="51"/>
  <c r="F71" i="51"/>
  <c r="C71" i="51"/>
  <c r="B71" i="51"/>
  <c r="V70" i="51"/>
  <c r="Q70" i="51"/>
  <c r="O70" i="51"/>
  <c r="N70" i="51"/>
  <c r="M70" i="51"/>
  <c r="L70" i="51"/>
  <c r="K70" i="51"/>
  <c r="J70" i="51"/>
  <c r="I70" i="51"/>
  <c r="S70" i="51" s="1"/>
  <c r="H70" i="51"/>
  <c r="G70" i="51"/>
  <c r="F70" i="51"/>
  <c r="C70" i="51"/>
  <c r="B70" i="51"/>
  <c r="S69" i="51"/>
  <c r="R69" i="51"/>
  <c r="Q69" i="51"/>
  <c r="P69" i="51"/>
  <c r="E69" i="51"/>
  <c r="V67" i="51"/>
  <c r="O67" i="51"/>
  <c r="N67" i="51"/>
  <c r="M67" i="51"/>
  <c r="L67" i="51"/>
  <c r="K67" i="51"/>
  <c r="J67" i="51"/>
  <c r="I67" i="51"/>
  <c r="S67" i="51" s="1"/>
  <c r="H67" i="51"/>
  <c r="R67" i="51" s="1"/>
  <c r="G67" i="51"/>
  <c r="F67" i="51"/>
  <c r="C67" i="51"/>
  <c r="B67" i="51"/>
  <c r="V66" i="51"/>
  <c r="O66" i="51"/>
  <c r="N66" i="51"/>
  <c r="M66" i="51"/>
  <c r="L66" i="51"/>
  <c r="K66" i="51"/>
  <c r="J66" i="51"/>
  <c r="I66" i="51"/>
  <c r="H66" i="51"/>
  <c r="R66" i="51" s="1"/>
  <c r="G66" i="51"/>
  <c r="F66" i="51"/>
  <c r="C66" i="51"/>
  <c r="B66" i="51"/>
  <c r="S65" i="51"/>
  <c r="R65" i="51"/>
  <c r="Q65" i="51"/>
  <c r="P65" i="51"/>
  <c r="E65" i="51"/>
  <c r="S64" i="51"/>
  <c r="R64" i="51"/>
  <c r="Q64" i="51"/>
  <c r="P64" i="51"/>
  <c r="E64" i="51"/>
  <c r="T64" i="51" s="1"/>
  <c r="S63" i="51"/>
  <c r="R63" i="51"/>
  <c r="Q63" i="51"/>
  <c r="P63" i="51"/>
  <c r="E63" i="51"/>
  <c r="S62" i="51"/>
  <c r="R62" i="51"/>
  <c r="Q62" i="51"/>
  <c r="P62" i="51"/>
  <c r="E62" i="51"/>
  <c r="S61" i="51"/>
  <c r="R61" i="51"/>
  <c r="Q61" i="51"/>
  <c r="P61" i="51"/>
  <c r="E61" i="51"/>
  <c r="U61" i="51" s="1"/>
  <c r="V59" i="51"/>
  <c r="O59" i="51"/>
  <c r="N59" i="51"/>
  <c r="M59" i="51"/>
  <c r="L59" i="51"/>
  <c r="K59" i="51"/>
  <c r="J59" i="51"/>
  <c r="I59" i="51"/>
  <c r="S59" i="51" s="1"/>
  <c r="H59" i="51"/>
  <c r="R59" i="51" s="1"/>
  <c r="G59" i="51"/>
  <c r="F59" i="51"/>
  <c r="C59" i="51"/>
  <c r="B59" i="51"/>
  <c r="S58" i="51"/>
  <c r="R58" i="51"/>
  <c r="Q58" i="51"/>
  <c r="P58" i="51"/>
  <c r="E58" i="51"/>
  <c r="U58" i="51" s="1"/>
  <c r="S57" i="51"/>
  <c r="R57" i="51"/>
  <c r="Q57" i="51"/>
  <c r="P57" i="51"/>
  <c r="E57" i="51"/>
  <c r="U57" i="51" s="1"/>
  <c r="U56" i="51"/>
  <c r="S56" i="51"/>
  <c r="R56" i="51"/>
  <c r="Q56" i="51"/>
  <c r="P56" i="51"/>
  <c r="E56" i="51"/>
  <c r="T56" i="51" s="1"/>
  <c r="U55" i="51"/>
  <c r="T55" i="51"/>
  <c r="S55" i="51"/>
  <c r="R55" i="51"/>
  <c r="Q55" i="51"/>
  <c r="P55" i="51"/>
  <c r="E55" i="51"/>
  <c r="V53" i="51"/>
  <c r="O53" i="51"/>
  <c r="N53" i="51"/>
  <c r="M53" i="51"/>
  <c r="L53" i="51"/>
  <c r="K53" i="51"/>
  <c r="J53" i="51"/>
  <c r="I53" i="51"/>
  <c r="H53" i="51"/>
  <c r="G53" i="51"/>
  <c r="F53" i="51"/>
  <c r="C53" i="51"/>
  <c r="B53" i="51"/>
  <c r="U52" i="51"/>
  <c r="S52" i="51"/>
  <c r="R52" i="51"/>
  <c r="Q52" i="51"/>
  <c r="P52" i="51"/>
  <c r="E52" i="51"/>
  <c r="T52" i="51" s="1"/>
  <c r="U51" i="51"/>
  <c r="T51" i="51"/>
  <c r="S51" i="51"/>
  <c r="R51" i="51"/>
  <c r="Q51" i="51"/>
  <c r="P51" i="51"/>
  <c r="E51" i="51"/>
  <c r="T50" i="51"/>
  <c r="S50" i="51"/>
  <c r="R50" i="51"/>
  <c r="Q50" i="51"/>
  <c r="P50" i="51"/>
  <c r="E50" i="51"/>
  <c r="U50" i="51" s="1"/>
  <c r="S49" i="51"/>
  <c r="R49" i="51"/>
  <c r="Q49" i="51"/>
  <c r="P49" i="51"/>
  <c r="E49" i="51"/>
  <c r="S48" i="51"/>
  <c r="R48" i="51"/>
  <c r="Q48" i="51"/>
  <c r="P48" i="51"/>
  <c r="E48" i="51"/>
  <c r="T48" i="51" s="1"/>
  <c r="U47" i="51"/>
  <c r="S47" i="51"/>
  <c r="R47" i="51"/>
  <c r="Q47" i="51"/>
  <c r="P47" i="51"/>
  <c r="E47" i="51"/>
  <c r="T47" i="51" s="1"/>
  <c r="S46" i="51"/>
  <c r="R46" i="51"/>
  <c r="Q46" i="51"/>
  <c r="P46" i="51"/>
  <c r="E46" i="51"/>
  <c r="S45" i="51"/>
  <c r="R45" i="51"/>
  <c r="Q45" i="51"/>
  <c r="P45" i="51"/>
  <c r="E45" i="51"/>
  <c r="U45" i="51" s="1"/>
  <c r="U44" i="51"/>
  <c r="S44" i="51"/>
  <c r="R44" i="51"/>
  <c r="Q44" i="51"/>
  <c r="P44" i="51"/>
  <c r="E44" i="51"/>
  <c r="T44" i="51" s="1"/>
  <c r="S43" i="51"/>
  <c r="R43" i="51"/>
  <c r="Q43" i="51"/>
  <c r="P43" i="51"/>
  <c r="E43" i="51"/>
  <c r="U43" i="51" s="1"/>
  <c r="U42" i="51"/>
  <c r="T42" i="51"/>
  <c r="S42" i="51"/>
  <c r="R42" i="51"/>
  <c r="Q42" i="51"/>
  <c r="P42" i="51"/>
  <c r="E42" i="51"/>
  <c r="V40" i="51"/>
  <c r="O40" i="51"/>
  <c r="N40" i="51"/>
  <c r="M40" i="51"/>
  <c r="L40" i="51"/>
  <c r="K40" i="51"/>
  <c r="J40" i="51"/>
  <c r="I40" i="51"/>
  <c r="S40" i="51" s="1"/>
  <c r="H40" i="51"/>
  <c r="R40" i="51" s="1"/>
  <c r="G40" i="51"/>
  <c r="F40" i="51"/>
  <c r="C40" i="51"/>
  <c r="B40" i="51"/>
  <c r="U39" i="51"/>
  <c r="S39" i="51"/>
  <c r="R39" i="51"/>
  <c r="Q39" i="51"/>
  <c r="P39" i="51"/>
  <c r="E39" i="51"/>
  <c r="T39" i="51" s="1"/>
  <c r="S38" i="51"/>
  <c r="R38" i="51"/>
  <c r="Q38" i="51"/>
  <c r="P38" i="51"/>
  <c r="E38" i="51"/>
  <c r="U38" i="51" s="1"/>
  <c r="S37" i="51"/>
  <c r="R37" i="51"/>
  <c r="Q37" i="51"/>
  <c r="P37" i="51"/>
  <c r="E37" i="51"/>
  <c r="S36" i="51"/>
  <c r="R36" i="51"/>
  <c r="Q36" i="51"/>
  <c r="P36" i="51"/>
  <c r="E36" i="51"/>
  <c r="S35" i="51"/>
  <c r="R35" i="51"/>
  <c r="Q35" i="51"/>
  <c r="P35" i="51"/>
  <c r="E35" i="51"/>
  <c r="T35" i="51" s="1"/>
  <c r="V33" i="51"/>
  <c r="O33" i="51"/>
  <c r="N33" i="51"/>
  <c r="M33" i="51"/>
  <c r="L33" i="51"/>
  <c r="K33" i="51"/>
  <c r="J33" i="51"/>
  <c r="I33" i="51"/>
  <c r="H33" i="51"/>
  <c r="G33" i="51"/>
  <c r="F33" i="51"/>
  <c r="C33" i="51"/>
  <c r="B33" i="51"/>
  <c r="S32" i="51"/>
  <c r="R32" i="51"/>
  <c r="Q32" i="51"/>
  <c r="P32" i="51"/>
  <c r="E32" i="51"/>
  <c r="T32" i="51" s="1"/>
  <c r="V30" i="51"/>
  <c r="O30" i="51"/>
  <c r="N30" i="51"/>
  <c r="M30" i="51"/>
  <c r="L30" i="51"/>
  <c r="K30" i="51"/>
  <c r="J30" i="51"/>
  <c r="I30" i="51"/>
  <c r="H30" i="51"/>
  <c r="R30" i="51" s="1"/>
  <c r="G30" i="51"/>
  <c r="F30" i="51"/>
  <c r="C30" i="51"/>
  <c r="B30" i="51"/>
  <c r="S29" i="51"/>
  <c r="R29" i="51"/>
  <c r="Q29" i="51"/>
  <c r="P29" i="51"/>
  <c r="E29" i="51"/>
  <c r="S28" i="51"/>
  <c r="R28" i="51"/>
  <c r="Q28" i="51"/>
  <c r="P28" i="51"/>
  <c r="E28" i="51"/>
  <c r="T28" i="51" s="1"/>
  <c r="S27" i="51"/>
  <c r="R27" i="51"/>
  <c r="Q27" i="51"/>
  <c r="P27" i="51"/>
  <c r="E27" i="51"/>
  <c r="T27" i="51" s="1"/>
  <c r="S26" i="51"/>
  <c r="R26" i="51"/>
  <c r="Q26" i="51"/>
  <c r="P26" i="51"/>
  <c r="E26" i="51"/>
  <c r="U26" i="51" s="1"/>
  <c r="V24" i="51"/>
  <c r="O24" i="51"/>
  <c r="N24" i="51"/>
  <c r="M24" i="51"/>
  <c r="L24" i="51"/>
  <c r="K24" i="51"/>
  <c r="J24" i="51"/>
  <c r="I24" i="51"/>
  <c r="H24" i="51"/>
  <c r="P24" i="51" s="1"/>
  <c r="G24" i="51"/>
  <c r="F24" i="51"/>
  <c r="E24" i="51"/>
  <c r="C24" i="51"/>
  <c r="B24" i="51"/>
  <c r="S23" i="51"/>
  <c r="R23" i="51"/>
  <c r="Q23" i="51"/>
  <c r="P23" i="51"/>
  <c r="E23" i="51"/>
  <c r="S22" i="51"/>
  <c r="R22" i="51"/>
  <c r="Q22" i="51"/>
  <c r="P22" i="51"/>
  <c r="E22" i="51"/>
  <c r="S21" i="51"/>
  <c r="R21" i="51"/>
  <c r="Q21" i="51"/>
  <c r="P21" i="51"/>
  <c r="E21" i="51"/>
  <c r="U21" i="51" s="1"/>
  <c r="U20" i="51"/>
  <c r="S20" i="51"/>
  <c r="R20" i="51"/>
  <c r="Q20" i="51"/>
  <c r="P20" i="51"/>
  <c r="E20" i="51"/>
  <c r="T20" i="51" s="1"/>
  <c r="S19" i="51"/>
  <c r="R19" i="51"/>
  <c r="Q19" i="51"/>
  <c r="P19" i="51"/>
  <c r="E19" i="51"/>
  <c r="T18" i="51"/>
  <c r="S18" i="51"/>
  <c r="R18" i="51"/>
  <c r="Q18" i="51"/>
  <c r="P18" i="51"/>
  <c r="E18" i="51"/>
  <c r="U18" i="51" s="1"/>
  <c r="T17" i="51"/>
  <c r="S17" i="51"/>
  <c r="R17" i="51"/>
  <c r="Q17" i="51"/>
  <c r="P17" i="51"/>
  <c r="E17" i="51"/>
  <c r="U17" i="51" s="1"/>
  <c r="V15" i="51"/>
  <c r="O15" i="51"/>
  <c r="N15" i="51"/>
  <c r="M15" i="51"/>
  <c r="L15" i="51"/>
  <c r="K15" i="51"/>
  <c r="J15" i="51"/>
  <c r="I15" i="51"/>
  <c r="S15" i="51" s="1"/>
  <c r="H15" i="51"/>
  <c r="G15" i="51"/>
  <c r="F15" i="51"/>
  <c r="E15" i="51"/>
  <c r="C15" i="51"/>
  <c r="B15" i="51"/>
  <c r="U14" i="51"/>
  <c r="T14" i="51"/>
  <c r="S14" i="51"/>
  <c r="R14" i="51"/>
  <c r="Q14" i="51"/>
  <c r="P14" i="51"/>
  <c r="E14" i="51"/>
  <c r="S13" i="51"/>
  <c r="R13" i="51"/>
  <c r="Q13" i="51"/>
  <c r="P13" i="51"/>
  <c r="E13" i="51"/>
  <c r="U13" i="51" s="1"/>
  <c r="S12" i="51"/>
  <c r="R12" i="51"/>
  <c r="Q12" i="51"/>
  <c r="P12" i="51"/>
  <c r="E12" i="51"/>
  <c r="T12" i="51" s="1"/>
  <c r="U11" i="51"/>
  <c r="S11" i="51"/>
  <c r="R11" i="51"/>
  <c r="Q11" i="51"/>
  <c r="P11" i="51"/>
  <c r="E11" i="51"/>
  <c r="T11" i="51" s="1"/>
  <c r="S10" i="51"/>
  <c r="R10" i="51"/>
  <c r="Q10" i="51"/>
  <c r="P10" i="51"/>
  <c r="E10" i="51"/>
  <c r="T10" i="51" s="1"/>
  <c r="S9" i="51"/>
  <c r="R9" i="51"/>
  <c r="Q9" i="51"/>
  <c r="P9" i="51"/>
  <c r="E9" i="51"/>
  <c r="U9" i="51" s="1"/>
  <c r="U93" i="50"/>
  <c r="S93" i="50"/>
  <c r="R93" i="50"/>
  <c r="Q93" i="50"/>
  <c r="P93" i="50"/>
  <c r="E93" i="50"/>
  <c r="T93" i="50" s="1"/>
  <c r="S92" i="50"/>
  <c r="R92" i="50"/>
  <c r="Q92" i="50"/>
  <c r="P92" i="50"/>
  <c r="E92" i="50"/>
  <c r="U91" i="50"/>
  <c r="T91" i="50"/>
  <c r="S91" i="50"/>
  <c r="R91" i="50"/>
  <c r="Q91" i="50"/>
  <c r="P91" i="50"/>
  <c r="E91" i="50"/>
  <c r="S90" i="50"/>
  <c r="R90" i="50"/>
  <c r="Q90" i="50"/>
  <c r="P90" i="50"/>
  <c r="E90" i="50"/>
  <c r="U90" i="50" s="1"/>
  <c r="S89" i="50"/>
  <c r="R89" i="50"/>
  <c r="Q89" i="50"/>
  <c r="P89" i="50"/>
  <c r="E89" i="50"/>
  <c r="T89" i="50" s="1"/>
  <c r="U88" i="50"/>
  <c r="S88" i="50"/>
  <c r="R88" i="50"/>
  <c r="Q88" i="50"/>
  <c r="P88" i="50"/>
  <c r="E88" i="50"/>
  <c r="T88" i="50" s="1"/>
  <c r="S87" i="50"/>
  <c r="R87" i="50"/>
  <c r="Q87" i="50"/>
  <c r="P87" i="50"/>
  <c r="E87" i="50"/>
  <c r="U87" i="50" s="1"/>
  <c r="S86" i="50"/>
  <c r="R86" i="50"/>
  <c r="Q86" i="50"/>
  <c r="P86" i="50"/>
  <c r="E86" i="50"/>
  <c r="U86" i="50" s="1"/>
  <c r="V72" i="50"/>
  <c r="O72" i="50"/>
  <c r="N72" i="50"/>
  <c r="M72" i="50"/>
  <c r="L72" i="50"/>
  <c r="K72" i="50"/>
  <c r="J72" i="50"/>
  <c r="I72" i="50"/>
  <c r="S72" i="50" s="1"/>
  <c r="H72" i="50"/>
  <c r="R72" i="50" s="1"/>
  <c r="G72" i="50"/>
  <c r="F72" i="50"/>
  <c r="C72" i="50"/>
  <c r="B72" i="50"/>
  <c r="V71" i="50"/>
  <c r="S71" i="50"/>
  <c r="O71" i="50"/>
  <c r="N71" i="50"/>
  <c r="M71" i="50"/>
  <c r="L71" i="50"/>
  <c r="K71" i="50"/>
  <c r="J71" i="50"/>
  <c r="I71" i="50"/>
  <c r="H71" i="50"/>
  <c r="R71" i="50" s="1"/>
  <c r="G71" i="50"/>
  <c r="F71" i="50"/>
  <c r="C71" i="50"/>
  <c r="B71" i="50"/>
  <c r="E71" i="50" s="1"/>
  <c r="V70" i="50"/>
  <c r="O70" i="50"/>
  <c r="N70" i="50"/>
  <c r="M70" i="50"/>
  <c r="L70" i="50"/>
  <c r="K70" i="50"/>
  <c r="J70" i="50"/>
  <c r="I70" i="50"/>
  <c r="S70" i="50" s="1"/>
  <c r="H70" i="50"/>
  <c r="G70" i="50"/>
  <c r="F70" i="50"/>
  <c r="E70" i="50"/>
  <c r="C70" i="50"/>
  <c r="B70" i="50"/>
  <c r="U69" i="50"/>
  <c r="S69" i="50"/>
  <c r="R69" i="50"/>
  <c r="Q69" i="50"/>
  <c r="P69" i="50"/>
  <c r="T69" i="50" s="1"/>
  <c r="E69" i="50"/>
  <c r="V67" i="50"/>
  <c r="O67" i="50"/>
  <c r="N67" i="50"/>
  <c r="M67" i="50"/>
  <c r="L67" i="50"/>
  <c r="K67" i="50"/>
  <c r="J67" i="50"/>
  <c r="I67" i="50"/>
  <c r="S67" i="50" s="1"/>
  <c r="H67" i="50"/>
  <c r="R67" i="50" s="1"/>
  <c r="G67" i="50"/>
  <c r="F67" i="50"/>
  <c r="C67" i="50"/>
  <c r="B67" i="50"/>
  <c r="E67" i="50" s="1"/>
  <c r="V66" i="50"/>
  <c r="S66" i="50"/>
  <c r="O66" i="50"/>
  <c r="N66" i="50"/>
  <c r="M66" i="50"/>
  <c r="L66" i="50"/>
  <c r="K66" i="50"/>
  <c r="J66" i="50"/>
  <c r="I66" i="50"/>
  <c r="H66" i="50"/>
  <c r="R66" i="50" s="1"/>
  <c r="G66" i="50"/>
  <c r="F66" i="50"/>
  <c r="C66" i="50"/>
  <c r="E66" i="50" s="1"/>
  <c r="B66" i="50"/>
  <c r="S65" i="50"/>
  <c r="R65" i="50"/>
  <c r="Q65" i="50"/>
  <c r="P65" i="50"/>
  <c r="E65" i="50"/>
  <c r="S64" i="50"/>
  <c r="R64" i="50"/>
  <c r="Q64" i="50"/>
  <c r="P64" i="50"/>
  <c r="E64" i="50"/>
  <c r="U63" i="50"/>
  <c r="T63" i="50"/>
  <c r="S63" i="50"/>
  <c r="R63" i="50"/>
  <c r="Q63" i="50"/>
  <c r="P63" i="50"/>
  <c r="E63" i="50"/>
  <c r="U62" i="50"/>
  <c r="S62" i="50"/>
  <c r="R62" i="50"/>
  <c r="Q62" i="50"/>
  <c r="P62" i="50"/>
  <c r="E62" i="50"/>
  <c r="T62" i="50" s="1"/>
  <c r="S61" i="50"/>
  <c r="R61" i="50"/>
  <c r="Q61" i="50"/>
  <c r="P61" i="50"/>
  <c r="E61" i="50"/>
  <c r="T61" i="50" s="1"/>
  <c r="V59" i="50"/>
  <c r="O59" i="50"/>
  <c r="N59" i="50"/>
  <c r="M59" i="50"/>
  <c r="L59" i="50"/>
  <c r="K59" i="50"/>
  <c r="J59" i="50"/>
  <c r="I59" i="50"/>
  <c r="S59" i="50" s="1"/>
  <c r="H59" i="50"/>
  <c r="R59" i="50" s="1"/>
  <c r="G59" i="50"/>
  <c r="F59" i="50"/>
  <c r="C59" i="50"/>
  <c r="B59" i="50"/>
  <c r="E59" i="50" s="1"/>
  <c r="U58" i="50"/>
  <c r="T58" i="50"/>
  <c r="S58" i="50"/>
  <c r="R58" i="50"/>
  <c r="Q58" i="50"/>
  <c r="P58" i="50"/>
  <c r="E58" i="50"/>
  <c r="T57" i="50"/>
  <c r="S57" i="50"/>
  <c r="R57" i="50"/>
  <c r="Q57" i="50"/>
  <c r="P57" i="50"/>
  <c r="E57" i="50"/>
  <c r="U57" i="50" s="1"/>
  <c r="S56" i="50"/>
  <c r="R56" i="50"/>
  <c r="Q56" i="50"/>
  <c r="P56" i="50"/>
  <c r="E56" i="50"/>
  <c r="T56" i="50" s="1"/>
  <c r="S55" i="50"/>
  <c r="R55" i="50"/>
  <c r="Q55" i="50"/>
  <c r="P55" i="50"/>
  <c r="E55" i="50"/>
  <c r="V53" i="50"/>
  <c r="O53" i="50"/>
  <c r="N53" i="50"/>
  <c r="M53" i="50"/>
  <c r="L53" i="50"/>
  <c r="K53" i="50"/>
  <c r="J53" i="50"/>
  <c r="I53" i="50"/>
  <c r="S53" i="50" s="1"/>
  <c r="H53" i="50"/>
  <c r="R53" i="50" s="1"/>
  <c r="G53" i="50"/>
  <c r="F53" i="50"/>
  <c r="C53" i="50"/>
  <c r="B53" i="50"/>
  <c r="S52" i="50"/>
  <c r="R52" i="50"/>
  <c r="Q52" i="50"/>
  <c r="P52" i="50"/>
  <c r="E52" i="50"/>
  <c r="T52" i="50" s="1"/>
  <c r="S51" i="50"/>
  <c r="R51" i="50"/>
  <c r="Q51" i="50"/>
  <c r="P51" i="50"/>
  <c r="E51" i="50"/>
  <c r="S50" i="50"/>
  <c r="R50" i="50"/>
  <c r="Q50" i="50"/>
  <c r="P50" i="50"/>
  <c r="E50" i="50"/>
  <c r="S49" i="50"/>
  <c r="R49" i="50"/>
  <c r="Q49" i="50"/>
  <c r="P49" i="50"/>
  <c r="E49" i="50"/>
  <c r="U49" i="50" s="1"/>
  <c r="U48" i="50"/>
  <c r="S48" i="50"/>
  <c r="R48" i="50"/>
  <c r="Q48" i="50"/>
  <c r="P48" i="50"/>
  <c r="E48" i="50"/>
  <c r="T48" i="50" s="1"/>
  <c r="T47" i="50"/>
  <c r="S47" i="50"/>
  <c r="R47" i="50"/>
  <c r="Q47" i="50"/>
  <c r="P47" i="50"/>
  <c r="E47" i="50"/>
  <c r="U47" i="50" s="1"/>
  <c r="U46" i="50"/>
  <c r="T46" i="50"/>
  <c r="S46" i="50"/>
  <c r="R46" i="50"/>
  <c r="Q46" i="50"/>
  <c r="P46" i="50"/>
  <c r="E46" i="50"/>
  <c r="S45" i="50"/>
  <c r="R45" i="50"/>
  <c r="Q45" i="50"/>
  <c r="P45" i="50"/>
  <c r="E45" i="50"/>
  <c r="S44" i="50"/>
  <c r="R44" i="50"/>
  <c r="Q44" i="50"/>
  <c r="P44" i="50"/>
  <c r="E44" i="50"/>
  <c r="U43" i="50"/>
  <c r="S43" i="50"/>
  <c r="R43" i="50"/>
  <c r="Q43" i="50"/>
  <c r="P43" i="50"/>
  <c r="E43" i="50"/>
  <c r="T43" i="50" s="1"/>
  <c r="T42" i="50"/>
  <c r="S42" i="50"/>
  <c r="R42" i="50"/>
  <c r="Q42" i="50"/>
  <c r="P42" i="50"/>
  <c r="E42" i="50"/>
  <c r="U42" i="50" s="1"/>
  <c r="V40" i="50"/>
  <c r="O40" i="50"/>
  <c r="N40" i="50"/>
  <c r="M40" i="50"/>
  <c r="L40" i="50"/>
  <c r="K40" i="50"/>
  <c r="J40" i="50"/>
  <c r="I40" i="50"/>
  <c r="S40" i="50" s="1"/>
  <c r="H40" i="50"/>
  <c r="G40" i="50"/>
  <c r="F40" i="50"/>
  <c r="C40" i="50"/>
  <c r="E40" i="50" s="1"/>
  <c r="B40" i="50"/>
  <c r="S39" i="50"/>
  <c r="R39" i="50"/>
  <c r="Q39" i="50"/>
  <c r="P39" i="50"/>
  <c r="E39" i="50"/>
  <c r="U38" i="50"/>
  <c r="T38" i="50"/>
  <c r="S38" i="50"/>
  <c r="R38" i="50"/>
  <c r="Q38" i="50"/>
  <c r="P38" i="50"/>
  <c r="E38" i="50"/>
  <c r="S37" i="50"/>
  <c r="R37" i="50"/>
  <c r="Q37" i="50"/>
  <c r="P37" i="50"/>
  <c r="E37" i="50"/>
  <c r="S36" i="50"/>
  <c r="R36" i="50"/>
  <c r="Q36" i="50"/>
  <c r="P36" i="50"/>
  <c r="E36" i="50"/>
  <c r="T36" i="50" s="1"/>
  <c r="T35" i="50"/>
  <c r="S35" i="50"/>
  <c r="R35" i="50"/>
  <c r="Q35" i="50"/>
  <c r="U35" i="50" s="1"/>
  <c r="P35" i="50"/>
  <c r="E35" i="50"/>
  <c r="V33" i="50"/>
  <c r="S33" i="50"/>
  <c r="O33" i="50"/>
  <c r="N33" i="50"/>
  <c r="M33" i="50"/>
  <c r="L33" i="50"/>
  <c r="K33" i="50"/>
  <c r="J33" i="50"/>
  <c r="I33" i="50"/>
  <c r="Q33" i="50" s="1"/>
  <c r="H33" i="50"/>
  <c r="G33" i="50"/>
  <c r="F33" i="50"/>
  <c r="C33" i="50"/>
  <c r="B33" i="50"/>
  <c r="S32" i="50"/>
  <c r="R32" i="50"/>
  <c r="Q32" i="50"/>
  <c r="P32" i="50"/>
  <c r="E32" i="50"/>
  <c r="V30" i="50"/>
  <c r="O30" i="50"/>
  <c r="N30" i="50"/>
  <c r="M30" i="50"/>
  <c r="L30" i="50"/>
  <c r="K30" i="50"/>
  <c r="J30" i="50"/>
  <c r="I30" i="50"/>
  <c r="S30" i="50" s="1"/>
  <c r="H30" i="50"/>
  <c r="R30" i="50" s="1"/>
  <c r="G30" i="50"/>
  <c r="F30" i="50"/>
  <c r="C30" i="50"/>
  <c r="B30" i="50"/>
  <c r="E30" i="50" s="1"/>
  <c r="T29" i="50"/>
  <c r="S29" i="50"/>
  <c r="R29" i="50"/>
  <c r="Q29" i="50"/>
  <c r="P29" i="50"/>
  <c r="E29" i="50"/>
  <c r="U29" i="50" s="1"/>
  <c r="S28" i="50"/>
  <c r="R28" i="50"/>
  <c r="Q28" i="50"/>
  <c r="P28" i="50"/>
  <c r="E28" i="50"/>
  <c r="T27" i="50"/>
  <c r="S27" i="50"/>
  <c r="R27" i="50"/>
  <c r="Q27" i="50"/>
  <c r="P27" i="50"/>
  <c r="E27" i="50"/>
  <c r="U27" i="50" s="1"/>
  <c r="U26" i="50"/>
  <c r="S26" i="50"/>
  <c r="R26" i="50"/>
  <c r="Q26" i="50"/>
  <c r="P26" i="50"/>
  <c r="E26" i="50"/>
  <c r="T26" i="50" s="1"/>
  <c r="V24" i="50"/>
  <c r="O24" i="50"/>
  <c r="N24" i="50"/>
  <c r="M24" i="50"/>
  <c r="L24" i="50"/>
  <c r="K24" i="50"/>
  <c r="J24" i="50"/>
  <c r="I24" i="50"/>
  <c r="Q24" i="50" s="1"/>
  <c r="H24" i="50"/>
  <c r="R24" i="50" s="1"/>
  <c r="G24" i="50"/>
  <c r="F24" i="50"/>
  <c r="C24" i="50"/>
  <c r="B24" i="50"/>
  <c r="E24" i="50" s="1"/>
  <c r="U23" i="50"/>
  <c r="T23" i="50"/>
  <c r="S23" i="50"/>
  <c r="R23" i="50"/>
  <c r="Q23" i="50"/>
  <c r="P23" i="50"/>
  <c r="E23" i="50"/>
  <c r="U22" i="50"/>
  <c r="T22" i="50"/>
  <c r="S22" i="50"/>
  <c r="R22" i="50"/>
  <c r="Q22" i="50"/>
  <c r="P22" i="50"/>
  <c r="E22" i="50"/>
  <c r="T21" i="50"/>
  <c r="S21" i="50"/>
  <c r="R21" i="50"/>
  <c r="Q21" i="50"/>
  <c r="P21" i="50"/>
  <c r="E21" i="50"/>
  <c r="U21" i="50" s="1"/>
  <c r="S20" i="50"/>
  <c r="R20" i="50"/>
  <c r="Q20" i="50"/>
  <c r="P20" i="50"/>
  <c r="E20" i="50"/>
  <c r="U19" i="50"/>
  <c r="S19" i="50"/>
  <c r="R19" i="50"/>
  <c r="Q19" i="50"/>
  <c r="P19" i="50"/>
  <c r="E19" i="50"/>
  <c r="T19" i="50" s="1"/>
  <c r="S18" i="50"/>
  <c r="R18" i="50"/>
  <c r="Q18" i="50"/>
  <c r="P18" i="50"/>
  <c r="E18" i="50"/>
  <c r="S17" i="50"/>
  <c r="R17" i="50"/>
  <c r="Q17" i="50"/>
  <c r="P17" i="50"/>
  <c r="E17" i="50"/>
  <c r="V15" i="50"/>
  <c r="O15" i="50"/>
  <c r="N15" i="50"/>
  <c r="M15" i="50"/>
  <c r="Q15" i="50" s="1"/>
  <c r="L15" i="50"/>
  <c r="K15" i="50"/>
  <c r="J15" i="50"/>
  <c r="I15" i="50"/>
  <c r="S15" i="50" s="1"/>
  <c r="H15" i="50"/>
  <c r="R15" i="50" s="1"/>
  <c r="G15" i="50"/>
  <c r="F15" i="50"/>
  <c r="C15" i="50"/>
  <c r="E15" i="50" s="1"/>
  <c r="B15" i="50"/>
  <c r="S14" i="50"/>
  <c r="R14" i="50"/>
  <c r="Q14" i="50"/>
  <c r="P14" i="50"/>
  <c r="E14" i="50"/>
  <c r="T14" i="50" s="1"/>
  <c r="T13" i="50"/>
  <c r="S13" i="50"/>
  <c r="R13" i="50"/>
  <c r="Q13" i="50"/>
  <c r="P13" i="50"/>
  <c r="E13" i="50"/>
  <c r="U13" i="50" s="1"/>
  <c r="S12" i="50"/>
  <c r="R12" i="50"/>
  <c r="Q12" i="50"/>
  <c r="P12" i="50"/>
  <c r="E12" i="50"/>
  <c r="U11" i="50"/>
  <c r="T11" i="50"/>
  <c r="S11" i="50"/>
  <c r="R11" i="50"/>
  <c r="Q11" i="50"/>
  <c r="P11" i="50"/>
  <c r="E11" i="50"/>
  <c r="U10" i="50"/>
  <c r="S10" i="50"/>
  <c r="R10" i="50"/>
  <c r="Q10" i="50"/>
  <c r="P10" i="50"/>
  <c r="E10" i="50"/>
  <c r="T10" i="50" s="1"/>
  <c r="S9" i="50"/>
  <c r="R9" i="50"/>
  <c r="Q9" i="50"/>
  <c r="P9" i="50"/>
  <c r="E9" i="50"/>
  <c r="T9" i="50" s="1"/>
  <c r="S93" i="49"/>
  <c r="R93" i="49"/>
  <c r="Q93" i="49"/>
  <c r="P93" i="49"/>
  <c r="E93" i="49"/>
  <c r="U92" i="49"/>
  <c r="S92" i="49"/>
  <c r="R92" i="49"/>
  <c r="Q92" i="49"/>
  <c r="P92" i="49"/>
  <c r="E92" i="49"/>
  <c r="T92" i="49" s="1"/>
  <c r="S91" i="49"/>
  <c r="R91" i="49"/>
  <c r="Q91" i="49"/>
  <c r="P91" i="49"/>
  <c r="E91" i="49"/>
  <c r="T90" i="49"/>
  <c r="S90" i="49"/>
  <c r="R90" i="49"/>
  <c r="Q90" i="49"/>
  <c r="P90" i="49"/>
  <c r="E90" i="49"/>
  <c r="U90" i="49" s="1"/>
  <c r="U89" i="49"/>
  <c r="S89" i="49"/>
  <c r="R89" i="49"/>
  <c r="Q89" i="49"/>
  <c r="P89" i="49"/>
  <c r="E89" i="49"/>
  <c r="T89" i="49" s="1"/>
  <c r="U88" i="49"/>
  <c r="T88" i="49"/>
  <c r="S88" i="49"/>
  <c r="R88" i="49"/>
  <c r="Q88" i="49"/>
  <c r="P88" i="49"/>
  <c r="E88" i="49"/>
  <c r="S87" i="49"/>
  <c r="R87" i="49"/>
  <c r="Q87" i="49"/>
  <c r="P87" i="49"/>
  <c r="E87" i="49"/>
  <c r="T87" i="49" s="1"/>
  <c r="S86" i="49"/>
  <c r="R86" i="49"/>
  <c r="Q86" i="49"/>
  <c r="P86" i="49"/>
  <c r="E86" i="49"/>
  <c r="V72" i="49"/>
  <c r="O72" i="49"/>
  <c r="N72" i="49"/>
  <c r="M72" i="49"/>
  <c r="L72" i="49"/>
  <c r="K72" i="49"/>
  <c r="J72" i="49"/>
  <c r="I72" i="49"/>
  <c r="S72" i="49" s="1"/>
  <c r="H72" i="49"/>
  <c r="G72" i="49"/>
  <c r="F72" i="49"/>
  <c r="C72" i="49"/>
  <c r="B72" i="49"/>
  <c r="V71" i="49"/>
  <c r="O71" i="49"/>
  <c r="N71" i="49"/>
  <c r="M71" i="49"/>
  <c r="L71" i="49"/>
  <c r="K71" i="49"/>
  <c r="J71" i="49"/>
  <c r="I71" i="49"/>
  <c r="S71" i="49" s="1"/>
  <c r="H71" i="49"/>
  <c r="R71" i="49" s="1"/>
  <c r="G71" i="49"/>
  <c r="F71" i="49"/>
  <c r="C71" i="49"/>
  <c r="B71" i="49"/>
  <c r="V70" i="49"/>
  <c r="O70" i="49"/>
  <c r="N70" i="49"/>
  <c r="M70" i="49"/>
  <c r="L70" i="49"/>
  <c r="K70" i="49"/>
  <c r="J70" i="49"/>
  <c r="I70" i="49"/>
  <c r="S70" i="49" s="1"/>
  <c r="H70" i="49"/>
  <c r="R70" i="49" s="1"/>
  <c r="G70" i="49"/>
  <c r="F70" i="49"/>
  <c r="C70" i="49"/>
  <c r="B70" i="49"/>
  <c r="S69" i="49"/>
  <c r="R69" i="49"/>
  <c r="Q69" i="49"/>
  <c r="P69" i="49"/>
  <c r="E69" i="49"/>
  <c r="V67" i="49"/>
  <c r="O67" i="49"/>
  <c r="N67" i="49"/>
  <c r="M67" i="49"/>
  <c r="L67" i="49"/>
  <c r="K67" i="49"/>
  <c r="J67" i="49"/>
  <c r="I67" i="49"/>
  <c r="S67" i="49" s="1"/>
  <c r="H67" i="49"/>
  <c r="R67" i="49" s="1"/>
  <c r="G67" i="49"/>
  <c r="F67" i="49"/>
  <c r="C67" i="49"/>
  <c r="B67" i="49"/>
  <c r="V66" i="49"/>
  <c r="O66" i="49"/>
  <c r="N66" i="49"/>
  <c r="M66" i="49"/>
  <c r="L66" i="49"/>
  <c r="K66" i="49"/>
  <c r="J66" i="49"/>
  <c r="I66" i="49"/>
  <c r="S66" i="49" s="1"/>
  <c r="H66" i="49"/>
  <c r="R66" i="49" s="1"/>
  <c r="G66" i="49"/>
  <c r="F66" i="49"/>
  <c r="C66" i="49"/>
  <c r="B66" i="49"/>
  <c r="T65" i="49"/>
  <c r="S65" i="49"/>
  <c r="R65" i="49"/>
  <c r="Q65" i="49"/>
  <c r="P65" i="49"/>
  <c r="E65" i="49"/>
  <c r="U65" i="49" s="1"/>
  <c r="S64" i="49"/>
  <c r="R64" i="49"/>
  <c r="Q64" i="49"/>
  <c r="P64" i="49"/>
  <c r="E64" i="49"/>
  <c r="S63" i="49"/>
  <c r="R63" i="49"/>
  <c r="Q63" i="49"/>
  <c r="P63" i="49"/>
  <c r="E63" i="49"/>
  <c r="S62" i="49"/>
  <c r="R62" i="49"/>
  <c r="Q62" i="49"/>
  <c r="P62" i="49"/>
  <c r="E62" i="49"/>
  <c r="T61" i="49"/>
  <c r="S61" i="49"/>
  <c r="R61" i="49"/>
  <c r="Q61" i="49"/>
  <c r="P61" i="49"/>
  <c r="E61" i="49"/>
  <c r="V59" i="49"/>
  <c r="O59" i="49"/>
  <c r="N59" i="49"/>
  <c r="M59" i="49"/>
  <c r="L59" i="49"/>
  <c r="K59" i="49"/>
  <c r="J59" i="49"/>
  <c r="I59" i="49"/>
  <c r="S59" i="49" s="1"/>
  <c r="H59" i="49"/>
  <c r="R59" i="49" s="1"/>
  <c r="G59" i="49"/>
  <c r="F59" i="49"/>
  <c r="C59" i="49"/>
  <c r="B59" i="49"/>
  <c r="U58" i="49"/>
  <c r="S58" i="49"/>
  <c r="R58" i="49"/>
  <c r="Q58" i="49"/>
  <c r="P58" i="49"/>
  <c r="E58" i="49"/>
  <c r="T58" i="49" s="1"/>
  <c r="S57" i="49"/>
  <c r="R57" i="49"/>
  <c r="Q57" i="49"/>
  <c r="P57" i="49"/>
  <c r="E57" i="49"/>
  <c r="U57" i="49" s="1"/>
  <c r="U56" i="49"/>
  <c r="S56" i="49"/>
  <c r="R56" i="49"/>
  <c r="Q56" i="49"/>
  <c r="P56" i="49"/>
  <c r="E56" i="49"/>
  <c r="T56" i="49" s="1"/>
  <c r="T55" i="49"/>
  <c r="S55" i="49"/>
  <c r="R55" i="49"/>
  <c r="Q55" i="49"/>
  <c r="P55" i="49"/>
  <c r="E55" i="49"/>
  <c r="U55" i="49" s="1"/>
  <c r="V53" i="49"/>
  <c r="O53" i="49"/>
  <c r="N53" i="49"/>
  <c r="M53" i="49"/>
  <c r="L53" i="49"/>
  <c r="K53" i="49"/>
  <c r="J53" i="49"/>
  <c r="I53" i="49"/>
  <c r="S53" i="49" s="1"/>
  <c r="H53" i="49"/>
  <c r="R53" i="49" s="1"/>
  <c r="G53" i="49"/>
  <c r="F53" i="49"/>
  <c r="C53" i="49"/>
  <c r="B53" i="49"/>
  <c r="S52" i="49"/>
  <c r="R52" i="49"/>
  <c r="Q52" i="49"/>
  <c r="P52" i="49"/>
  <c r="E52" i="49"/>
  <c r="U51" i="49"/>
  <c r="S51" i="49"/>
  <c r="R51" i="49"/>
  <c r="Q51" i="49"/>
  <c r="P51" i="49"/>
  <c r="E51" i="49"/>
  <c r="T51" i="49" s="1"/>
  <c r="U50" i="49"/>
  <c r="T50" i="49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T47" i="49" s="1"/>
  <c r="U46" i="49"/>
  <c r="T46" i="49"/>
  <c r="S46" i="49"/>
  <c r="R46" i="49"/>
  <c r="Q46" i="49"/>
  <c r="P46" i="49"/>
  <c r="E46" i="49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Q43" i="49"/>
  <c r="P43" i="49"/>
  <c r="E43" i="49"/>
  <c r="U42" i="49"/>
  <c r="T42" i="49"/>
  <c r="S42" i="49"/>
  <c r="R42" i="49"/>
  <c r="Q42" i="49"/>
  <c r="P42" i="49"/>
  <c r="E42" i="49"/>
  <c r="V40" i="49"/>
  <c r="O40" i="49"/>
  <c r="N40" i="49"/>
  <c r="M40" i="49"/>
  <c r="L40" i="49"/>
  <c r="K40" i="49"/>
  <c r="J40" i="49"/>
  <c r="I40" i="49"/>
  <c r="S40" i="49" s="1"/>
  <c r="H40" i="49"/>
  <c r="R40" i="49" s="1"/>
  <c r="G40" i="49"/>
  <c r="F40" i="49"/>
  <c r="C40" i="49"/>
  <c r="B40" i="49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S37" i="49"/>
  <c r="R37" i="49"/>
  <c r="Q37" i="49"/>
  <c r="P37" i="49"/>
  <c r="E37" i="49"/>
  <c r="U37" i="49" s="1"/>
  <c r="S36" i="49"/>
  <c r="R36" i="49"/>
  <c r="Q36" i="49"/>
  <c r="P36" i="49"/>
  <c r="E36" i="49"/>
  <c r="S35" i="49"/>
  <c r="R35" i="49"/>
  <c r="Q35" i="49"/>
  <c r="U35" i="49" s="1"/>
  <c r="P35" i="49"/>
  <c r="T35" i="49" s="1"/>
  <c r="E35" i="49"/>
  <c r="V33" i="49"/>
  <c r="O33" i="49"/>
  <c r="N33" i="49"/>
  <c r="M33" i="49"/>
  <c r="L33" i="49"/>
  <c r="K33" i="49"/>
  <c r="J33" i="49"/>
  <c r="I33" i="49"/>
  <c r="H33" i="49"/>
  <c r="R33" i="49" s="1"/>
  <c r="G33" i="49"/>
  <c r="F33" i="49"/>
  <c r="C33" i="49"/>
  <c r="B33" i="49"/>
  <c r="S32" i="49"/>
  <c r="R32" i="49"/>
  <c r="Q32" i="49"/>
  <c r="P32" i="49"/>
  <c r="E32" i="49"/>
  <c r="V30" i="49"/>
  <c r="O30" i="49"/>
  <c r="N30" i="49"/>
  <c r="M30" i="49"/>
  <c r="L30" i="49"/>
  <c r="K30" i="49"/>
  <c r="J30" i="49"/>
  <c r="I30" i="49"/>
  <c r="S30" i="49" s="1"/>
  <c r="H30" i="49"/>
  <c r="R30" i="49" s="1"/>
  <c r="G30" i="49"/>
  <c r="F30" i="49"/>
  <c r="C30" i="49"/>
  <c r="E30" i="49" s="1"/>
  <c r="B30" i="49"/>
  <c r="S29" i="49"/>
  <c r="R29" i="49"/>
  <c r="Q29" i="49"/>
  <c r="P29" i="49"/>
  <c r="E29" i="49"/>
  <c r="U29" i="49" s="1"/>
  <c r="S28" i="49"/>
  <c r="R28" i="49"/>
  <c r="Q28" i="49"/>
  <c r="P28" i="49"/>
  <c r="E28" i="49"/>
  <c r="U27" i="49"/>
  <c r="T27" i="49"/>
  <c r="S27" i="49"/>
  <c r="R27" i="49"/>
  <c r="Q27" i="49"/>
  <c r="P27" i="49"/>
  <c r="E27" i="49"/>
  <c r="U26" i="49"/>
  <c r="S26" i="49"/>
  <c r="R26" i="49"/>
  <c r="Q26" i="49"/>
  <c r="P26" i="49"/>
  <c r="E26" i="49"/>
  <c r="T26" i="49" s="1"/>
  <c r="V24" i="49"/>
  <c r="O24" i="49"/>
  <c r="N24" i="49"/>
  <c r="M24" i="49"/>
  <c r="L24" i="49"/>
  <c r="K24" i="49"/>
  <c r="J24" i="49"/>
  <c r="I24" i="49"/>
  <c r="S24" i="49" s="1"/>
  <c r="H24" i="49"/>
  <c r="R24" i="49" s="1"/>
  <c r="G24" i="49"/>
  <c r="F24" i="49"/>
  <c r="E24" i="49"/>
  <c r="C24" i="49"/>
  <c r="B24" i="49"/>
  <c r="S23" i="49"/>
  <c r="R23" i="49"/>
  <c r="Q23" i="49"/>
  <c r="P23" i="49"/>
  <c r="E23" i="49"/>
  <c r="T22" i="49"/>
  <c r="S22" i="49"/>
  <c r="R22" i="49"/>
  <c r="Q22" i="49"/>
  <c r="P22" i="49"/>
  <c r="E22" i="49"/>
  <c r="U22" i="49" s="1"/>
  <c r="S21" i="49"/>
  <c r="R21" i="49"/>
  <c r="Q21" i="49"/>
  <c r="P21" i="49"/>
  <c r="E21" i="49"/>
  <c r="S20" i="49"/>
  <c r="R20" i="49"/>
  <c r="Q20" i="49"/>
  <c r="P20" i="49"/>
  <c r="E20" i="49"/>
  <c r="T20" i="49" s="1"/>
  <c r="S19" i="49"/>
  <c r="R19" i="49"/>
  <c r="Q19" i="49"/>
  <c r="P19" i="49"/>
  <c r="E19" i="49"/>
  <c r="S18" i="49"/>
  <c r="R18" i="49"/>
  <c r="Q18" i="49"/>
  <c r="P18" i="49"/>
  <c r="E18" i="49"/>
  <c r="T18" i="49" s="1"/>
  <c r="T17" i="49"/>
  <c r="S17" i="49"/>
  <c r="R17" i="49"/>
  <c r="Q17" i="49"/>
  <c r="P17" i="49"/>
  <c r="E17" i="49"/>
  <c r="U17" i="49" s="1"/>
  <c r="V15" i="49"/>
  <c r="Q15" i="49"/>
  <c r="O15" i="49"/>
  <c r="N15" i="49"/>
  <c r="M15" i="49"/>
  <c r="L15" i="49"/>
  <c r="K15" i="49"/>
  <c r="J15" i="49"/>
  <c r="I15" i="49"/>
  <c r="S15" i="49" s="1"/>
  <c r="H15" i="49"/>
  <c r="R15" i="49" s="1"/>
  <c r="G15" i="49"/>
  <c r="F15" i="49"/>
  <c r="E15" i="49"/>
  <c r="C15" i="49"/>
  <c r="B15" i="49"/>
  <c r="S14" i="49"/>
  <c r="R14" i="49"/>
  <c r="Q14" i="49"/>
  <c r="U14" i="49" s="1"/>
  <c r="P14" i="49"/>
  <c r="E14" i="49"/>
  <c r="S13" i="49"/>
  <c r="R13" i="49"/>
  <c r="Q13" i="49"/>
  <c r="P13" i="49"/>
  <c r="E13" i="49"/>
  <c r="S12" i="49"/>
  <c r="R12" i="49"/>
  <c r="Q12" i="49"/>
  <c r="P12" i="49"/>
  <c r="E12" i="49"/>
  <c r="U11" i="49"/>
  <c r="T11" i="49"/>
  <c r="S11" i="49"/>
  <c r="R11" i="49"/>
  <c r="Q11" i="49"/>
  <c r="P11" i="49"/>
  <c r="E11" i="49"/>
  <c r="S10" i="49"/>
  <c r="R10" i="49"/>
  <c r="Q10" i="49"/>
  <c r="P10" i="49"/>
  <c r="E10" i="49"/>
  <c r="S9" i="49"/>
  <c r="R9" i="49"/>
  <c r="Q9" i="49"/>
  <c r="P9" i="49"/>
  <c r="E9" i="49"/>
  <c r="S93" i="48"/>
  <c r="R93" i="48"/>
  <c r="Q93" i="48"/>
  <c r="P93" i="48"/>
  <c r="E93" i="48"/>
  <c r="T93" i="48" s="1"/>
  <c r="U92" i="48"/>
  <c r="T92" i="48"/>
  <c r="S92" i="48"/>
  <c r="R92" i="48"/>
  <c r="Q92" i="48"/>
  <c r="P92" i="48"/>
  <c r="E92" i="48"/>
  <c r="S91" i="48"/>
  <c r="R91" i="48"/>
  <c r="Q91" i="48"/>
  <c r="P91" i="48"/>
  <c r="E91" i="48"/>
  <c r="S90" i="48"/>
  <c r="R90" i="48"/>
  <c r="Q90" i="48"/>
  <c r="P90" i="48"/>
  <c r="E90" i="48"/>
  <c r="U90" i="48" s="1"/>
  <c r="S89" i="48"/>
  <c r="R89" i="48"/>
  <c r="Q89" i="48"/>
  <c r="P89" i="48"/>
  <c r="E89" i="48"/>
  <c r="U88" i="48"/>
  <c r="T88" i="48"/>
  <c r="S88" i="48"/>
  <c r="R88" i="48"/>
  <c r="Q88" i="48"/>
  <c r="P88" i="48"/>
  <c r="E88" i="48"/>
  <c r="S87" i="48"/>
  <c r="R87" i="48"/>
  <c r="Q87" i="48"/>
  <c r="P87" i="48"/>
  <c r="E87" i="48"/>
  <c r="S86" i="48"/>
  <c r="R86" i="48"/>
  <c r="Q86" i="48"/>
  <c r="P86" i="48"/>
  <c r="E86" i="48"/>
  <c r="U86" i="48" s="1"/>
  <c r="V72" i="48"/>
  <c r="O72" i="48"/>
  <c r="N72" i="48"/>
  <c r="M72" i="48"/>
  <c r="L72" i="48"/>
  <c r="K72" i="48"/>
  <c r="J72" i="48"/>
  <c r="I72" i="48"/>
  <c r="S72" i="48" s="1"/>
  <c r="H72" i="48"/>
  <c r="R72" i="48" s="1"/>
  <c r="G72" i="48"/>
  <c r="F72" i="48"/>
  <c r="C72" i="48"/>
  <c r="B72" i="48"/>
  <c r="V71" i="48"/>
  <c r="O71" i="48"/>
  <c r="N71" i="48"/>
  <c r="M71" i="48"/>
  <c r="L71" i="48"/>
  <c r="K71" i="48"/>
  <c r="J71" i="48"/>
  <c r="I71" i="48"/>
  <c r="S71" i="48" s="1"/>
  <c r="H71" i="48"/>
  <c r="R71" i="48" s="1"/>
  <c r="G71" i="48"/>
  <c r="F71" i="48"/>
  <c r="C71" i="48"/>
  <c r="B71" i="48"/>
  <c r="V70" i="48"/>
  <c r="O70" i="48"/>
  <c r="N70" i="48"/>
  <c r="M70" i="48"/>
  <c r="L70" i="48"/>
  <c r="K70" i="48"/>
  <c r="J70" i="48"/>
  <c r="I70" i="48"/>
  <c r="S70" i="48" s="1"/>
  <c r="H70" i="48"/>
  <c r="G70" i="48"/>
  <c r="F70" i="48"/>
  <c r="C70" i="48"/>
  <c r="B70" i="48"/>
  <c r="E70" i="48" s="1"/>
  <c r="U69" i="48"/>
  <c r="S69" i="48"/>
  <c r="R69" i="48"/>
  <c r="Q69" i="48"/>
  <c r="P69" i="48"/>
  <c r="E69" i="48"/>
  <c r="V67" i="48"/>
  <c r="O67" i="48"/>
  <c r="N67" i="48"/>
  <c r="M67" i="48"/>
  <c r="L67" i="48"/>
  <c r="K67" i="48"/>
  <c r="J67" i="48"/>
  <c r="I67" i="48"/>
  <c r="H67" i="48"/>
  <c r="R67" i="48" s="1"/>
  <c r="G67" i="48"/>
  <c r="F67" i="48"/>
  <c r="C67" i="48"/>
  <c r="B67" i="48"/>
  <c r="V66" i="48"/>
  <c r="O66" i="48"/>
  <c r="N66" i="48"/>
  <c r="M66" i="48"/>
  <c r="L66" i="48"/>
  <c r="K66" i="48"/>
  <c r="J66" i="48"/>
  <c r="I66" i="48"/>
  <c r="H66" i="48"/>
  <c r="R66" i="48" s="1"/>
  <c r="G66" i="48"/>
  <c r="F66" i="48"/>
  <c r="C66" i="48"/>
  <c r="E66" i="48" s="1"/>
  <c r="B66" i="48"/>
  <c r="T65" i="48"/>
  <c r="S65" i="48"/>
  <c r="R65" i="48"/>
  <c r="Q65" i="48"/>
  <c r="P65" i="48"/>
  <c r="E65" i="48"/>
  <c r="U65" i="48" s="1"/>
  <c r="S64" i="48"/>
  <c r="R64" i="48"/>
  <c r="Q64" i="48"/>
  <c r="P64" i="48"/>
  <c r="E64" i="48"/>
  <c r="S63" i="48"/>
  <c r="R63" i="48"/>
  <c r="Q63" i="48"/>
  <c r="P63" i="48"/>
  <c r="E63" i="48"/>
  <c r="U63" i="48" s="1"/>
  <c r="S62" i="48"/>
  <c r="R62" i="48"/>
  <c r="Q62" i="48"/>
  <c r="P62" i="48"/>
  <c r="E62" i="48"/>
  <c r="S61" i="48"/>
  <c r="R61" i="48"/>
  <c r="Q61" i="48"/>
  <c r="P61" i="48"/>
  <c r="E61" i="48"/>
  <c r="T61" i="48" s="1"/>
  <c r="V59" i="48"/>
  <c r="O59" i="48"/>
  <c r="N59" i="48"/>
  <c r="M59" i="48"/>
  <c r="L59" i="48"/>
  <c r="K59" i="48"/>
  <c r="J59" i="48"/>
  <c r="I59" i="48"/>
  <c r="S59" i="48" s="1"/>
  <c r="H59" i="48"/>
  <c r="R59" i="48" s="1"/>
  <c r="G59" i="48"/>
  <c r="F59" i="48"/>
  <c r="C59" i="48"/>
  <c r="B59" i="48"/>
  <c r="S58" i="48"/>
  <c r="R58" i="48"/>
  <c r="Q58" i="48"/>
  <c r="P58" i="48"/>
  <c r="E58" i="48"/>
  <c r="U58" i="48" s="1"/>
  <c r="T57" i="48"/>
  <c r="S57" i="48"/>
  <c r="R57" i="48"/>
  <c r="Q57" i="48"/>
  <c r="P57" i="48"/>
  <c r="E57" i="48"/>
  <c r="U57" i="48" s="1"/>
  <c r="S56" i="48"/>
  <c r="R56" i="48"/>
  <c r="Q56" i="48"/>
  <c r="P56" i="48"/>
  <c r="E56" i="48"/>
  <c r="S55" i="48"/>
  <c r="R55" i="48"/>
  <c r="Q55" i="48"/>
  <c r="P55" i="48"/>
  <c r="E55" i="48"/>
  <c r="V53" i="48"/>
  <c r="S53" i="48"/>
  <c r="O53" i="48"/>
  <c r="N53" i="48"/>
  <c r="M53" i="48"/>
  <c r="L53" i="48"/>
  <c r="K53" i="48"/>
  <c r="J53" i="48"/>
  <c r="I53" i="48"/>
  <c r="H53" i="48"/>
  <c r="R53" i="48" s="1"/>
  <c r="G53" i="48"/>
  <c r="F53" i="48"/>
  <c r="C53" i="48"/>
  <c r="B53" i="48"/>
  <c r="S52" i="48"/>
  <c r="R52" i="48"/>
  <c r="Q52" i="48"/>
  <c r="P52" i="48"/>
  <c r="E52" i="48"/>
  <c r="U51" i="48"/>
  <c r="T51" i="48"/>
  <c r="S51" i="48"/>
  <c r="R51" i="48"/>
  <c r="Q51" i="48"/>
  <c r="P51" i="48"/>
  <c r="E51" i="48"/>
  <c r="S50" i="48"/>
  <c r="R50" i="48"/>
  <c r="Q50" i="48"/>
  <c r="P50" i="48"/>
  <c r="E50" i="48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U47" i="48"/>
  <c r="T47" i="48"/>
  <c r="S47" i="48"/>
  <c r="R47" i="48"/>
  <c r="Q47" i="48"/>
  <c r="P47" i="48"/>
  <c r="E47" i="48"/>
  <c r="S46" i="48"/>
  <c r="R46" i="48"/>
  <c r="Q46" i="48"/>
  <c r="P46" i="48"/>
  <c r="E46" i="48"/>
  <c r="S45" i="48"/>
  <c r="R45" i="48"/>
  <c r="Q45" i="48"/>
  <c r="P45" i="48"/>
  <c r="E45" i="48"/>
  <c r="S44" i="48"/>
  <c r="R44" i="48"/>
  <c r="Q44" i="48"/>
  <c r="P44" i="48"/>
  <c r="E44" i="48"/>
  <c r="S43" i="48"/>
  <c r="R43" i="48"/>
  <c r="Q43" i="48"/>
  <c r="P43" i="48"/>
  <c r="E43" i="48"/>
  <c r="U43" i="48" s="1"/>
  <c r="S42" i="48"/>
  <c r="R42" i="48"/>
  <c r="Q42" i="48"/>
  <c r="P42" i="48"/>
  <c r="E42" i="48"/>
  <c r="V40" i="48"/>
  <c r="O40" i="48"/>
  <c r="N40" i="48"/>
  <c r="M40" i="48"/>
  <c r="L40" i="48"/>
  <c r="K40" i="48"/>
  <c r="J40" i="48"/>
  <c r="I40" i="48"/>
  <c r="H40" i="48"/>
  <c r="R40" i="48" s="1"/>
  <c r="G40" i="48"/>
  <c r="F40" i="48"/>
  <c r="C40" i="48"/>
  <c r="B40" i="48"/>
  <c r="E40" i="48" s="1"/>
  <c r="U39" i="48"/>
  <c r="T39" i="48"/>
  <c r="S39" i="48"/>
  <c r="R39" i="48"/>
  <c r="Q39" i="48"/>
  <c r="P39" i="48"/>
  <c r="E39" i="48"/>
  <c r="S38" i="48"/>
  <c r="R38" i="48"/>
  <c r="Q38" i="48"/>
  <c r="P38" i="48"/>
  <c r="E38" i="48"/>
  <c r="U38" i="48" s="1"/>
  <c r="S37" i="48"/>
  <c r="R37" i="48"/>
  <c r="Q37" i="48"/>
  <c r="P37" i="48"/>
  <c r="E37" i="48"/>
  <c r="U37" i="48" s="1"/>
  <c r="S36" i="48"/>
  <c r="R36" i="48"/>
  <c r="Q36" i="48"/>
  <c r="P36" i="48"/>
  <c r="E36" i="48"/>
  <c r="T35" i="48"/>
  <c r="S35" i="48"/>
  <c r="R35" i="48"/>
  <c r="Q35" i="48"/>
  <c r="U35" i="48" s="1"/>
  <c r="P35" i="48"/>
  <c r="E35" i="48"/>
  <c r="V33" i="48"/>
  <c r="S33" i="48"/>
  <c r="O33" i="48"/>
  <c r="N33" i="48"/>
  <c r="M33" i="48"/>
  <c r="L33" i="48"/>
  <c r="K33" i="48"/>
  <c r="J33" i="48"/>
  <c r="I33" i="48"/>
  <c r="H33" i="48"/>
  <c r="R33" i="48" s="1"/>
  <c r="G33" i="48"/>
  <c r="F33" i="48"/>
  <c r="C33" i="48"/>
  <c r="B33" i="48"/>
  <c r="S32" i="48"/>
  <c r="R32" i="48"/>
  <c r="Q32" i="48"/>
  <c r="P32" i="48"/>
  <c r="E32" i="48"/>
  <c r="V30" i="48"/>
  <c r="O30" i="48"/>
  <c r="N30" i="48"/>
  <c r="M30" i="48"/>
  <c r="L30" i="48"/>
  <c r="K30" i="48"/>
  <c r="Q30" i="48" s="1"/>
  <c r="J30" i="48"/>
  <c r="I30" i="48"/>
  <c r="S30" i="48" s="1"/>
  <c r="H30" i="48"/>
  <c r="R30" i="48" s="1"/>
  <c r="G30" i="48"/>
  <c r="F30" i="48"/>
  <c r="C30" i="48"/>
  <c r="B30" i="48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Q27" i="48"/>
  <c r="P27" i="48"/>
  <c r="E27" i="48"/>
  <c r="S26" i="48"/>
  <c r="R26" i="48"/>
  <c r="Q26" i="48"/>
  <c r="P26" i="48"/>
  <c r="E26" i="48"/>
  <c r="V24" i="48"/>
  <c r="O24" i="48"/>
  <c r="N24" i="48"/>
  <c r="M24" i="48"/>
  <c r="L24" i="48"/>
  <c r="K24" i="48"/>
  <c r="J24" i="48"/>
  <c r="I24" i="48"/>
  <c r="H24" i="48"/>
  <c r="G24" i="48"/>
  <c r="F24" i="48"/>
  <c r="C24" i="48"/>
  <c r="B24" i="48"/>
  <c r="E24" i="48" s="1"/>
  <c r="U23" i="48"/>
  <c r="T23" i="48"/>
  <c r="S23" i="48"/>
  <c r="R23" i="48"/>
  <c r="Q23" i="48"/>
  <c r="P23" i="48"/>
  <c r="E23" i="48"/>
  <c r="T22" i="48"/>
  <c r="S22" i="48"/>
  <c r="R22" i="48"/>
  <c r="Q22" i="48"/>
  <c r="P22" i="48"/>
  <c r="E22" i="48"/>
  <c r="U22" i="48" s="1"/>
  <c r="S21" i="48"/>
  <c r="R21" i="48"/>
  <c r="Q21" i="48"/>
  <c r="P21" i="48"/>
  <c r="E21" i="48"/>
  <c r="U21" i="48" s="1"/>
  <c r="S20" i="48"/>
  <c r="R20" i="48"/>
  <c r="Q20" i="48"/>
  <c r="P20" i="48"/>
  <c r="E20" i="48"/>
  <c r="U19" i="48"/>
  <c r="T19" i="48"/>
  <c r="S19" i="48"/>
  <c r="R19" i="48"/>
  <c r="Q19" i="48"/>
  <c r="P19" i="48"/>
  <c r="E19" i="48"/>
  <c r="S18" i="48"/>
  <c r="R18" i="48"/>
  <c r="Q18" i="48"/>
  <c r="P18" i="48"/>
  <c r="E18" i="48"/>
  <c r="T18" i="48" s="1"/>
  <c r="S17" i="48"/>
  <c r="R17" i="48"/>
  <c r="Q17" i="48"/>
  <c r="P17" i="48"/>
  <c r="E17" i="48"/>
  <c r="V15" i="48"/>
  <c r="O15" i="48"/>
  <c r="N15" i="48"/>
  <c r="M15" i="48"/>
  <c r="L15" i="48"/>
  <c r="K15" i="48"/>
  <c r="J15" i="48"/>
  <c r="I15" i="48"/>
  <c r="S15" i="48" s="1"/>
  <c r="H15" i="48"/>
  <c r="G15" i="48"/>
  <c r="F15" i="48"/>
  <c r="C15" i="48"/>
  <c r="B15" i="48"/>
  <c r="S14" i="48"/>
  <c r="R14" i="48"/>
  <c r="Q14" i="48"/>
  <c r="P14" i="48"/>
  <c r="E14" i="48"/>
  <c r="U14" i="48" s="1"/>
  <c r="S13" i="48"/>
  <c r="R13" i="48"/>
  <c r="Q13" i="48"/>
  <c r="P13" i="48"/>
  <c r="E13" i="48"/>
  <c r="U13" i="48" s="1"/>
  <c r="S12" i="48"/>
  <c r="R12" i="48"/>
  <c r="Q12" i="48"/>
  <c r="P12" i="48"/>
  <c r="E12" i="48"/>
  <c r="T12" i="48" s="1"/>
  <c r="U11" i="48"/>
  <c r="S11" i="48"/>
  <c r="R11" i="48"/>
  <c r="Q11" i="48"/>
  <c r="P11" i="48"/>
  <c r="E11" i="48"/>
  <c r="T11" i="48" s="1"/>
  <c r="U10" i="48"/>
  <c r="S10" i="48"/>
  <c r="R10" i="48"/>
  <c r="Q10" i="48"/>
  <c r="P10" i="48"/>
  <c r="T10" i="48" s="1"/>
  <c r="E10" i="48"/>
  <c r="S9" i="48"/>
  <c r="R9" i="48"/>
  <c r="Q9" i="48"/>
  <c r="P9" i="48"/>
  <c r="E9" i="48"/>
  <c r="S93" i="47"/>
  <c r="R93" i="47"/>
  <c r="Q93" i="47"/>
  <c r="P93" i="47"/>
  <c r="E93" i="47"/>
  <c r="U92" i="47"/>
  <c r="T92" i="47"/>
  <c r="S92" i="47"/>
  <c r="R92" i="47"/>
  <c r="Q92" i="47"/>
  <c r="P92" i="47"/>
  <c r="E92" i="47"/>
  <c r="U91" i="47"/>
  <c r="S91" i="47"/>
  <c r="R91" i="47"/>
  <c r="Q91" i="47"/>
  <c r="P91" i="47"/>
  <c r="E91" i="47"/>
  <c r="T91" i="47" s="1"/>
  <c r="S90" i="47"/>
  <c r="R90" i="47"/>
  <c r="Q90" i="47"/>
  <c r="P90" i="47"/>
  <c r="E90" i="47"/>
  <c r="U90" i="47" s="1"/>
  <c r="S89" i="47"/>
  <c r="R89" i="47"/>
  <c r="Q89" i="47"/>
  <c r="P89" i="47"/>
  <c r="E89" i="47"/>
  <c r="U88" i="47"/>
  <c r="T88" i="47"/>
  <c r="S88" i="47"/>
  <c r="R88" i="47"/>
  <c r="Q88" i="47"/>
  <c r="P88" i="47"/>
  <c r="E88" i="47"/>
  <c r="U87" i="47"/>
  <c r="T87" i="47"/>
  <c r="S87" i="47"/>
  <c r="R87" i="47"/>
  <c r="Q87" i="47"/>
  <c r="P87" i="47"/>
  <c r="E87" i="47"/>
  <c r="S86" i="47"/>
  <c r="R86" i="47"/>
  <c r="Q86" i="47"/>
  <c r="P86" i="47"/>
  <c r="E86" i="47"/>
  <c r="U86" i="47" s="1"/>
  <c r="V72" i="47"/>
  <c r="O72" i="47"/>
  <c r="N72" i="47"/>
  <c r="M72" i="47"/>
  <c r="L72" i="47"/>
  <c r="K72" i="47"/>
  <c r="J72" i="47"/>
  <c r="I72" i="47"/>
  <c r="S72" i="47" s="1"/>
  <c r="H72" i="47"/>
  <c r="R72" i="47" s="1"/>
  <c r="G72" i="47"/>
  <c r="F72" i="47"/>
  <c r="C72" i="47"/>
  <c r="B72" i="47"/>
  <c r="V71" i="47"/>
  <c r="S71" i="47"/>
  <c r="O71" i="47"/>
  <c r="N71" i="47"/>
  <c r="M71" i="47"/>
  <c r="L71" i="47"/>
  <c r="K71" i="47"/>
  <c r="J71" i="47"/>
  <c r="I71" i="47"/>
  <c r="H71" i="47"/>
  <c r="R71" i="47" s="1"/>
  <c r="G71" i="47"/>
  <c r="F71" i="47"/>
  <c r="C71" i="47"/>
  <c r="B71" i="47"/>
  <c r="V70" i="47"/>
  <c r="R70" i="47"/>
  <c r="O70" i="47"/>
  <c r="N70" i="47"/>
  <c r="M70" i="47"/>
  <c r="L70" i="47"/>
  <c r="K70" i="47"/>
  <c r="J70" i="47"/>
  <c r="I70" i="47"/>
  <c r="S70" i="47" s="1"/>
  <c r="H70" i="47"/>
  <c r="G70" i="47"/>
  <c r="F70" i="47"/>
  <c r="E70" i="47"/>
  <c r="C70" i="47"/>
  <c r="B70" i="47"/>
  <c r="S69" i="47"/>
  <c r="R69" i="47"/>
  <c r="Q69" i="47"/>
  <c r="U69" i="47" s="1"/>
  <c r="P69" i="47"/>
  <c r="E69" i="47"/>
  <c r="V67" i="47"/>
  <c r="O67" i="47"/>
  <c r="N67" i="47"/>
  <c r="M67" i="47"/>
  <c r="L67" i="47"/>
  <c r="K67" i="47"/>
  <c r="J67" i="47"/>
  <c r="I67" i="47"/>
  <c r="S67" i="47" s="1"/>
  <c r="H67" i="47"/>
  <c r="R67" i="47" s="1"/>
  <c r="G67" i="47"/>
  <c r="F67" i="47"/>
  <c r="C67" i="47"/>
  <c r="B67" i="47"/>
  <c r="V66" i="47"/>
  <c r="O66" i="47"/>
  <c r="N66" i="47"/>
  <c r="M66" i="47"/>
  <c r="L66" i="47"/>
  <c r="K66" i="47"/>
  <c r="J66" i="47"/>
  <c r="I66" i="47"/>
  <c r="S66" i="47" s="1"/>
  <c r="H66" i="47"/>
  <c r="R66" i="47" s="1"/>
  <c r="G66" i="47"/>
  <c r="F66" i="47"/>
  <c r="E66" i="47"/>
  <c r="C66" i="47"/>
  <c r="B66" i="47"/>
  <c r="T65" i="47"/>
  <c r="S65" i="47"/>
  <c r="R65" i="47"/>
  <c r="Q65" i="47"/>
  <c r="P65" i="47"/>
  <c r="E65" i="47"/>
  <c r="U65" i="47" s="1"/>
  <c r="S64" i="47"/>
  <c r="R64" i="47"/>
  <c r="Q64" i="47"/>
  <c r="P64" i="47"/>
  <c r="E64" i="47"/>
  <c r="S63" i="47"/>
  <c r="R63" i="47"/>
  <c r="Q63" i="47"/>
  <c r="P63" i="47"/>
  <c r="E63" i="47"/>
  <c r="U62" i="47"/>
  <c r="S62" i="47"/>
  <c r="R62" i="47"/>
  <c r="Q62" i="47"/>
  <c r="P62" i="47"/>
  <c r="E62" i="47"/>
  <c r="T62" i="47" s="1"/>
  <c r="S61" i="47"/>
  <c r="R61" i="47"/>
  <c r="Q61" i="47"/>
  <c r="P61" i="47"/>
  <c r="E61" i="47"/>
  <c r="T61" i="47" s="1"/>
  <c r="V59" i="47"/>
  <c r="O59" i="47"/>
  <c r="N59" i="47"/>
  <c r="M59" i="47"/>
  <c r="L59" i="47"/>
  <c r="K59" i="47"/>
  <c r="J59" i="47"/>
  <c r="I59" i="47"/>
  <c r="S59" i="47" s="1"/>
  <c r="H59" i="47"/>
  <c r="G59" i="47"/>
  <c r="F59" i="47"/>
  <c r="C59" i="47"/>
  <c r="B59" i="47"/>
  <c r="S58" i="47"/>
  <c r="R58" i="47"/>
  <c r="Q58" i="47"/>
  <c r="P58" i="47"/>
  <c r="E58" i="47"/>
  <c r="U58" i="47" s="1"/>
  <c r="S57" i="47"/>
  <c r="R57" i="47"/>
  <c r="Q57" i="47"/>
  <c r="P57" i="47"/>
  <c r="E57" i="47"/>
  <c r="U57" i="47" s="1"/>
  <c r="S56" i="47"/>
  <c r="R56" i="47"/>
  <c r="Q56" i="47"/>
  <c r="P56" i="47"/>
  <c r="E56" i="47"/>
  <c r="S55" i="47"/>
  <c r="R55" i="47"/>
  <c r="Q55" i="47"/>
  <c r="P55" i="47"/>
  <c r="E55" i="47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S52" i="47"/>
  <c r="R52" i="47"/>
  <c r="Q52" i="47"/>
  <c r="P52" i="47"/>
  <c r="E52" i="47"/>
  <c r="T52" i="47" s="1"/>
  <c r="S51" i="47"/>
  <c r="R51" i="47"/>
  <c r="Q51" i="47"/>
  <c r="P51" i="47"/>
  <c r="E51" i="47"/>
  <c r="S50" i="47"/>
  <c r="R50" i="47"/>
  <c r="Q50" i="47"/>
  <c r="P50" i="47"/>
  <c r="E50" i="47"/>
  <c r="T49" i="47"/>
  <c r="S49" i="47"/>
  <c r="R49" i="47"/>
  <c r="Q49" i="47"/>
  <c r="P49" i="47"/>
  <c r="E49" i="47"/>
  <c r="U49" i="47" s="1"/>
  <c r="S48" i="47"/>
  <c r="R48" i="47"/>
  <c r="Q48" i="47"/>
  <c r="P48" i="47"/>
  <c r="E48" i="47"/>
  <c r="S47" i="47"/>
  <c r="R47" i="47"/>
  <c r="Q47" i="47"/>
  <c r="P47" i="47"/>
  <c r="E47" i="47"/>
  <c r="T47" i="47" s="1"/>
  <c r="S46" i="47"/>
  <c r="R46" i="47"/>
  <c r="Q46" i="47"/>
  <c r="P46" i="47"/>
  <c r="E46" i="47"/>
  <c r="T45" i="47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Q43" i="47"/>
  <c r="P43" i="47"/>
  <c r="E43" i="47"/>
  <c r="U42" i="47"/>
  <c r="S42" i="47"/>
  <c r="R42" i="47"/>
  <c r="Q42" i="47"/>
  <c r="P42" i="47"/>
  <c r="E42" i="47"/>
  <c r="T42" i="47" s="1"/>
  <c r="V40" i="47"/>
  <c r="O40" i="47"/>
  <c r="N40" i="47"/>
  <c r="M40" i="47"/>
  <c r="L40" i="47"/>
  <c r="K40" i="47"/>
  <c r="J40" i="47"/>
  <c r="I40" i="47"/>
  <c r="H40" i="47"/>
  <c r="R40" i="47" s="1"/>
  <c r="G40" i="47"/>
  <c r="F40" i="47"/>
  <c r="C40" i="47"/>
  <c r="B40" i="47"/>
  <c r="T39" i="47"/>
  <c r="S39" i="47"/>
  <c r="R39" i="47"/>
  <c r="Q39" i="47"/>
  <c r="P39" i="47"/>
  <c r="E39" i="47"/>
  <c r="U39" i="47" s="1"/>
  <c r="U38" i="47"/>
  <c r="S38" i="47"/>
  <c r="R38" i="47"/>
  <c r="Q38" i="47"/>
  <c r="P38" i="47"/>
  <c r="E38" i="47"/>
  <c r="T38" i="47" s="1"/>
  <c r="S37" i="47"/>
  <c r="R37" i="47"/>
  <c r="Q37" i="47"/>
  <c r="P37" i="47"/>
  <c r="E37" i="47"/>
  <c r="S36" i="47"/>
  <c r="R36" i="47"/>
  <c r="Q36" i="47"/>
  <c r="P36" i="47"/>
  <c r="E36" i="47"/>
  <c r="U35" i="47"/>
  <c r="S35" i="47"/>
  <c r="R35" i="47"/>
  <c r="Q35" i="47"/>
  <c r="P35" i="47"/>
  <c r="E35" i="47"/>
  <c r="V33" i="47"/>
  <c r="O33" i="47"/>
  <c r="N33" i="47"/>
  <c r="M33" i="47"/>
  <c r="L33" i="47"/>
  <c r="K33" i="47"/>
  <c r="J33" i="47"/>
  <c r="I33" i="47"/>
  <c r="S33" i="47" s="1"/>
  <c r="H33" i="47"/>
  <c r="R33" i="47" s="1"/>
  <c r="G33" i="47"/>
  <c r="F33" i="47"/>
  <c r="C33" i="47"/>
  <c r="B33" i="47"/>
  <c r="S32" i="47"/>
  <c r="R32" i="47"/>
  <c r="Q32" i="47"/>
  <c r="P32" i="47"/>
  <c r="E32" i="47"/>
  <c r="V30" i="47"/>
  <c r="O30" i="47"/>
  <c r="N30" i="47"/>
  <c r="M30" i="47"/>
  <c r="L30" i="47"/>
  <c r="K30" i="47"/>
  <c r="J30" i="47"/>
  <c r="I30" i="47"/>
  <c r="S30" i="47" s="1"/>
  <c r="H30" i="47"/>
  <c r="R30" i="47" s="1"/>
  <c r="G30" i="47"/>
  <c r="F30" i="47"/>
  <c r="C30" i="47"/>
  <c r="B30" i="47"/>
  <c r="E30" i="47" s="1"/>
  <c r="S29" i="47"/>
  <c r="R29" i="47"/>
  <c r="Q29" i="47"/>
  <c r="P29" i="47"/>
  <c r="E29" i="47"/>
  <c r="U29" i="47" s="1"/>
  <c r="S28" i="47"/>
  <c r="R28" i="47"/>
  <c r="Q28" i="47"/>
  <c r="P28" i="47"/>
  <c r="E28" i="47"/>
  <c r="U27" i="47"/>
  <c r="S27" i="47"/>
  <c r="R27" i="47"/>
  <c r="Q27" i="47"/>
  <c r="P27" i="47"/>
  <c r="E27" i="47"/>
  <c r="T27" i="47" s="1"/>
  <c r="S26" i="47"/>
  <c r="R26" i="47"/>
  <c r="Q26" i="47"/>
  <c r="P26" i="47"/>
  <c r="E26" i="47"/>
  <c r="U26" i="47" s="1"/>
  <c r="V24" i="47"/>
  <c r="O24" i="47"/>
  <c r="N24" i="47"/>
  <c r="M24" i="47"/>
  <c r="L24" i="47"/>
  <c r="K24" i="47"/>
  <c r="J24" i="47"/>
  <c r="I24" i="47"/>
  <c r="S24" i="47" s="1"/>
  <c r="H24" i="47"/>
  <c r="G24" i="47"/>
  <c r="F24" i="47"/>
  <c r="C24" i="47"/>
  <c r="B24" i="47"/>
  <c r="E24" i="47" s="1"/>
  <c r="S23" i="47"/>
  <c r="R23" i="47"/>
  <c r="Q23" i="47"/>
  <c r="P23" i="47"/>
  <c r="E23" i="47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S20" i="47"/>
  <c r="R20" i="47"/>
  <c r="Q20" i="47"/>
  <c r="P20" i="47"/>
  <c r="E20" i="47"/>
  <c r="U19" i="47"/>
  <c r="S19" i="47"/>
  <c r="R19" i="47"/>
  <c r="Q19" i="47"/>
  <c r="P19" i="47"/>
  <c r="E19" i="47"/>
  <c r="T19" i="47" s="1"/>
  <c r="U18" i="47"/>
  <c r="T18" i="47"/>
  <c r="S18" i="47"/>
  <c r="R18" i="47"/>
  <c r="Q18" i="47"/>
  <c r="P18" i="47"/>
  <c r="E18" i="47"/>
  <c r="T17" i="47"/>
  <c r="S17" i="47"/>
  <c r="R17" i="47"/>
  <c r="Q17" i="47"/>
  <c r="P17" i="47"/>
  <c r="E17" i="47"/>
  <c r="U17" i="47" s="1"/>
  <c r="V15" i="47"/>
  <c r="O15" i="47"/>
  <c r="N15" i="47"/>
  <c r="M15" i="47"/>
  <c r="L15" i="47"/>
  <c r="K15" i="47"/>
  <c r="J15" i="47"/>
  <c r="I15" i="47"/>
  <c r="S15" i="47" s="1"/>
  <c r="H15" i="47"/>
  <c r="R15" i="47" s="1"/>
  <c r="G15" i="47"/>
  <c r="F15" i="47"/>
  <c r="E15" i="47"/>
  <c r="C15" i="47"/>
  <c r="B15" i="47"/>
  <c r="S14" i="47"/>
  <c r="R14" i="47"/>
  <c r="Q14" i="47"/>
  <c r="P14" i="47"/>
  <c r="E14" i="47"/>
  <c r="S13" i="47"/>
  <c r="R13" i="47"/>
  <c r="Q13" i="47"/>
  <c r="P13" i="47"/>
  <c r="E13" i="47"/>
  <c r="S12" i="47"/>
  <c r="R12" i="47"/>
  <c r="Q12" i="47"/>
  <c r="P12" i="47"/>
  <c r="E12" i="47"/>
  <c r="S11" i="47"/>
  <c r="R11" i="47"/>
  <c r="Q11" i="47"/>
  <c r="P11" i="47"/>
  <c r="E11" i="47"/>
  <c r="T11" i="47" s="1"/>
  <c r="T10" i="47"/>
  <c r="S10" i="47"/>
  <c r="R10" i="47"/>
  <c r="Q10" i="47"/>
  <c r="P10" i="47"/>
  <c r="E10" i="47"/>
  <c r="S9" i="47"/>
  <c r="R9" i="47"/>
  <c r="Q9" i="47"/>
  <c r="P9" i="47"/>
  <c r="E9" i="47"/>
  <c r="S93" i="46"/>
  <c r="R93" i="46"/>
  <c r="Q93" i="46"/>
  <c r="P93" i="46"/>
  <c r="E93" i="46"/>
  <c r="S92" i="46"/>
  <c r="R92" i="46"/>
  <c r="Q92" i="46"/>
  <c r="P92" i="46"/>
  <c r="E92" i="46"/>
  <c r="T92" i="46" s="1"/>
  <c r="U91" i="46"/>
  <c r="T91" i="46"/>
  <c r="S91" i="46"/>
  <c r="R91" i="46"/>
  <c r="Q91" i="46"/>
  <c r="P91" i="46"/>
  <c r="E91" i="46"/>
  <c r="T90" i="46"/>
  <c r="S90" i="46"/>
  <c r="R90" i="46"/>
  <c r="Q90" i="46"/>
  <c r="P90" i="46"/>
  <c r="E90" i="46"/>
  <c r="U90" i="46" s="1"/>
  <c r="U89" i="46"/>
  <c r="S89" i="46"/>
  <c r="R89" i="46"/>
  <c r="Q89" i="46"/>
  <c r="P89" i="46"/>
  <c r="E89" i="46"/>
  <c r="T89" i="46" s="1"/>
  <c r="S88" i="46"/>
  <c r="R88" i="46"/>
  <c r="Q88" i="46"/>
  <c r="P88" i="46"/>
  <c r="E88" i="46"/>
  <c r="S87" i="46"/>
  <c r="R87" i="46"/>
  <c r="Q87" i="46"/>
  <c r="P87" i="46"/>
  <c r="E87" i="46"/>
  <c r="S86" i="46"/>
  <c r="R86" i="46"/>
  <c r="Q86" i="46"/>
  <c r="P86" i="46"/>
  <c r="E86" i="46"/>
  <c r="U86" i="46" s="1"/>
  <c r="V72" i="46"/>
  <c r="O72" i="46"/>
  <c r="N72" i="46"/>
  <c r="M72" i="46"/>
  <c r="L72" i="46"/>
  <c r="K72" i="46"/>
  <c r="J72" i="46"/>
  <c r="I72" i="46"/>
  <c r="S72" i="46" s="1"/>
  <c r="H72" i="46"/>
  <c r="R72" i="46" s="1"/>
  <c r="G72" i="46"/>
  <c r="F72" i="46"/>
  <c r="C72" i="46"/>
  <c r="B72" i="46"/>
  <c r="V71" i="46"/>
  <c r="O71" i="46"/>
  <c r="N71" i="46"/>
  <c r="M71" i="46"/>
  <c r="L71" i="46"/>
  <c r="K71" i="46"/>
  <c r="J71" i="46"/>
  <c r="I71" i="46"/>
  <c r="S71" i="46" s="1"/>
  <c r="H71" i="46"/>
  <c r="R71" i="46" s="1"/>
  <c r="G71" i="46"/>
  <c r="F71" i="46"/>
  <c r="C71" i="46"/>
  <c r="B71" i="46"/>
  <c r="E71" i="46" s="1"/>
  <c r="V70" i="46"/>
  <c r="O70" i="46"/>
  <c r="N70" i="46"/>
  <c r="M70" i="46"/>
  <c r="L70" i="46"/>
  <c r="K70" i="46"/>
  <c r="J70" i="46"/>
  <c r="I70" i="46"/>
  <c r="S70" i="46" s="1"/>
  <c r="H70" i="46"/>
  <c r="R70" i="46" s="1"/>
  <c r="G70" i="46"/>
  <c r="F70" i="46"/>
  <c r="E70" i="46"/>
  <c r="C70" i="46"/>
  <c r="B70" i="46"/>
  <c r="U69" i="46"/>
  <c r="S69" i="46"/>
  <c r="R69" i="46"/>
  <c r="Q69" i="46"/>
  <c r="P69" i="46"/>
  <c r="E69" i="46"/>
  <c r="V67" i="46"/>
  <c r="O67" i="46"/>
  <c r="N67" i="46"/>
  <c r="M67" i="46"/>
  <c r="L67" i="46"/>
  <c r="K67" i="46"/>
  <c r="J67" i="46"/>
  <c r="I67" i="46"/>
  <c r="S67" i="46" s="1"/>
  <c r="H67" i="46"/>
  <c r="G67" i="46"/>
  <c r="F67" i="46"/>
  <c r="C67" i="46"/>
  <c r="B67" i="46"/>
  <c r="V66" i="46"/>
  <c r="O66" i="46"/>
  <c r="N66" i="46"/>
  <c r="M66" i="46"/>
  <c r="L66" i="46"/>
  <c r="K66" i="46"/>
  <c r="J66" i="46"/>
  <c r="I66" i="46"/>
  <c r="S66" i="46" s="1"/>
  <c r="H66" i="46"/>
  <c r="R66" i="46" s="1"/>
  <c r="G66" i="46"/>
  <c r="F66" i="46"/>
  <c r="C66" i="46"/>
  <c r="B66" i="46"/>
  <c r="S65" i="46"/>
  <c r="R65" i="46"/>
  <c r="Q65" i="46"/>
  <c r="P65" i="46"/>
  <c r="E65" i="46"/>
  <c r="U65" i="46" s="1"/>
  <c r="S64" i="46"/>
  <c r="R64" i="46"/>
  <c r="Q64" i="46"/>
  <c r="P64" i="46"/>
  <c r="E64" i="46"/>
  <c r="S63" i="46"/>
  <c r="R63" i="46"/>
  <c r="Q63" i="46"/>
  <c r="P63" i="46"/>
  <c r="E63" i="46"/>
  <c r="S62" i="46"/>
  <c r="R62" i="46"/>
  <c r="Q62" i="46"/>
  <c r="P62" i="46"/>
  <c r="E62" i="46"/>
  <c r="T62" i="46" s="1"/>
  <c r="T61" i="46"/>
  <c r="S61" i="46"/>
  <c r="R61" i="46"/>
  <c r="Q61" i="46"/>
  <c r="P61" i="46"/>
  <c r="E61" i="46"/>
  <c r="V59" i="46"/>
  <c r="O59" i="46"/>
  <c r="N59" i="46"/>
  <c r="M59" i="46"/>
  <c r="L59" i="46"/>
  <c r="K59" i="46"/>
  <c r="J59" i="46"/>
  <c r="I59" i="46"/>
  <c r="S59" i="46" s="1"/>
  <c r="H59" i="46"/>
  <c r="R59" i="46" s="1"/>
  <c r="G59" i="46"/>
  <c r="F59" i="46"/>
  <c r="C59" i="46"/>
  <c r="B59" i="46"/>
  <c r="S58" i="46"/>
  <c r="R58" i="46"/>
  <c r="Q58" i="46"/>
  <c r="P58" i="46"/>
  <c r="E58" i="46"/>
  <c r="S57" i="46"/>
  <c r="R57" i="46"/>
  <c r="Q57" i="46"/>
  <c r="P57" i="46"/>
  <c r="E57" i="46"/>
  <c r="U56" i="46"/>
  <c r="S56" i="46"/>
  <c r="R56" i="46"/>
  <c r="Q56" i="46"/>
  <c r="P56" i="46"/>
  <c r="E56" i="46"/>
  <c r="T56" i="46" s="1"/>
  <c r="U55" i="46"/>
  <c r="S55" i="46"/>
  <c r="R55" i="46"/>
  <c r="Q55" i="46"/>
  <c r="P55" i="46"/>
  <c r="E55" i="46"/>
  <c r="T55" i="46" s="1"/>
  <c r="V53" i="46"/>
  <c r="O53" i="46"/>
  <c r="N53" i="46"/>
  <c r="M53" i="46"/>
  <c r="L53" i="46"/>
  <c r="K53" i="46"/>
  <c r="J53" i="46"/>
  <c r="I53" i="46"/>
  <c r="S53" i="46" s="1"/>
  <c r="H53" i="46"/>
  <c r="R53" i="46" s="1"/>
  <c r="G53" i="46"/>
  <c r="F53" i="46"/>
  <c r="C53" i="46"/>
  <c r="B53" i="46"/>
  <c r="E53" i="46" s="1"/>
  <c r="S52" i="46"/>
  <c r="R52" i="46"/>
  <c r="Q52" i="46"/>
  <c r="P52" i="46"/>
  <c r="E52" i="46"/>
  <c r="U51" i="46"/>
  <c r="S51" i="46"/>
  <c r="R51" i="46"/>
  <c r="Q51" i="46"/>
  <c r="P51" i="46"/>
  <c r="E51" i="46"/>
  <c r="T51" i="46" s="1"/>
  <c r="T50" i="46"/>
  <c r="S50" i="46"/>
  <c r="R50" i="46"/>
  <c r="Q50" i="46"/>
  <c r="P50" i="46"/>
  <c r="E50" i="46"/>
  <c r="U50" i="46" s="1"/>
  <c r="S49" i="46"/>
  <c r="R49" i="46"/>
  <c r="Q49" i="46"/>
  <c r="P49" i="46"/>
  <c r="E49" i="46"/>
  <c r="U49" i="46" s="1"/>
  <c r="S48" i="46"/>
  <c r="R48" i="46"/>
  <c r="Q48" i="46"/>
  <c r="P48" i="46"/>
  <c r="E48" i="46"/>
  <c r="U47" i="46"/>
  <c r="T47" i="46"/>
  <c r="S47" i="46"/>
  <c r="R47" i="46"/>
  <c r="Q47" i="46"/>
  <c r="P47" i="46"/>
  <c r="E47" i="46"/>
  <c r="T46" i="46"/>
  <c r="S46" i="46"/>
  <c r="R46" i="46"/>
  <c r="Q46" i="46"/>
  <c r="P46" i="46"/>
  <c r="E46" i="46"/>
  <c r="U46" i="46" s="1"/>
  <c r="S45" i="46"/>
  <c r="R45" i="46"/>
  <c r="Q45" i="46"/>
  <c r="P45" i="46"/>
  <c r="E45" i="46"/>
  <c r="U44" i="46"/>
  <c r="S44" i="46"/>
  <c r="R44" i="46"/>
  <c r="Q44" i="46"/>
  <c r="P44" i="46"/>
  <c r="E44" i="46"/>
  <c r="T44" i="46" s="1"/>
  <c r="U43" i="46"/>
  <c r="S43" i="46"/>
  <c r="R43" i="46"/>
  <c r="Q43" i="46"/>
  <c r="P43" i="46"/>
  <c r="E43" i="46"/>
  <c r="T43" i="46" s="1"/>
  <c r="T42" i="46"/>
  <c r="S42" i="46"/>
  <c r="R42" i="46"/>
  <c r="Q42" i="46"/>
  <c r="P42" i="46"/>
  <c r="E42" i="46"/>
  <c r="U42" i="46" s="1"/>
  <c r="V40" i="46"/>
  <c r="O40" i="46"/>
  <c r="N40" i="46"/>
  <c r="M40" i="46"/>
  <c r="L40" i="46"/>
  <c r="K40" i="46"/>
  <c r="J40" i="46"/>
  <c r="I40" i="46"/>
  <c r="S40" i="46" s="1"/>
  <c r="H40" i="46"/>
  <c r="G40" i="46"/>
  <c r="F40" i="46"/>
  <c r="C40" i="46"/>
  <c r="B40" i="46"/>
  <c r="E40" i="46" s="1"/>
  <c r="S39" i="46"/>
  <c r="R39" i="46"/>
  <c r="Q39" i="46"/>
  <c r="P39" i="46"/>
  <c r="E39" i="46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U37" i="46" s="1"/>
  <c r="S36" i="46"/>
  <c r="R36" i="46"/>
  <c r="Q36" i="46"/>
  <c r="P36" i="46"/>
  <c r="E36" i="46"/>
  <c r="T35" i="46"/>
  <c r="S35" i="46"/>
  <c r="R35" i="46"/>
  <c r="Q35" i="46"/>
  <c r="U35" i="46" s="1"/>
  <c r="P35" i="46"/>
  <c r="E35" i="46"/>
  <c r="V33" i="46"/>
  <c r="O33" i="46"/>
  <c r="N33" i="46"/>
  <c r="M33" i="46"/>
  <c r="L33" i="46"/>
  <c r="K33" i="46"/>
  <c r="J33" i="46"/>
  <c r="I33" i="46"/>
  <c r="Q33" i="46" s="1"/>
  <c r="H33" i="46"/>
  <c r="G33" i="46"/>
  <c r="F33" i="46"/>
  <c r="C33" i="46"/>
  <c r="B33" i="46"/>
  <c r="S32" i="46"/>
  <c r="R32" i="46"/>
  <c r="Q32" i="46"/>
  <c r="P32" i="46"/>
  <c r="E32" i="46"/>
  <c r="V30" i="46"/>
  <c r="S30" i="46"/>
  <c r="O30" i="46"/>
  <c r="N30" i="46"/>
  <c r="M30" i="46"/>
  <c r="L30" i="46"/>
  <c r="K30" i="46"/>
  <c r="J30" i="46"/>
  <c r="I30" i="46"/>
  <c r="H30" i="46"/>
  <c r="R30" i="46" s="1"/>
  <c r="G30" i="46"/>
  <c r="F30" i="46"/>
  <c r="C30" i="46"/>
  <c r="E30" i="46" s="1"/>
  <c r="B30" i="46"/>
  <c r="S29" i="46"/>
  <c r="R29" i="46"/>
  <c r="Q29" i="46"/>
  <c r="P29" i="46"/>
  <c r="E29" i="46"/>
  <c r="U29" i="46" s="1"/>
  <c r="S28" i="46"/>
  <c r="R28" i="46"/>
  <c r="Q28" i="46"/>
  <c r="P28" i="46"/>
  <c r="E28" i="46"/>
  <c r="S27" i="46"/>
  <c r="R27" i="46"/>
  <c r="Q27" i="46"/>
  <c r="P27" i="46"/>
  <c r="E27" i="46"/>
  <c r="S26" i="46"/>
  <c r="R26" i="46"/>
  <c r="Q26" i="46"/>
  <c r="P26" i="46"/>
  <c r="E26" i="46"/>
  <c r="V24" i="46"/>
  <c r="O24" i="46"/>
  <c r="N24" i="46"/>
  <c r="M24" i="46"/>
  <c r="L24" i="46"/>
  <c r="K24" i="46"/>
  <c r="J24" i="46"/>
  <c r="I24" i="46"/>
  <c r="S24" i="46" s="1"/>
  <c r="H24" i="46"/>
  <c r="G24" i="46"/>
  <c r="F24" i="46"/>
  <c r="C24" i="46"/>
  <c r="B24" i="46"/>
  <c r="E24" i="46" s="1"/>
  <c r="U23" i="46"/>
  <c r="T23" i="46"/>
  <c r="S23" i="46"/>
  <c r="R23" i="46"/>
  <c r="Q23" i="46"/>
  <c r="P23" i="46"/>
  <c r="E23" i="46"/>
  <c r="U22" i="46"/>
  <c r="T22" i="46"/>
  <c r="S22" i="46"/>
  <c r="R22" i="46"/>
  <c r="Q22" i="46"/>
  <c r="P22" i="46"/>
  <c r="E22" i="46"/>
  <c r="S21" i="46"/>
  <c r="R21" i="46"/>
  <c r="Q21" i="46"/>
  <c r="P21" i="46"/>
  <c r="E21" i="46"/>
  <c r="U21" i="46" s="1"/>
  <c r="S20" i="46"/>
  <c r="R20" i="46"/>
  <c r="Q20" i="46"/>
  <c r="P20" i="46"/>
  <c r="E20" i="46"/>
  <c r="S19" i="46"/>
  <c r="R19" i="46"/>
  <c r="Q19" i="46"/>
  <c r="P19" i="46"/>
  <c r="E19" i="46"/>
  <c r="T19" i="46" s="1"/>
  <c r="T18" i="46"/>
  <c r="S18" i="46"/>
  <c r="R18" i="46"/>
  <c r="Q18" i="46"/>
  <c r="P18" i="46"/>
  <c r="E18" i="46"/>
  <c r="U18" i="46" s="1"/>
  <c r="S17" i="46"/>
  <c r="R17" i="46"/>
  <c r="Q17" i="46"/>
  <c r="P17" i="46"/>
  <c r="E17" i="46"/>
  <c r="U17" i="46" s="1"/>
  <c r="V15" i="46"/>
  <c r="O15" i="46"/>
  <c r="N15" i="46"/>
  <c r="M15" i="46"/>
  <c r="L15" i="46"/>
  <c r="K15" i="46"/>
  <c r="J15" i="46"/>
  <c r="I15" i="46"/>
  <c r="S15" i="46" s="1"/>
  <c r="H15" i="46"/>
  <c r="R15" i="46" s="1"/>
  <c r="G15" i="46"/>
  <c r="F15" i="46"/>
  <c r="C15" i="46"/>
  <c r="B15" i="46"/>
  <c r="T14" i="46"/>
  <c r="S14" i="46"/>
  <c r="R14" i="46"/>
  <c r="Q14" i="46"/>
  <c r="P14" i="46"/>
  <c r="E14" i="46"/>
  <c r="U14" i="46" s="1"/>
  <c r="S13" i="46"/>
  <c r="R13" i="46"/>
  <c r="Q13" i="46"/>
  <c r="P13" i="46"/>
  <c r="E13" i="46"/>
  <c r="U13" i="46" s="1"/>
  <c r="S12" i="46"/>
  <c r="R12" i="46"/>
  <c r="Q12" i="46"/>
  <c r="P12" i="46"/>
  <c r="E12" i="46"/>
  <c r="T11" i="46"/>
  <c r="S11" i="46"/>
  <c r="R11" i="46"/>
  <c r="Q11" i="46"/>
  <c r="P11" i="46"/>
  <c r="E11" i="46"/>
  <c r="U11" i="46" s="1"/>
  <c r="U10" i="46"/>
  <c r="S10" i="46"/>
  <c r="R10" i="46"/>
  <c r="Q10" i="46"/>
  <c r="P10" i="46"/>
  <c r="T10" i="46" s="1"/>
  <c r="E10" i="46"/>
  <c r="S9" i="46"/>
  <c r="R9" i="46"/>
  <c r="Q9" i="46"/>
  <c r="P9" i="46"/>
  <c r="E9" i="46"/>
  <c r="T9" i="46" s="1"/>
  <c r="S93" i="45"/>
  <c r="R93" i="45"/>
  <c r="Q93" i="45"/>
  <c r="P93" i="45"/>
  <c r="E93" i="45"/>
  <c r="U92" i="45"/>
  <c r="S92" i="45"/>
  <c r="R92" i="45"/>
  <c r="Q92" i="45"/>
  <c r="P92" i="45"/>
  <c r="E92" i="45"/>
  <c r="T92" i="45" s="1"/>
  <c r="T91" i="45"/>
  <c r="S91" i="45"/>
  <c r="R91" i="45"/>
  <c r="Q91" i="45"/>
  <c r="P91" i="45"/>
  <c r="E91" i="45"/>
  <c r="U91" i="45" s="1"/>
  <c r="S90" i="45"/>
  <c r="R90" i="45"/>
  <c r="Q90" i="45"/>
  <c r="P90" i="45"/>
  <c r="E90" i="45"/>
  <c r="U90" i="45" s="1"/>
  <c r="S89" i="45"/>
  <c r="R89" i="45"/>
  <c r="Q89" i="45"/>
  <c r="P89" i="45"/>
  <c r="E89" i="45"/>
  <c r="U88" i="45"/>
  <c r="T88" i="45"/>
  <c r="S88" i="45"/>
  <c r="R88" i="45"/>
  <c r="Q88" i="45"/>
  <c r="P88" i="45"/>
  <c r="E88" i="45"/>
  <c r="S87" i="45"/>
  <c r="R87" i="45"/>
  <c r="Q87" i="45"/>
  <c r="P87" i="45"/>
  <c r="E87" i="45"/>
  <c r="U87" i="45" s="1"/>
  <c r="S86" i="45"/>
  <c r="R86" i="45"/>
  <c r="Q86" i="45"/>
  <c r="P86" i="45"/>
  <c r="E86" i="45"/>
  <c r="U86" i="45" s="1"/>
  <c r="V72" i="45"/>
  <c r="O72" i="45"/>
  <c r="N72" i="45"/>
  <c r="M72" i="45"/>
  <c r="L72" i="45"/>
  <c r="K72" i="45"/>
  <c r="J72" i="45"/>
  <c r="I72" i="45"/>
  <c r="S72" i="45" s="1"/>
  <c r="H72" i="45"/>
  <c r="R72" i="45" s="1"/>
  <c r="G72" i="45"/>
  <c r="F72" i="45"/>
  <c r="C72" i="45"/>
  <c r="B72" i="45"/>
  <c r="V71" i="45"/>
  <c r="S71" i="45"/>
  <c r="O71" i="45"/>
  <c r="N71" i="45"/>
  <c r="M71" i="45"/>
  <c r="L71" i="45"/>
  <c r="K71" i="45"/>
  <c r="J71" i="45"/>
  <c r="I71" i="45"/>
  <c r="Q71" i="45" s="1"/>
  <c r="H71" i="45"/>
  <c r="R71" i="45" s="1"/>
  <c r="G71" i="45"/>
  <c r="F71" i="45"/>
  <c r="C71" i="45"/>
  <c r="B71" i="45"/>
  <c r="V70" i="45"/>
  <c r="O70" i="45"/>
  <c r="N70" i="45"/>
  <c r="M70" i="45"/>
  <c r="L70" i="45"/>
  <c r="K70" i="45"/>
  <c r="Q70" i="45" s="1"/>
  <c r="J70" i="45"/>
  <c r="I70" i="45"/>
  <c r="S70" i="45" s="1"/>
  <c r="H70" i="45"/>
  <c r="R70" i="45" s="1"/>
  <c r="G70" i="45"/>
  <c r="F70" i="45"/>
  <c r="E70" i="45"/>
  <c r="C70" i="45"/>
  <c r="B70" i="45"/>
  <c r="S69" i="45"/>
  <c r="R69" i="45"/>
  <c r="Q69" i="45"/>
  <c r="P69" i="45"/>
  <c r="E69" i="45"/>
  <c r="V67" i="45"/>
  <c r="O67" i="45"/>
  <c r="N67" i="45"/>
  <c r="M67" i="45"/>
  <c r="L67" i="45"/>
  <c r="K67" i="45"/>
  <c r="J67" i="45"/>
  <c r="I67" i="45"/>
  <c r="S67" i="45" s="1"/>
  <c r="H67" i="45"/>
  <c r="R67" i="45" s="1"/>
  <c r="G67" i="45"/>
  <c r="F67" i="45"/>
  <c r="C67" i="45"/>
  <c r="B67" i="45"/>
  <c r="V66" i="45"/>
  <c r="Q66" i="45"/>
  <c r="O66" i="45"/>
  <c r="N66" i="45"/>
  <c r="M66" i="45"/>
  <c r="L66" i="45"/>
  <c r="K66" i="45"/>
  <c r="J66" i="45"/>
  <c r="I66" i="45"/>
  <c r="S66" i="45" s="1"/>
  <c r="H66" i="45"/>
  <c r="R66" i="45" s="1"/>
  <c r="G66" i="45"/>
  <c r="F66" i="45"/>
  <c r="C66" i="45"/>
  <c r="B66" i="45"/>
  <c r="S65" i="45"/>
  <c r="R65" i="45"/>
  <c r="Q65" i="45"/>
  <c r="P65" i="45"/>
  <c r="E65" i="45"/>
  <c r="U65" i="45" s="1"/>
  <c r="U64" i="45"/>
  <c r="S64" i="45"/>
  <c r="R64" i="45"/>
  <c r="Q64" i="45"/>
  <c r="P64" i="45"/>
  <c r="E64" i="45"/>
  <c r="T64" i="45" s="1"/>
  <c r="U63" i="45"/>
  <c r="S63" i="45"/>
  <c r="R63" i="45"/>
  <c r="Q63" i="45"/>
  <c r="P63" i="45"/>
  <c r="E63" i="45"/>
  <c r="T63" i="45" s="1"/>
  <c r="T62" i="45"/>
  <c r="S62" i="45"/>
  <c r="R62" i="45"/>
  <c r="Q62" i="45"/>
  <c r="P62" i="45"/>
  <c r="E62" i="45"/>
  <c r="U62" i="45" s="1"/>
  <c r="S61" i="45"/>
  <c r="R61" i="45"/>
  <c r="Q61" i="45"/>
  <c r="P61" i="45"/>
  <c r="E61" i="45"/>
  <c r="V59" i="45"/>
  <c r="O59" i="45"/>
  <c r="N59" i="45"/>
  <c r="M59" i="45"/>
  <c r="L59" i="45"/>
  <c r="K59" i="45"/>
  <c r="J59" i="45"/>
  <c r="I59" i="45"/>
  <c r="S59" i="45" s="1"/>
  <c r="H59" i="45"/>
  <c r="R59" i="45" s="1"/>
  <c r="G59" i="45"/>
  <c r="F59" i="45"/>
  <c r="C59" i="45"/>
  <c r="B59" i="45"/>
  <c r="T58" i="45"/>
  <c r="S58" i="45"/>
  <c r="R58" i="45"/>
  <c r="Q58" i="45"/>
  <c r="P58" i="45"/>
  <c r="E58" i="45"/>
  <c r="U58" i="45" s="1"/>
  <c r="S57" i="45"/>
  <c r="R57" i="45"/>
  <c r="Q57" i="45"/>
  <c r="P57" i="45"/>
  <c r="E57" i="45"/>
  <c r="S56" i="45"/>
  <c r="R56" i="45"/>
  <c r="Q56" i="45"/>
  <c r="P56" i="45"/>
  <c r="E56" i="45"/>
  <c r="U55" i="45"/>
  <c r="T55" i="45"/>
  <c r="S55" i="45"/>
  <c r="R55" i="45"/>
  <c r="Q55" i="45"/>
  <c r="P55" i="45"/>
  <c r="E55" i="45"/>
  <c r="V53" i="45"/>
  <c r="O53" i="45"/>
  <c r="N53" i="45"/>
  <c r="M53" i="45"/>
  <c r="L53" i="45"/>
  <c r="K53" i="45"/>
  <c r="J53" i="45"/>
  <c r="I53" i="45"/>
  <c r="S53" i="45" s="1"/>
  <c r="H53" i="45"/>
  <c r="G53" i="45"/>
  <c r="F53" i="45"/>
  <c r="C53" i="45"/>
  <c r="B53" i="45"/>
  <c r="S52" i="45"/>
  <c r="R52" i="45"/>
  <c r="Q52" i="45"/>
  <c r="P52" i="45"/>
  <c r="E52" i="45"/>
  <c r="T51" i="45"/>
  <c r="S51" i="45"/>
  <c r="R51" i="45"/>
  <c r="Q51" i="45"/>
  <c r="P51" i="45"/>
  <c r="E51" i="45"/>
  <c r="U51" i="45" s="1"/>
  <c r="U50" i="45"/>
  <c r="T50" i="45"/>
  <c r="S50" i="45"/>
  <c r="R50" i="45"/>
  <c r="Q50" i="45"/>
  <c r="P50" i="45"/>
  <c r="E50" i="45"/>
  <c r="S49" i="45"/>
  <c r="R49" i="45"/>
  <c r="Q49" i="45"/>
  <c r="P49" i="45"/>
  <c r="E49" i="45"/>
  <c r="U49" i="45" s="1"/>
  <c r="U48" i="45"/>
  <c r="S48" i="45"/>
  <c r="R48" i="45"/>
  <c r="Q48" i="45"/>
  <c r="P48" i="45"/>
  <c r="E48" i="45"/>
  <c r="T48" i="45" s="1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S44" i="45"/>
  <c r="R44" i="45"/>
  <c r="Q44" i="45"/>
  <c r="P44" i="45"/>
  <c r="E44" i="45"/>
  <c r="U43" i="45"/>
  <c r="T43" i="45"/>
  <c r="S43" i="45"/>
  <c r="R43" i="45"/>
  <c r="Q43" i="45"/>
  <c r="P43" i="45"/>
  <c r="E43" i="45"/>
  <c r="T42" i="45"/>
  <c r="S42" i="45"/>
  <c r="R42" i="45"/>
  <c r="Q42" i="45"/>
  <c r="P42" i="45"/>
  <c r="E42" i="45"/>
  <c r="U42" i="45" s="1"/>
  <c r="V40" i="45"/>
  <c r="O40" i="45"/>
  <c r="N40" i="45"/>
  <c r="M40" i="45"/>
  <c r="L40" i="45"/>
  <c r="K40" i="45"/>
  <c r="Q40" i="45" s="1"/>
  <c r="J40" i="45"/>
  <c r="I40" i="45"/>
  <c r="S40" i="45" s="1"/>
  <c r="H40" i="45"/>
  <c r="G40" i="45"/>
  <c r="F40" i="45"/>
  <c r="C40" i="45"/>
  <c r="B40" i="45"/>
  <c r="U39" i="45"/>
  <c r="S39" i="45"/>
  <c r="R39" i="45"/>
  <c r="Q39" i="45"/>
  <c r="P39" i="45"/>
  <c r="E39" i="45"/>
  <c r="T39" i="45" s="1"/>
  <c r="T38" i="45"/>
  <c r="S38" i="45"/>
  <c r="R38" i="45"/>
  <c r="Q38" i="45"/>
  <c r="P38" i="45"/>
  <c r="E38" i="45"/>
  <c r="U38" i="45" s="1"/>
  <c r="T37" i="45"/>
  <c r="S37" i="45"/>
  <c r="R37" i="45"/>
  <c r="Q37" i="45"/>
  <c r="P37" i="45"/>
  <c r="E37" i="45"/>
  <c r="U37" i="45" s="1"/>
  <c r="S36" i="45"/>
  <c r="R36" i="45"/>
  <c r="Q36" i="45"/>
  <c r="U36" i="45" s="1"/>
  <c r="P36" i="45"/>
  <c r="E36" i="45"/>
  <c r="T36" i="45" s="1"/>
  <c r="S35" i="45"/>
  <c r="R35" i="45"/>
  <c r="Q35" i="45"/>
  <c r="U35" i="45" s="1"/>
  <c r="P35" i="45"/>
  <c r="E35" i="45"/>
  <c r="V33" i="45"/>
  <c r="O33" i="45"/>
  <c r="N33" i="45"/>
  <c r="M33" i="45"/>
  <c r="L33" i="45"/>
  <c r="K33" i="45"/>
  <c r="J33" i="45"/>
  <c r="I33" i="45"/>
  <c r="S33" i="45" s="1"/>
  <c r="H33" i="45"/>
  <c r="R33" i="45" s="1"/>
  <c r="G33" i="45"/>
  <c r="F33" i="45"/>
  <c r="C33" i="45"/>
  <c r="B33" i="45"/>
  <c r="E33" i="45" s="1"/>
  <c r="S32" i="45"/>
  <c r="R32" i="45"/>
  <c r="Q32" i="45"/>
  <c r="P32" i="45"/>
  <c r="E32" i="45"/>
  <c r="T32" i="45" s="1"/>
  <c r="V30" i="45"/>
  <c r="O30" i="45"/>
  <c r="N30" i="45"/>
  <c r="M30" i="45"/>
  <c r="L30" i="45"/>
  <c r="K30" i="45"/>
  <c r="J30" i="45"/>
  <c r="I30" i="45"/>
  <c r="S30" i="45" s="1"/>
  <c r="H30" i="45"/>
  <c r="R30" i="45" s="1"/>
  <c r="G30" i="45"/>
  <c r="F30" i="45"/>
  <c r="C30" i="45"/>
  <c r="B30" i="45"/>
  <c r="S29" i="45"/>
  <c r="R29" i="45"/>
  <c r="Q29" i="45"/>
  <c r="P29" i="45"/>
  <c r="E29" i="45"/>
  <c r="U28" i="45"/>
  <c r="S28" i="45"/>
  <c r="R28" i="45"/>
  <c r="Q28" i="45"/>
  <c r="P28" i="45"/>
  <c r="E28" i="45"/>
  <c r="T28" i="45" s="1"/>
  <c r="S27" i="45"/>
  <c r="R27" i="45"/>
  <c r="Q27" i="45"/>
  <c r="P27" i="45"/>
  <c r="E27" i="45"/>
  <c r="T27" i="45" s="1"/>
  <c r="T26" i="45"/>
  <c r="S26" i="45"/>
  <c r="R26" i="45"/>
  <c r="Q26" i="45"/>
  <c r="P26" i="45"/>
  <c r="E26" i="45"/>
  <c r="U26" i="45" s="1"/>
  <c r="V24" i="45"/>
  <c r="O24" i="45"/>
  <c r="N24" i="45"/>
  <c r="M24" i="45"/>
  <c r="L24" i="45"/>
  <c r="K24" i="45"/>
  <c r="J24" i="45"/>
  <c r="I24" i="45"/>
  <c r="S24" i="45" s="1"/>
  <c r="H24" i="45"/>
  <c r="G24" i="45"/>
  <c r="F24" i="45"/>
  <c r="C24" i="45"/>
  <c r="B24" i="45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U20" i="45"/>
  <c r="S20" i="45"/>
  <c r="R20" i="45"/>
  <c r="Q20" i="45"/>
  <c r="P20" i="45"/>
  <c r="E20" i="45"/>
  <c r="T20" i="45" s="1"/>
  <c r="U19" i="45"/>
  <c r="T19" i="45"/>
  <c r="S19" i="45"/>
  <c r="R19" i="45"/>
  <c r="Q19" i="45"/>
  <c r="P19" i="45"/>
  <c r="E19" i="45"/>
  <c r="U18" i="45"/>
  <c r="T18" i="45"/>
  <c r="S18" i="45"/>
  <c r="R18" i="45"/>
  <c r="Q18" i="45"/>
  <c r="P18" i="45"/>
  <c r="E18" i="45"/>
  <c r="T17" i="45"/>
  <c r="S17" i="45"/>
  <c r="R17" i="45"/>
  <c r="Q17" i="45"/>
  <c r="P17" i="45"/>
  <c r="E17" i="45"/>
  <c r="U17" i="45" s="1"/>
  <c r="V15" i="45"/>
  <c r="R15" i="45"/>
  <c r="O15" i="45"/>
  <c r="N15" i="45"/>
  <c r="M15" i="45"/>
  <c r="L15" i="45"/>
  <c r="K15" i="45"/>
  <c r="J15" i="45"/>
  <c r="I15" i="45"/>
  <c r="S15" i="45" s="1"/>
  <c r="H15" i="45"/>
  <c r="G15" i="45"/>
  <c r="F15" i="45"/>
  <c r="C15" i="45"/>
  <c r="E15" i="45" s="1"/>
  <c r="B15" i="45"/>
  <c r="U14" i="45"/>
  <c r="S14" i="45"/>
  <c r="R14" i="45"/>
  <c r="Q14" i="45"/>
  <c r="P14" i="45"/>
  <c r="E14" i="45"/>
  <c r="T14" i="45" s="1"/>
  <c r="S13" i="45"/>
  <c r="R13" i="45"/>
  <c r="Q13" i="45"/>
  <c r="P13" i="45"/>
  <c r="E13" i="45"/>
  <c r="U12" i="45"/>
  <c r="S12" i="45"/>
  <c r="R12" i="45"/>
  <c r="Q12" i="45"/>
  <c r="P12" i="45"/>
  <c r="E12" i="45"/>
  <c r="T12" i="45" s="1"/>
  <c r="S11" i="45"/>
  <c r="R11" i="45"/>
  <c r="Q11" i="45"/>
  <c r="P11" i="45"/>
  <c r="E11" i="45"/>
  <c r="T11" i="45" s="1"/>
  <c r="S10" i="45"/>
  <c r="R10" i="45"/>
  <c r="Q10" i="45"/>
  <c r="P10" i="45"/>
  <c r="E10" i="45"/>
  <c r="T10" i="45" s="1"/>
  <c r="S9" i="45"/>
  <c r="R9" i="45"/>
  <c r="Q9" i="45"/>
  <c r="P9" i="45"/>
  <c r="E9" i="45"/>
  <c r="U9" i="45" s="1"/>
  <c r="U93" i="44"/>
  <c r="T93" i="44"/>
  <c r="S93" i="44"/>
  <c r="R93" i="44"/>
  <c r="Q93" i="44"/>
  <c r="P93" i="44"/>
  <c r="E93" i="44"/>
  <c r="U92" i="44"/>
  <c r="T92" i="44"/>
  <c r="S92" i="44"/>
  <c r="R92" i="44"/>
  <c r="Q92" i="44"/>
  <c r="P92" i="44"/>
  <c r="E92" i="44"/>
  <c r="S91" i="44"/>
  <c r="R91" i="44"/>
  <c r="Q91" i="44"/>
  <c r="P91" i="44"/>
  <c r="E91" i="44"/>
  <c r="S90" i="44"/>
  <c r="R90" i="44"/>
  <c r="Q90" i="44"/>
  <c r="P90" i="44"/>
  <c r="E90" i="44"/>
  <c r="U89" i="44"/>
  <c r="S89" i="44"/>
  <c r="R89" i="44"/>
  <c r="Q89" i="44"/>
  <c r="P89" i="44"/>
  <c r="E89" i="44"/>
  <c r="T89" i="44" s="1"/>
  <c r="U88" i="44"/>
  <c r="T88" i="44"/>
  <c r="S88" i="44"/>
  <c r="R88" i="44"/>
  <c r="Q88" i="44"/>
  <c r="P88" i="44"/>
  <c r="E88" i="44"/>
  <c r="T87" i="44"/>
  <c r="S87" i="44"/>
  <c r="R87" i="44"/>
  <c r="Q87" i="44"/>
  <c r="P87" i="44"/>
  <c r="E87" i="44"/>
  <c r="U87" i="44" s="1"/>
  <c r="S86" i="44"/>
  <c r="R86" i="44"/>
  <c r="Q86" i="44"/>
  <c r="P86" i="44"/>
  <c r="E86" i="44"/>
  <c r="T86" i="44" s="1"/>
  <c r="V72" i="44"/>
  <c r="O72" i="44"/>
  <c r="N72" i="44"/>
  <c r="M72" i="44"/>
  <c r="L72" i="44"/>
  <c r="K72" i="44"/>
  <c r="J72" i="44"/>
  <c r="I72" i="44"/>
  <c r="H72" i="44"/>
  <c r="R72" i="44" s="1"/>
  <c r="G72" i="44"/>
  <c r="F72" i="44"/>
  <c r="C72" i="44"/>
  <c r="B72" i="44"/>
  <c r="V71" i="44"/>
  <c r="S71" i="44"/>
  <c r="O71" i="44"/>
  <c r="N71" i="44"/>
  <c r="M71" i="44"/>
  <c r="L71" i="44"/>
  <c r="K71" i="44"/>
  <c r="J71" i="44"/>
  <c r="I71" i="44"/>
  <c r="H71" i="44"/>
  <c r="R71" i="44" s="1"/>
  <c r="G71" i="44"/>
  <c r="F71" i="44"/>
  <c r="E71" i="44"/>
  <c r="C71" i="44"/>
  <c r="B71" i="44"/>
  <c r="V70" i="44"/>
  <c r="O70" i="44"/>
  <c r="N70" i="44"/>
  <c r="M70" i="44"/>
  <c r="L70" i="44"/>
  <c r="K70" i="44"/>
  <c r="J70" i="44"/>
  <c r="I70" i="44"/>
  <c r="S70" i="44" s="1"/>
  <c r="H70" i="44"/>
  <c r="G70" i="44"/>
  <c r="F70" i="44"/>
  <c r="C70" i="44"/>
  <c r="E70" i="44" s="1"/>
  <c r="B70" i="44"/>
  <c r="T69" i="44"/>
  <c r="S69" i="44"/>
  <c r="R69" i="44"/>
  <c r="Q69" i="44"/>
  <c r="P69" i="44"/>
  <c r="E69" i="44"/>
  <c r="U69" i="44" s="1"/>
  <c r="V67" i="44"/>
  <c r="O67" i="44"/>
  <c r="N67" i="44"/>
  <c r="M67" i="44"/>
  <c r="L67" i="44"/>
  <c r="K67" i="44"/>
  <c r="J67" i="44"/>
  <c r="I67" i="44"/>
  <c r="Q67" i="44" s="1"/>
  <c r="H67" i="44"/>
  <c r="G67" i="44"/>
  <c r="F67" i="44"/>
  <c r="C67" i="44"/>
  <c r="B67" i="44"/>
  <c r="V66" i="44"/>
  <c r="R66" i="44"/>
  <c r="O66" i="44"/>
  <c r="N66" i="44"/>
  <c r="M66" i="44"/>
  <c r="L66" i="44"/>
  <c r="K66" i="44"/>
  <c r="J66" i="44"/>
  <c r="I66" i="44"/>
  <c r="H66" i="44"/>
  <c r="P66" i="44" s="1"/>
  <c r="G66" i="44"/>
  <c r="F66" i="44"/>
  <c r="C66" i="44"/>
  <c r="E66" i="44" s="1"/>
  <c r="B66" i="44"/>
  <c r="T65" i="44"/>
  <c r="S65" i="44"/>
  <c r="R65" i="44"/>
  <c r="Q65" i="44"/>
  <c r="P65" i="44"/>
  <c r="E65" i="44"/>
  <c r="U65" i="44" s="1"/>
  <c r="T64" i="44"/>
  <c r="S64" i="44"/>
  <c r="R64" i="44"/>
  <c r="Q64" i="44"/>
  <c r="P64" i="44"/>
  <c r="E64" i="44"/>
  <c r="U64" i="44" s="1"/>
  <c r="U63" i="44"/>
  <c r="S63" i="44"/>
  <c r="R63" i="44"/>
  <c r="Q63" i="44"/>
  <c r="P63" i="44"/>
  <c r="E63" i="44"/>
  <c r="T63" i="44" s="1"/>
  <c r="U62" i="44"/>
  <c r="T62" i="44"/>
  <c r="S62" i="44"/>
  <c r="R62" i="44"/>
  <c r="Q62" i="44"/>
  <c r="P62" i="44"/>
  <c r="E62" i="44"/>
  <c r="S61" i="44"/>
  <c r="R61" i="44"/>
  <c r="Q61" i="44"/>
  <c r="P61" i="44"/>
  <c r="E61" i="44"/>
  <c r="T61" i="44" s="1"/>
  <c r="V59" i="44"/>
  <c r="O59" i="44"/>
  <c r="N59" i="44"/>
  <c r="M59" i="44"/>
  <c r="L59" i="44"/>
  <c r="K59" i="44"/>
  <c r="J59" i="44"/>
  <c r="I59" i="44"/>
  <c r="S59" i="44" s="1"/>
  <c r="H59" i="44"/>
  <c r="G59" i="44"/>
  <c r="F59" i="44"/>
  <c r="E59" i="44"/>
  <c r="C59" i="44"/>
  <c r="B59" i="44"/>
  <c r="S58" i="44"/>
  <c r="R58" i="44"/>
  <c r="Q58" i="44"/>
  <c r="P58" i="44"/>
  <c r="E58" i="44"/>
  <c r="S57" i="44"/>
  <c r="R57" i="44"/>
  <c r="Q57" i="44"/>
  <c r="P57" i="44"/>
  <c r="E57" i="44"/>
  <c r="U57" i="44" s="1"/>
  <c r="S56" i="44"/>
  <c r="R56" i="44"/>
  <c r="Q56" i="44"/>
  <c r="P56" i="44"/>
  <c r="E56" i="44"/>
  <c r="S55" i="44"/>
  <c r="R55" i="44"/>
  <c r="Q55" i="44"/>
  <c r="P55" i="44"/>
  <c r="E55" i="44"/>
  <c r="T55" i="44" s="1"/>
  <c r="V53" i="44"/>
  <c r="S53" i="44"/>
  <c r="O53" i="44"/>
  <c r="N53" i="44"/>
  <c r="M53" i="44"/>
  <c r="L53" i="44"/>
  <c r="K53" i="44"/>
  <c r="J53" i="44"/>
  <c r="I53" i="44"/>
  <c r="H53" i="44"/>
  <c r="R53" i="44" s="1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T51" i="44" s="1"/>
  <c r="U50" i="44"/>
  <c r="T50" i="44"/>
  <c r="S50" i="44"/>
  <c r="R50" i="44"/>
  <c r="Q50" i="44"/>
  <c r="P50" i="44"/>
  <c r="E50" i="44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U48" i="44" s="1"/>
  <c r="U47" i="44"/>
  <c r="S47" i="44"/>
  <c r="R47" i="44"/>
  <c r="Q47" i="44"/>
  <c r="P47" i="44"/>
  <c r="E47" i="44"/>
  <c r="T47" i="44" s="1"/>
  <c r="U46" i="44"/>
  <c r="T46" i="44"/>
  <c r="S46" i="44"/>
  <c r="R46" i="44"/>
  <c r="Q46" i="44"/>
  <c r="P46" i="44"/>
  <c r="E46" i="44"/>
  <c r="T45" i="44"/>
  <c r="S45" i="44"/>
  <c r="R45" i="44"/>
  <c r="Q45" i="44"/>
  <c r="P45" i="44"/>
  <c r="E45" i="44"/>
  <c r="U45" i="44" s="1"/>
  <c r="S44" i="44"/>
  <c r="R44" i="44"/>
  <c r="Q44" i="44"/>
  <c r="P44" i="44"/>
  <c r="E44" i="44"/>
  <c r="S43" i="44"/>
  <c r="R43" i="44"/>
  <c r="Q43" i="44"/>
  <c r="P43" i="44"/>
  <c r="E43" i="44"/>
  <c r="U43" i="44" s="1"/>
  <c r="U42" i="44"/>
  <c r="T42" i="44"/>
  <c r="S42" i="44"/>
  <c r="R42" i="44"/>
  <c r="Q42" i="44"/>
  <c r="P42" i="44"/>
  <c r="E42" i="44"/>
  <c r="V40" i="44"/>
  <c r="O40" i="44"/>
  <c r="N40" i="44"/>
  <c r="M40" i="44"/>
  <c r="L40" i="44"/>
  <c r="K40" i="44"/>
  <c r="J40" i="44"/>
  <c r="I40" i="44"/>
  <c r="H40" i="44"/>
  <c r="G40" i="44"/>
  <c r="F40" i="44"/>
  <c r="C40" i="44"/>
  <c r="B40" i="44"/>
  <c r="E40" i="44" s="1"/>
  <c r="S39" i="44"/>
  <c r="R39" i="44"/>
  <c r="Q39" i="44"/>
  <c r="P39" i="44"/>
  <c r="E39" i="44"/>
  <c r="T39" i="44" s="1"/>
  <c r="U38" i="44"/>
  <c r="S38" i="44"/>
  <c r="R38" i="44"/>
  <c r="Q38" i="44"/>
  <c r="P38" i="44"/>
  <c r="E38" i="44"/>
  <c r="T37" i="44"/>
  <c r="S37" i="44"/>
  <c r="R37" i="44"/>
  <c r="Q37" i="44"/>
  <c r="P37" i="44"/>
  <c r="E37" i="44"/>
  <c r="U37" i="44" s="1"/>
  <c r="S36" i="44"/>
  <c r="R36" i="44"/>
  <c r="Q36" i="44"/>
  <c r="P36" i="44"/>
  <c r="E36" i="44"/>
  <c r="U36" i="44" s="1"/>
  <c r="S35" i="44"/>
  <c r="R35" i="44"/>
  <c r="Q35" i="44"/>
  <c r="P35" i="44"/>
  <c r="E35" i="44"/>
  <c r="V33" i="44"/>
  <c r="S33" i="44"/>
  <c r="O33" i="44"/>
  <c r="N33" i="44"/>
  <c r="M33" i="44"/>
  <c r="L33" i="44"/>
  <c r="K33" i="44"/>
  <c r="J33" i="44"/>
  <c r="I33" i="44"/>
  <c r="H33" i="44"/>
  <c r="R33" i="44" s="1"/>
  <c r="G33" i="44"/>
  <c r="F33" i="44"/>
  <c r="C33" i="44"/>
  <c r="B33" i="44"/>
  <c r="S32" i="44"/>
  <c r="R32" i="44"/>
  <c r="Q32" i="44"/>
  <c r="P32" i="44"/>
  <c r="E32" i="44"/>
  <c r="V30" i="44"/>
  <c r="R30" i="44"/>
  <c r="O30" i="44"/>
  <c r="N30" i="44"/>
  <c r="M30" i="44"/>
  <c r="L30" i="44"/>
  <c r="K30" i="44"/>
  <c r="J30" i="44"/>
  <c r="I30" i="44"/>
  <c r="S30" i="44" s="1"/>
  <c r="H30" i="44"/>
  <c r="G30" i="44"/>
  <c r="F30" i="44"/>
  <c r="C30" i="44"/>
  <c r="B30" i="44"/>
  <c r="S29" i="44"/>
  <c r="R29" i="44"/>
  <c r="Q29" i="44"/>
  <c r="P29" i="44"/>
  <c r="E29" i="44"/>
  <c r="S28" i="44"/>
  <c r="R28" i="44"/>
  <c r="Q28" i="44"/>
  <c r="P28" i="44"/>
  <c r="E28" i="44"/>
  <c r="U28" i="44" s="1"/>
  <c r="S27" i="44"/>
  <c r="R27" i="44"/>
  <c r="Q27" i="44"/>
  <c r="P27" i="44"/>
  <c r="E27" i="44"/>
  <c r="T27" i="44" s="1"/>
  <c r="S26" i="44"/>
  <c r="R26" i="44"/>
  <c r="Q26" i="44"/>
  <c r="P26" i="44"/>
  <c r="E26" i="44"/>
  <c r="T26" i="44" s="1"/>
  <c r="V24" i="44"/>
  <c r="O24" i="44"/>
  <c r="N24" i="44"/>
  <c r="M24" i="44"/>
  <c r="L24" i="44"/>
  <c r="K24" i="44"/>
  <c r="J24" i="44"/>
  <c r="I24" i="44"/>
  <c r="S24" i="44" s="1"/>
  <c r="H24" i="44"/>
  <c r="G24" i="44"/>
  <c r="F24" i="44"/>
  <c r="C24" i="44"/>
  <c r="B24" i="44"/>
  <c r="E24" i="44" s="1"/>
  <c r="S23" i="44"/>
  <c r="R23" i="44"/>
  <c r="Q23" i="44"/>
  <c r="P23" i="44"/>
  <c r="E23" i="44"/>
  <c r="U22" i="44"/>
  <c r="T22" i="44"/>
  <c r="S22" i="44"/>
  <c r="R22" i="44"/>
  <c r="Q22" i="44"/>
  <c r="P22" i="44"/>
  <c r="E22" i="44"/>
  <c r="T21" i="44"/>
  <c r="S21" i="44"/>
  <c r="R21" i="44"/>
  <c r="Q21" i="44"/>
  <c r="P21" i="44"/>
  <c r="E21" i="44"/>
  <c r="U21" i="44" s="1"/>
  <c r="S20" i="44"/>
  <c r="R20" i="44"/>
  <c r="Q20" i="44"/>
  <c r="P20" i="44"/>
  <c r="E20" i="44"/>
  <c r="S19" i="44"/>
  <c r="R19" i="44"/>
  <c r="Q19" i="44"/>
  <c r="P19" i="44"/>
  <c r="E19" i="44"/>
  <c r="T19" i="44" s="1"/>
  <c r="U18" i="44"/>
  <c r="T18" i="44"/>
  <c r="S18" i="44"/>
  <c r="R18" i="44"/>
  <c r="Q18" i="44"/>
  <c r="P18" i="44"/>
  <c r="E18" i="44"/>
  <c r="S17" i="44"/>
  <c r="R17" i="44"/>
  <c r="Q17" i="44"/>
  <c r="P17" i="44"/>
  <c r="E17" i="44"/>
  <c r="V15" i="44"/>
  <c r="O15" i="44"/>
  <c r="N15" i="44"/>
  <c r="M15" i="44"/>
  <c r="L15" i="44"/>
  <c r="K15" i="44"/>
  <c r="J15" i="44"/>
  <c r="I15" i="44"/>
  <c r="H15" i="44"/>
  <c r="G15" i="44"/>
  <c r="F15" i="44"/>
  <c r="C15" i="44"/>
  <c r="E15" i="44" s="1"/>
  <c r="B15" i="44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S12" i="44"/>
  <c r="R12" i="44"/>
  <c r="Q12" i="44"/>
  <c r="P12" i="44"/>
  <c r="E12" i="44"/>
  <c r="U12" i="44" s="1"/>
  <c r="S11" i="44"/>
  <c r="R11" i="44"/>
  <c r="Q11" i="44"/>
  <c r="P11" i="44"/>
  <c r="E11" i="44"/>
  <c r="T11" i="44" s="1"/>
  <c r="S10" i="44"/>
  <c r="R10" i="44"/>
  <c r="Q10" i="44"/>
  <c r="U10" i="44" s="1"/>
  <c r="P10" i="44"/>
  <c r="E10" i="44"/>
  <c r="T10" i="44" s="1"/>
  <c r="S9" i="44"/>
  <c r="R9" i="44"/>
  <c r="Q9" i="44"/>
  <c r="P9" i="44"/>
  <c r="E9" i="44"/>
  <c r="T9" i="44" s="1"/>
  <c r="S93" i="43"/>
  <c r="R93" i="43"/>
  <c r="Q93" i="43"/>
  <c r="P93" i="43"/>
  <c r="E93" i="43"/>
  <c r="S92" i="43"/>
  <c r="R92" i="43"/>
  <c r="Q92" i="43"/>
  <c r="P92" i="43"/>
  <c r="E92" i="43"/>
  <c r="T92" i="43" s="1"/>
  <c r="S91" i="43"/>
  <c r="R91" i="43"/>
  <c r="Q91" i="43"/>
  <c r="P91" i="43"/>
  <c r="E91" i="43"/>
  <c r="T91" i="43" s="1"/>
  <c r="T90" i="43"/>
  <c r="S90" i="43"/>
  <c r="R90" i="43"/>
  <c r="Q90" i="43"/>
  <c r="P90" i="43"/>
  <c r="E90" i="43"/>
  <c r="U90" i="43" s="1"/>
  <c r="S89" i="43"/>
  <c r="R89" i="43"/>
  <c r="Q89" i="43"/>
  <c r="P89" i="43"/>
  <c r="E89" i="43"/>
  <c r="U89" i="43" s="1"/>
  <c r="U88" i="43"/>
  <c r="S88" i="43"/>
  <c r="R88" i="43"/>
  <c r="Q88" i="43"/>
  <c r="P88" i="43"/>
  <c r="E88" i="43"/>
  <c r="T88" i="43" s="1"/>
  <c r="U87" i="43"/>
  <c r="S87" i="43"/>
  <c r="R87" i="43"/>
  <c r="Q87" i="43"/>
  <c r="P87" i="43"/>
  <c r="E87" i="43"/>
  <c r="T87" i="43" s="1"/>
  <c r="T86" i="43"/>
  <c r="S86" i="43"/>
  <c r="R86" i="43"/>
  <c r="Q86" i="43"/>
  <c r="P86" i="43"/>
  <c r="E86" i="43"/>
  <c r="U86" i="43" s="1"/>
  <c r="V72" i="43"/>
  <c r="O72" i="43"/>
  <c r="N72" i="43"/>
  <c r="M72" i="43"/>
  <c r="L72" i="43"/>
  <c r="K72" i="43"/>
  <c r="J72" i="43"/>
  <c r="I72" i="43"/>
  <c r="S72" i="43" s="1"/>
  <c r="H72" i="43"/>
  <c r="R72" i="43" s="1"/>
  <c r="G72" i="43"/>
  <c r="F72" i="43"/>
  <c r="C72" i="43"/>
  <c r="B72" i="43"/>
  <c r="V71" i="43"/>
  <c r="O71" i="43"/>
  <c r="N71" i="43"/>
  <c r="M71" i="43"/>
  <c r="L71" i="43"/>
  <c r="K71" i="43"/>
  <c r="J71" i="43"/>
  <c r="I71" i="43"/>
  <c r="H71" i="43"/>
  <c r="R71" i="43" s="1"/>
  <c r="G71" i="43"/>
  <c r="F71" i="43"/>
  <c r="C71" i="43"/>
  <c r="B71" i="43"/>
  <c r="V70" i="43"/>
  <c r="O70" i="43"/>
  <c r="N70" i="43"/>
  <c r="M70" i="43"/>
  <c r="L70" i="43"/>
  <c r="K70" i="43"/>
  <c r="J70" i="43"/>
  <c r="I70" i="43"/>
  <c r="H70" i="43"/>
  <c r="R70" i="43" s="1"/>
  <c r="G70" i="43"/>
  <c r="F70" i="43"/>
  <c r="C70" i="43"/>
  <c r="B70" i="43"/>
  <c r="E70" i="43" s="1"/>
  <c r="U69" i="43"/>
  <c r="S69" i="43"/>
  <c r="R69" i="43"/>
  <c r="Q69" i="43"/>
  <c r="P69" i="43"/>
  <c r="E69" i="43"/>
  <c r="V67" i="43"/>
  <c r="O67" i="43"/>
  <c r="N67" i="43"/>
  <c r="M67" i="43"/>
  <c r="L67" i="43"/>
  <c r="K67" i="43"/>
  <c r="J67" i="43"/>
  <c r="I67" i="43"/>
  <c r="S67" i="43" s="1"/>
  <c r="H67" i="43"/>
  <c r="G67" i="43"/>
  <c r="F67" i="43"/>
  <c r="C67" i="43"/>
  <c r="B67" i="43"/>
  <c r="V66" i="43"/>
  <c r="O66" i="43"/>
  <c r="N66" i="43"/>
  <c r="M66" i="43"/>
  <c r="L66" i="43"/>
  <c r="K66" i="43"/>
  <c r="J66" i="43"/>
  <c r="I66" i="43"/>
  <c r="S66" i="43" s="1"/>
  <c r="H66" i="43"/>
  <c r="R66" i="43" s="1"/>
  <c r="G66" i="43"/>
  <c r="F66" i="43"/>
  <c r="C66" i="43"/>
  <c r="B66" i="43"/>
  <c r="E66" i="43" s="1"/>
  <c r="S65" i="43"/>
  <c r="R65" i="43"/>
  <c r="Q65" i="43"/>
  <c r="P65" i="43"/>
  <c r="E65" i="43"/>
  <c r="S64" i="43"/>
  <c r="R64" i="43"/>
  <c r="Q64" i="43"/>
  <c r="P64" i="43"/>
  <c r="E64" i="43"/>
  <c r="S63" i="43"/>
  <c r="R63" i="43"/>
  <c r="Q63" i="43"/>
  <c r="P63" i="43"/>
  <c r="E63" i="43"/>
  <c r="T63" i="43" s="1"/>
  <c r="T62" i="43"/>
  <c r="S62" i="43"/>
  <c r="R62" i="43"/>
  <c r="Q62" i="43"/>
  <c r="P62" i="43"/>
  <c r="E62" i="43"/>
  <c r="U62" i="43" s="1"/>
  <c r="S61" i="43"/>
  <c r="R61" i="43"/>
  <c r="Q61" i="43"/>
  <c r="P61" i="43"/>
  <c r="E61" i="43"/>
  <c r="U61" i="43" s="1"/>
  <c r="V59" i="43"/>
  <c r="O59" i="43"/>
  <c r="N59" i="43"/>
  <c r="M59" i="43"/>
  <c r="L59" i="43"/>
  <c r="K59" i="43"/>
  <c r="J59" i="43"/>
  <c r="I59" i="43"/>
  <c r="H59" i="43"/>
  <c r="R59" i="43" s="1"/>
  <c r="G59" i="43"/>
  <c r="F59" i="43"/>
  <c r="C59" i="43"/>
  <c r="B59" i="43"/>
  <c r="T58" i="43"/>
  <c r="S58" i="43"/>
  <c r="R58" i="43"/>
  <c r="Q58" i="43"/>
  <c r="P58" i="43"/>
  <c r="E58" i="43"/>
  <c r="U58" i="43" s="1"/>
  <c r="S57" i="43"/>
  <c r="R57" i="43"/>
  <c r="Q57" i="43"/>
  <c r="P57" i="43"/>
  <c r="E57" i="43"/>
  <c r="S56" i="43"/>
  <c r="R56" i="43"/>
  <c r="Q56" i="43"/>
  <c r="P56" i="43"/>
  <c r="E56" i="43"/>
  <c r="U56" i="43" s="1"/>
  <c r="U55" i="43"/>
  <c r="S55" i="43"/>
  <c r="R55" i="43"/>
  <c r="Q55" i="43"/>
  <c r="P55" i="43"/>
  <c r="E55" i="43"/>
  <c r="T55" i="43" s="1"/>
  <c r="V53" i="43"/>
  <c r="O53" i="43"/>
  <c r="N53" i="43"/>
  <c r="M53" i="43"/>
  <c r="L53" i="43"/>
  <c r="K53" i="43"/>
  <c r="J53" i="43"/>
  <c r="I53" i="43"/>
  <c r="H53" i="43"/>
  <c r="R53" i="43" s="1"/>
  <c r="G53" i="43"/>
  <c r="F53" i="43"/>
  <c r="C53" i="43"/>
  <c r="B53" i="43"/>
  <c r="E53" i="43" s="1"/>
  <c r="S52" i="43"/>
  <c r="R52" i="43"/>
  <c r="Q52" i="43"/>
  <c r="P52" i="43"/>
  <c r="E52" i="43"/>
  <c r="U52" i="43" s="1"/>
  <c r="U51" i="43"/>
  <c r="S51" i="43"/>
  <c r="R51" i="43"/>
  <c r="Q51" i="43"/>
  <c r="P51" i="43"/>
  <c r="E51" i="43"/>
  <c r="T51" i="43" s="1"/>
  <c r="T50" i="43"/>
  <c r="S50" i="43"/>
  <c r="R50" i="43"/>
  <c r="Q50" i="43"/>
  <c r="P50" i="43"/>
  <c r="E50" i="43"/>
  <c r="U50" i="43" s="1"/>
  <c r="S49" i="43"/>
  <c r="R49" i="43"/>
  <c r="Q49" i="43"/>
  <c r="P49" i="43"/>
  <c r="E49" i="43"/>
  <c r="U49" i="43" s="1"/>
  <c r="S48" i="43"/>
  <c r="R48" i="43"/>
  <c r="Q48" i="43"/>
  <c r="P48" i="43"/>
  <c r="E48" i="43"/>
  <c r="S47" i="43"/>
  <c r="R47" i="43"/>
  <c r="Q47" i="43"/>
  <c r="P47" i="43"/>
  <c r="E47" i="43"/>
  <c r="T47" i="43" s="1"/>
  <c r="U46" i="43"/>
  <c r="S46" i="43"/>
  <c r="R46" i="43"/>
  <c r="Q46" i="43"/>
  <c r="P46" i="43"/>
  <c r="E46" i="43"/>
  <c r="T46" i="43" s="1"/>
  <c r="T45" i="43"/>
  <c r="S45" i="43"/>
  <c r="R45" i="43"/>
  <c r="Q45" i="43"/>
  <c r="P45" i="43"/>
  <c r="E45" i="43"/>
  <c r="U45" i="43" s="1"/>
  <c r="S44" i="43"/>
  <c r="R44" i="43"/>
  <c r="Q44" i="43"/>
  <c r="P44" i="43"/>
  <c r="E44" i="43"/>
  <c r="U44" i="43" s="1"/>
  <c r="S43" i="43"/>
  <c r="R43" i="43"/>
  <c r="Q43" i="43"/>
  <c r="P43" i="43"/>
  <c r="E43" i="43"/>
  <c r="T43" i="43" s="1"/>
  <c r="U42" i="43"/>
  <c r="S42" i="43"/>
  <c r="R42" i="43"/>
  <c r="Q42" i="43"/>
  <c r="P42" i="43"/>
  <c r="E42" i="43"/>
  <c r="T42" i="43" s="1"/>
  <c r="V40" i="43"/>
  <c r="S40" i="43"/>
  <c r="O40" i="43"/>
  <c r="N40" i="43"/>
  <c r="M40" i="43"/>
  <c r="L40" i="43"/>
  <c r="K40" i="43"/>
  <c r="J40" i="43"/>
  <c r="I40" i="43"/>
  <c r="H40" i="43"/>
  <c r="G40" i="43"/>
  <c r="F40" i="43"/>
  <c r="C40" i="43"/>
  <c r="B40" i="43"/>
  <c r="E40" i="43" s="1"/>
  <c r="S39" i="43"/>
  <c r="R39" i="43"/>
  <c r="Q39" i="43"/>
  <c r="P39" i="43"/>
  <c r="E39" i="43"/>
  <c r="S38" i="43"/>
  <c r="R38" i="43"/>
  <c r="Q38" i="43"/>
  <c r="P38" i="43"/>
  <c r="E38" i="43"/>
  <c r="U38" i="43" s="1"/>
  <c r="S37" i="43"/>
  <c r="R37" i="43"/>
  <c r="Q37" i="43"/>
  <c r="P37" i="43"/>
  <c r="E37" i="43"/>
  <c r="U37" i="43" s="1"/>
  <c r="S36" i="43"/>
  <c r="R36" i="43"/>
  <c r="Q36" i="43"/>
  <c r="P36" i="43"/>
  <c r="E36" i="43"/>
  <c r="S35" i="43"/>
  <c r="R35" i="43"/>
  <c r="Q35" i="43"/>
  <c r="P35" i="43"/>
  <c r="E35" i="43"/>
  <c r="V33" i="43"/>
  <c r="O33" i="43"/>
  <c r="N33" i="43"/>
  <c r="M33" i="43"/>
  <c r="L33" i="43"/>
  <c r="K33" i="43"/>
  <c r="J33" i="43"/>
  <c r="I33" i="43"/>
  <c r="Q33" i="43" s="1"/>
  <c r="H33" i="43"/>
  <c r="R33" i="43" s="1"/>
  <c r="G33" i="43"/>
  <c r="F33" i="43"/>
  <c r="C33" i="43"/>
  <c r="B33" i="43"/>
  <c r="S32" i="43"/>
  <c r="R32" i="43"/>
  <c r="Q32" i="43"/>
  <c r="P32" i="43"/>
  <c r="E32" i="43"/>
  <c r="V30" i="43"/>
  <c r="O30" i="43"/>
  <c r="N30" i="43"/>
  <c r="M30" i="43"/>
  <c r="L30" i="43"/>
  <c r="K30" i="43"/>
  <c r="J30" i="43"/>
  <c r="I30" i="43"/>
  <c r="S30" i="43" s="1"/>
  <c r="H30" i="43"/>
  <c r="R30" i="43" s="1"/>
  <c r="G30" i="43"/>
  <c r="F30" i="43"/>
  <c r="C30" i="43"/>
  <c r="B30" i="43"/>
  <c r="E30" i="43" s="1"/>
  <c r="T29" i="43"/>
  <c r="S29" i="43"/>
  <c r="R29" i="43"/>
  <c r="Q29" i="43"/>
  <c r="P29" i="43"/>
  <c r="E29" i="43"/>
  <c r="U29" i="43" s="1"/>
  <c r="S28" i="43"/>
  <c r="R28" i="43"/>
  <c r="Q28" i="43"/>
  <c r="P28" i="43"/>
  <c r="E28" i="43"/>
  <c r="S27" i="43"/>
  <c r="R27" i="43"/>
  <c r="Q27" i="43"/>
  <c r="P27" i="43"/>
  <c r="E27" i="43"/>
  <c r="T27" i="43" s="1"/>
  <c r="U26" i="43"/>
  <c r="S26" i="43"/>
  <c r="R26" i="43"/>
  <c r="Q26" i="43"/>
  <c r="P26" i="43"/>
  <c r="E26" i="43"/>
  <c r="T26" i="43" s="1"/>
  <c r="V24" i="43"/>
  <c r="O24" i="43"/>
  <c r="N24" i="43"/>
  <c r="M24" i="43"/>
  <c r="L24" i="43"/>
  <c r="K24" i="43"/>
  <c r="J24" i="43"/>
  <c r="I24" i="43"/>
  <c r="Q24" i="43" s="1"/>
  <c r="H24" i="43"/>
  <c r="G24" i="43"/>
  <c r="F24" i="43"/>
  <c r="C24" i="43"/>
  <c r="B24" i="43"/>
  <c r="S23" i="43"/>
  <c r="R23" i="43"/>
  <c r="Q23" i="43"/>
  <c r="P23" i="43"/>
  <c r="E23" i="43"/>
  <c r="T23" i="43" s="1"/>
  <c r="U22" i="43"/>
  <c r="T22" i="43"/>
  <c r="S22" i="43"/>
  <c r="R22" i="43"/>
  <c r="Q22" i="43"/>
  <c r="P22" i="43"/>
  <c r="E22" i="43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S17" i="43"/>
  <c r="R17" i="43"/>
  <c r="Q17" i="43"/>
  <c r="P17" i="43"/>
  <c r="E17" i="43"/>
  <c r="V15" i="43"/>
  <c r="O15" i="43"/>
  <c r="N15" i="43"/>
  <c r="M15" i="43"/>
  <c r="L15" i="43"/>
  <c r="K15" i="43"/>
  <c r="J15" i="43"/>
  <c r="I15" i="43"/>
  <c r="S15" i="43" s="1"/>
  <c r="H15" i="43"/>
  <c r="G15" i="43"/>
  <c r="F15" i="43"/>
  <c r="C15" i="43"/>
  <c r="B15" i="43"/>
  <c r="E15" i="43" s="1"/>
  <c r="U14" i="43"/>
  <c r="T14" i="43"/>
  <c r="S14" i="43"/>
  <c r="R14" i="43"/>
  <c r="Q14" i="43"/>
  <c r="P14" i="43"/>
  <c r="E14" i="43"/>
  <c r="T13" i="43"/>
  <c r="S13" i="43"/>
  <c r="R13" i="43"/>
  <c r="Q13" i="43"/>
  <c r="P13" i="43"/>
  <c r="E13" i="43"/>
  <c r="U13" i="43" s="1"/>
  <c r="S12" i="43"/>
  <c r="R12" i="43"/>
  <c r="Q12" i="43"/>
  <c r="P12" i="43"/>
  <c r="E12" i="43"/>
  <c r="S11" i="43"/>
  <c r="R11" i="43"/>
  <c r="Q11" i="43"/>
  <c r="P11" i="43"/>
  <c r="E11" i="43"/>
  <c r="T11" i="43" s="1"/>
  <c r="U10" i="43"/>
  <c r="S10" i="43"/>
  <c r="R10" i="43"/>
  <c r="Q10" i="43"/>
  <c r="P10" i="43"/>
  <c r="E10" i="43"/>
  <c r="S9" i="43"/>
  <c r="R9" i="43"/>
  <c r="Q9" i="43"/>
  <c r="P9" i="43"/>
  <c r="E9" i="43"/>
  <c r="U9" i="43" s="1"/>
  <c r="S93" i="42"/>
  <c r="R93" i="42"/>
  <c r="Q93" i="42"/>
  <c r="P93" i="42"/>
  <c r="E93" i="42"/>
  <c r="U93" i="42" s="1"/>
  <c r="U92" i="42"/>
  <c r="S92" i="42"/>
  <c r="R92" i="42"/>
  <c r="Q92" i="42"/>
  <c r="P92" i="42"/>
  <c r="E92" i="42"/>
  <c r="T92" i="42" s="1"/>
  <c r="S91" i="42"/>
  <c r="R91" i="42"/>
  <c r="Q91" i="42"/>
  <c r="P91" i="42"/>
  <c r="E91" i="42"/>
  <c r="U91" i="42" s="1"/>
  <c r="S90" i="42"/>
  <c r="R90" i="42"/>
  <c r="Q90" i="42"/>
  <c r="P90" i="42"/>
  <c r="E90" i="42"/>
  <c r="S89" i="42"/>
  <c r="R89" i="42"/>
  <c r="Q89" i="42"/>
  <c r="P89" i="42"/>
  <c r="E89" i="42"/>
  <c r="S88" i="42"/>
  <c r="R88" i="42"/>
  <c r="Q88" i="42"/>
  <c r="P88" i="42"/>
  <c r="E88" i="42"/>
  <c r="T88" i="42" s="1"/>
  <c r="U87" i="42"/>
  <c r="S87" i="42"/>
  <c r="R87" i="42"/>
  <c r="Q87" i="42"/>
  <c r="P87" i="42"/>
  <c r="E87" i="42"/>
  <c r="T87" i="42" s="1"/>
  <c r="S86" i="42"/>
  <c r="R86" i="42"/>
  <c r="Q86" i="42"/>
  <c r="P86" i="42"/>
  <c r="E86" i="42"/>
  <c r="V72" i="42"/>
  <c r="O72" i="42"/>
  <c r="N72" i="42"/>
  <c r="M72" i="42"/>
  <c r="L72" i="42"/>
  <c r="K72" i="42"/>
  <c r="J72" i="42"/>
  <c r="I72" i="42"/>
  <c r="H72" i="42"/>
  <c r="R72" i="42" s="1"/>
  <c r="G72" i="42"/>
  <c r="F72" i="42"/>
  <c r="C72" i="42"/>
  <c r="B72" i="42"/>
  <c r="V71" i="42"/>
  <c r="O71" i="42"/>
  <c r="N71" i="42"/>
  <c r="M71" i="42"/>
  <c r="L71" i="42"/>
  <c r="K71" i="42"/>
  <c r="J71" i="42"/>
  <c r="I71" i="42"/>
  <c r="S71" i="42" s="1"/>
  <c r="H71" i="42"/>
  <c r="R71" i="42" s="1"/>
  <c r="G71" i="42"/>
  <c r="F71" i="42"/>
  <c r="C71" i="42"/>
  <c r="B71" i="42"/>
  <c r="V70" i="42"/>
  <c r="O70" i="42"/>
  <c r="N70" i="42"/>
  <c r="M70" i="42"/>
  <c r="L70" i="42"/>
  <c r="K70" i="42"/>
  <c r="J70" i="42"/>
  <c r="I70" i="42"/>
  <c r="S70" i="42" s="1"/>
  <c r="H70" i="42"/>
  <c r="G70" i="42"/>
  <c r="F70" i="42"/>
  <c r="C70" i="42"/>
  <c r="B70" i="42"/>
  <c r="T69" i="42"/>
  <c r="S69" i="42"/>
  <c r="R69" i="42"/>
  <c r="Q69" i="42"/>
  <c r="U69" i="42" s="1"/>
  <c r="P69" i="42"/>
  <c r="E69" i="42"/>
  <c r="V67" i="42"/>
  <c r="O67" i="42"/>
  <c r="N67" i="42"/>
  <c r="M67" i="42"/>
  <c r="L67" i="42"/>
  <c r="K67" i="42"/>
  <c r="J67" i="42"/>
  <c r="I67" i="42"/>
  <c r="H67" i="42"/>
  <c r="G67" i="42"/>
  <c r="F67" i="42"/>
  <c r="C67" i="42"/>
  <c r="B67" i="42"/>
  <c r="V66" i="42"/>
  <c r="O66" i="42"/>
  <c r="N66" i="42"/>
  <c r="M66" i="42"/>
  <c r="L66" i="42"/>
  <c r="K66" i="42"/>
  <c r="J66" i="42"/>
  <c r="I66" i="42"/>
  <c r="H66" i="42"/>
  <c r="G66" i="42"/>
  <c r="F66" i="42"/>
  <c r="C66" i="42"/>
  <c r="B66" i="42"/>
  <c r="S65" i="42"/>
  <c r="R65" i="42"/>
  <c r="Q65" i="42"/>
  <c r="P65" i="42"/>
  <c r="E65" i="42"/>
  <c r="S64" i="42"/>
  <c r="R64" i="42"/>
  <c r="Q64" i="42"/>
  <c r="P64" i="42"/>
  <c r="E64" i="42"/>
  <c r="U64" i="42" s="1"/>
  <c r="S63" i="42"/>
  <c r="R63" i="42"/>
  <c r="Q63" i="42"/>
  <c r="P63" i="42"/>
  <c r="E63" i="42"/>
  <c r="T63" i="42" s="1"/>
  <c r="S62" i="42"/>
  <c r="R62" i="42"/>
  <c r="Q62" i="42"/>
  <c r="P62" i="42"/>
  <c r="E62" i="42"/>
  <c r="S61" i="42"/>
  <c r="R61" i="42"/>
  <c r="Q61" i="42"/>
  <c r="P61" i="42"/>
  <c r="E61" i="42"/>
  <c r="T61" i="42" s="1"/>
  <c r="V59" i="42"/>
  <c r="O59" i="42"/>
  <c r="N59" i="42"/>
  <c r="M59" i="42"/>
  <c r="L59" i="42"/>
  <c r="K59" i="42"/>
  <c r="J59" i="42"/>
  <c r="I59" i="42"/>
  <c r="S59" i="42" s="1"/>
  <c r="H59" i="42"/>
  <c r="G59" i="42"/>
  <c r="F59" i="42"/>
  <c r="C59" i="42"/>
  <c r="B59" i="42"/>
  <c r="S58" i="42"/>
  <c r="R58" i="42"/>
  <c r="Q58" i="42"/>
  <c r="P58" i="42"/>
  <c r="E58" i="42"/>
  <c r="U58" i="42" s="1"/>
  <c r="S57" i="42"/>
  <c r="R57" i="42"/>
  <c r="Q57" i="42"/>
  <c r="P57" i="42"/>
  <c r="E57" i="42"/>
  <c r="U57" i="42" s="1"/>
  <c r="S56" i="42"/>
  <c r="R56" i="42"/>
  <c r="Q56" i="42"/>
  <c r="P56" i="42"/>
  <c r="E56" i="42"/>
  <c r="S55" i="42"/>
  <c r="R55" i="42"/>
  <c r="Q55" i="42"/>
  <c r="P55" i="42"/>
  <c r="E55" i="42"/>
  <c r="T55" i="42" s="1"/>
  <c r="V53" i="42"/>
  <c r="O53" i="42"/>
  <c r="N53" i="42"/>
  <c r="M53" i="42"/>
  <c r="L53" i="42"/>
  <c r="K53" i="42"/>
  <c r="J53" i="42"/>
  <c r="I53" i="42"/>
  <c r="H53" i="42"/>
  <c r="R53" i="42" s="1"/>
  <c r="G53" i="42"/>
  <c r="F53" i="42"/>
  <c r="C53" i="42"/>
  <c r="B53" i="42"/>
  <c r="S52" i="42"/>
  <c r="R52" i="42"/>
  <c r="Q52" i="42"/>
  <c r="P52" i="42"/>
  <c r="E52" i="42"/>
  <c r="S51" i="42"/>
  <c r="R51" i="42"/>
  <c r="Q51" i="42"/>
  <c r="P51" i="42"/>
  <c r="E51" i="42"/>
  <c r="T51" i="42" s="1"/>
  <c r="T50" i="42"/>
  <c r="S50" i="42"/>
  <c r="R50" i="42"/>
  <c r="Q50" i="42"/>
  <c r="P50" i="42"/>
  <c r="E50" i="42"/>
  <c r="U50" i="42" s="1"/>
  <c r="T49" i="42"/>
  <c r="S49" i="42"/>
  <c r="R49" i="42"/>
  <c r="Q49" i="42"/>
  <c r="P49" i="42"/>
  <c r="E49" i="42"/>
  <c r="U49" i="42" s="1"/>
  <c r="S48" i="42"/>
  <c r="R48" i="42"/>
  <c r="Q48" i="42"/>
  <c r="P48" i="42"/>
  <c r="E48" i="42"/>
  <c r="U48" i="42" s="1"/>
  <c r="S47" i="42"/>
  <c r="R47" i="42"/>
  <c r="Q47" i="42"/>
  <c r="P47" i="42"/>
  <c r="E47" i="42"/>
  <c r="T46" i="42"/>
  <c r="S46" i="42"/>
  <c r="R46" i="42"/>
  <c r="Q46" i="42"/>
  <c r="P46" i="42"/>
  <c r="E46" i="42"/>
  <c r="U46" i="42" s="1"/>
  <c r="T45" i="42"/>
  <c r="S45" i="42"/>
  <c r="R45" i="42"/>
  <c r="Q45" i="42"/>
  <c r="P45" i="42"/>
  <c r="E45" i="42"/>
  <c r="U45" i="42" s="1"/>
  <c r="S44" i="42"/>
  <c r="R44" i="42"/>
  <c r="Q44" i="42"/>
  <c r="P44" i="42"/>
  <c r="E44" i="42"/>
  <c r="S43" i="42"/>
  <c r="R43" i="42"/>
  <c r="Q43" i="42"/>
  <c r="P43" i="42"/>
  <c r="E43" i="42"/>
  <c r="U43" i="42" s="1"/>
  <c r="U42" i="42"/>
  <c r="S42" i="42"/>
  <c r="R42" i="42"/>
  <c r="Q42" i="42"/>
  <c r="P42" i="42"/>
  <c r="E42" i="42"/>
  <c r="T42" i="42" s="1"/>
  <c r="V40" i="42"/>
  <c r="S40" i="42"/>
  <c r="O40" i="42"/>
  <c r="N40" i="42"/>
  <c r="M40" i="42"/>
  <c r="L40" i="42"/>
  <c r="K40" i="42"/>
  <c r="J40" i="42"/>
  <c r="I40" i="42"/>
  <c r="H40" i="42"/>
  <c r="G40" i="42"/>
  <c r="F40" i="42"/>
  <c r="C40" i="42"/>
  <c r="B40" i="42"/>
  <c r="E40" i="42" s="1"/>
  <c r="S39" i="42"/>
  <c r="R39" i="42"/>
  <c r="Q39" i="42"/>
  <c r="P39" i="42"/>
  <c r="E39" i="42"/>
  <c r="T39" i="42" s="1"/>
  <c r="U38" i="42"/>
  <c r="S38" i="42"/>
  <c r="R38" i="42"/>
  <c r="Q38" i="42"/>
  <c r="P38" i="42"/>
  <c r="E38" i="42"/>
  <c r="T38" i="42" s="1"/>
  <c r="T37" i="42"/>
  <c r="S37" i="42"/>
  <c r="R37" i="42"/>
  <c r="Q37" i="42"/>
  <c r="P37" i="42"/>
  <c r="E37" i="42"/>
  <c r="U37" i="42" s="1"/>
  <c r="S36" i="42"/>
  <c r="R36" i="42"/>
  <c r="Q36" i="42"/>
  <c r="P36" i="42"/>
  <c r="E36" i="42"/>
  <c r="S35" i="42"/>
  <c r="R35" i="42"/>
  <c r="Q35" i="42"/>
  <c r="P35" i="42"/>
  <c r="E35" i="42"/>
  <c r="U35" i="42" s="1"/>
  <c r="V33" i="42"/>
  <c r="O33" i="42"/>
  <c r="N33" i="42"/>
  <c r="M33" i="42"/>
  <c r="L33" i="42"/>
  <c r="K33" i="42"/>
  <c r="J33" i="42"/>
  <c r="I33" i="42"/>
  <c r="Q33" i="42" s="1"/>
  <c r="H33" i="42"/>
  <c r="R33" i="42" s="1"/>
  <c r="G33" i="42"/>
  <c r="F33" i="42"/>
  <c r="C33" i="42"/>
  <c r="B33" i="42"/>
  <c r="E33" i="42" s="1"/>
  <c r="S32" i="42"/>
  <c r="R32" i="42"/>
  <c r="Q32" i="42"/>
  <c r="P32" i="42"/>
  <c r="E32" i="42"/>
  <c r="V30" i="42"/>
  <c r="O30" i="42"/>
  <c r="N30" i="42"/>
  <c r="M30" i="42"/>
  <c r="L30" i="42"/>
  <c r="K30" i="42"/>
  <c r="J30" i="42"/>
  <c r="I30" i="42"/>
  <c r="S30" i="42" s="1"/>
  <c r="H30" i="42"/>
  <c r="G30" i="42"/>
  <c r="F30" i="42"/>
  <c r="C30" i="42"/>
  <c r="E30" i="42" s="1"/>
  <c r="B30" i="42"/>
  <c r="S29" i="42"/>
  <c r="R29" i="42"/>
  <c r="Q29" i="42"/>
  <c r="P29" i="42"/>
  <c r="E29" i="42"/>
  <c r="U29" i="42" s="1"/>
  <c r="S28" i="42"/>
  <c r="R28" i="42"/>
  <c r="Q28" i="42"/>
  <c r="P28" i="42"/>
  <c r="E28" i="42"/>
  <c r="U28" i="42" s="1"/>
  <c r="U27" i="42"/>
  <c r="T27" i="42"/>
  <c r="S27" i="42"/>
  <c r="R27" i="42"/>
  <c r="Q27" i="42"/>
  <c r="P27" i="42"/>
  <c r="E27" i="42"/>
  <c r="U26" i="42"/>
  <c r="T26" i="42"/>
  <c r="S26" i="42"/>
  <c r="R26" i="42"/>
  <c r="Q26" i="42"/>
  <c r="P26" i="42"/>
  <c r="E26" i="42"/>
  <c r="V24" i="42"/>
  <c r="S24" i="42"/>
  <c r="O24" i="42"/>
  <c r="N24" i="42"/>
  <c r="M24" i="42"/>
  <c r="L24" i="42"/>
  <c r="K24" i="42"/>
  <c r="J24" i="42"/>
  <c r="I24" i="42"/>
  <c r="H24" i="42"/>
  <c r="G24" i="42"/>
  <c r="F24" i="42"/>
  <c r="C24" i="42"/>
  <c r="B24" i="42"/>
  <c r="S23" i="42"/>
  <c r="R23" i="42"/>
  <c r="Q23" i="42"/>
  <c r="P23" i="42"/>
  <c r="E23" i="42"/>
  <c r="U23" i="42" s="1"/>
  <c r="U22" i="42"/>
  <c r="S22" i="42"/>
  <c r="R22" i="42"/>
  <c r="Q22" i="42"/>
  <c r="P22" i="42"/>
  <c r="E22" i="42"/>
  <c r="T22" i="42" s="1"/>
  <c r="T21" i="42"/>
  <c r="S21" i="42"/>
  <c r="R21" i="42"/>
  <c r="Q21" i="42"/>
  <c r="P21" i="42"/>
  <c r="E21" i="42"/>
  <c r="U21" i="42" s="1"/>
  <c r="S20" i="42"/>
  <c r="R20" i="42"/>
  <c r="Q20" i="42"/>
  <c r="P20" i="42"/>
  <c r="E20" i="42"/>
  <c r="S19" i="42"/>
  <c r="R19" i="42"/>
  <c r="Q19" i="42"/>
  <c r="P19" i="42"/>
  <c r="E19" i="42"/>
  <c r="T19" i="42" s="1"/>
  <c r="S18" i="42"/>
  <c r="R18" i="42"/>
  <c r="Q18" i="42"/>
  <c r="P18" i="42"/>
  <c r="E18" i="42"/>
  <c r="S17" i="42"/>
  <c r="R17" i="42"/>
  <c r="Q17" i="42"/>
  <c r="P17" i="42"/>
  <c r="E17" i="42"/>
  <c r="V15" i="42"/>
  <c r="O15" i="42"/>
  <c r="N15" i="42"/>
  <c r="M15" i="42"/>
  <c r="L15" i="42"/>
  <c r="K15" i="42"/>
  <c r="J15" i="42"/>
  <c r="I15" i="42"/>
  <c r="H15" i="42"/>
  <c r="G15" i="42"/>
  <c r="F15" i="42"/>
  <c r="C15" i="42"/>
  <c r="B15" i="42"/>
  <c r="E15" i="42" s="1"/>
  <c r="U14" i="42"/>
  <c r="T14" i="42"/>
  <c r="S14" i="42"/>
  <c r="R14" i="42"/>
  <c r="Q14" i="42"/>
  <c r="P14" i="42"/>
  <c r="E14" i="42"/>
  <c r="T13" i="42"/>
  <c r="S13" i="42"/>
  <c r="R13" i="42"/>
  <c r="Q13" i="42"/>
  <c r="P13" i="42"/>
  <c r="E13" i="42"/>
  <c r="U13" i="42" s="1"/>
  <c r="S12" i="42"/>
  <c r="R12" i="42"/>
  <c r="Q12" i="42"/>
  <c r="P12" i="42"/>
  <c r="E12" i="42"/>
  <c r="U12" i="42" s="1"/>
  <c r="T11" i="42"/>
  <c r="S11" i="42"/>
  <c r="R11" i="42"/>
  <c r="Q11" i="42"/>
  <c r="P11" i="42"/>
  <c r="E11" i="42"/>
  <c r="U11" i="42" s="1"/>
  <c r="T10" i="42"/>
  <c r="S10" i="42"/>
  <c r="R10" i="42"/>
  <c r="Q10" i="42"/>
  <c r="U10" i="42" s="1"/>
  <c r="P10" i="42"/>
  <c r="E10" i="42"/>
  <c r="T9" i="42"/>
  <c r="S9" i="42"/>
  <c r="R9" i="42"/>
  <c r="Q9" i="42"/>
  <c r="P9" i="42"/>
  <c r="E9" i="42"/>
  <c r="S93" i="41"/>
  <c r="R93" i="41"/>
  <c r="Q93" i="41"/>
  <c r="P93" i="41"/>
  <c r="E93" i="41"/>
  <c r="S92" i="41"/>
  <c r="R92" i="41"/>
  <c r="Q92" i="41"/>
  <c r="P92" i="41"/>
  <c r="E92" i="41"/>
  <c r="T92" i="41" s="1"/>
  <c r="U91" i="41"/>
  <c r="T91" i="41"/>
  <c r="S91" i="41"/>
  <c r="R91" i="41"/>
  <c r="Q91" i="41"/>
  <c r="P91" i="41"/>
  <c r="E91" i="41"/>
  <c r="S90" i="41"/>
  <c r="R90" i="41"/>
  <c r="Q90" i="41"/>
  <c r="P90" i="41"/>
  <c r="E90" i="41"/>
  <c r="U90" i="41" s="1"/>
  <c r="S89" i="41"/>
  <c r="R89" i="41"/>
  <c r="Q89" i="41"/>
  <c r="P89" i="41"/>
  <c r="E89" i="41"/>
  <c r="U89" i="41" s="1"/>
  <c r="U88" i="41"/>
  <c r="S88" i="41"/>
  <c r="R88" i="41"/>
  <c r="Q88" i="41"/>
  <c r="P88" i="41"/>
  <c r="E88" i="41"/>
  <c r="T88" i="41" s="1"/>
  <c r="U87" i="41"/>
  <c r="T87" i="41"/>
  <c r="S87" i="41"/>
  <c r="R87" i="41"/>
  <c r="Q87" i="41"/>
  <c r="P87" i="41"/>
  <c r="E87" i="41"/>
  <c r="T86" i="41"/>
  <c r="S86" i="41"/>
  <c r="R86" i="41"/>
  <c r="Q86" i="41"/>
  <c r="P86" i="41"/>
  <c r="E86" i="41"/>
  <c r="U86" i="41" s="1"/>
  <c r="V72" i="41"/>
  <c r="O72" i="41"/>
  <c r="N72" i="41"/>
  <c r="M72" i="41"/>
  <c r="L72" i="41"/>
  <c r="K72" i="41"/>
  <c r="J72" i="41"/>
  <c r="I72" i="41"/>
  <c r="S72" i="41" s="1"/>
  <c r="H72" i="41"/>
  <c r="G72" i="41"/>
  <c r="F72" i="41"/>
  <c r="C72" i="41"/>
  <c r="B72" i="41"/>
  <c r="V71" i="41"/>
  <c r="S71" i="41"/>
  <c r="O71" i="41"/>
  <c r="N71" i="41"/>
  <c r="M71" i="41"/>
  <c r="L71" i="41"/>
  <c r="K71" i="41"/>
  <c r="J71" i="41"/>
  <c r="I71" i="41"/>
  <c r="H71" i="41"/>
  <c r="R71" i="41" s="1"/>
  <c r="G71" i="41"/>
  <c r="F71" i="41"/>
  <c r="C71" i="41"/>
  <c r="B71" i="41"/>
  <c r="E71" i="41" s="1"/>
  <c r="V70" i="41"/>
  <c r="S70" i="41"/>
  <c r="O70" i="41"/>
  <c r="N70" i="41"/>
  <c r="M70" i="41"/>
  <c r="L70" i="41"/>
  <c r="K70" i="41"/>
  <c r="J70" i="41"/>
  <c r="I70" i="41"/>
  <c r="H70" i="41"/>
  <c r="G70" i="41"/>
  <c r="F70" i="41"/>
  <c r="C70" i="41"/>
  <c r="B70" i="41"/>
  <c r="E70" i="41" s="1"/>
  <c r="S69" i="41"/>
  <c r="R69" i="41"/>
  <c r="Q69" i="41"/>
  <c r="U69" i="41" s="1"/>
  <c r="P69" i="41"/>
  <c r="T69" i="41" s="1"/>
  <c r="E69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V66" i="41"/>
  <c r="O66" i="41"/>
  <c r="N66" i="41"/>
  <c r="M66" i="41"/>
  <c r="L66" i="41"/>
  <c r="K66" i="41"/>
  <c r="J66" i="41"/>
  <c r="I66" i="41"/>
  <c r="S66" i="41" s="1"/>
  <c r="H66" i="41"/>
  <c r="R66" i="41" s="1"/>
  <c r="G66" i="41"/>
  <c r="F66" i="41"/>
  <c r="C66" i="41"/>
  <c r="B66" i="41"/>
  <c r="T65" i="41"/>
  <c r="S65" i="41"/>
  <c r="R65" i="41"/>
  <c r="Q65" i="41"/>
  <c r="P65" i="41"/>
  <c r="E65" i="41"/>
  <c r="U65" i="41" s="1"/>
  <c r="S64" i="41"/>
  <c r="R64" i="41"/>
  <c r="Q64" i="41"/>
  <c r="P64" i="41"/>
  <c r="E64" i="41"/>
  <c r="S63" i="41"/>
  <c r="R63" i="41"/>
  <c r="Q63" i="41"/>
  <c r="P63" i="41"/>
  <c r="E63" i="41"/>
  <c r="T63" i="41" s="1"/>
  <c r="U62" i="41"/>
  <c r="S62" i="41"/>
  <c r="R62" i="41"/>
  <c r="Q62" i="41"/>
  <c r="P62" i="41"/>
  <c r="E62" i="41"/>
  <c r="T62" i="41" s="1"/>
  <c r="T61" i="41"/>
  <c r="S61" i="41"/>
  <c r="R61" i="41"/>
  <c r="Q61" i="41"/>
  <c r="P61" i="41"/>
  <c r="E61" i="41"/>
  <c r="U61" i="41" s="1"/>
  <c r="V59" i="41"/>
  <c r="O59" i="41"/>
  <c r="N59" i="41"/>
  <c r="M59" i="41"/>
  <c r="L59" i="41"/>
  <c r="K59" i="41"/>
  <c r="J59" i="41"/>
  <c r="I59" i="41"/>
  <c r="H59" i="41"/>
  <c r="G59" i="41"/>
  <c r="F59" i="41"/>
  <c r="C59" i="41"/>
  <c r="B59" i="41"/>
  <c r="S58" i="41"/>
  <c r="R58" i="41"/>
  <c r="Q58" i="41"/>
  <c r="P58" i="41"/>
  <c r="E58" i="41"/>
  <c r="T58" i="41" s="1"/>
  <c r="T57" i="41"/>
  <c r="S57" i="41"/>
  <c r="R57" i="41"/>
  <c r="Q57" i="41"/>
  <c r="P57" i="41"/>
  <c r="E57" i="41"/>
  <c r="U57" i="41" s="1"/>
  <c r="S56" i="41"/>
  <c r="R56" i="41"/>
  <c r="Q56" i="41"/>
  <c r="P56" i="41"/>
  <c r="E56" i="41"/>
  <c r="U56" i="41" s="1"/>
  <c r="S55" i="41"/>
  <c r="R55" i="41"/>
  <c r="Q55" i="41"/>
  <c r="P55" i="41"/>
  <c r="E55" i="41"/>
  <c r="V53" i="41"/>
  <c r="O53" i="41"/>
  <c r="N53" i="41"/>
  <c r="M53" i="41"/>
  <c r="L53" i="41"/>
  <c r="K53" i="41"/>
  <c r="J53" i="41"/>
  <c r="I53" i="41"/>
  <c r="S53" i="41" s="1"/>
  <c r="H53" i="41"/>
  <c r="R53" i="41" s="1"/>
  <c r="G53" i="41"/>
  <c r="F53" i="41"/>
  <c r="C53" i="41"/>
  <c r="B53" i="41"/>
  <c r="E53" i="41" s="1"/>
  <c r="S52" i="41"/>
  <c r="R52" i="41"/>
  <c r="Q52" i="41"/>
  <c r="P52" i="41"/>
  <c r="E52" i="41"/>
  <c r="U52" i="41" s="1"/>
  <c r="S51" i="41"/>
  <c r="R51" i="41"/>
  <c r="Q51" i="41"/>
  <c r="P51" i="41"/>
  <c r="E51" i="41"/>
  <c r="T50" i="41"/>
  <c r="S50" i="41"/>
  <c r="R50" i="41"/>
  <c r="Q50" i="41"/>
  <c r="P50" i="41"/>
  <c r="E50" i="41"/>
  <c r="U50" i="41" s="1"/>
  <c r="T49" i="41"/>
  <c r="S49" i="41"/>
  <c r="R49" i="41"/>
  <c r="Q49" i="41"/>
  <c r="P49" i="41"/>
  <c r="E49" i="41"/>
  <c r="U49" i="41" s="1"/>
  <c r="S48" i="41"/>
  <c r="R48" i="41"/>
  <c r="Q48" i="41"/>
  <c r="P48" i="41"/>
  <c r="E48" i="41"/>
  <c r="S47" i="41"/>
  <c r="R47" i="41"/>
  <c r="Q47" i="41"/>
  <c r="P47" i="41"/>
  <c r="E47" i="41"/>
  <c r="T47" i="41" s="1"/>
  <c r="S46" i="41"/>
  <c r="R46" i="41"/>
  <c r="Q46" i="41"/>
  <c r="P46" i="41"/>
  <c r="E46" i="41"/>
  <c r="T46" i="41" s="1"/>
  <c r="T45" i="41"/>
  <c r="S45" i="41"/>
  <c r="R45" i="41"/>
  <c r="Q45" i="41"/>
  <c r="P45" i="41"/>
  <c r="E45" i="41"/>
  <c r="U45" i="41" s="1"/>
  <c r="S44" i="41"/>
  <c r="R44" i="41"/>
  <c r="Q44" i="41"/>
  <c r="P44" i="41"/>
  <c r="E44" i="41"/>
  <c r="U44" i="41" s="1"/>
  <c r="U43" i="41"/>
  <c r="S43" i="41"/>
  <c r="R43" i="41"/>
  <c r="Q43" i="41"/>
  <c r="P43" i="41"/>
  <c r="E43" i="41"/>
  <c r="T43" i="41" s="1"/>
  <c r="T42" i="41"/>
  <c r="S42" i="41"/>
  <c r="R42" i="41"/>
  <c r="Q42" i="41"/>
  <c r="P42" i="41"/>
  <c r="E42" i="41"/>
  <c r="U42" i="41" s="1"/>
  <c r="V40" i="41"/>
  <c r="O40" i="41"/>
  <c r="N40" i="41"/>
  <c r="M40" i="41"/>
  <c r="L40" i="41"/>
  <c r="K40" i="41"/>
  <c r="J40" i="41"/>
  <c r="I40" i="41"/>
  <c r="H40" i="41"/>
  <c r="G40" i="41"/>
  <c r="F40" i="41"/>
  <c r="C40" i="41"/>
  <c r="B40" i="41"/>
  <c r="E40" i="41" s="1"/>
  <c r="U39" i="41"/>
  <c r="T39" i="41"/>
  <c r="S39" i="41"/>
  <c r="R39" i="41"/>
  <c r="Q39" i="41"/>
  <c r="P39" i="41"/>
  <c r="E39" i="41"/>
  <c r="U38" i="41"/>
  <c r="T38" i="41"/>
  <c r="S38" i="41"/>
  <c r="R38" i="41"/>
  <c r="Q38" i="41"/>
  <c r="P38" i="41"/>
  <c r="E38" i="4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E35" i="41"/>
  <c r="V33" i="41"/>
  <c r="S33" i="41"/>
  <c r="O33" i="41"/>
  <c r="N33" i="41"/>
  <c r="M33" i="41"/>
  <c r="L33" i="41"/>
  <c r="K33" i="41"/>
  <c r="J33" i="41"/>
  <c r="I33" i="41"/>
  <c r="H33" i="41"/>
  <c r="R33" i="41" s="1"/>
  <c r="G33" i="41"/>
  <c r="F33" i="41"/>
  <c r="C33" i="41"/>
  <c r="B33" i="41"/>
  <c r="S32" i="41"/>
  <c r="R32" i="41"/>
  <c r="Q32" i="41"/>
  <c r="P32" i="41"/>
  <c r="E32" i="41"/>
  <c r="V30" i="41"/>
  <c r="O30" i="41"/>
  <c r="N30" i="41"/>
  <c r="M30" i="41"/>
  <c r="L30" i="41"/>
  <c r="K30" i="41"/>
  <c r="J30" i="41"/>
  <c r="I30" i="41"/>
  <c r="S30" i="41" s="1"/>
  <c r="H30" i="41"/>
  <c r="R30" i="41" s="1"/>
  <c r="G30" i="41"/>
  <c r="F30" i="41"/>
  <c r="E30" i="41"/>
  <c r="C30" i="41"/>
  <c r="B30" i="4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S27" i="41"/>
  <c r="R27" i="41"/>
  <c r="Q27" i="41"/>
  <c r="P27" i="41"/>
  <c r="E27" i="41"/>
  <c r="T27" i="41" s="1"/>
  <c r="U26" i="41"/>
  <c r="T26" i="41"/>
  <c r="S26" i="41"/>
  <c r="R26" i="41"/>
  <c r="Q26" i="41"/>
  <c r="P26" i="41"/>
  <c r="E26" i="41"/>
  <c r="V24" i="41"/>
  <c r="S24" i="41"/>
  <c r="O24" i="41"/>
  <c r="N24" i="41"/>
  <c r="M24" i="41"/>
  <c r="L24" i="41"/>
  <c r="K24" i="41"/>
  <c r="J24" i="41"/>
  <c r="I24" i="41"/>
  <c r="H24" i="41"/>
  <c r="G24" i="41"/>
  <c r="F24" i="41"/>
  <c r="C24" i="41"/>
  <c r="B24" i="41"/>
  <c r="S23" i="41"/>
  <c r="R23" i="41"/>
  <c r="Q23" i="41"/>
  <c r="P23" i="41"/>
  <c r="E23" i="41"/>
  <c r="T23" i="41" s="1"/>
  <c r="T22" i="41"/>
  <c r="S22" i="41"/>
  <c r="R22" i="41"/>
  <c r="Q22" i="41"/>
  <c r="P22" i="41"/>
  <c r="E22" i="41"/>
  <c r="U22" i="41" s="1"/>
  <c r="T21" i="41"/>
  <c r="S21" i="41"/>
  <c r="R21" i="41"/>
  <c r="Q21" i="41"/>
  <c r="P21" i="41"/>
  <c r="E21" i="41"/>
  <c r="U21" i="41" s="1"/>
  <c r="S20" i="41"/>
  <c r="R20" i="41"/>
  <c r="Q20" i="41"/>
  <c r="P20" i="41"/>
  <c r="E20" i="41"/>
  <c r="U19" i="41"/>
  <c r="T19" i="41"/>
  <c r="S19" i="41"/>
  <c r="R19" i="41"/>
  <c r="Q19" i="41"/>
  <c r="P19" i="41"/>
  <c r="E19" i="41"/>
  <c r="U18" i="41"/>
  <c r="S18" i="41"/>
  <c r="R18" i="41"/>
  <c r="Q18" i="41"/>
  <c r="P18" i="41"/>
  <c r="E18" i="41"/>
  <c r="T18" i="41" s="1"/>
  <c r="S17" i="41"/>
  <c r="R17" i="41"/>
  <c r="Q17" i="41"/>
  <c r="P17" i="41"/>
  <c r="E17" i="41"/>
  <c r="V15" i="41"/>
  <c r="O15" i="41"/>
  <c r="N15" i="41"/>
  <c r="M15" i="41"/>
  <c r="L15" i="41"/>
  <c r="K15" i="41"/>
  <c r="J15" i="41"/>
  <c r="I15" i="41"/>
  <c r="S15" i="41" s="1"/>
  <c r="H15" i="41"/>
  <c r="G15" i="41"/>
  <c r="F15" i="41"/>
  <c r="E15" i="41"/>
  <c r="C15" i="41"/>
  <c r="B15" i="41"/>
  <c r="U14" i="41"/>
  <c r="T14" i="41"/>
  <c r="S14" i="41"/>
  <c r="R14" i="41"/>
  <c r="Q14" i="41"/>
  <c r="P14" i="41"/>
  <c r="E14" i="41"/>
  <c r="S13" i="41"/>
  <c r="R13" i="41"/>
  <c r="Q13" i="41"/>
  <c r="P13" i="41"/>
  <c r="E13" i="41"/>
  <c r="S12" i="41"/>
  <c r="R12" i="41"/>
  <c r="Q12" i="41"/>
  <c r="P12" i="41"/>
  <c r="E12" i="41"/>
  <c r="S11" i="41"/>
  <c r="R11" i="41"/>
  <c r="Q11" i="41"/>
  <c r="P11" i="41"/>
  <c r="E11" i="41"/>
  <c r="T11" i="41" s="1"/>
  <c r="S10" i="41"/>
  <c r="R10" i="41"/>
  <c r="Q10" i="41"/>
  <c r="U10" i="41" s="1"/>
  <c r="P10" i="41"/>
  <c r="T10" i="41" s="1"/>
  <c r="E10" i="41"/>
  <c r="S9" i="41"/>
  <c r="R9" i="41"/>
  <c r="Q9" i="41"/>
  <c r="P9" i="41"/>
  <c r="E9" i="41"/>
  <c r="S93" i="40"/>
  <c r="R93" i="40"/>
  <c r="Q93" i="40"/>
  <c r="P93" i="40"/>
  <c r="E93" i="40"/>
  <c r="U92" i="40"/>
  <c r="S92" i="40"/>
  <c r="R92" i="40"/>
  <c r="Q92" i="40"/>
  <c r="P92" i="40"/>
  <c r="E92" i="40"/>
  <c r="T92" i="40" s="1"/>
  <c r="S91" i="40"/>
  <c r="R91" i="40"/>
  <c r="Q91" i="40"/>
  <c r="P91" i="40"/>
  <c r="E91" i="40"/>
  <c r="T91" i="40" s="1"/>
  <c r="S90" i="40"/>
  <c r="R90" i="40"/>
  <c r="Q90" i="40"/>
  <c r="P90" i="40"/>
  <c r="E90" i="40"/>
  <c r="S89" i="40"/>
  <c r="R89" i="40"/>
  <c r="Q89" i="40"/>
  <c r="P89" i="40"/>
  <c r="E89" i="40"/>
  <c r="S88" i="40"/>
  <c r="R88" i="40"/>
  <c r="Q88" i="40"/>
  <c r="P88" i="40"/>
  <c r="E88" i="40"/>
  <c r="T88" i="40" s="1"/>
  <c r="T87" i="40"/>
  <c r="S87" i="40"/>
  <c r="R87" i="40"/>
  <c r="Q87" i="40"/>
  <c r="P87" i="40"/>
  <c r="E87" i="40"/>
  <c r="U87" i="40" s="1"/>
  <c r="S86" i="40"/>
  <c r="R86" i="40"/>
  <c r="Q86" i="40"/>
  <c r="P86" i="40"/>
  <c r="E86" i="40"/>
  <c r="U86" i="40" s="1"/>
  <c r="V72" i="40"/>
  <c r="O72" i="40"/>
  <c r="N72" i="40"/>
  <c r="M72" i="40"/>
  <c r="L72" i="40"/>
  <c r="K72" i="40"/>
  <c r="J72" i="40"/>
  <c r="I72" i="40"/>
  <c r="S72" i="40" s="1"/>
  <c r="H72" i="40"/>
  <c r="R72" i="40" s="1"/>
  <c r="G72" i="40"/>
  <c r="F72" i="40"/>
  <c r="C72" i="40"/>
  <c r="B72" i="40"/>
  <c r="V71" i="40"/>
  <c r="O71" i="40"/>
  <c r="N71" i="40"/>
  <c r="M71" i="40"/>
  <c r="L71" i="40"/>
  <c r="K71" i="40"/>
  <c r="J71" i="40"/>
  <c r="I71" i="40"/>
  <c r="H71" i="40"/>
  <c r="R71" i="40" s="1"/>
  <c r="G71" i="40"/>
  <c r="F71" i="40"/>
  <c r="C71" i="40"/>
  <c r="E71" i="40" s="1"/>
  <c r="B71" i="40"/>
  <c r="V70" i="40"/>
  <c r="O70" i="40"/>
  <c r="N70" i="40"/>
  <c r="M70" i="40"/>
  <c r="L70" i="40"/>
  <c r="K70" i="40"/>
  <c r="J70" i="40"/>
  <c r="I70" i="40"/>
  <c r="H70" i="40"/>
  <c r="R70" i="40" s="1"/>
  <c r="G70" i="40"/>
  <c r="F70" i="40"/>
  <c r="C70" i="40"/>
  <c r="B70" i="40"/>
  <c r="E70" i="40" s="1"/>
  <c r="T69" i="40"/>
  <c r="S69" i="40"/>
  <c r="R69" i="40"/>
  <c r="Q69" i="40"/>
  <c r="U69" i="40" s="1"/>
  <c r="P69" i="40"/>
  <c r="E69" i="40"/>
  <c r="V67" i="40"/>
  <c r="O67" i="40"/>
  <c r="N67" i="40"/>
  <c r="M67" i="40"/>
  <c r="L67" i="40"/>
  <c r="K67" i="40"/>
  <c r="J67" i="40"/>
  <c r="I67" i="40"/>
  <c r="S67" i="40" s="1"/>
  <c r="H67" i="40"/>
  <c r="G67" i="40"/>
  <c r="F67" i="40"/>
  <c r="C67" i="40"/>
  <c r="B67" i="40"/>
  <c r="E67" i="40" s="1"/>
  <c r="V66" i="40"/>
  <c r="O66" i="40"/>
  <c r="N66" i="40"/>
  <c r="M66" i="40"/>
  <c r="L66" i="40"/>
  <c r="K66" i="40"/>
  <c r="J66" i="40"/>
  <c r="I66" i="40"/>
  <c r="S66" i="40" s="1"/>
  <c r="H66" i="40"/>
  <c r="G66" i="40"/>
  <c r="F66" i="40"/>
  <c r="E66" i="40"/>
  <c r="C66" i="40"/>
  <c r="B66" i="40"/>
  <c r="S65" i="40"/>
  <c r="R65" i="40"/>
  <c r="Q65" i="40"/>
  <c r="P65" i="40"/>
  <c r="E65" i="40"/>
  <c r="S64" i="40"/>
  <c r="R64" i="40"/>
  <c r="Q64" i="40"/>
  <c r="P64" i="40"/>
  <c r="E64" i="40"/>
  <c r="U63" i="40"/>
  <c r="S63" i="40"/>
  <c r="R63" i="40"/>
  <c r="Q63" i="40"/>
  <c r="P63" i="40"/>
  <c r="E63" i="40"/>
  <c r="T63" i="40" s="1"/>
  <c r="S62" i="40"/>
  <c r="R62" i="40"/>
  <c r="Q62" i="40"/>
  <c r="P62" i="40"/>
  <c r="E62" i="40"/>
  <c r="S61" i="40"/>
  <c r="R61" i="40"/>
  <c r="Q61" i="40"/>
  <c r="P61" i="40"/>
  <c r="E61" i="40"/>
  <c r="T61" i="40" s="1"/>
  <c r="V59" i="40"/>
  <c r="O59" i="40"/>
  <c r="N59" i="40"/>
  <c r="M59" i="40"/>
  <c r="L59" i="40"/>
  <c r="K59" i="40"/>
  <c r="J59" i="40"/>
  <c r="I59" i="40"/>
  <c r="S59" i="40" s="1"/>
  <c r="H59" i="40"/>
  <c r="R59" i="40" s="1"/>
  <c r="G59" i="40"/>
  <c r="F59" i="40"/>
  <c r="C59" i="40"/>
  <c r="B59" i="40"/>
  <c r="S58" i="40"/>
  <c r="R58" i="40"/>
  <c r="Q58" i="40"/>
  <c r="P58" i="40"/>
  <c r="E58" i="40"/>
  <c r="T58" i="40" s="1"/>
  <c r="S57" i="40"/>
  <c r="R57" i="40"/>
  <c r="Q57" i="40"/>
  <c r="P57" i="40"/>
  <c r="E57" i="40"/>
  <c r="U57" i="40" s="1"/>
  <c r="S56" i="40"/>
  <c r="R56" i="40"/>
  <c r="Q56" i="40"/>
  <c r="P56" i="40"/>
  <c r="E56" i="40"/>
  <c r="S55" i="40"/>
  <c r="R55" i="40"/>
  <c r="Q55" i="40"/>
  <c r="P55" i="40"/>
  <c r="E55" i="40"/>
  <c r="T55" i="40" s="1"/>
  <c r="V53" i="40"/>
  <c r="O53" i="40"/>
  <c r="N53" i="40"/>
  <c r="M53" i="40"/>
  <c r="L53" i="40"/>
  <c r="K53" i="40"/>
  <c r="J53" i="40"/>
  <c r="I53" i="40"/>
  <c r="S53" i="40" s="1"/>
  <c r="H53" i="40"/>
  <c r="R53" i="40" s="1"/>
  <c r="G53" i="40"/>
  <c r="F53" i="40"/>
  <c r="C53" i="40"/>
  <c r="B53" i="40"/>
  <c r="S52" i="40"/>
  <c r="R52" i="40"/>
  <c r="Q52" i="40"/>
  <c r="P52" i="40"/>
  <c r="E52" i="40"/>
  <c r="S51" i="40"/>
  <c r="R51" i="40"/>
  <c r="Q51" i="40"/>
  <c r="P51" i="40"/>
  <c r="E51" i="40"/>
  <c r="T51" i="40" s="1"/>
  <c r="T50" i="40"/>
  <c r="S50" i="40"/>
  <c r="R50" i="40"/>
  <c r="Q50" i="40"/>
  <c r="P50" i="40"/>
  <c r="E50" i="40"/>
  <c r="U50" i="40" s="1"/>
  <c r="S49" i="40"/>
  <c r="R49" i="40"/>
  <c r="Q49" i="40"/>
  <c r="P49" i="40"/>
  <c r="E49" i="40"/>
  <c r="U49" i="40" s="1"/>
  <c r="S48" i="40"/>
  <c r="R48" i="40"/>
  <c r="Q48" i="40"/>
  <c r="P48" i="40"/>
  <c r="E48" i="40"/>
  <c r="U47" i="40"/>
  <c r="T47" i="40"/>
  <c r="S47" i="40"/>
  <c r="R47" i="40"/>
  <c r="Q47" i="40"/>
  <c r="P47" i="40"/>
  <c r="E47" i="40"/>
  <c r="T46" i="40"/>
  <c r="S46" i="40"/>
  <c r="R46" i="40"/>
  <c r="Q46" i="40"/>
  <c r="P46" i="40"/>
  <c r="E46" i="40"/>
  <c r="U46" i="40" s="1"/>
  <c r="S45" i="40"/>
  <c r="R45" i="40"/>
  <c r="Q45" i="40"/>
  <c r="P45" i="40"/>
  <c r="E45" i="40"/>
  <c r="U45" i="40" s="1"/>
  <c r="S44" i="40"/>
  <c r="R44" i="40"/>
  <c r="Q44" i="40"/>
  <c r="P44" i="40"/>
  <c r="E44" i="40"/>
  <c r="S43" i="40"/>
  <c r="R43" i="40"/>
  <c r="Q43" i="40"/>
  <c r="P43" i="40"/>
  <c r="E43" i="40"/>
  <c r="S42" i="40"/>
  <c r="R42" i="40"/>
  <c r="Q42" i="40"/>
  <c r="P42" i="40"/>
  <c r="E42" i="40"/>
  <c r="V40" i="40"/>
  <c r="O40" i="40"/>
  <c r="N40" i="40"/>
  <c r="M40" i="40"/>
  <c r="L40" i="40"/>
  <c r="K40" i="40"/>
  <c r="J40" i="40"/>
  <c r="I40" i="40"/>
  <c r="S40" i="40" s="1"/>
  <c r="H40" i="40"/>
  <c r="R40" i="40" s="1"/>
  <c r="G40" i="40"/>
  <c r="F40" i="40"/>
  <c r="C40" i="40"/>
  <c r="B40" i="40"/>
  <c r="S39" i="40"/>
  <c r="R39" i="40"/>
  <c r="Q39" i="40"/>
  <c r="P39" i="40"/>
  <c r="E39" i="40"/>
  <c r="U38" i="40"/>
  <c r="T38" i="40"/>
  <c r="S38" i="40"/>
  <c r="R38" i="40"/>
  <c r="Q38" i="40"/>
  <c r="P38" i="40"/>
  <c r="E38" i="40"/>
  <c r="U37" i="40"/>
  <c r="S37" i="40"/>
  <c r="R37" i="40"/>
  <c r="Q37" i="40"/>
  <c r="P37" i="40"/>
  <c r="E37" i="40"/>
  <c r="T37" i="40" s="1"/>
  <c r="S36" i="40"/>
  <c r="R36" i="40"/>
  <c r="Q36" i="40"/>
  <c r="P36" i="40"/>
  <c r="E36" i="40"/>
  <c r="T36" i="40" s="1"/>
  <c r="U35" i="40"/>
  <c r="S35" i="40"/>
  <c r="R35" i="40"/>
  <c r="Q35" i="40"/>
  <c r="P35" i="40"/>
  <c r="E35" i="40"/>
  <c r="T35" i="40" s="1"/>
  <c r="V33" i="40"/>
  <c r="S33" i="40"/>
  <c r="O33" i="40"/>
  <c r="N33" i="40"/>
  <c r="M33" i="40"/>
  <c r="L33" i="40"/>
  <c r="K33" i="40"/>
  <c r="J33" i="40"/>
  <c r="I33" i="40"/>
  <c r="H33" i="40"/>
  <c r="R33" i="40" s="1"/>
  <c r="G33" i="40"/>
  <c r="F33" i="40"/>
  <c r="C33" i="40"/>
  <c r="B33" i="40"/>
  <c r="E33" i="40" s="1"/>
  <c r="S32" i="40"/>
  <c r="R32" i="40"/>
  <c r="Q32" i="40"/>
  <c r="P32" i="40"/>
  <c r="T32" i="40" s="1"/>
  <c r="E32" i="40"/>
  <c r="V30" i="40"/>
  <c r="O30" i="40"/>
  <c r="N30" i="40"/>
  <c r="M30" i="40"/>
  <c r="L30" i="40"/>
  <c r="K30" i="40"/>
  <c r="J30" i="40"/>
  <c r="I30" i="40"/>
  <c r="H30" i="40"/>
  <c r="R30" i="40" s="1"/>
  <c r="G30" i="40"/>
  <c r="F30" i="40"/>
  <c r="C30" i="40"/>
  <c r="B30" i="40"/>
  <c r="S29" i="40"/>
  <c r="R29" i="40"/>
  <c r="Q29" i="40"/>
  <c r="P29" i="40"/>
  <c r="E29" i="40"/>
  <c r="S28" i="40"/>
  <c r="R28" i="40"/>
  <c r="Q28" i="40"/>
  <c r="P28" i="40"/>
  <c r="E28" i="40"/>
  <c r="U28" i="40" s="1"/>
  <c r="U27" i="40"/>
  <c r="T27" i="40"/>
  <c r="S27" i="40"/>
  <c r="R27" i="40"/>
  <c r="Q27" i="40"/>
  <c r="P27" i="40"/>
  <c r="E27" i="40"/>
  <c r="T26" i="40"/>
  <c r="S26" i="40"/>
  <c r="R26" i="40"/>
  <c r="Q26" i="40"/>
  <c r="P26" i="40"/>
  <c r="E26" i="40"/>
  <c r="U26" i="40" s="1"/>
  <c r="V24" i="40"/>
  <c r="S24" i="40"/>
  <c r="O24" i="40"/>
  <c r="N24" i="40"/>
  <c r="M24" i="40"/>
  <c r="L24" i="40"/>
  <c r="K24" i="40"/>
  <c r="J24" i="40"/>
  <c r="I24" i="40"/>
  <c r="H24" i="40"/>
  <c r="R24" i="40" s="1"/>
  <c r="G24" i="40"/>
  <c r="F24" i="40"/>
  <c r="C24" i="40"/>
  <c r="B24" i="40"/>
  <c r="S23" i="40"/>
  <c r="R23" i="40"/>
  <c r="Q23" i="40"/>
  <c r="P23" i="40"/>
  <c r="E23" i="40"/>
  <c r="T22" i="40"/>
  <c r="S22" i="40"/>
  <c r="R22" i="40"/>
  <c r="Q22" i="40"/>
  <c r="P22" i="40"/>
  <c r="E22" i="40"/>
  <c r="U22" i="40" s="1"/>
  <c r="T21" i="40"/>
  <c r="S21" i="40"/>
  <c r="R21" i="40"/>
  <c r="Q21" i="40"/>
  <c r="P21" i="40"/>
  <c r="E21" i="40"/>
  <c r="U21" i="40" s="1"/>
  <c r="S20" i="40"/>
  <c r="R20" i="40"/>
  <c r="Q20" i="40"/>
  <c r="P20" i="40"/>
  <c r="E20" i="40"/>
  <c r="S19" i="40"/>
  <c r="R19" i="40"/>
  <c r="Q19" i="40"/>
  <c r="P19" i="40"/>
  <c r="E19" i="40"/>
  <c r="U18" i="40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V15" i="40"/>
  <c r="O15" i="40"/>
  <c r="N15" i="40"/>
  <c r="M15" i="40"/>
  <c r="L15" i="40"/>
  <c r="K15" i="40"/>
  <c r="J15" i="40"/>
  <c r="I15" i="40"/>
  <c r="S15" i="40" s="1"/>
  <c r="H15" i="40"/>
  <c r="G15" i="40"/>
  <c r="F15" i="40"/>
  <c r="C15" i="40"/>
  <c r="B15" i="40"/>
  <c r="S14" i="40"/>
  <c r="R14" i="40"/>
  <c r="Q14" i="40"/>
  <c r="P14" i="40"/>
  <c r="E14" i="40"/>
  <c r="S13" i="40"/>
  <c r="R13" i="40"/>
  <c r="Q13" i="40"/>
  <c r="P13" i="40"/>
  <c r="E13" i="40"/>
  <c r="S12" i="40"/>
  <c r="R12" i="40"/>
  <c r="Q12" i="40"/>
  <c r="P12" i="40"/>
  <c r="E12" i="40"/>
  <c r="U11" i="40"/>
  <c r="T11" i="40"/>
  <c r="S11" i="40"/>
  <c r="R11" i="40"/>
  <c r="Q11" i="40"/>
  <c r="P11" i="40"/>
  <c r="E11" i="40"/>
  <c r="T10" i="40"/>
  <c r="S10" i="40"/>
  <c r="R10" i="40"/>
  <c r="Q10" i="40"/>
  <c r="P10" i="40"/>
  <c r="E10" i="40"/>
  <c r="S9" i="40"/>
  <c r="R9" i="40"/>
  <c r="Q9" i="40"/>
  <c r="P9" i="40"/>
  <c r="E9" i="40"/>
  <c r="T9" i="40" s="1"/>
  <c r="S93" i="39"/>
  <c r="R93" i="39"/>
  <c r="Q93" i="39"/>
  <c r="P93" i="39"/>
  <c r="E93" i="39"/>
  <c r="S92" i="39"/>
  <c r="R92" i="39"/>
  <c r="Q92" i="39"/>
  <c r="P92" i="39"/>
  <c r="E92" i="39"/>
  <c r="S91" i="39"/>
  <c r="R91" i="39"/>
  <c r="Q91" i="39"/>
  <c r="P91" i="39"/>
  <c r="E91" i="39"/>
  <c r="S90" i="39"/>
  <c r="R90" i="39"/>
  <c r="Q90" i="39"/>
  <c r="P90" i="39"/>
  <c r="E90" i="39"/>
  <c r="S89" i="39"/>
  <c r="R89" i="39"/>
  <c r="Q89" i="39"/>
  <c r="P89" i="39"/>
  <c r="E89" i="39"/>
  <c r="U89" i="39" s="1"/>
  <c r="U88" i="39"/>
  <c r="S88" i="39"/>
  <c r="R88" i="39"/>
  <c r="Q88" i="39"/>
  <c r="P88" i="39"/>
  <c r="E88" i="39"/>
  <c r="T88" i="39" s="1"/>
  <c r="S87" i="39"/>
  <c r="R87" i="39"/>
  <c r="Q87" i="39"/>
  <c r="P87" i="39"/>
  <c r="E87" i="39"/>
  <c r="S86" i="39"/>
  <c r="R86" i="39"/>
  <c r="Q86" i="39"/>
  <c r="P86" i="39"/>
  <c r="E86" i="39"/>
  <c r="V72" i="39"/>
  <c r="O72" i="39"/>
  <c r="N72" i="39"/>
  <c r="M72" i="39"/>
  <c r="L72" i="39"/>
  <c r="K72" i="39"/>
  <c r="J72" i="39"/>
  <c r="I72" i="39"/>
  <c r="H72" i="39"/>
  <c r="R72" i="39" s="1"/>
  <c r="G72" i="39"/>
  <c r="F72" i="39"/>
  <c r="C72" i="39"/>
  <c r="E72" i="39" s="1"/>
  <c r="B72" i="39"/>
  <c r="V71" i="39"/>
  <c r="O71" i="39"/>
  <c r="N71" i="39"/>
  <c r="M71" i="39"/>
  <c r="L71" i="39"/>
  <c r="K71" i="39"/>
  <c r="J71" i="39"/>
  <c r="I71" i="39"/>
  <c r="H71" i="39"/>
  <c r="R71" i="39" s="1"/>
  <c r="G71" i="39"/>
  <c r="F71" i="39"/>
  <c r="C71" i="39"/>
  <c r="B71" i="39"/>
  <c r="V70" i="39"/>
  <c r="O70" i="39"/>
  <c r="N70" i="39"/>
  <c r="M70" i="39"/>
  <c r="L70" i="39"/>
  <c r="K70" i="39"/>
  <c r="J70" i="39"/>
  <c r="I70" i="39"/>
  <c r="H70" i="39"/>
  <c r="R70" i="39" s="1"/>
  <c r="G70" i="39"/>
  <c r="F70" i="39"/>
  <c r="C70" i="39"/>
  <c r="B70" i="39"/>
  <c r="E70" i="39" s="1"/>
  <c r="S69" i="39"/>
  <c r="R69" i="39"/>
  <c r="Q69" i="39"/>
  <c r="P69" i="39"/>
  <c r="T69" i="39" s="1"/>
  <c r="E69" i="39"/>
  <c r="U69" i="39" s="1"/>
  <c r="V67" i="39"/>
  <c r="O67" i="39"/>
  <c r="N67" i="39"/>
  <c r="M67" i="39"/>
  <c r="L67" i="39"/>
  <c r="K67" i="39"/>
  <c r="J67" i="39"/>
  <c r="I67" i="39"/>
  <c r="S67" i="39" s="1"/>
  <c r="H67" i="39"/>
  <c r="G67" i="39"/>
  <c r="F67" i="39"/>
  <c r="C67" i="39"/>
  <c r="B67" i="39"/>
  <c r="V66" i="39"/>
  <c r="O66" i="39"/>
  <c r="N66" i="39"/>
  <c r="M66" i="39"/>
  <c r="L66" i="39"/>
  <c r="K66" i="39"/>
  <c r="J66" i="39"/>
  <c r="I66" i="39"/>
  <c r="S66" i="39" s="1"/>
  <c r="H66" i="39"/>
  <c r="R66" i="39" s="1"/>
  <c r="G66" i="39"/>
  <c r="F66" i="39"/>
  <c r="E66" i="39"/>
  <c r="C66" i="39"/>
  <c r="B66" i="39"/>
  <c r="S65" i="39"/>
  <c r="R65" i="39"/>
  <c r="Q65" i="39"/>
  <c r="P65" i="39"/>
  <c r="E65" i="39"/>
  <c r="S64" i="39"/>
  <c r="R64" i="39"/>
  <c r="Q64" i="39"/>
  <c r="P64" i="39"/>
  <c r="E64" i="39"/>
  <c r="S63" i="39"/>
  <c r="R63" i="39"/>
  <c r="Q63" i="39"/>
  <c r="P63" i="39"/>
  <c r="E63" i="39"/>
  <c r="T62" i="39"/>
  <c r="S62" i="39"/>
  <c r="R62" i="39"/>
  <c r="Q62" i="39"/>
  <c r="P62" i="39"/>
  <c r="E62" i="39"/>
  <c r="U62" i="39" s="1"/>
  <c r="T61" i="39"/>
  <c r="S61" i="39"/>
  <c r="R61" i="39"/>
  <c r="Q61" i="39"/>
  <c r="P61" i="39"/>
  <c r="E61" i="39"/>
  <c r="V59" i="39"/>
  <c r="O59" i="39"/>
  <c r="N59" i="39"/>
  <c r="M59" i="39"/>
  <c r="L59" i="39"/>
  <c r="K59" i="39"/>
  <c r="J59" i="39"/>
  <c r="I59" i="39"/>
  <c r="S59" i="39" s="1"/>
  <c r="H59" i="39"/>
  <c r="G59" i="39"/>
  <c r="F59" i="39"/>
  <c r="C59" i="39"/>
  <c r="B59" i="39"/>
  <c r="E59" i="39" s="1"/>
  <c r="S58" i="39"/>
  <c r="R58" i="39"/>
  <c r="Q58" i="39"/>
  <c r="P58" i="39"/>
  <c r="E58" i="39"/>
  <c r="T58" i="39" s="1"/>
  <c r="S57" i="39"/>
  <c r="R57" i="39"/>
  <c r="Q57" i="39"/>
  <c r="P57" i="39"/>
  <c r="E57" i="39"/>
  <c r="T57" i="39" s="1"/>
  <c r="S56" i="39"/>
  <c r="R56" i="39"/>
  <c r="Q56" i="39"/>
  <c r="P56" i="39"/>
  <c r="E56" i="39"/>
  <c r="U55" i="39"/>
  <c r="S55" i="39"/>
  <c r="R55" i="39"/>
  <c r="Q55" i="39"/>
  <c r="P55" i="39"/>
  <c r="E55" i="39"/>
  <c r="T55" i="39" s="1"/>
  <c r="V53" i="39"/>
  <c r="O53" i="39"/>
  <c r="N53" i="39"/>
  <c r="M53" i="39"/>
  <c r="L53" i="39"/>
  <c r="K53" i="39"/>
  <c r="J53" i="39"/>
  <c r="I53" i="39"/>
  <c r="H53" i="39"/>
  <c r="R53" i="39" s="1"/>
  <c r="G53" i="39"/>
  <c r="F53" i="39"/>
  <c r="C53" i="39"/>
  <c r="B53" i="39"/>
  <c r="T52" i="39"/>
  <c r="S52" i="39"/>
  <c r="R52" i="39"/>
  <c r="Q52" i="39"/>
  <c r="P52" i="39"/>
  <c r="E52" i="39"/>
  <c r="U52" i="39" s="1"/>
  <c r="U51" i="39"/>
  <c r="S51" i="39"/>
  <c r="R51" i="39"/>
  <c r="Q51" i="39"/>
  <c r="P51" i="39"/>
  <c r="E51" i="39"/>
  <c r="T51" i="39" s="1"/>
  <c r="U50" i="39"/>
  <c r="T50" i="39"/>
  <c r="S50" i="39"/>
  <c r="R50" i="39"/>
  <c r="Q50" i="39"/>
  <c r="P50" i="39"/>
  <c r="E50" i="39"/>
  <c r="S49" i="39"/>
  <c r="R49" i="39"/>
  <c r="Q49" i="39"/>
  <c r="P49" i="39"/>
  <c r="E49" i="39"/>
  <c r="S48" i="39"/>
  <c r="R48" i="39"/>
  <c r="Q48" i="39"/>
  <c r="P48" i="39"/>
  <c r="E48" i="39"/>
  <c r="S47" i="39"/>
  <c r="R47" i="39"/>
  <c r="Q47" i="39"/>
  <c r="P47" i="39"/>
  <c r="E47" i="39"/>
  <c r="T46" i="39"/>
  <c r="S46" i="39"/>
  <c r="R46" i="39"/>
  <c r="Q46" i="39"/>
  <c r="P46" i="39"/>
  <c r="E46" i="39"/>
  <c r="U46" i="39" s="1"/>
  <c r="S45" i="39"/>
  <c r="R45" i="39"/>
  <c r="Q45" i="39"/>
  <c r="P45" i="39"/>
  <c r="E45" i="39"/>
  <c r="U45" i="39" s="1"/>
  <c r="S44" i="39"/>
  <c r="R44" i="39"/>
  <c r="Q44" i="39"/>
  <c r="P44" i="39"/>
  <c r="E44" i="39"/>
  <c r="U43" i="39"/>
  <c r="S43" i="39"/>
  <c r="R43" i="39"/>
  <c r="Q43" i="39"/>
  <c r="P43" i="39"/>
  <c r="E43" i="39"/>
  <c r="T43" i="39" s="1"/>
  <c r="T42" i="39"/>
  <c r="S42" i="39"/>
  <c r="R42" i="39"/>
  <c r="Q42" i="39"/>
  <c r="P42" i="39"/>
  <c r="E42" i="39"/>
  <c r="U42" i="39" s="1"/>
  <c r="V40" i="39"/>
  <c r="O40" i="39"/>
  <c r="N40" i="39"/>
  <c r="M40" i="39"/>
  <c r="L40" i="39"/>
  <c r="K40" i="39"/>
  <c r="J40" i="39"/>
  <c r="I40" i="39"/>
  <c r="S40" i="39" s="1"/>
  <c r="H40" i="39"/>
  <c r="G40" i="39"/>
  <c r="F40" i="39"/>
  <c r="C40" i="39"/>
  <c r="B40" i="39"/>
  <c r="E40" i="39" s="1"/>
  <c r="S39" i="39"/>
  <c r="R39" i="39"/>
  <c r="Q39" i="39"/>
  <c r="P39" i="39"/>
  <c r="E39" i="39"/>
  <c r="T38" i="39"/>
  <c r="S38" i="39"/>
  <c r="R38" i="39"/>
  <c r="Q38" i="39"/>
  <c r="P38" i="39"/>
  <c r="E38" i="39"/>
  <c r="U38" i="39" s="1"/>
  <c r="T37" i="39"/>
  <c r="S37" i="39"/>
  <c r="R37" i="39"/>
  <c r="Q37" i="39"/>
  <c r="P37" i="39"/>
  <c r="E37" i="39"/>
  <c r="U37" i="39" s="1"/>
  <c r="S36" i="39"/>
  <c r="R36" i="39"/>
  <c r="Q36" i="39"/>
  <c r="P36" i="39"/>
  <c r="E36" i="39"/>
  <c r="S35" i="39"/>
  <c r="R35" i="39"/>
  <c r="Q35" i="39"/>
  <c r="P35" i="39"/>
  <c r="E35" i="39"/>
  <c r="V33" i="39"/>
  <c r="O33" i="39"/>
  <c r="N33" i="39"/>
  <c r="M33" i="39"/>
  <c r="L33" i="39"/>
  <c r="K33" i="39"/>
  <c r="J33" i="39"/>
  <c r="I33" i="39"/>
  <c r="S33" i="39" s="1"/>
  <c r="H33" i="39"/>
  <c r="R33" i="39" s="1"/>
  <c r="G33" i="39"/>
  <c r="F33" i="39"/>
  <c r="C33" i="39"/>
  <c r="B33" i="39"/>
  <c r="E33" i="39" s="1"/>
  <c r="S32" i="39"/>
  <c r="R32" i="39"/>
  <c r="Q32" i="39"/>
  <c r="P32" i="39"/>
  <c r="E32" i="39"/>
  <c r="V30" i="39"/>
  <c r="O30" i="39"/>
  <c r="N30" i="39"/>
  <c r="M30" i="39"/>
  <c r="L30" i="39"/>
  <c r="K30" i="39"/>
  <c r="J30" i="39"/>
  <c r="I30" i="39"/>
  <c r="S30" i="39" s="1"/>
  <c r="H30" i="39"/>
  <c r="R30" i="39" s="1"/>
  <c r="G30" i="39"/>
  <c r="F30" i="39"/>
  <c r="C30" i="39"/>
  <c r="E30" i="39" s="1"/>
  <c r="B30" i="39"/>
  <c r="T29" i="39"/>
  <c r="S29" i="39"/>
  <c r="R29" i="39"/>
  <c r="Q29" i="39"/>
  <c r="P29" i="39"/>
  <c r="E29" i="39"/>
  <c r="U29" i="39" s="1"/>
  <c r="S28" i="39"/>
  <c r="R28" i="39"/>
  <c r="Q28" i="39"/>
  <c r="P28" i="39"/>
  <c r="E28" i="39"/>
  <c r="S27" i="39"/>
  <c r="R27" i="39"/>
  <c r="Q27" i="39"/>
  <c r="P27" i="39"/>
  <c r="E27" i="39"/>
  <c r="S26" i="39"/>
  <c r="R26" i="39"/>
  <c r="Q26" i="39"/>
  <c r="P26" i="39"/>
  <c r="E26" i="39"/>
  <c r="V24" i="39"/>
  <c r="S24" i="39"/>
  <c r="O24" i="39"/>
  <c r="N24" i="39"/>
  <c r="M24" i="39"/>
  <c r="L24" i="39"/>
  <c r="K24" i="39"/>
  <c r="J24" i="39"/>
  <c r="I24" i="39"/>
  <c r="H24" i="39"/>
  <c r="R24" i="39" s="1"/>
  <c r="G24" i="39"/>
  <c r="F24" i="39"/>
  <c r="C24" i="39"/>
  <c r="B24" i="39"/>
  <c r="S23" i="39"/>
  <c r="R23" i="39"/>
  <c r="Q23" i="39"/>
  <c r="P23" i="39"/>
  <c r="E23" i="39"/>
  <c r="T22" i="39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19" i="39"/>
  <c r="S19" i="39"/>
  <c r="R19" i="39"/>
  <c r="Q19" i="39"/>
  <c r="P19" i="39"/>
  <c r="E19" i="39"/>
  <c r="T19" i="39" s="1"/>
  <c r="U18" i="39"/>
  <c r="T18" i="39"/>
  <c r="S18" i="39"/>
  <c r="R18" i="39"/>
  <c r="Q18" i="39"/>
  <c r="P18" i="39"/>
  <c r="E18" i="39"/>
  <c r="S17" i="39"/>
  <c r="R17" i="39"/>
  <c r="Q17" i="39"/>
  <c r="P17" i="39"/>
  <c r="E17" i="39"/>
  <c r="V15" i="39"/>
  <c r="O15" i="39"/>
  <c r="N15" i="39"/>
  <c r="M15" i="39"/>
  <c r="L15" i="39"/>
  <c r="K15" i="39"/>
  <c r="J15" i="39"/>
  <c r="I15" i="39"/>
  <c r="S15" i="39" s="1"/>
  <c r="H15" i="39"/>
  <c r="R15" i="39" s="1"/>
  <c r="G15" i="39"/>
  <c r="F15" i="39"/>
  <c r="C15" i="39"/>
  <c r="E15" i="39" s="1"/>
  <c r="B15" i="39"/>
  <c r="S14" i="39"/>
  <c r="R14" i="39"/>
  <c r="Q14" i="39"/>
  <c r="P14" i="39"/>
  <c r="E14" i="39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S10" i="39"/>
  <c r="R10" i="39"/>
  <c r="Q10" i="39"/>
  <c r="P10" i="39"/>
  <c r="E10" i="39"/>
  <c r="U10" i="39" s="1"/>
  <c r="S9" i="39"/>
  <c r="R9" i="39"/>
  <c r="Q9" i="39"/>
  <c r="P9" i="39"/>
  <c r="E9" i="39"/>
  <c r="U9" i="39" s="1"/>
  <c r="S93" i="38"/>
  <c r="R93" i="38"/>
  <c r="Q93" i="38"/>
  <c r="P93" i="38"/>
  <c r="E93" i="38"/>
  <c r="U93" i="38" s="1"/>
  <c r="U92" i="38"/>
  <c r="S92" i="38"/>
  <c r="R92" i="38"/>
  <c r="Q92" i="38"/>
  <c r="P92" i="38"/>
  <c r="E92" i="38"/>
  <c r="T92" i="38" s="1"/>
  <c r="T91" i="38"/>
  <c r="S91" i="38"/>
  <c r="R91" i="38"/>
  <c r="Q91" i="38"/>
  <c r="P91" i="38"/>
  <c r="E91" i="38"/>
  <c r="U91" i="38" s="1"/>
  <c r="T90" i="38"/>
  <c r="S90" i="38"/>
  <c r="R90" i="38"/>
  <c r="Q90" i="38"/>
  <c r="P90" i="38"/>
  <c r="E90" i="38"/>
  <c r="U90" i="38" s="1"/>
  <c r="S89" i="38"/>
  <c r="R89" i="38"/>
  <c r="Q89" i="38"/>
  <c r="P89" i="38"/>
  <c r="E89" i="38"/>
  <c r="S88" i="38"/>
  <c r="R88" i="38"/>
  <c r="Q88" i="38"/>
  <c r="P88" i="38"/>
  <c r="E88" i="38"/>
  <c r="S87" i="38"/>
  <c r="R87" i="38"/>
  <c r="Q87" i="38"/>
  <c r="P87" i="38"/>
  <c r="E87" i="38"/>
  <c r="T86" i="38"/>
  <c r="S86" i="38"/>
  <c r="R86" i="38"/>
  <c r="Q86" i="38"/>
  <c r="P86" i="38"/>
  <c r="E86" i="38"/>
  <c r="U86" i="38" s="1"/>
  <c r="V72" i="38"/>
  <c r="O72" i="38"/>
  <c r="N72" i="38"/>
  <c r="M72" i="38"/>
  <c r="L72" i="38"/>
  <c r="K72" i="38"/>
  <c r="J72" i="38"/>
  <c r="I72" i="38"/>
  <c r="S72" i="38" s="1"/>
  <c r="H72" i="38"/>
  <c r="G72" i="38"/>
  <c r="F72" i="38"/>
  <c r="C72" i="38"/>
  <c r="B72" i="38"/>
  <c r="V71" i="38"/>
  <c r="O71" i="38"/>
  <c r="N71" i="38"/>
  <c r="M71" i="38"/>
  <c r="L71" i="38"/>
  <c r="K71" i="38"/>
  <c r="J71" i="38"/>
  <c r="I71" i="38"/>
  <c r="S71" i="38" s="1"/>
  <c r="H71" i="38"/>
  <c r="R71" i="38" s="1"/>
  <c r="G71" i="38"/>
  <c r="F71" i="38"/>
  <c r="C71" i="38"/>
  <c r="E71" i="38" s="1"/>
  <c r="B71" i="38"/>
  <c r="V70" i="38"/>
  <c r="O70" i="38"/>
  <c r="N70" i="38"/>
  <c r="M70" i="38"/>
  <c r="L70" i="38"/>
  <c r="K70" i="38"/>
  <c r="J70" i="38"/>
  <c r="I70" i="38"/>
  <c r="S70" i="38" s="1"/>
  <c r="H70" i="38"/>
  <c r="G70" i="38"/>
  <c r="F70" i="38"/>
  <c r="C70" i="38"/>
  <c r="B70" i="38"/>
  <c r="E70" i="38" s="1"/>
  <c r="T69" i="38"/>
  <c r="S69" i="38"/>
  <c r="R69" i="38"/>
  <c r="Q69" i="38"/>
  <c r="U69" i="38" s="1"/>
  <c r="P69" i="38"/>
  <c r="E69" i="38"/>
  <c r="V67" i="38"/>
  <c r="O67" i="38"/>
  <c r="N67" i="38"/>
  <c r="M67" i="38"/>
  <c r="L67" i="38"/>
  <c r="K67" i="38"/>
  <c r="J67" i="38"/>
  <c r="I67" i="38"/>
  <c r="S67" i="38" s="1"/>
  <c r="H67" i="38"/>
  <c r="R67" i="38" s="1"/>
  <c r="G67" i="38"/>
  <c r="F67" i="38"/>
  <c r="C67" i="38"/>
  <c r="B67" i="38"/>
  <c r="V66" i="38"/>
  <c r="O66" i="38"/>
  <c r="N66" i="38"/>
  <c r="M66" i="38"/>
  <c r="L66" i="38"/>
  <c r="K66" i="38"/>
  <c r="J66" i="38"/>
  <c r="I66" i="38"/>
  <c r="S66" i="38" s="1"/>
  <c r="H66" i="38"/>
  <c r="R66" i="38" s="1"/>
  <c r="G66" i="38"/>
  <c r="F66" i="38"/>
  <c r="C66" i="38"/>
  <c r="B66" i="38"/>
  <c r="S65" i="38"/>
  <c r="R65" i="38"/>
  <c r="Q65" i="38"/>
  <c r="P65" i="38"/>
  <c r="E65" i="38"/>
  <c r="T65" i="38" s="1"/>
  <c r="T64" i="38"/>
  <c r="S64" i="38"/>
  <c r="R64" i="38"/>
  <c r="Q64" i="38"/>
  <c r="P64" i="38"/>
  <c r="E64" i="38"/>
  <c r="U64" i="38" s="1"/>
  <c r="S63" i="38"/>
  <c r="R63" i="38"/>
  <c r="Q63" i="38"/>
  <c r="P63" i="38"/>
  <c r="E63" i="38"/>
  <c r="T63" i="38" s="1"/>
  <c r="S62" i="38"/>
  <c r="R62" i="38"/>
  <c r="Q62" i="38"/>
  <c r="P62" i="38"/>
  <c r="E62" i="38"/>
  <c r="T62" i="38" s="1"/>
  <c r="S61" i="38"/>
  <c r="R61" i="38"/>
  <c r="Q61" i="38"/>
  <c r="P61" i="38"/>
  <c r="E61" i="38"/>
  <c r="T61" i="38" s="1"/>
  <c r="V59" i="38"/>
  <c r="O59" i="38"/>
  <c r="N59" i="38"/>
  <c r="M59" i="38"/>
  <c r="L59" i="38"/>
  <c r="K59" i="38"/>
  <c r="J59" i="38"/>
  <c r="I59" i="38"/>
  <c r="S59" i="38" s="1"/>
  <c r="H59" i="38"/>
  <c r="R59" i="38" s="1"/>
  <c r="G59" i="38"/>
  <c r="F59" i="38"/>
  <c r="C59" i="38"/>
  <c r="B59" i="38"/>
  <c r="S58" i="38"/>
  <c r="R58" i="38"/>
  <c r="Q58" i="38"/>
  <c r="P58" i="38"/>
  <c r="E58" i="38"/>
  <c r="S57" i="38"/>
  <c r="R57" i="38"/>
  <c r="Q57" i="38"/>
  <c r="P57" i="38"/>
  <c r="E57" i="38"/>
  <c r="U57" i="38" s="1"/>
  <c r="S56" i="38"/>
  <c r="R56" i="38"/>
  <c r="Q56" i="38"/>
  <c r="P56" i="38"/>
  <c r="E56" i="38"/>
  <c r="S55" i="38"/>
  <c r="R55" i="38"/>
  <c r="Q55" i="38"/>
  <c r="P55" i="38"/>
  <c r="E55" i="38"/>
  <c r="V53" i="38"/>
  <c r="O53" i="38"/>
  <c r="N53" i="38"/>
  <c r="M53" i="38"/>
  <c r="L53" i="38"/>
  <c r="K53" i="38"/>
  <c r="J53" i="38"/>
  <c r="I53" i="38"/>
  <c r="S53" i="38" s="1"/>
  <c r="H53" i="38"/>
  <c r="R53" i="38" s="1"/>
  <c r="G53" i="38"/>
  <c r="F53" i="38"/>
  <c r="C53" i="38"/>
  <c r="B53" i="38"/>
  <c r="E53" i="38" s="1"/>
  <c r="S52" i="38"/>
  <c r="R52" i="38"/>
  <c r="Q52" i="38"/>
  <c r="P52" i="38"/>
  <c r="E52" i="38"/>
  <c r="S51" i="38"/>
  <c r="R51" i="38"/>
  <c r="Q51" i="38"/>
  <c r="P51" i="38"/>
  <c r="E51" i="38"/>
  <c r="S50" i="38"/>
  <c r="R50" i="38"/>
  <c r="Q50" i="38"/>
  <c r="P50" i="38"/>
  <c r="E50" i="38"/>
  <c r="U50" i="38" s="1"/>
  <c r="S49" i="38"/>
  <c r="R49" i="38"/>
  <c r="Q49" i="38"/>
  <c r="P49" i="38"/>
  <c r="E49" i="38"/>
  <c r="T49" i="38" s="1"/>
  <c r="S48" i="38"/>
  <c r="R48" i="38"/>
  <c r="Q48" i="38"/>
  <c r="P48" i="38"/>
  <c r="E48" i="38"/>
  <c r="U48" i="38" s="1"/>
  <c r="S47" i="38"/>
  <c r="R47" i="38"/>
  <c r="Q47" i="38"/>
  <c r="P47" i="38"/>
  <c r="E47" i="38"/>
  <c r="U46" i="38"/>
  <c r="S46" i="38"/>
  <c r="R46" i="38"/>
  <c r="Q46" i="38"/>
  <c r="P46" i="38"/>
  <c r="E46" i="38"/>
  <c r="T46" i="38" s="1"/>
  <c r="T45" i="38"/>
  <c r="S45" i="38"/>
  <c r="R45" i="38"/>
  <c r="Q45" i="38"/>
  <c r="P45" i="38"/>
  <c r="E45" i="38"/>
  <c r="U45" i="38" s="1"/>
  <c r="S44" i="38"/>
  <c r="R44" i="38"/>
  <c r="Q44" i="38"/>
  <c r="P44" i="38"/>
  <c r="E44" i="38"/>
  <c r="S43" i="38"/>
  <c r="R43" i="38"/>
  <c r="Q43" i="38"/>
  <c r="P43" i="38"/>
  <c r="E43" i="38"/>
  <c r="T42" i="38"/>
  <c r="S42" i="38"/>
  <c r="R42" i="38"/>
  <c r="Q42" i="38"/>
  <c r="P42" i="38"/>
  <c r="E42" i="38"/>
  <c r="U42" i="38" s="1"/>
  <c r="V40" i="38"/>
  <c r="O40" i="38"/>
  <c r="N40" i="38"/>
  <c r="M40" i="38"/>
  <c r="L40" i="38"/>
  <c r="K40" i="38"/>
  <c r="J40" i="38"/>
  <c r="I40" i="38"/>
  <c r="H40" i="38"/>
  <c r="P40" i="38" s="1"/>
  <c r="G40" i="38"/>
  <c r="F40" i="38"/>
  <c r="C40" i="38"/>
  <c r="B40" i="38"/>
  <c r="S39" i="38"/>
  <c r="R39" i="38"/>
  <c r="Q39" i="38"/>
  <c r="P39" i="38"/>
  <c r="E39" i="38"/>
  <c r="T38" i="38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S35" i="38"/>
  <c r="R35" i="38"/>
  <c r="Q35" i="38"/>
  <c r="U35" i="38" s="1"/>
  <c r="P35" i="38"/>
  <c r="T35" i="38" s="1"/>
  <c r="E35" i="38"/>
  <c r="V33" i="38"/>
  <c r="O33" i="38"/>
  <c r="N33" i="38"/>
  <c r="M33" i="38"/>
  <c r="L33" i="38"/>
  <c r="K33" i="38"/>
  <c r="J33" i="38"/>
  <c r="I33" i="38"/>
  <c r="S33" i="38" s="1"/>
  <c r="H33" i="38"/>
  <c r="R33" i="38" s="1"/>
  <c r="G33" i="38"/>
  <c r="F33" i="38"/>
  <c r="C33" i="38"/>
  <c r="B33" i="38"/>
  <c r="S32" i="38"/>
  <c r="R32" i="38"/>
  <c r="Q32" i="38"/>
  <c r="P32" i="38"/>
  <c r="E32" i="38"/>
  <c r="U32" i="38" s="1"/>
  <c r="V30" i="38"/>
  <c r="O30" i="38"/>
  <c r="N30" i="38"/>
  <c r="M30" i="38"/>
  <c r="L30" i="38"/>
  <c r="K30" i="38"/>
  <c r="J30" i="38"/>
  <c r="I30" i="38"/>
  <c r="S30" i="38" s="1"/>
  <c r="H30" i="38"/>
  <c r="G30" i="38"/>
  <c r="F30" i="38"/>
  <c r="C30" i="38"/>
  <c r="E30" i="38" s="1"/>
  <c r="B30" i="38"/>
  <c r="S29" i="38"/>
  <c r="R29" i="38"/>
  <c r="Q29" i="38"/>
  <c r="P29" i="38"/>
  <c r="E29" i="38"/>
  <c r="T29" i="38" s="1"/>
  <c r="T28" i="38"/>
  <c r="S28" i="38"/>
  <c r="R28" i="38"/>
  <c r="Q28" i="38"/>
  <c r="P28" i="38"/>
  <c r="E28" i="38"/>
  <c r="U28" i="38" s="1"/>
  <c r="U27" i="38"/>
  <c r="S27" i="38"/>
  <c r="R27" i="38"/>
  <c r="Q27" i="38"/>
  <c r="P27" i="38"/>
  <c r="E27" i="38"/>
  <c r="T27" i="38" s="1"/>
  <c r="U26" i="38"/>
  <c r="T26" i="38"/>
  <c r="S26" i="38"/>
  <c r="R26" i="38"/>
  <c r="Q26" i="38"/>
  <c r="P26" i="38"/>
  <c r="E26" i="38"/>
  <c r="V24" i="38"/>
  <c r="O24" i="38"/>
  <c r="N24" i="38"/>
  <c r="M24" i="38"/>
  <c r="L24" i="38"/>
  <c r="K24" i="38"/>
  <c r="J24" i="38"/>
  <c r="I24" i="38"/>
  <c r="Q24" i="38" s="1"/>
  <c r="H24" i="38"/>
  <c r="P24" i="38" s="1"/>
  <c r="G24" i="38"/>
  <c r="F24" i="38"/>
  <c r="C24" i="38"/>
  <c r="B24" i="38"/>
  <c r="E24" i="38" s="1"/>
  <c r="S23" i="38"/>
  <c r="R23" i="38"/>
  <c r="Q23" i="38"/>
  <c r="P23" i="38"/>
  <c r="E23" i="38"/>
  <c r="T23" i="38" s="1"/>
  <c r="S22" i="38"/>
  <c r="R22" i="38"/>
  <c r="Q22" i="38"/>
  <c r="P22" i="38"/>
  <c r="E22" i="38"/>
  <c r="S21" i="38"/>
  <c r="R21" i="38"/>
  <c r="Q21" i="38"/>
  <c r="P21" i="38"/>
  <c r="E21" i="38"/>
  <c r="S20" i="38"/>
  <c r="R20" i="38"/>
  <c r="Q20" i="38"/>
  <c r="P20" i="38"/>
  <c r="E20" i="38"/>
  <c r="S19" i="38"/>
  <c r="R19" i="38"/>
  <c r="Q19" i="38"/>
  <c r="P19" i="38"/>
  <c r="E19" i="38"/>
  <c r="T18" i="38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V15" i="38"/>
  <c r="O15" i="38"/>
  <c r="N15" i="38"/>
  <c r="M15" i="38"/>
  <c r="L15" i="38"/>
  <c r="K15" i="38"/>
  <c r="J15" i="38"/>
  <c r="I15" i="38"/>
  <c r="S15" i="38" s="1"/>
  <c r="H15" i="38"/>
  <c r="R15" i="38" s="1"/>
  <c r="G15" i="38"/>
  <c r="F15" i="38"/>
  <c r="E15" i="38"/>
  <c r="C15" i="38"/>
  <c r="B15" i="38"/>
  <c r="U14" i="38"/>
  <c r="T14" i="38"/>
  <c r="S14" i="38"/>
  <c r="R14" i="38"/>
  <c r="Q14" i="38"/>
  <c r="P14" i="38"/>
  <c r="E14" i="38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S10" i="38"/>
  <c r="R10" i="38"/>
  <c r="Q10" i="38"/>
  <c r="P10" i="38"/>
  <c r="E10" i="38"/>
  <c r="U10" i="38" s="1"/>
  <c r="T9" i="38"/>
  <c r="S9" i="38"/>
  <c r="R9" i="38"/>
  <c r="Q9" i="38"/>
  <c r="P9" i="38"/>
  <c r="E9" i="38"/>
  <c r="S93" i="37"/>
  <c r="R93" i="37"/>
  <c r="Q93" i="37"/>
  <c r="P93" i="37"/>
  <c r="E93" i="37"/>
  <c r="U92" i="37"/>
  <c r="S92" i="37"/>
  <c r="R92" i="37"/>
  <c r="Q92" i="37"/>
  <c r="P92" i="37"/>
  <c r="E92" i="37"/>
  <c r="T92" i="37" s="1"/>
  <c r="S91" i="37"/>
  <c r="R91" i="37"/>
  <c r="Q91" i="37"/>
  <c r="P91" i="37"/>
  <c r="E91" i="37"/>
  <c r="S90" i="37"/>
  <c r="R90" i="37"/>
  <c r="Q90" i="37"/>
  <c r="P90" i="37"/>
  <c r="E90" i="37"/>
  <c r="T90" i="37" s="1"/>
  <c r="S89" i="37"/>
  <c r="R89" i="37"/>
  <c r="Q89" i="37"/>
  <c r="P89" i="37"/>
  <c r="E89" i="37"/>
  <c r="U89" i="37" s="1"/>
  <c r="U88" i="37"/>
  <c r="S88" i="37"/>
  <c r="R88" i="37"/>
  <c r="Q88" i="37"/>
  <c r="P88" i="37"/>
  <c r="E88" i="37"/>
  <c r="T88" i="37" s="1"/>
  <c r="S87" i="37"/>
  <c r="R87" i="37"/>
  <c r="Q87" i="37"/>
  <c r="P87" i="37"/>
  <c r="E87" i="37"/>
  <c r="S86" i="37"/>
  <c r="R86" i="37"/>
  <c r="Q86" i="37"/>
  <c r="P86" i="37"/>
  <c r="E86" i="37"/>
  <c r="V72" i="37"/>
  <c r="O72" i="37"/>
  <c r="N72" i="37"/>
  <c r="M72" i="37"/>
  <c r="L72" i="37"/>
  <c r="K72" i="37"/>
  <c r="J72" i="37"/>
  <c r="I72" i="37"/>
  <c r="S72" i="37" s="1"/>
  <c r="H72" i="37"/>
  <c r="R72" i="37" s="1"/>
  <c r="G72" i="37"/>
  <c r="F72" i="37"/>
  <c r="C72" i="37"/>
  <c r="B72" i="37"/>
  <c r="E72" i="37" s="1"/>
  <c r="V71" i="37"/>
  <c r="S71" i="37"/>
  <c r="O71" i="37"/>
  <c r="N71" i="37"/>
  <c r="M71" i="37"/>
  <c r="L71" i="37"/>
  <c r="K71" i="37"/>
  <c r="J71" i="37"/>
  <c r="I71" i="37"/>
  <c r="H71" i="37"/>
  <c r="R71" i="37" s="1"/>
  <c r="G71" i="37"/>
  <c r="F71" i="37"/>
  <c r="C71" i="37"/>
  <c r="B71" i="37"/>
  <c r="E71" i="37" s="1"/>
  <c r="V70" i="37"/>
  <c r="S70" i="37"/>
  <c r="O70" i="37"/>
  <c r="N70" i="37"/>
  <c r="M70" i="37"/>
  <c r="Q70" i="37" s="1"/>
  <c r="L70" i="37"/>
  <c r="K70" i="37"/>
  <c r="J70" i="37"/>
  <c r="I70" i="37"/>
  <c r="H70" i="37"/>
  <c r="G70" i="37"/>
  <c r="F70" i="37"/>
  <c r="C70" i="37"/>
  <c r="E70" i="37" s="1"/>
  <c r="B70" i="37"/>
  <c r="S69" i="37"/>
  <c r="R69" i="37"/>
  <c r="Q69" i="37"/>
  <c r="P69" i="37"/>
  <c r="E69" i="37"/>
  <c r="U69" i="37" s="1"/>
  <c r="V67" i="37"/>
  <c r="O67" i="37"/>
  <c r="N67" i="37"/>
  <c r="M67" i="37"/>
  <c r="L67" i="37"/>
  <c r="K67" i="37"/>
  <c r="J67" i="37"/>
  <c r="I67" i="37"/>
  <c r="S67" i="37" s="1"/>
  <c r="H67" i="37"/>
  <c r="R67" i="37" s="1"/>
  <c r="G67" i="37"/>
  <c r="F67" i="37"/>
  <c r="C67" i="37"/>
  <c r="B67" i="37"/>
  <c r="V66" i="37"/>
  <c r="O66" i="37"/>
  <c r="N66" i="37"/>
  <c r="M66" i="37"/>
  <c r="L66" i="37"/>
  <c r="K66" i="37"/>
  <c r="J66" i="37"/>
  <c r="I66" i="37"/>
  <c r="S66" i="37" s="1"/>
  <c r="H66" i="37"/>
  <c r="R66" i="37" s="1"/>
  <c r="G66" i="37"/>
  <c r="F66" i="37"/>
  <c r="E66" i="37"/>
  <c r="C66" i="37"/>
  <c r="B66" i="37"/>
  <c r="S65" i="37"/>
  <c r="R65" i="37"/>
  <c r="Q65" i="37"/>
  <c r="P65" i="37"/>
  <c r="E65" i="37"/>
  <c r="S64" i="37"/>
  <c r="R64" i="37"/>
  <c r="Q64" i="37"/>
  <c r="P64" i="37"/>
  <c r="E64" i="37"/>
  <c r="S63" i="37"/>
  <c r="R63" i="37"/>
  <c r="Q63" i="37"/>
  <c r="P63" i="37"/>
  <c r="E63" i="37"/>
  <c r="U62" i="37"/>
  <c r="T62" i="37"/>
  <c r="S62" i="37"/>
  <c r="R62" i="37"/>
  <c r="Q62" i="37"/>
  <c r="P62" i="37"/>
  <c r="E62" i="37"/>
  <c r="S61" i="37"/>
  <c r="R61" i="37"/>
  <c r="Q61" i="37"/>
  <c r="P61" i="37"/>
  <c r="E61" i="37"/>
  <c r="V59" i="37"/>
  <c r="O59" i="37"/>
  <c r="N59" i="37"/>
  <c r="M59" i="37"/>
  <c r="L59" i="37"/>
  <c r="K59" i="37"/>
  <c r="J59" i="37"/>
  <c r="I59" i="37"/>
  <c r="H59" i="37"/>
  <c r="R59" i="37" s="1"/>
  <c r="G59" i="37"/>
  <c r="F59" i="37"/>
  <c r="E59" i="37"/>
  <c r="C59" i="37"/>
  <c r="B59" i="37"/>
  <c r="U58" i="37"/>
  <c r="T58" i="37"/>
  <c r="S58" i="37"/>
  <c r="R58" i="37"/>
  <c r="Q58" i="37"/>
  <c r="P58" i="37"/>
  <c r="E58" i="37"/>
  <c r="S57" i="37"/>
  <c r="R57" i="37"/>
  <c r="Q57" i="37"/>
  <c r="P57" i="37"/>
  <c r="E57" i="37"/>
  <c r="U57" i="37" s="1"/>
  <c r="T56" i="37"/>
  <c r="S56" i="37"/>
  <c r="R56" i="37"/>
  <c r="Q56" i="37"/>
  <c r="P56" i="37"/>
  <c r="E56" i="37"/>
  <c r="U56" i="37" s="1"/>
  <c r="S55" i="37"/>
  <c r="R55" i="37"/>
  <c r="Q55" i="37"/>
  <c r="P55" i="37"/>
  <c r="E55" i="37"/>
  <c r="T55" i="37" s="1"/>
  <c r="V53" i="37"/>
  <c r="O53" i="37"/>
  <c r="N53" i="37"/>
  <c r="M53" i="37"/>
  <c r="L53" i="37"/>
  <c r="K53" i="37"/>
  <c r="J53" i="37"/>
  <c r="I53" i="37"/>
  <c r="S53" i="37" s="1"/>
  <c r="H53" i="37"/>
  <c r="R53" i="37" s="1"/>
  <c r="G53" i="37"/>
  <c r="F53" i="37"/>
  <c r="C53" i="37"/>
  <c r="B53" i="37"/>
  <c r="S52" i="37"/>
  <c r="R52" i="37"/>
  <c r="Q52" i="37"/>
  <c r="P52" i="37"/>
  <c r="E52" i="37"/>
  <c r="U52" i="37" s="1"/>
  <c r="S51" i="37"/>
  <c r="R51" i="37"/>
  <c r="Q51" i="37"/>
  <c r="P51" i="37"/>
  <c r="E51" i="37"/>
  <c r="T50" i="37"/>
  <c r="S50" i="37"/>
  <c r="R50" i="37"/>
  <c r="Q50" i="37"/>
  <c r="P50" i="37"/>
  <c r="E50" i="37"/>
  <c r="U50" i="37" s="1"/>
  <c r="S49" i="37"/>
  <c r="R49" i="37"/>
  <c r="Q49" i="37"/>
  <c r="P49" i="37"/>
  <c r="E49" i="37"/>
  <c r="U49" i="37" s="1"/>
  <c r="S48" i="37"/>
  <c r="R48" i="37"/>
  <c r="Q48" i="37"/>
  <c r="P48" i="37"/>
  <c r="E48" i="37"/>
  <c r="U48" i="37" s="1"/>
  <c r="U47" i="37"/>
  <c r="T47" i="37"/>
  <c r="S47" i="37"/>
  <c r="R47" i="37"/>
  <c r="Q47" i="37"/>
  <c r="P47" i="37"/>
  <c r="E47" i="37"/>
  <c r="S46" i="37"/>
  <c r="R46" i="37"/>
  <c r="Q46" i="37"/>
  <c r="P46" i="37"/>
  <c r="E46" i="37"/>
  <c r="U46" i="37" s="1"/>
  <c r="S45" i="37"/>
  <c r="R45" i="37"/>
  <c r="Q45" i="37"/>
  <c r="P45" i="37"/>
  <c r="E45" i="37"/>
  <c r="S44" i="37"/>
  <c r="R44" i="37"/>
  <c r="Q44" i="37"/>
  <c r="P44" i="37"/>
  <c r="E44" i="37"/>
  <c r="T44" i="37" s="1"/>
  <c r="S43" i="37"/>
  <c r="R43" i="37"/>
  <c r="Q43" i="37"/>
  <c r="P43" i="37"/>
  <c r="E43" i="37"/>
  <c r="T42" i="37"/>
  <c r="S42" i="37"/>
  <c r="R42" i="37"/>
  <c r="Q42" i="37"/>
  <c r="P42" i="37"/>
  <c r="E42" i="37"/>
  <c r="U42" i="37" s="1"/>
  <c r="V40" i="37"/>
  <c r="S40" i="37"/>
  <c r="O40" i="37"/>
  <c r="N40" i="37"/>
  <c r="M40" i="37"/>
  <c r="L40" i="37"/>
  <c r="K40" i="37"/>
  <c r="J40" i="37"/>
  <c r="I40" i="37"/>
  <c r="Q40" i="37" s="1"/>
  <c r="H40" i="37"/>
  <c r="G40" i="37"/>
  <c r="F40" i="37"/>
  <c r="E40" i="37"/>
  <c r="C40" i="37"/>
  <c r="B40" i="37"/>
  <c r="U39" i="37"/>
  <c r="T39" i="37"/>
  <c r="S39" i="37"/>
  <c r="R39" i="37"/>
  <c r="Q39" i="37"/>
  <c r="P39" i="37"/>
  <c r="E39" i="37"/>
  <c r="S38" i="37"/>
  <c r="R38" i="37"/>
  <c r="Q38" i="37"/>
  <c r="P38" i="37"/>
  <c r="E38" i="37"/>
  <c r="U38" i="37" s="1"/>
  <c r="S37" i="37"/>
  <c r="R37" i="37"/>
  <c r="Q37" i="37"/>
  <c r="P37" i="37"/>
  <c r="E37" i="37"/>
  <c r="U37" i="37" s="1"/>
  <c r="S36" i="37"/>
  <c r="R36" i="37"/>
  <c r="Q36" i="37"/>
  <c r="U36" i="37" s="1"/>
  <c r="P36" i="37"/>
  <c r="E36" i="37"/>
  <c r="T35" i="37"/>
  <c r="S35" i="37"/>
  <c r="R35" i="37"/>
  <c r="Q35" i="37"/>
  <c r="U35" i="37" s="1"/>
  <c r="P35" i="37"/>
  <c r="E35" i="37"/>
  <c r="V33" i="37"/>
  <c r="O33" i="37"/>
  <c r="N33" i="37"/>
  <c r="M33" i="37"/>
  <c r="L33" i="37"/>
  <c r="K33" i="37"/>
  <c r="J33" i="37"/>
  <c r="I33" i="37"/>
  <c r="S33" i="37" s="1"/>
  <c r="H33" i="37"/>
  <c r="P33" i="37" s="1"/>
  <c r="G33" i="37"/>
  <c r="F33" i="37"/>
  <c r="C33" i="37"/>
  <c r="B33" i="37"/>
  <c r="S32" i="37"/>
  <c r="R32" i="37"/>
  <c r="Q32" i="37"/>
  <c r="U32" i="37" s="1"/>
  <c r="P32" i="37"/>
  <c r="T32" i="37" s="1"/>
  <c r="E32" i="37"/>
  <c r="V30" i="37"/>
  <c r="O30" i="37"/>
  <c r="N30" i="37"/>
  <c r="M30" i="37"/>
  <c r="L30" i="37"/>
  <c r="K30" i="37"/>
  <c r="J30" i="37"/>
  <c r="I30" i="37"/>
  <c r="H30" i="37"/>
  <c r="R30" i="37" s="1"/>
  <c r="G30" i="37"/>
  <c r="F30" i="37"/>
  <c r="C30" i="37"/>
  <c r="B30" i="37"/>
  <c r="E30" i="37" s="1"/>
  <c r="S29" i="37"/>
  <c r="R29" i="37"/>
  <c r="Q29" i="37"/>
  <c r="P29" i="37"/>
  <c r="E29" i="37"/>
  <c r="U29" i="37" s="1"/>
  <c r="S28" i="37"/>
  <c r="R28" i="37"/>
  <c r="Q28" i="37"/>
  <c r="P28" i="37"/>
  <c r="E28" i="37"/>
  <c r="U28" i="37" s="1"/>
  <c r="S27" i="37"/>
  <c r="R27" i="37"/>
  <c r="Q27" i="37"/>
  <c r="P27" i="37"/>
  <c r="E27" i="37"/>
  <c r="U27" i="37" s="1"/>
  <c r="S26" i="37"/>
  <c r="R26" i="37"/>
  <c r="Q26" i="37"/>
  <c r="P26" i="37"/>
  <c r="E26" i="37"/>
  <c r="V24" i="37"/>
  <c r="O24" i="37"/>
  <c r="N24" i="37"/>
  <c r="M24" i="37"/>
  <c r="L24" i="37"/>
  <c r="K24" i="37"/>
  <c r="J24" i="37"/>
  <c r="I24" i="37"/>
  <c r="S24" i="37" s="1"/>
  <c r="H24" i="37"/>
  <c r="G24" i="37"/>
  <c r="F24" i="37"/>
  <c r="C24" i="37"/>
  <c r="B24" i="37"/>
  <c r="E24" i="37" s="1"/>
  <c r="U23" i="37"/>
  <c r="T23" i="37"/>
  <c r="S23" i="37"/>
  <c r="R23" i="37"/>
  <c r="Q23" i="37"/>
  <c r="P23" i="37"/>
  <c r="E23" i="37"/>
  <c r="T22" i="37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T20" i="37" s="1"/>
  <c r="U19" i="37"/>
  <c r="T19" i="37"/>
  <c r="S19" i="37"/>
  <c r="R19" i="37"/>
  <c r="Q19" i="37"/>
  <c r="P19" i="37"/>
  <c r="E19" i="37"/>
  <c r="S18" i="37"/>
  <c r="R18" i="37"/>
  <c r="Q18" i="37"/>
  <c r="P18" i="37"/>
  <c r="E18" i="37"/>
  <c r="U18" i="37" s="1"/>
  <c r="S17" i="37"/>
  <c r="R17" i="37"/>
  <c r="Q17" i="37"/>
  <c r="P17" i="37"/>
  <c r="E17" i="37"/>
  <c r="U17" i="37" s="1"/>
  <c r="V15" i="37"/>
  <c r="R15" i="37"/>
  <c r="O15" i="37"/>
  <c r="N15" i="37"/>
  <c r="M15" i="37"/>
  <c r="L15" i="37"/>
  <c r="K15" i="37"/>
  <c r="J15" i="37"/>
  <c r="I15" i="37"/>
  <c r="S15" i="37" s="1"/>
  <c r="H15" i="37"/>
  <c r="G15" i="37"/>
  <c r="F15" i="37"/>
  <c r="C15" i="37"/>
  <c r="B15" i="37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U13" i="37" s="1"/>
  <c r="S12" i="37"/>
  <c r="R12" i="37"/>
  <c r="Q12" i="37"/>
  <c r="P12" i="37"/>
  <c r="E12" i="37"/>
  <c r="S11" i="37"/>
  <c r="R11" i="37"/>
  <c r="Q11" i="37"/>
  <c r="P11" i="37"/>
  <c r="E11" i="37"/>
  <c r="U11" i="37" s="1"/>
  <c r="S10" i="37"/>
  <c r="R10" i="37"/>
  <c r="Q10" i="37"/>
  <c r="P10" i="37"/>
  <c r="E10" i="37"/>
  <c r="S9" i="37"/>
  <c r="R9" i="37"/>
  <c r="Q9" i="37"/>
  <c r="P9" i="37"/>
  <c r="E9" i="37"/>
  <c r="S93" i="36"/>
  <c r="R93" i="36"/>
  <c r="Q93" i="36"/>
  <c r="P93" i="36"/>
  <c r="E93" i="36"/>
  <c r="T93" i="36" s="1"/>
  <c r="U92" i="36"/>
  <c r="T92" i="36"/>
  <c r="S92" i="36"/>
  <c r="R92" i="36"/>
  <c r="Q92" i="36"/>
  <c r="P92" i="36"/>
  <c r="E92" i="36"/>
  <c r="S91" i="36"/>
  <c r="R91" i="36"/>
  <c r="Q91" i="36"/>
  <c r="P91" i="36"/>
  <c r="E91" i="36"/>
  <c r="U91" i="36" s="1"/>
  <c r="S90" i="36"/>
  <c r="R90" i="36"/>
  <c r="Q90" i="36"/>
  <c r="P90" i="36"/>
  <c r="E90" i="36"/>
  <c r="U90" i="36" s="1"/>
  <c r="U89" i="36"/>
  <c r="S89" i="36"/>
  <c r="R89" i="36"/>
  <c r="Q89" i="36"/>
  <c r="P89" i="36"/>
  <c r="E89" i="36"/>
  <c r="T89" i="36" s="1"/>
  <c r="U88" i="36"/>
  <c r="T88" i="36"/>
  <c r="S88" i="36"/>
  <c r="R88" i="36"/>
  <c r="Q88" i="36"/>
  <c r="P88" i="36"/>
  <c r="E88" i="36"/>
  <c r="S87" i="36"/>
  <c r="R87" i="36"/>
  <c r="Q87" i="36"/>
  <c r="P87" i="36"/>
  <c r="E87" i="36"/>
  <c r="U87" i="36" s="1"/>
  <c r="S86" i="36"/>
  <c r="R86" i="36"/>
  <c r="Q86" i="36"/>
  <c r="P86" i="36"/>
  <c r="E86" i="36"/>
  <c r="V72" i="36"/>
  <c r="O72" i="36"/>
  <c r="N72" i="36"/>
  <c r="M72" i="36"/>
  <c r="L72" i="36"/>
  <c r="K72" i="36"/>
  <c r="J72" i="36"/>
  <c r="I72" i="36"/>
  <c r="S72" i="36" s="1"/>
  <c r="H72" i="36"/>
  <c r="R72" i="36" s="1"/>
  <c r="G72" i="36"/>
  <c r="F72" i="36"/>
  <c r="C72" i="36"/>
  <c r="E72" i="36" s="1"/>
  <c r="B72" i="36"/>
  <c r="V71" i="36"/>
  <c r="O71" i="36"/>
  <c r="N71" i="36"/>
  <c r="M71" i="36"/>
  <c r="L71" i="36"/>
  <c r="K71" i="36"/>
  <c r="J71" i="36"/>
  <c r="I71" i="36"/>
  <c r="S71" i="36" s="1"/>
  <c r="H71" i="36"/>
  <c r="P71" i="36" s="1"/>
  <c r="G71" i="36"/>
  <c r="F71" i="36"/>
  <c r="C71" i="36"/>
  <c r="B71" i="36"/>
  <c r="E71" i="36" s="1"/>
  <c r="V70" i="36"/>
  <c r="O70" i="36"/>
  <c r="Q70" i="36" s="1"/>
  <c r="N70" i="36"/>
  <c r="M70" i="36"/>
  <c r="L70" i="36"/>
  <c r="K70" i="36"/>
  <c r="J70" i="36"/>
  <c r="I70" i="36"/>
  <c r="S70" i="36" s="1"/>
  <c r="H70" i="36"/>
  <c r="P70" i="36" s="1"/>
  <c r="G70" i="36"/>
  <c r="F70" i="36"/>
  <c r="C70" i="36"/>
  <c r="E70" i="36" s="1"/>
  <c r="B70" i="36"/>
  <c r="S69" i="36"/>
  <c r="R69" i="36"/>
  <c r="Q69" i="36"/>
  <c r="P69" i="36"/>
  <c r="T69" i="36" s="1"/>
  <c r="E69" i="36"/>
  <c r="V67" i="36"/>
  <c r="O67" i="36"/>
  <c r="N67" i="36"/>
  <c r="M67" i="36"/>
  <c r="L67" i="36"/>
  <c r="K67" i="36"/>
  <c r="J67" i="36"/>
  <c r="I67" i="36"/>
  <c r="H67" i="36"/>
  <c r="R67" i="36" s="1"/>
  <c r="G67" i="36"/>
  <c r="F67" i="36"/>
  <c r="C67" i="36"/>
  <c r="B67" i="36"/>
  <c r="V66" i="36"/>
  <c r="S66" i="36"/>
  <c r="O66" i="36"/>
  <c r="N66" i="36"/>
  <c r="M66" i="36"/>
  <c r="L66" i="36"/>
  <c r="K66" i="36"/>
  <c r="J66" i="36"/>
  <c r="I66" i="36"/>
  <c r="Q66" i="36" s="1"/>
  <c r="H66" i="36"/>
  <c r="R66" i="36" s="1"/>
  <c r="G66" i="36"/>
  <c r="F66" i="36"/>
  <c r="C66" i="36"/>
  <c r="B66" i="36"/>
  <c r="S65" i="36"/>
  <c r="R65" i="36"/>
  <c r="Q65" i="36"/>
  <c r="P65" i="36"/>
  <c r="E65" i="36"/>
  <c r="S64" i="36"/>
  <c r="R64" i="36"/>
  <c r="Q64" i="36"/>
  <c r="P64" i="36"/>
  <c r="E64" i="36"/>
  <c r="T64" i="36" s="1"/>
  <c r="U63" i="36"/>
  <c r="T63" i="36"/>
  <c r="S63" i="36"/>
  <c r="R63" i="36"/>
  <c r="Q63" i="36"/>
  <c r="P63" i="36"/>
  <c r="E63" i="36"/>
  <c r="S62" i="36"/>
  <c r="R62" i="36"/>
  <c r="Q62" i="36"/>
  <c r="P62" i="36"/>
  <c r="E62" i="36"/>
  <c r="U62" i="36" s="1"/>
  <c r="T61" i="36"/>
  <c r="S61" i="36"/>
  <c r="R61" i="36"/>
  <c r="Q61" i="36"/>
  <c r="P61" i="36"/>
  <c r="E61" i="36"/>
  <c r="U61" i="36" s="1"/>
  <c r="V59" i="36"/>
  <c r="O59" i="36"/>
  <c r="N59" i="36"/>
  <c r="M59" i="36"/>
  <c r="L59" i="36"/>
  <c r="K59" i="36"/>
  <c r="J59" i="36"/>
  <c r="I59" i="36"/>
  <c r="S59" i="36" s="1"/>
  <c r="H59" i="36"/>
  <c r="G59" i="36"/>
  <c r="F59" i="36"/>
  <c r="C59" i="36"/>
  <c r="B59" i="36"/>
  <c r="T58" i="36"/>
  <c r="S58" i="36"/>
  <c r="R58" i="36"/>
  <c r="Q58" i="36"/>
  <c r="P58" i="36"/>
  <c r="E58" i="36"/>
  <c r="U58" i="36" s="1"/>
  <c r="S57" i="36"/>
  <c r="R57" i="36"/>
  <c r="Q57" i="36"/>
  <c r="P57" i="36"/>
  <c r="E57" i="36"/>
  <c r="U57" i="36" s="1"/>
  <c r="S56" i="36"/>
  <c r="R56" i="36"/>
  <c r="Q56" i="36"/>
  <c r="P56" i="36"/>
  <c r="E56" i="36"/>
  <c r="S55" i="36"/>
  <c r="R55" i="36"/>
  <c r="Q55" i="36"/>
  <c r="P55" i="36"/>
  <c r="E55" i="36"/>
  <c r="U55" i="36" s="1"/>
  <c r="V53" i="36"/>
  <c r="O53" i="36"/>
  <c r="N53" i="36"/>
  <c r="M53" i="36"/>
  <c r="L53" i="36"/>
  <c r="K53" i="36"/>
  <c r="J53" i="36"/>
  <c r="I53" i="36"/>
  <c r="Q53" i="36" s="1"/>
  <c r="H53" i="36"/>
  <c r="P53" i="36" s="1"/>
  <c r="G53" i="36"/>
  <c r="F53" i="36"/>
  <c r="C53" i="36"/>
  <c r="B53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S49" i="36"/>
  <c r="R49" i="36"/>
  <c r="Q49" i="36"/>
  <c r="P49" i="36"/>
  <c r="E49" i="36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T46" i="36"/>
  <c r="S46" i="36"/>
  <c r="R46" i="36"/>
  <c r="Q46" i="36"/>
  <c r="P46" i="36"/>
  <c r="E46" i="36"/>
  <c r="U46" i="36" s="1"/>
  <c r="S45" i="36"/>
  <c r="R45" i="36"/>
  <c r="Q45" i="36"/>
  <c r="P45" i="36"/>
  <c r="E45" i="36"/>
  <c r="U45" i="36" s="1"/>
  <c r="U44" i="36"/>
  <c r="T44" i="36"/>
  <c r="S44" i="36"/>
  <c r="R44" i="36"/>
  <c r="Q44" i="36"/>
  <c r="P44" i="36"/>
  <c r="E44" i="36"/>
  <c r="S43" i="36"/>
  <c r="R43" i="36"/>
  <c r="Q43" i="36"/>
  <c r="P43" i="36"/>
  <c r="E43" i="36"/>
  <c r="T42" i="36"/>
  <c r="S42" i="36"/>
  <c r="R42" i="36"/>
  <c r="Q42" i="36"/>
  <c r="P42" i="36"/>
  <c r="E42" i="36"/>
  <c r="U42" i="36" s="1"/>
  <c r="V40" i="36"/>
  <c r="O40" i="36"/>
  <c r="N40" i="36"/>
  <c r="M40" i="36"/>
  <c r="L40" i="36"/>
  <c r="K40" i="36"/>
  <c r="J40" i="36"/>
  <c r="I40" i="36"/>
  <c r="S40" i="36" s="1"/>
  <c r="H40" i="36"/>
  <c r="P40" i="36" s="1"/>
  <c r="G40" i="36"/>
  <c r="F40" i="36"/>
  <c r="C40" i="36"/>
  <c r="E40" i="36" s="1"/>
  <c r="B40" i="36"/>
  <c r="T39" i="36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S37" i="36"/>
  <c r="R37" i="36"/>
  <c r="Q37" i="36"/>
  <c r="P37" i="36"/>
  <c r="E37" i="36"/>
  <c r="S36" i="36"/>
  <c r="R36" i="36"/>
  <c r="Q36" i="36"/>
  <c r="P36" i="36"/>
  <c r="E36" i="36"/>
  <c r="T36" i="36" s="1"/>
  <c r="S35" i="36"/>
  <c r="R35" i="36"/>
  <c r="Q35" i="36"/>
  <c r="P35" i="36"/>
  <c r="E35" i="36"/>
  <c r="U35" i="36" s="1"/>
  <c r="V33" i="36"/>
  <c r="O33" i="36"/>
  <c r="N33" i="36"/>
  <c r="M33" i="36"/>
  <c r="L33" i="36"/>
  <c r="K33" i="36"/>
  <c r="J33" i="36"/>
  <c r="I33" i="36"/>
  <c r="S33" i="36" s="1"/>
  <c r="H33" i="36"/>
  <c r="G33" i="36"/>
  <c r="F33" i="36"/>
  <c r="C33" i="36"/>
  <c r="B33" i="36"/>
  <c r="S32" i="36"/>
  <c r="R32" i="36"/>
  <c r="Q32" i="36"/>
  <c r="P32" i="36"/>
  <c r="E32" i="36"/>
  <c r="T32" i="36" s="1"/>
  <c r="V30" i="36"/>
  <c r="S30" i="36"/>
  <c r="O30" i="36"/>
  <c r="N30" i="36"/>
  <c r="M30" i="36"/>
  <c r="L30" i="36"/>
  <c r="K30" i="36"/>
  <c r="J30" i="36"/>
  <c r="I30" i="36"/>
  <c r="Q30" i="36" s="1"/>
  <c r="H30" i="36"/>
  <c r="R30" i="36" s="1"/>
  <c r="G30" i="36"/>
  <c r="F30" i="36"/>
  <c r="C30" i="36"/>
  <c r="B30" i="36"/>
  <c r="S29" i="36"/>
  <c r="R29" i="36"/>
  <c r="Q29" i="36"/>
  <c r="P29" i="36"/>
  <c r="E29" i="36"/>
  <c r="S28" i="36"/>
  <c r="R28" i="36"/>
  <c r="Q28" i="36"/>
  <c r="P28" i="36"/>
  <c r="E28" i="36"/>
  <c r="T28" i="36" s="1"/>
  <c r="U27" i="36"/>
  <c r="T27" i="36"/>
  <c r="S27" i="36"/>
  <c r="R27" i="36"/>
  <c r="Q27" i="36"/>
  <c r="P27" i="36"/>
  <c r="E27" i="36"/>
  <c r="S26" i="36"/>
  <c r="R26" i="36"/>
  <c r="Q26" i="36"/>
  <c r="P26" i="36"/>
  <c r="E26" i="36"/>
  <c r="U26" i="36" s="1"/>
  <c r="V24" i="36"/>
  <c r="O24" i="36"/>
  <c r="N24" i="36"/>
  <c r="M24" i="36"/>
  <c r="L24" i="36"/>
  <c r="K24" i="36"/>
  <c r="J24" i="36"/>
  <c r="I24" i="36"/>
  <c r="H24" i="36"/>
  <c r="G24" i="36"/>
  <c r="F24" i="36"/>
  <c r="C24" i="36"/>
  <c r="B24" i="36"/>
  <c r="E24" i="36" s="1"/>
  <c r="S23" i="36"/>
  <c r="R23" i="36"/>
  <c r="Q23" i="36"/>
  <c r="P23" i="36"/>
  <c r="E23" i="36"/>
  <c r="U23" i="36" s="1"/>
  <c r="S22" i="36"/>
  <c r="R22" i="36"/>
  <c r="Q22" i="36"/>
  <c r="P22" i="36"/>
  <c r="E22" i="36"/>
  <c r="S21" i="36"/>
  <c r="R21" i="36"/>
  <c r="Q21" i="36"/>
  <c r="P21" i="36"/>
  <c r="E21" i="36"/>
  <c r="U21" i="36" s="1"/>
  <c r="T20" i="36"/>
  <c r="S20" i="36"/>
  <c r="R20" i="36"/>
  <c r="Q20" i="36"/>
  <c r="P20" i="36"/>
  <c r="E20" i="36"/>
  <c r="U20" i="36" s="1"/>
  <c r="S19" i="36"/>
  <c r="R19" i="36"/>
  <c r="Q19" i="36"/>
  <c r="P19" i="36"/>
  <c r="E19" i="36"/>
  <c r="U19" i="36" s="1"/>
  <c r="T18" i="36"/>
  <c r="S18" i="36"/>
  <c r="R18" i="36"/>
  <c r="Q18" i="36"/>
  <c r="P18" i="36"/>
  <c r="E18" i="36"/>
  <c r="U18" i="36" s="1"/>
  <c r="S17" i="36"/>
  <c r="R17" i="36"/>
  <c r="Q17" i="36"/>
  <c r="P17" i="36"/>
  <c r="E17" i="36"/>
  <c r="V15" i="36"/>
  <c r="O15" i="36"/>
  <c r="N15" i="36"/>
  <c r="M15" i="36"/>
  <c r="L15" i="36"/>
  <c r="K15" i="36"/>
  <c r="J15" i="36"/>
  <c r="I15" i="36"/>
  <c r="S15" i="36" s="1"/>
  <c r="H15" i="36"/>
  <c r="R15" i="36" s="1"/>
  <c r="G15" i="36"/>
  <c r="F15" i="36"/>
  <c r="E15" i="36"/>
  <c r="C15" i="36"/>
  <c r="B15" i="36"/>
  <c r="S14" i="36"/>
  <c r="R14" i="36"/>
  <c r="Q14" i="36"/>
  <c r="P14" i="36"/>
  <c r="E14" i="36"/>
  <c r="U14" i="36" s="1"/>
  <c r="S13" i="36"/>
  <c r="R13" i="36"/>
  <c r="Q13" i="36"/>
  <c r="P13" i="36"/>
  <c r="E13" i="36"/>
  <c r="S12" i="36"/>
  <c r="R12" i="36"/>
  <c r="Q12" i="36"/>
  <c r="P12" i="36"/>
  <c r="E12" i="36"/>
  <c r="T12" i="36" s="1"/>
  <c r="S11" i="36"/>
  <c r="R11" i="36"/>
  <c r="Q11" i="36"/>
  <c r="P11" i="36"/>
  <c r="E11" i="36"/>
  <c r="U11" i="36" s="1"/>
  <c r="S10" i="36"/>
  <c r="R10" i="36"/>
  <c r="Q10" i="36"/>
  <c r="P10" i="36"/>
  <c r="E10" i="36"/>
  <c r="S9" i="36"/>
  <c r="R9" i="36"/>
  <c r="Q9" i="36"/>
  <c r="P9" i="36"/>
  <c r="E9" i="36"/>
  <c r="U9" i="36" s="1"/>
  <c r="T93" i="35"/>
  <c r="S93" i="35"/>
  <c r="R93" i="35"/>
  <c r="Q93" i="35"/>
  <c r="P93" i="35"/>
  <c r="E93" i="35"/>
  <c r="U93" i="35" s="1"/>
  <c r="S92" i="35"/>
  <c r="R92" i="35"/>
  <c r="Q92" i="35"/>
  <c r="P92" i="35"/>
  <c r="E92" i="35"/>
  <c r="U92" i="35" s="1"/>
  <c r="T91" i="35"/>
  <c r="S91" i="35"/>
  <c r="R91" i="35"/>
  <c r="Q91" i="35"/>
  <c r="P91" i="35"/>
  <c r="E91" i="35"/>
  <c r="U91" i="35" s="1"/>
  <c r="S90" i="35"/>
  <c r="R90" i="35"/>
  <c r="Q90" i="35"/>
  <c r="P90" i="35"/>
  <c r="E90" i="35"/>
  <c r="S89" i="35"/>
  <c r="R89" i="35"/>
  <c r="Q89" i="35"/>
  <c r="P89" i="35"/>
  <c r="E89" i="35"/>
  <c r="T89" i="35" s="1"/>
  <c r="S88" i="35"/>
  <c r="R88" i="35"/>
  <c r="Q88" i="35"/>
  <c r="P88" i="35"/>
  <c r="E88" i="35"/>
  <c r="U88" i="35" s="1"/>
  <c r="S87" i="35"/>
  <c r="R87" i="35"/>
  <c r="Q87" i="35"/>
  <c r="P87" i="35"/>
  <c r="E87" i="35"/>
  <c r="S86" i="35"/>
  <c r="R86" i="35"/>
  <c r="Q86" i="35"/>
  <c r="P86" i="35"/>
  <c r="E86" i="35"/>
  <c r="U86" i="35" s="1"/>
  <c r="V72" i="35"/>
  <c r="O72" i="35"/>
  <c r="N72" i="35"/>
  <c r="M72" i="35"/>
  <c r="L72" i="35"/>
  <c r="K72" i="35"/>
  <c r="J72" i="35"/>
  <c r="I72" i="35"/>
  <c r="S72" i="35" s="1"/>
  <c r="H72" i="35"/>
  <c r="G72" i="35"/>
  <c r="F72" i="35"/>
  <c r="C72" i="35"/>
  <c r="E72" i="35" s="1"/>
  <c r="B72" i="35"/>
  <c r="V71" i="35"/>
  <c r="O71" i="35"/>
  <c r="N71" i="35"/>
  <c r="M71" i="35"/>
  <c r="L71" i="35"/>
  <c r="K71" i="35"/>
  <c r="J71" i="35"/>
  <c r="I71" i="35"/>
  <c r="S71" i="35" s="1"/>
  <c r="H71" i="35"/>
  <c r="G71" i="35"/>
  <c r="F71" i="35"/>
  <c r="C71" i="35"/>
  <c r="B71" i="35"/>
  <c r="E71" i="35" s="1"/>
  <c r="V70" i="35"/>
  <c r="O70" i="35"/>
  <c r="N70" i="35"/>
  <c r="M70" i="35"/>
  <c r="L70" i="35"/>
  <c r="K70" i="35"/>
  <c r="J70" i="35"/>
  <c r="I70" i="35"/>
  <c r="S70" i="35" s="1"/>
  <c r="H70" i="35"/>
  <c r="R70" i="35" s="1"/>
  <c r="G70" i="35"/>
  <c r="F70" i="35"/>
  <c r="E70" i="35"/>
  <c r="C70" i="35"/>
  <c r="B70" i="35"/>
  <c r="S69" i="35"/>
  <c r="R69" i="35"/>
  <c r="Q69" i="35"/>
  <c r="P69" i="35"/>
  <c r="T69" i="35" s="1"/>
  <c r="E69" i="35"/>
  <c r="U69" i="35" s="1"/>
  <c r="V67" i="35"/>
  <c r="O67" i="35"/>
  <c r="N67" i="35"/>
  <c r="M67" i="35"/>
  <c r="L67" i="35"/>
  <c r="K67" i="35"/>
  <c r="J67" i="35"/>
  <c r="I67" i="35"/>
  <c r="S67" i="35" s="1"/>
  <c r="H67" i="35"/>
  <c r="G67" i="35"/>
  <c r="F67" i="35"/>
  <c r="C67" i="35"/>
  <c r="B67" i="35"/>
  <c r="E67" i="35" s="1"/>
  <c r="V66" i="35"/>
  <c r="S66" i="35"/>
  <c r="O66" i="35"/>
  <c r="N66" i="35"/>
  <c r="M66" i="35"/>
  <c r="L66" i="35"/>
  <c r="K66" i="35"/>
  <c r="J66" i="35"/>
  <c r="I66" i="35"/>
  <c r="H66" i="35"/>
  <c r="R66" i="35" s="1"/>
  <c r="G66" i="35"/>
  <c r="F66" i="35"/>
  <c r="C66" i="35"/>
  <c r="B66" i="35"/>
  <c r="E66" i="35" s="1"/>
  <c r="S65" i="35"/>
  <c r="R65" i="35"/>
  <c r="Q65" i="35"/>
  <c r="P65" i="35"/>
  <c r="E65" i="35"/>
  <c r="S64" i="35"/>
  <c r="R64" i="35"/>
  <c r="Q64" i="35"/>
  <c r="P64" i="35"/>
  <c r="E64" i="35"/>
  <c r="U64" i="35" s="1"/>
  <c r="U63" i="35"/>
  <c r="T63" i="35"/>
  <c r="S63" i="35"/>
  <c r="R63" i="35"/>
  <c r="Q63" i="35"/>
  <c r="P63" i="35"/>
  <c r="E63" i="35"/>
  <c r="S62" i="35"/>
  <c r="R62" i="35"/>
  <c r="Q62" i="35"/>
  <c r="P62" i="35"/>
  <c r="E62" i="35"/>
  <c r="U62" i="35" s="1"/>
  <c r="S61" i="35"/>
  <c r="R61" i="35"/>
  <c r="Q61" i="35"/>
  <c r="P61" i="35"/>
  <c r="E61" i="35"/>
  <c r="V59" i="35"/>
  <c r="O59" i="35"/>
  <c r="N59" i="35"/>
  <c r="M59" i="35"/>
  <c r="L59" i="35"/>
  <c r="K59" i="35"/>
  <c r="J59" i="35"/>
  <c r="I59" i="35"/>
  <c r="S59" i="35" s="1"/>
  <c r="H59" i="35"/>
  <c r="R59" i="35" s="1"/>
  <c r="G59" i="35"/>
  <c r="F59" i="35"/>
  <c r="C59" i="35"/>
  <c r="B59" i="35"/>
  <c r="S58" i="35"/>
  <c r="R58" i="35"/>
  <c r="Q58" i="35"/>
  <c r="P58" i="35"/>
  <c r="E58" i="35"/>
  <c r="U58" i="35" s="1"/>
  <c r="S57" i="35"/>
  <c r="R57" i="35"/>
  <c r="Q57" i="35"/>
  <c r="P57" i="35"/>
  <c r="E57" i="35"/>
  <c r="S56" i="35"/>
  <c r="R56" i="35"/>
  <c r="Q56" i="35"/>
  <c r="P56" i="35"/>
  <c r="E56" i="35"/>
  <c r="S55" i="35"/>
  <c r="R55" i="35"/>
  <c r="Q55" i="35"/>
  <c r="P55" i="35"/>
  <c r="E55" i="35"/>
  <c r="V53" i="35"/>
  <c r="O53" i="35"/>
  <c r="N53" i="35"/>
  <c r="M53" i="35"/>
  <c r="L53" i="35"/>
  <c r="K53" i="35"/>
  <c r="J53" i="35"/>
  <c r="I53" i="35"/>
  <c r="H53" i="35"/>
  <c r="G53" i="35"/>
  <c r="F53" i="35"/>
  <c r="C53" i="35"/>
  <c r="B53" i="35"/>
  <c r="S52" i="35"/>
  <c r="R52" i="35"/>
  <c r="Q52" i="35"/>
  <c r="P52" i="35"/>
  <c r="E52" i="35"/>
  <c r="U51" i="35"/>
  <c r="T51" i="35"/>
  <c r="S51" i="35"/>
  <c r="R51" i="35"/>
  <c r="Q51" i="35"/>
  <c r="P51" i="35"/>
  <c r="E51" i="35"/>
  <c r="S50" i="35"/>
  <c r="R50" i="35"/>
  <c r="Q50" i="35"/>
  <c r="P50" i="35"/>
  <c r="E50" i="35"/>
  <c r="T49" i="35"/>
  <c r="S49" i="35"/>
  <c r="R49" i="35"/>
  <c r="Q49" i="35"/>
  <c r="P49" i="35"/>
  <c r="E49" i="35"/>
  <c r="U49" i="35" s="1"/>
  <c r="S48" i="35"/>
  <c r="R48" i="35"/>
  <c r="Q48" i="35"/>
  <c r="P48" i="35"/>
  <c r="E48" i="35"/>
  <c r="U48" i="35" s="1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S44" i="35"/>
  <c r="R44" i="35"/>
  <c r="Q44" i="35"/>
  <c r="P44" i="35"/>
  <c r="E44" i="35"/>
  <c r="S43" i="35"/>
  <c r="R43" i="35"/>
  <c r="Q43" i="35"/>
  <c r="P43" i="35"/>
  <c r="E43" i="35"/>
  <c r="T42" i="35"/>
  <c r="S42" i="35"/>
  <c r="R42" i="35"/>
  <c r="Q42" i="35"/>
  <c r="P42" i="35"/>
  <c r="E42" i="35"/>
  <c r="U42" i="35" s="1"/>
  <c r="V40" i="35"/>
  <c r="O40" i="35"/>
  <c r="N40" i="35"/>
  <c r="M40" i="35"/>
  <c r="L40" i="35"/>
  <c r="K40" i="35"/>
  <c r="J40" i="35"/>
  <c r="I40" i="35"/>
  <c r="S40" i="35" s="1"/>
  <c r="H40" i="35"/>
  <c r="G40" i="35"/>
  <c r="F40" i="35"/>
  <c r="E40" i="35"/>
  <c r="C40" i="35"/>
  <c r="B40" i="35"/>
  <c r="U39" i="35"/>
  <c r="T39" i="35"/>
  <c r="S39" i="35"/>
  <c r="R39" i="35"/>
  <c r="Q39" i="35"/>
  <c r="P39" i="35"/>
  <c r="E39" i="35"/>
  <c r="S38" i="35"/>
  <c r="R38" i="35"/>
  <c r="Q38" i="35"/>
  <c r="P38" i="35"/>
  <c r="E38" i="35"/>
  <c r="S37" i="35"/>
  <c r="R37" i="35"/>
  <c r="Q37" i="35"/>
  <c r="P37" i="35"/>
  <c r="E37" i="35"/>
  <c r="S36" i="35"/>
  <c r="R36" i="35"/>
  <c r="Q36" i="35"/>
  <c r="U36" i="35" s="1"/>
  <c r="P36" i="35"/>
  <c r="E36" i="35"/>
  <c r="T36" i="35" s="1"/>
  <c r="T35" i="35"/>
  <c r="S35" i="35"/>
  <c r="R35" i="35"/>
  <c r="Q35" i="35"/>
  <c r="U35" i="35" s="1"/>
  <c r="P35" i="35"/>
  <c r="E35" i="35"/>
  <c r="V33" i="35"/>
  <c r="O33" i="35"/>
  <c r="N33" i="35"/>
  <c r="M33" i="35"/>
  <c r="L33" i="35"/>
  <c r="K33" i="35"/>
  <c r="J33" i="35"/>
  <c r="I33" i="35"/>
  <c r="S33" i="35" s="1"/>
  <c r="H33" i="35"/>
  <c r="P33" i="35" s="1"/>
  <c r="G33" i="35"/>
  <c r="F33" i="35"/>
  <c r="C33" i="35"/>
  <c r="B33" i="35"/>
  <c r="S32" i="35"/>
  <c r="R32" i="35"/>
  <c r="Q32" i="35"/>
  <c r="U32" i="35" s="1"/>
  <c r="P32" i="35"/>
  <c r="T32" i="35" s="1"/>
  <c r="E32" i="35"/>
  <c r="V30" i="35"/>
  <c r="O30" i="35"/>
  <c r="N30" i="35"/>
  <c r="M30" i="35"/>
  <c r="L30" i="35"/>
  <c r="K30" i="35"/>
  <c r="J30" i="35"/>
  <c r="I30" i="35"/>
  <c r="S30" i="35" s="1"/>
  <c r="H30" i="35"/>
  <c r="R30" i="35" s="1"/>
  <c r="G30" i="35"/>
  <c r="F30" i="35"/>
  <c r="C30" i="35"/>
  <c r="B30" i="35"/>
  <c r="E30" i="35" s="1"/>
  <c r="T29" i="35"/>
  <c r="S29" i="35"/>
  <c r="R29" i="35"/>
  <c r="Q29" i="35"/>
  <c r="P29" i="35"/>
  <c r="E29" i="35"/>
  <c r="U29" i="35" s="1"/>
  <c r="S28" i="35"/>
  <c r="R28" i="35"/>
  <c r="Q28" i="35"/>
  <c r="P28" i="35"/>
  <c r="E28" i="35"/>
  <c r="U28" i="35" s="1"/>
  <c r="S27" i="35"/>
  <c r="R27" i="35"/>
  <c r="Q27" i="35"/>
  <c r="P27" i="35"/>
  <c r="E27" i="35"/>
  <c r="U27" i="35" s="1"/>
  <c r="S26" i="35"/>
  <c r="R26" i="35"/>
  <c r="Q26" i="35"/>
  <c r="P26" i="35"/>
  <c r="E26" i="35"/>
  <c r="V24" i="35"/>
  <c r="O24" i="35"/>
  <c r="N24" i="35"/>
  <c r="M24" i="35"/>
  <c r="L24" i="35"/>
  <c r="K24" i="35"/>
  <c r="J24" i="35"/>
  <c r="I24" i="35"/>
  <c r="S24" i="35" s="1"/>
  <c r="H24" i="35"/>
  <c r="R24" i="35" s="1"/>
  <c r="G24" i="35"/>
  <c r="F24" i="35"/>
  <c r="C24" i="35"/>
  <c r="B24" i="35"/>
  <c r="E24" i="35" s="1"/>
  <c r="U23" i="35"/>
  <c r="T23" i="35"/>
  <c r="S23" i="35"/>
  <c r="R23" i="35"/>
  <c r="Q23" i="35"/>
  <c r="P23" i="35"/>
  <c r="E23" i="35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U19" i="35"/>
  <c r="T19" i="35"/>
  <c r="S19" i="35"/>
  <c r="R19" i="35"/>
  <c r="Q19" i="35"/>
  <c r="P19" i="35"/>
  <c r="E19" i="35"/>
  <c r="S18" i="35"/>
  <c r="R18" i="35"/>
  <c r="Q18" i="35"/>
  <c r="P18" i="35"/>
  <c r="E18" i="35"/>
  <c r="S17" i="35"/>
  <c r="R17" i="35"/>
  <c r="Q17" i="35"/>
  <c r="P17" i="35"/>
  <c r="E17" i="35"/>
  <c r="V15" i="35"/>
  <c r="R15" i="35"/>
  <c r="O15" i="35"/>
  <c r="N15" i="35"/>
  <c r="M15" i="35"/>
  <c r="L15" i="35"/>
  <c r="K15" i="35"/>
  <c r="J15" i="35"/>
  <c r="I15" i="35"/>
  <c r="S15" i="35" s="1"/>
  <c r="H15" i="35"/>
  <c r="G15" i="35"/>
  <c r="F15" i="35"/>
  <c r="C15" i="35"/>
  <c r="B15" i="35"/>
  <c r="T14" i="35"/>
  <c r="S14" i="35"/>
  <c r="R14" i="35"/>
  <c r="Q14" i="35"/>
  <c r="P14" i="35"/>
  <c r="E14" i="35"/>
  <c r="U14" i="35" s="1"/>
  <c r="S13" i="35"/>
  <c r="R13" i="35"/>
  <c r="Q13" i="35"/>
  <c r="P13" i="35"/>
  <c r="E13" i="35"/>
  <c r="U13" i="35" s="1"/>
  <c r="U12" i="35"/>
  <c r="S12" i="35"/>
  <c r="R12" i="35"/>
  <c r="Q12" i="35"/>
  <c r="P12" i="35"/>
  <c r="E12" i="35"/>
  <c r="T12" i="35" s="1"/>
  <c r="S11" i="35"/>
  <c r="R11" i="35"/>
  <c r="Q11" i="35"/>
  <c r="P11" i="35"/>
  <c r="E11" i="35"/>
  <c r="T10" i="35"/>
  <c r="S10" i="35"/>
  <c r="R10" i="35"/>
  <c r="Q10" i="35"/>
  <c r="P10" i="35"/>
  <c r="E10" i="35"/>
  <c r="S9" i="35"/>
  <c r="R9" i="35"/>
  <c r="Q9" i="35"/>
  <c r="P9" i="35"/>
  <c r="E9" i="35"/>
  <c r="S93" i="34"/>
  <c r="R93" i="34"/>
  <c r="Q93" i="34"/>
  <c r="P93" i="34"/>
  <c r="E93" i="34"/>
  <c r="S92" i="34"/>
  <c r="R92" i="34"/>
  <c r="Q92" i="34"/>
  <c r="P92" i="34"/>
  <c r="E92" i="34"/>
  <c r="U92" i="34" s="1"/>
  <c r="U91" i="34"/>
  <c r="T91" i="34"/>
  <c r="S91" i="34"/>
  <c r="R91" i="34"/>
  <c r="Q91" i="34"/>
  <c r="P91" i="34"/>
  <c r="E91" i="34"/>
  <c r="T90" i="34"/>
  <c r="S90" i="34"/>
  <c r="R90" i="34"/>
  <c r="Q90" i="34"/>
  <c r="P90" i="34"/>
  <c r="E90" i="34"/>
  <c r="U90" i="34" s="1"/>
  <c r="S89" i="34"/>
  <c r="R89" i="34"/>
  <c r="Q89" i="34"/>
  <c r="P89" i="34"/>
  <c r="E89" i="34"/>
  <c r="T89" i="34" s="1"/>
  <c r="U88" i="34"/>
  <c r="T88" i="34"/>
  <c r="S88" i="34"/>
  <c r="R88" i="34"/>
  <c r="Q88" i="34"/>
  <c r="P88" i="34"/>
  <c r="E88" i="34"/>
  <c r="S87" i="34"/>
  <c r="R87" i="34"/>
  <c r="Q87" i="34"/>
  <c r="P87" i="34"/>
  <c r="E87" i="34"/>
  <c r="U87" i="34" s="1"/>
  <c r="S86" i="34"/>
  <c r="R86" i="34"/>
  <c r="Q86" i="34"/>
  <c r="P86" i="34"/>
  <c r="E86" i="34"/>
  <c r="V72" i="34"/>
  <c r="O72" i="34"/>
  <c r="N72" i="34"/>
  <c r="M72" i="34"/>
  <c r="L72" i="34"/>
  <c r="K72" i="34"/>
  <c r="J72" i="34"/>
  <c r="I72" i="34"/>
  <c r="S72" i="34" s="1"/>
  <c r="H72" i="34"/>
  <c r="R72" i="34" s="1"/>
  <c r="G72" i="34"/>
  <c r="F72" i="34"/>
  <c r="C72" i="34"/>
  <c r="B72" i="34"/>
  <c r="V71" i="34"/>
  <c r="O71" i="34"/>
  <c r="N71" i="34"/>
  <c r="M71" i="34"/>
  <c r="L71" i="34"/>
  <c r="K71" i="34"/>
  <c r="J71" i="34"/>
  <c r="I71" i="34"/>
  <c r="S71" i="34" s="1"/>
  <c r="H71" i="34"/>
  <c r="R71" i="34" s="1"/>
  <c r="G71" i="34"/>
  <c r="F71" i="34"/>
  <c r="C71" i="34"/>
  <c r="B71" i="34"/>
  <c r="E71" i="34" s="1"/>
  <c r="V70" i="34"/>
  <c r="O70" i="34"/>
  <c r="N70" i="34"/>
  <c r="M70" i="34"/>
  <c r="L70" i="34"/>
  <c r="K70" i="34"/>
  <c r="J70" i="34"/>
  <c r="I70" i="34"/>
  <c r="S70" i="34" s="1"/>
  <c r="H70" i="34"/>
  <c r="R70" i="34" s="1"/>
  <c r="G70" i="34"/>
  <c r="F70" i="34"/>
  <c r="E70" i="34"/>
  <c r="C70" i="34"/>
  <c r="B70" i="34"/>
  <c r="U69" i="34"/>
  <c r="T69" i="34"/>
  <c r="S69" i="34"/>
  <c r="R69" i="34"/>
  <c r="Q69" i="34"/>
  <c r="P69" i="34"/>
  <c r="E69" i="34"/>
  <c r="V67" i="34"/>
  <c r="O67" i="34"/>
  <c r="N67" i="34"/>
  <c r="M67" i="34"/>
  <c r="L67" i="34"/>
  <c r="K67" i="34"/>
  <c r="J67" i="34"/>
  <c r="I67" i="34"/>
  <c r="S67" i="34" s="1"/>
  <c r="H67" i="34"/>
  <c r="R67" i="34" s="1"/>
  <c r="G67" i="34"/>
  <c r="F67" i="34"/>
  <c r="C67" i="34"/>
  <c r="B67" i="34"/>
  <c r="E67" i="34" s="1"/>
  <c r="V66" i="34"/>
  <c r="S66" i="34"/>
  <c r="O66" i="34"/>
  <c r="N66" i="34"/>
  <c r="M66" i="34"/>
  <c r="L66" i="34"/>
  <c r="K66" i="34"/>
  <c r="J66" i="34"/>
  <c r="I66" i="34"/>
  <c r="H66" i="34"/>
  <c r="R66" i="34" s="1"/>
  <c r="G66" i="34"/>
  <c r="F66" i="34"/>
  <c r="C66" i="34"/>
  <c r="E66" i="34" s="1"/>
  <c r="B66" i="34"/>
  <c r="S65" i="34"/>
  <c r="R65" i="34"/>
  <c r="Q65" i="34"/>
  <c r="P65" i="34"/>
  <c r="E65" i="34"/>
  <c r="S64" i="34"/>
  <c r="R64" i="34"/>
  <c r="Q64" i="34"/>
  <c r="P64" i="34"/>
  <c r="E64" i="34"/>
  <c r="U63" i="34"/>
  <c r="S63" i="34"/>
  <c r="R63" i="34"/>
  <c r="Q63" i="34"/>
  <c r="P63" i="34"/>
  <c r="E63" i="34"/>
  <c r="T63" i="34" s="1"/>
  <c r="U62" i="34"/>
  <c r="T62" i="34"/>
  <c r="S62" i="34"/>
  <c r="R62" i="34"/>
  <c r="Q62" i="34"/>
  <c r="P62" i="34"/>
  <c r="E62" i="34"/>
  <c r="S61" i="34"/>
  <c r="R61" i="34"/>
  <c r="Q61" i="34"/>
  <c r="P61" i="34"/>
  <c r="E61" i="34"/>
  <c r="V59" i="34"/>
  <c r="O59" i="34"/>
  <c r="N59" i="34"/>
  <c r="M59" i="34"/>
  <c r="L59" i="34"/>
  <c r="K59" i="34"/>
  <c r="J59" i="34"/>
  <c r="I59" i="34"/>
  <c r="S59" i="34" s="1"/>
  <c r="H59" i="34"/>
  <c r="R59" i="34" s="1"/>
  <c r="G59" i="34"/>
  <c r="F59" i="34"/>
  <c r="C59" i="34"/>
  <c r="B59" i="34"/>
  <c r="S58" i="34"/>
  <c r="R58" i="34"/>
  <c r="Q58" i="34"/>
  <c r="P58" i="34"/>
  <c r="E58" i="34"/>
  <c r="S57" i="34"/>
  <c r="R57" i="34"/>
  <c r="Q57" i="34"/>
  <c r="P57" i="34"/>
  <c r="E57" i="34"/>
  <c r="U57" i="34" s="1"/>
  <c r="S56" i="34"/>
  <c r="R56" i="34"/>
  <c r="Q56" i="34"/>
  <c r="P56" i="34"/>
  <c r="E56" i="34"/>
  <c r="T56" i="34" s="1"/>
  <c r="U55" i="34"/>
  <c r="S55" i="34"/>
  <c r="R55" i="34"/>
  <c r="Q55" i="34"/>
  <c r="P55" i="34"/>
  <c r="E55" i="34"/>
  <c r="T55" i="34" s="1"/>
  <c r="V53" i="34"/>
  <c r="O53" i="34"/>
  <c r="N53" i="34"/>
  <c r="M53" i="34"/>
  <c r="L53" i="34"/>
  <c r="K53" i="34"/>
  <c r="J53" i="34"/>
  <c r="I53" i="34"/>
  <c r="S53" i="34" s="1"/>
  <c r="H53" i="34"/>
  <c r="G53" i="34"/>
  <c r="F53" i="34"/>
  <c r="C53" i="34"/>
  <c r="B53" i="34"/>
  <c r="U52" i="34"/>
  <c r="S52" i="34"/>
  <c r="R52" i="34"/>
  <c r="Q52" i="34"/>
  <c r="P52" i="34"/>
  <c r="E52" i="34"/>
  <c r="T52" i="34" s="1"/>
  <c r="T51" i="34"/>
  <c r="S51" i="34"/>
  <c r="R51" i="34"/>
  <c r="Q51" i="34"/>
  <c r="P51" i="34"/>
  <c r="E51" i="34"/>
  <c r="U51" i="34" s="1"/>
  <c r="S50" i="34"/>
  <c r="R50" i="34"/>
  <c r="Q50" i="34"/>
  <c r="P50" i="34"/>
  <c r="E50" i="34"/>
  <c r="U50" i="34" s="1"/>
  <c r="S49" i="34"/>
  <c r="R49" i="34"/>
  <c r="Q49" i="34"/>
  <c r="P49" i="34"/>
  <c r="E49" i="34"/>
  <c r="S48" i="34"/>
  <c r="R48" i="34"/>
  <c r="Q48" i="34"/>
  <c r="P48" i="34"/>
  <c r="E48" i="34"/>
  <c r="S47" i="34"/>
  <c r="R47" i="34"/>
  <c r="Q47" i="34"/>
  <c r="P47" i="34"/>
  <c r="E47" i="34"/>
  <c r="U47" i="34" s="1"/>
  <c r="U46" i="34"/>
  <c r="T46" i="34"/>
  <c r="S46" i="34"/>
  <c r="R46" i="34"/>
  <c r="Q46" i="34"/>
  <c r="P46" i="34"/>
  <c r="E46" i="34"/>
  <c r="S45" i="34"/>
  <c r="R45" i="34"/>
  <c r="Q45" i="34"/>
  <c r="P45" i="34"/>
  <c r="E45" i="34"/>
  <c r="U45" i="34" s="1"/>
  <c r="U44" i="34"/>
  <c r="S44" i="34"/>
  <c r="R44" i="34"/>
  <c r="Q44" i="34"/>
  <c r="P44" i="34"/>
  <c r="E44" i="34"/>
  <c r="T44" i="34" s="1"/>
  <c r="T43" i="34"/>
  <c r="S43" i="34"/>
  <c r="R43" i="34"/>
  <c r="Q43" i="34"/>
  <c r="P43" i="34"/>
  <c r="E43" i="34"/>
  <c r="U43" i="34" s="1"/>
  <c r="S42" i="34"/>
  <c r="R42" i="34"/>
  <c r="Q42" i="34"/>
  <c r="P42" i="34"/>
  <c r="E42" i="34"/>
  <c r="U42" i="34" s="1"/>
  <c r="V40" i="34"/>
  <c r="O40" i="34"/>
  <c r="N40" i="34"/>
  <c r="M40" i="34"/>
  <c r="L40" i="34"/>
  <c r="K40" i="34"/>
  <c r="J40" i="34"/>
  <c r="I40" i="34"/>
  <c r="H40" i="34"/>
  <c r="R40" i="34" s="1"/>
  <c r="G40" i="34"/>
  <c r="F40" i="34"/>
  <c r="C40" i="34"/>
  <c r="B40" i="34"/>
  <c r="E40" i="34" s="1"/>
  <c r="S39" i="34"/>
  <c r="R39" i="34"/>
  <c r="Q39" i="34"/>
  <c r="P39" i="34"/>
  <c r="E39" i="34"/>
  <c r="U39" i="34" s="1"/>
  <c r="U38" i="34"/>
  <c r="S38" i="34"/>
  <c r="R38" i="34"/>
  <c r="Q38" i="34"/>
  <c r="P38" i="34"/>
  <c r="E38" i="34"/>
  <c r="T38" i="34" s="1"/>
  <c r="S37" i="34"/>
  <c r="R37" i="34"/>
  <c r="Q37" i="34"/>
  <c r="P37" i="34"/>
  <c r="E37" i="34"/>
  <c r="S36" i="34"/>
  <c r="R36" i="34"/>
  <c r="Q36" i="34"/>
  <c r="P36" i="34"/>
  <c r="E36" i="34"/>
  <c r="S35" i="34"/>
  <c r="R35" i="34"/>
  <c r="Q35" i="34"/>
  <c r="U35" i="34" s="1"/>
  <c r="P35" i="34"/>
  <c r="T35" i="34" s="1"/>
  <c r="E35" i="34"/>
  <c r="V33" i="34"/>
  <c r="S33" i="34"/>
  <c r="O33" i="34"/>
  <c r="N33" i="34"/>
  <c r="M33" i="34"/>
  <c r="L33" i="34"/>
  <c r="K33" i="34"/>
  <c r="J33" i="34"/>
  <c r="I33" i="34"/>
  <c r="H33" i="34"/>
  <c r="G33" i="34"/>
  <c r="F33" i="34"/>
  <c r="C33" i="34"/>
  <c r="B33" i="34"/>
  <c r="S32" i="34"/>
  <c r="R32" i="34"/>
  <c r="Q32" i="34"/>
  <c r="P32" i="34"/>
  <c r="E32" i="34"/>
  <c r="V30" i="34"/>
  <c r="O30" i="34"/>
  <c r="N30" i="34"/>
  <c r="M30" i="34"/>
  <c r="L30" i="34"/>
  <c r="K30" i="34"/>
  <c r="J30" i="34"/>
  <c r="I30" i="34"/>
  <c r="Q30" i="34" s="1"/>
  <c r="H30" i="34"/>
  <c r="R30" i="34" s="1"/>
  <c r="G30" i="34"/>
  <c r="F30" i="34"/>
  <c r="C30" i="34"/>
  <c r="E30" i="34" s="1"/>
  <c r="B30" i="34"/>
  <c r="S29" i="34"/>
  <c r="R29" i="34"/>
  <c r="Q29" i="34"/>
  <c r="P29" i="34"/>
  <c r="E29" i="34"/>
  <c r="S28" i="34"/>
  <c r="R28" i="34"/>
  <c r="Q28" i="34"/>
  <c r="P28" i="34"/>
  <c r="E28" i="34"/>
  <c r="U27" i="34"/>
  <c r="S27" i="34"/>
  <c r="R27" i="34"/>
  <c r="Q27" i="34"/>
  <c r="P27" i="34"/>
  <c r="E27" i="34"/>
  <c r="T27" i="34" s="1"/>
  <c r="U26" i="34"/>
  <c r="T26" i="34"/>
  <c r="S26" i="34"/>
  <c r="R26" i="34"/>
  <c r="Q26" i="34"/>
  <c r="P26" i="34"/>
  <c r="E26" i="34"/>
  <c r="V24" i="34"/>
  <c r="O24" i="34"/>
  <c r="N24" i="34"/>
  <c r="M24" i="34"/>
  <c r="L24" i="34"/>
  <c r="K24" i="34"/>
  <c r="J24" i="34"/>
  <c r="I24" i="34"/>
  <c r="Q24" i="34" s="1"/>
  <c r="H24" i="34"/>
  <c r="P24" i="34" s="1"/>
  <c r="G24" i="34"/>
  <c r="F24" i="34"/>
  <c r="C24" i="34"/>
  <c r="B24" i="34"/>
  <c r="E24" i="34" s="1"/>
  <c r="S23" i="34"/>
  <c r="R23" i="34"/>
  <c r="Q23" i="34"/>
  <c r="P23" i="34"/>
  <c r="E23" i="34"/>
  <c r="U23" i="34" s="1"/>
  <c r="U22" i="34"/>
  <c r="S22" i="34"/>
  <c r="R22" i="34"/>
  <c r="Q22" i="34"/>
  <c r="P22" i="34"/>
  <c r="E22" i="34"/>
  <c r="T22" i="34" s="1"/>
  <c r="S21" i="34"/>
  <c r="R21" i="34"/>
  <c r="Q21" i="34"/>
  <c r="P21" i="34"/>
  <c r="E21" i="34"/>
  <c r="S20" i="34"/>
  <c r="R20" i="34"/>
  <c r="Q20" i="34"/>
  <c r="P20" i="34"/>
  <c r="E20" i="34"/>
  <c r="T20" i="34" s="1"/>
  <c r="U19" i="34"/>
  <c r="T19" i="34"/>
  <c r="S19" i="34"/>
  <c r="R19" i="34"/>
  <c r="Q19" i="34"/>
  <c r="P19" i="34"/>
  <c r="E19" i="34"/>
  <c r="T18" i="34"/>
  <c r="S18" i="34"/>
  <c r="R18" i="34"/>
  <c r="Q18" i="34"/>
  <c r="P18" i="34"/>
  <c r="E18" i="34"/>
  <c r="U18" i="34" s="1"/>
  <c r="S17" i="34"/>
  <c r="R17" i="34"/>
  <c r="Q17" i="34"/>
  <c r="P17" i="34"/>
  <c r="E17" i="34"/>
  <c r="V15" i="34"/>
  <c r="O15" i="34"/>
  <c r="N15" i="34"/>
  <c r="M15" i="34"/>
  <c r="L15" i="34"/>
  <c r="K15" i="34"/>
  <c r="J15" i="34"/>
  <c r="I15" i="34"/>
  <c r="S15" i="34" s="1"/>
  <c r="H15" i="34"/>
  <c r="R15" i="34" s="1"/>
  <c r="G15" i="34"/>
  <c r="F15" i="34"/>
  <c r="C15" i="34"/>
  <c r="B15" i="34"/>
  <c r="E15" i="34" s="1"/>
  <c r="U14" i="34"/>
  <c r="S14" i="34"/>
  <c r="R14" i="34"/>
  <c r="Q14" i="34"/>
  <c r="P14" i="34"/>
  <c r="E14" i="34"/>
  <c r="T14" i="34" s="1"/>
  <c r="S13" i="34"/>
  <c r="R13" i="34"/>
  <c r="Q13" i="34"/>
  <c r="P13" i="34"/>
  <c r="E13" i="34"/>
  <c r="S12" i="34"/>
  <c r="R12" i="34"/>
  <c r="Q12" i="34"/>
  <c r="P12" i="34"/>
  <c r="E12" i="34"/>
  <c r="S11" i="34"/>
  <c r="R11" i="34"/>
  <c r="Q11" i="34"/>
  <c r="P11" i="34"/>
  <c r="E11" i="34"/>
  <c r="U11" i="34" s="1"/>
  <c r="S10" i="34"/>
  <c r="R10" i="34"/>
  <c r="Q10" i="34"/>
  <c r="P10" i="34"/>
  <c r="E10" i="34"/>
  <c r="U10" i="34" s="1"/>
  <c r="S9" i="34"/>
  <c r="R9" i="34"/>
  <c r="Q9" i="34"/>
  <c r="P9" i="34"/>
  <c r="E9" i="34"/>
  <c r="S93" i="33"/>
  <c r="R93" i="33"/>
  <c r="Q93" i="33"/>
  <c r="P93" i="33"/>
  <c r="E93" i="33"/>
  <c r="T93" i="33" s="1"/>
  <c r="U92" i="33"/>
  <c r="S92" i="33"/>
  <c r="R92" i="33"/>
  <c r="Q92" i="33"/>
  <c r="P92" i="33"/>
  <c r="E92" i="33"/>
  <c r="T92" i="33" s="1"/>
  <c r="U91" i="33"/>
  <c r="T91" i="33"/>
  <c r="S91" i="33"/>
  <c r="R91" i="33"/>
  <c r="Q91" i="33"/>
  <c r="P91" i="33"/>
  <c r="E91" i="33"/>
  <c r="S90" i="33"/>
  <c r="R90" i="33"/>
  <c r="Q90" i="33"/>
  <c r="P90" i="33"/>
  <c r="E90" i="33"/>
  <c r="S89" i="33"/>
  <c r="R89" i="33"/>
  <c r="Q89" i="33"/>
  <c r="P89" i="33"/>
  <c r="E89" i="33"/>
  <c r="U88" i="33"/>
  <c r="S88" i="33"/>
  <c r="R88" i="33"/>
  <c r="Q88" i="33"/>
  <c r="P88" i="33"/>
  <c r="E88" i="33"/>
  <c r="T88" i="33" s="1"/>
  <c r="U87" i="33"/>
  <c r="T87" i="33"/>
  <c r="S87" i="33"/>
  <c r="R87" i="33"/>
  <c r="Q87" i="33"/>
  <c r="P87" i="33"/>
  <c r="E87" i="33"/>
  <c r="S86" i="33"/>
  <c r="R86" i="33"/>
  <c r="Q86" i="33"/>
  <c r="P86" i="33"/>
  <c r="E86" i="33"/>
  <c r="U86" i="33" s="1"/>
  <c r="V72" i="33"/>
  <c r="O72" i="33"/>
  <c r="N72" i="33"/>
  <c r="M72" i="33"/>
  <c r="L72" i="33"/>
  <c r="K72" i="33"/>
  <c r="J72" i="33"/>
  <c r="I72" i="33"/>
  <c r="S72" i="33" s="1"/>
  <c r="H72" i="33"/>
  <c r="R72" i="33" s="1"/>
  <c r="G72" i="33"/>
  <c r="F72" i="33"/>
  <c r="C72" i="33"/>
  <c r="B72" i="33"/>
  <c r="E72" i="33" s="1"/>
  <c r="V71" i="33"/>
  <c r="S71" i="33"/>
  <c r="O71" i="33"/>
  <c r="N71" i="33"/>
  <c r="M71" i="33"/>
  <c r="L71" i="33"/>
  <c r="K71" i="33"/>
  <c r="J71" i="33"/>
  <c r="I71" i="33"/>
  <c r="H71" i="33"/>
  <c r="G71" i="33"/>
  <c r="F71" i="33"/>
  <c r="C71" i="33"/>
  <c r="B71" i="33"/>
  <c r="E71" i="33" s="1"/>
  <c r="V70" i="33"/>
  <c r="O70" i="33"/>
  <c r="N70" i="33"/>
  <c r="M70" i="33"/>
  <c r="L70" i="33"/>
  <c r="K70" i="33"/>
  <c r="J70" i="33"/>
  <c r="I70" i="33"/>
  <c r="S70" i="33" s="1"/>
  <c r="H70" i="33"/>
  <c r="R70" i="33" s="1"/>
  <c r="G70" i="33"/>
  <c r="F70" i="33"/>
  <c r="C70" i="33"/>
  <c r="B70" i="33"/>
  <c r="E70" i="33" s="1"/>
  <c r="S69" i="33"/>
  <c r="R69" i="33"/>
  <c r="Q69" i="33"/>
  <c r="U69" i="33" s="1"/>
  <c r="P69" i="33"/>
  <c r="E69" i="33"/>
  <c r="T69" i="33" s="1"/>
  <c r="V67" i="33"/>
  <c r="O67" i="33"/>
  <c r="N67" i="33"/>
  <c r="M67" i="33"/>
  <c r="L67" i="33"/>
  <c r="K67" i="33"/>
  <c r="J67" i="33"/>
  <c r="I67" i="33"/>
  <c r="S67" i="33" s="1"/>
  <c r="H67" i="33"/>
  <c r="G67" i="33"/>
  <c r="F67" i="33"/>
  <c r="C67" i="33"/>
  <c r="B67" i="33"/>
  <c r="E67" i="33" s="1"/>
  <c r="V66" i="33"/>
  <c r="O66" i="33"/>
  <c r="N66" i="33"/>
  <c r="M66" i="33"/>
  <c r="L66" i="33"/>
  <c r="K66" i="33"/>
  <c r="J66" i="33"/>
  <c r="I66" i="33"/>
  <c r="S66" i="33" s="1"/>
  <c r="H66" i="33"/>
  <c r="R66" i="33" s="1"/>
  <c r="G66" i="33"/>
  <c r="F66" i="33"/>
  <c r="C66" i="33"/>
  <c r="B66" i="33"/>
  <c r="E66" i="33" s="1"/>
  <c r="S65" i="33"/>
  <c r="R65" i="33"/>
  <c r="Q65" i="33"/>
  <c r="P65" i="33"/>
  <c r="E65" i="33"/>
  <c r="U65" i="33" s="1"/>
  <c r="S64" i="33"/>
  <c r="R64" i="33"/>
  <c r="Q64" i="33"/>
  <c r="P64" i="33"/>
  <c r="E64" i="33"/>
  <c r="S63" i="33"/>
  <c r="R63" i="33"/>
  <c r="Q63" i="33"/>
  <c r="P63" i="33"/>
  <c r="E63" i="33"/>
  <c r="U63" i="33" s="1"/>
  <c r="U62" i="33"/>
  <c r="S62" i="33"/>
  <c r="R62" i="33"/>
  <c r="Q62" i="33"/>
  <c r="P62" i="33"/>
  <c r="E62" i="33"/>
  <c r="T62" i="33" s="1"/>
  <c r="S61" i="33"/>
  <c r="R61" i="33"/>
  <c r="Q61" i="33"/>
  <c r="P61" i="33"/>
  <c r="E61" i="33"/>
  <c r="V59" i="33"/>
  <c r="O59" i="33"/>
  <c r="N59" i="33"/>
  <c r="M59" i="33"/>
  <c r="L59" i="33"/>
  <c r="K59" i="33"/>
  <c r="J59" i="33"/>
  <c r="I59" i="33"/>
  <c r="S59" i="33" s="1"/>
  <c r="H59" i="33"/>
  <c r="R59" i="33" s="1"/>
  <c r="G59" i="33"/>
  <c r="F59" i="33"/>
  <c r="C59" i="33"/>
  <c r="E59" i="33" s="1"/>
  <c r="B59" i="33"/>
  <c r="S58" i="33"/>
  <c r="R58" i="33"/>
  <c r="Q58" i="33"/>
  <c r="P58" i="33"/>
  <c r="E58" i="33"/>
  <c r="S57" i="33"/>
  <c r="R57" i="33"/>
  <c r="Q57" i="33"/>
  <c r="P57" i="33"/>
  <c r="E57" i="33"/>
  <c r="S56" i="33"/>
  <c r="R56" i="33"/>
  <c r="Q56" i="33"/>
  <c r="P56" i="33"/>
  <c r="E56" i="33"/>
  <c r="U55" i="33"/>
  <c r="T55" i="33"/>
  <c r="S55" i="33"/>
  <c r="R55" i="33"/>
  <c r="Q55" i="33"/>
  <c r="P55" i="33"/>
  <c r="E55" i="33"/>
  <c r="V53" i="33"/>
  <c r="O53" i="33"/>
  <c r="N53" i="33"/>
  <c r="M53" i="33"/>
  <c r="L53" i="33"/>
  <c r="K53" i="33"/>
  <c r="J53" i="33"/>
  <c r="I53" i="33"/>
  <c r="H53" i="33"/>
  <c r="G53" i="33"/>
  <c r="F53" i="33"/>
  <c r="C53" i="33"/>
  <c r="B53" i="33"/>
  <c r="S52" i="33"/>
  <c r="R52" i="33"/>
  <c r="Q52" i="33"/>
  <c r="P52" i="33"/>
  <c r="E52" i="33"/>
  <c r="U51" i="33"/>
  <c r="S51" i="33"/>
  <c r="R51" i="33"/>
  <c r="Q51" i="33"/>
  <c r="P51" i="33"/>
  <c r="E51" i="33"/>
  <c r="T51" i="33" s="1"/>
  <c r="S50" i="33"/>
  <c r="R50" i="33"/>
  <c r="Q50" i="33"/>
  <c r="P50" i="33"/>
  <c r="E50" i="33"/>
  <c r="S49" i="33"/>
  <c r="R49" i="33"/>
  <c r="Q49" i="33"/>
  <c r="P49" i="33"/>
  <c r="E49" i="33"/>
  <c r="U49" i="33" s="1"/>
  <c r="U48" i="33"/>
  <c r="S48" i="33"/>
  <c r="R48" i="33"/>
  <c r="Q48" i="33"/>
  <c r="P48" i="33"/>
  <c r="E48" i="33"/>
  <c r="T48" i="33" s="1"/>
  <c r="S47" i="33"/>
  <c r="R47" i="33"/>
  <c r="Q47" i="33"/>
  <c r="P47" i="33"/>
  <c r="E47" i="33"/>
  <c r="U47" i="33" s="1"/>
  <c r="S46" i="33"/>
  <c r="R46" i="33"/>
  <c r="Q46" i="33"/>
  <c r="P46" i="33"/>
  <c r="E46" i="33"/>
  <c r="S45" i="33"/>
  <c r="R45" i="33"/>
  <c r="Q45" i="33"/>
  <c r="P45" i="33"/>
  <c r="E45" i="33"/>
  <c r="S44" i="33"/>
  <c r="R44" i="33"/>
  <c r="Q44" i="33"/>
  <c r="P44" i="33"/>
  <c r="E44" i="33"/>
  <c r="U43" i="33"/>
  <c r="T43" i="33"/>
  <c r="S43" i="33"/>
  <c r="R43" i="33"/>
  <c r="Q43" i="33"/>
  <c r="P43" i="33"/>
  <c r="E43" i="33"/>
  <c r="S42" i="33"/>
  <c r="R42" i="33"/>
  <c r="Q42" i="33"/>
  <c r="P42" i="33"/>
  <c r="E42" i="33"/>
  <c r="V40" i="33"/>
  <c r="O40" i="33"/>
  <c r="N40" i="33"/>
  <c r="M40" i="33"/>
  <c r="L40" i="33"/>
  <c r="K40" i="33"/>
  <c r="J40" i="33"/>
  <c r="I40" i="33"/>
  <c r="H40" i="33"/>
  <c r="R40" i="33" s="1"/>
  <c r="G40" i="33"/>
  <c r="F40" i="33"/>
  <c r="C40" i="33"/>
  <c r="B40" i="33"/>
  <c r="E40" i="33" s="1"/>
  <c r="S39" i="33"/>
  <c r="R39" i="33"/>
  <c r="Q39" i="33"/>
  <c r="P39" i="33"/>
  <c r="E39" i="33"/>
  <c r="U39" i="33" s="1"/>
  <c r="T38" i="33"/>
  <c r="S38" i="33"/>
  <c r="R38" i="33"/>
  <c r="Q38" i="33"/>
  <c r="P38" i="33"/>
  <c r="E38" i="33"/>
  <c r="U38" i="33" s="1"/>
  <c r="S37" i="33"/>
  <c r="R37" i="33"/>
  <c r="Q37" i="33"/>
  <c r="P37" i="33"/>
  <c r="E37" i="33"/>
  <c r="U37" i="33" s="1"/>
  <c r="S36" i="33"/>
  <c r="R36" i="33"/>
  <c r="Q36" i="33"/>
  <c r="U36" i="33" s="1"/>
  <c r="P36" i="33"/>
  <c r="E36" i="33"/>
  <c r="S35" i="33"/>
  <c r="R35" i="33"/>
  <c r="Q35" i="33"/>
  <c r="P35" i="33"/>
  <c r="E35" i="33"/>
  <c r="T35" i="33" s="1"/>
  <c r="V33" i="33"/>
  <c r="O33" i="33"/>
  <c r="N33" i="33"/>
  <c r="M33" i="33"/>
  <c r="L33" i="33"/>
  <c r="K33" i="33"/>
  <c r="J33" i="33"/>
  <c r="I33" i="33"/>
  <c r="S33" i="33" s="1"/>
  <c r="H33" i="33"/>
  <c r="G33" i="33"/>
  <c r="F33" i="33"/>
  <c r="C33" i="33"/>
  <c r="B33" i="33"/>
  <c r="E33" i="33" s="1"/>
  <c r="U32" i="33"/>
  <c r="S32" i="33"/>
  <c r="R32" i="33"/>
  <c r="Q32" i="33"/>
  <c r="P32" i="33"/>
  <c r="E32" i="33"/>
  <c r="T32" i="33" s="1"/>
  <c r="V30" i="33"/>
  <c r="O30" i="33"/>
  <c r="N30" i="33"/>
  <c r="M30" i="33"/>
  <c r="L30" i="33"/>
  <c r="K30" i="33"/>
  <c r="J30" i="33"/>
  <c r="I30" i="33"/>
  <c r="S30" i="33" s="1"/>
  <c r="H30" i="33"/>
  <c r="R30" i="33" s="1"/>
  <c r="G30" i="33"/>
  <c r="F30" i="33"/>
  <c r="C30" i="33"/>
  <c r="B30" i="33"/>
  <c r="S29" i="33"/>
  <c r="R29" i="33"/>
  <c r="Q29" i="33"/>
  <c r="P29" i="33"/>
  <c r="E29" i="33"/>
  <c r="S28" i="33"/>
  <c r="R28" i="33"/>
  <c r="Q28" i="33"/>
  <c r="P28" i="33"/>
  <c r="E28" i="33"/>
  <c r="T28" i="33" s="1"/>
  <c r="U27" i="33"/>
  <c r="T27" i="33"/>
  <c r="S27" i="33"/>
  <c r="R27" i="33"/>
  <c r="Q27" i="33"/>
  <c r="P27" i="33"/>
  <c r="E27" i="33"/>
  <c r="T26" i="33"/>
  <c r="S26" i="33"/>
  <c r="R26" i="33"/>
  <c r="Q26" i="33"/>
  <c r="P26" i="33"/>
  <c r="E26" i="33"/>
  <c r="U26" i="33" s="1"/>
  <c r="V24" i="33"/>
  <c r="O24" i="33"/>
  <c r="N24" i="33"/>
  <c r="M24" i="33"/>
  <c r="L24" i="33"/>
  <c r="K24" i="33"/>
  <c r="J24" i="33"/>
  <c r="I24" i="33"/>
  <c r="S24" i="33" s="1"/>
  <c r="H24" i="33"/>
  <c r="R24" i="33" s="1"/>
  <c r="G24" i="33"/>
  <c r="F24" i="33"/>
  <c r="C24" i="33"/>
  <c r="B24" i="33"/>
  <c r="E24" i="33" s="1"/>
  <c r="U23" i="33"/>
  <c r="T23" i="33"/>
  <c r="S23" i="33"/>
  <c r="R23" i="33"/>
  <c r="Q23" i="33"/>
  <c r="P23" i="33"/>
  <c r="E23" i="33"/>
  <c r="S22" i="33"/>
  <c r="R22" i="33"/>
  <c r="Q22" i="33"/>
  <c r="P22" i="33"/>
  <c r="E22" i="33"/>
  <c r="S21" i="33"/>
  <c r="R21" i="33"/>
  <c r="Q21" i="33"/>
  <c r="P21" i="33"/>
  <c r="E21" i="33"/>
  <c r="S20" i="33"/>
  <c r="R20" i="33"/>
  <c r="Q20" i="33"/>
  <c r="P20" i="33"/>
  <c r="E20" i="33"/>
  <c r="U19" i="33"/>
  <c r="T19" i="33"/>
  <c r="S19" i="33"/>
  <c r="R19" i="33"/>
  <c r="Q19" i="33"/>
  <c r="P19" i="33"/>
  <c r="E19" i="33"/>
  <c r="S18" i="33"/>
  <c r="R18" i="33"/>
  <c r="Q18" i="33"/>
  <c r="P18" i="33"/>
  <c r="E18" i="33"/>
  <c r="U18" i="33" s="1"/>
  <c r="T17" i="33"/>
  <c r="S17" i="33"/>
  <c r="R17" i="33"/>
  <c r="Q17" i="33"/>
  <c r="P17" i="33"/>
  <c r="E17" i="33"/>
  <c r="U17" i="33" s="1"/>
  <c r="V15" i="33"/>
  <c r="O15" i="33"/>
  <c r="N15" i="33"/>
  <c r="M15" i="33"/>
  <c r="L15" i="33"/>
  <c r="K15" i="33"/>
  <c r="J15" i="33"/>
  <c r="I15" i="33"/>
  <c r="S15" i="33" s="1"/>
  <c r="H15" i="33"/>
  <c r="P15" i="33" s="1"/>
  <c r="G15" i="33"/>
  <c r="F15" i="33"/>
  <c r="C15" i="33"/>
  <c r="B15" i="33"/>
  <c r="E15" i="33" s="1"/>
  <c r="T14" i="33"/>
  <c r="S14" i="33"/>
  <c r="R14" i="33"/>
  <c r="Q14" i="33"/>
  <c r="P14" i="33"/>
  <c r="E14" i="33"/>
  <c r="U14" i="33" s="1"/>
  <c r="S13" i="33"/>
  <c r="R13" i="33"/>
  <c r="Q13" i="33"/>
  <c r="P13" i="33"/>
  <c r="E13" i="33"/>
  <c r="U12" i="33"/>
  <c r="S12" i="33"/>
  <c r="R12" i="33"/>
  <c r="Q12" i="33"/>
  <c r="P12" i="33"/>
  <c r="E12" i="33"/>
  <c r="T12" i="33" s="1"/>
  <c r="T11" i="33"/>
  <c r="S11" i="33"/>
  <c r="R11" i="33"/>
  <c r="Q11" i="33"/>
  <c r="P11" i="33"/>
  <c r="E11" i="33"/>
  <c r="U11" i="33" s="1"/>
  <c r="T10" i="33"/>
  <c r="S10" i="33"/>
  <c r="R10" i="33"/>
  <c r="Q10" i="33"/>
  <c r="U10" i="33" s="1"/>
  <c r="P10" i="33"/>
  <c r="E10" i="33"/>
  <c r="S9" i="33"/>
  <c r="R9" i="33"/>
  <c r="Q9" i="33"/>
  <c r="P9" i="33"/>
  <c r="E9" i="33"/>
  <c r="S93" i="32"/>
  <c r="R93" i="32"/>
  <c r="Q93" i="32"/>
  <c r="P93" i="32"/>
  <c r="E93" i="32"/>
  <c r="S92" i="32"/>
  <c r="R92" i="32"/>
  <c r="Q92" i="32"/>
  <c r="P92" i="32"/>
  <c r="E92" i="32"/>
  <c r="U92" i="32" s="1"/>
  <c r="U91" i="32"/>
  <c r="T91" i="32"/>
  <c r="S91" i="32"/>
  <c r="R91" i="32"/>
  <c r="Q91" i="32"/>
  <c r="P91" i="32"/>
  <c r="E91" i="32"/>
  <c r="S90" i="32"/>
  <c r="R90" i="32"/>
  <c r="Q90" i="32"/>
  <c r="P90" i="32"/>
  <c r="E90" i="32"/>
  <c r="U89" i="32"/>
  <c r="S89" i="32"/>
  <c r="R89" i="32"/>
  <c r="Q89" i="32"/>
  <c r="P89" i="32"/>
  <c r="E89" i="32"/>
  <c r="T89" i="32" s="1"/>
  <c r="T88" i="32"/>
  <c r="S88" i="32"/>
  <c r="R88" i="32"/>
  <c r="Q88" i="32"/>
  <c r="P88" i="32"/>
  <c r="E88" i="32"/>
  <c r="U88" i="32" s="1"/>
  <c r="S87" i="32"/>
  <c r="R87" i="32"/>
  <c r="Q87" i="32"/>
  <c r="P87" i="32"/>
  <c r="E87" i="32"/>
  <c r="U87" i="32" s="1"/>
  <c r="S86" i="32"/>
  <c r="R86" i="32"/>
  <c r="Q86" i="32"/>
  <c r="P86" i="32"/>
  <c r="E86" i="32"/>
  <c r="V72" i="32"/>
  <c r="O72" i="32"/>
  <c r="N72" i="32"/>
  <c r="M72" i="32"/>
  <c r="L72" i="32"/>
  <c r="K72" i="32"/>
  <c r="J72" i="32"/>
  <c r="I72" i="32"/>
  <c r="S72" i="32" s="1"/>
  <c r="H72" i="32"/>
  <c r="R72" i="32" s="1"/>
  <c r="G72" i="32"/>
  <c r="F72" i="32"/>
  <c r="E72" i="32"/>
  <c r="C72" i="32"/>
  <c r="B72" i="32"/>
  <c r="V71" i="32"/>
  <c r="S71" i="32"/>
  <c r="O71" i="32"/>
  <c r="N71" i="32"/>
  <c r="M71" i="32"/>
  <c r="L71" i="32"/>
  <c r="K71" i="32"/>
  <c r="J71" i="32"/>
  <c r="I71" i="32"/>
  <c r="Q71" i="32" s="1"/>
  <c r="H71" i="32"/>
  <c r="G71" i="32"/>
  <c r="F71" i="32"/>
  <c r="C71" i="32"/>
  <c r="B71" i="32"/>
  <c r="V70" i="32"/>
  <c r="O70" i="32"/>
  <c r="N70" i="32"/>
  <c r="M70" i="32"/>
  <c r="L70" i="32"/>
  <c r="K70" i="32"/>
  <c r="J70" i="32"/>
  <c r="I70" i="32"/>
  <c r="S70" i="32" s="1"/>
  <c r="H70" i="32"/>
  <c r="R70" i="32" s="1"/>
  <c r="G70" i="32"/>
  <c r="F70" i="32"/>
  <c r="C70" i="32"/>
  <c r="B70" i="32"/>
  <c r="E70" i="32" s="1"/>
  <c r="S69" i="32"/>
  <c r="R69" i="32"/>
  <c r="Q69" i="32"/>
  <c r="P69" i="32"/>
  <c r="E69" i="32"/>
  <c r="V67" i="32"/>
  <c r="O67" i="32"/>
  <c r="N67" i="32"/>
  <c r="M67" i="32"/>
  <c r="L67" i="32"/>
  <c r="K67" i="32"/>
  <c r="J67" i="32"/>
  <c r="I67" i="32"/>
  <c r="S67" i="32" s="1"/>
  <c r="H67" i="32"/>
  <c r="R67" i="32" s="1"/>
  <c r="G67" i="32"/>
  <c r="F67" i="32"/>
  <c r="C67" i="32"/>
  <c r="B67" i="32"/>
  <c r="E67" i="32" s="1"/>
  <c r="V66" i="32"/>
  <c r="O66" i="32"/>
  <c r="N66" i="32"/>
  <c r="M66" i="32"/>
  <c r="L66" i="32"/>
  <c r="K66" i="32"/>
  <c r="J66" i="32"/>
  <c r="I66" i="32"/>
  <c r="H66" i="32"/>
  <c r="R66" i="32" s="1"/>
  <c r="G66" i="32"/>
  <c r="F66" i="32"/>
  <c r="C66" i="32"/>
  <c r="B66" i="32"/>
  <c r="E66" i="32" s="1"/>
  <c r="S65" i="32"/>
  <c r="R65" i="32"/>
  <c r="Q65" i="32"/>
  <c r="P65" i="32"/>
  <c r="E65" i="32"/>
  <c r="S64" i="32"/>
  <c r="R64" i="32"/>
  <c r="Q64" i="32"/>
  <c r="P64" i="32"/>
  <c r="E64" i="32"/>
  <c r="U63" i="32"/>
  <c r="T63" i="32"/>
  <c r="S63" i="32"/>
  <c r="R63" i="32"/>
  <c r="Q63" i="32"/>
  <c r="P63" i="32"/>
  <c r="E63" i="32"/>
  <c r="S62" i="32"/>
  <c r="R62" i="32"/>
  <c r="Q62" i="32"/>
  <c r="P62" i="32"/>
  <c r="E62" i="32"/>
  <c r="S61" i="32"/>
  <c r="R61" i="32"/>
  <c r="Q61" i="32"/>
  <c r="P61" i="32"/>
  <c r="E61" i="32"/>
  <c r="T61" i="32" s="1"/>
  <c r="V59" i="32"/>
  <c r="O59" i="32"/>
  <c r="N59" i="32"/>
  <c r="M59" i="32"/>
  <c r="L59" i="32"/>
  <c r="K59" i="32"/>
  <c r="J59" i="32"/>
  <c r="I59" i="32"/>
  <c r="S59" i="32" s="1"/>
  <c r="H59" i="32"/>
  <c r="G59" i="32"/>
  <c r="F59" i="32"/>
  <c r="C59" i="32"/>
  <c r="B59" i="32"/>
  <c r="S58" i="32"/>
  <c r="R58" i="32"/>
  <c r="Q58" i="32"/>
  <c r="P58" i="32"/>
  <c r="E58" i="32"/>
  <c r="U58" i="32" s="1"/>
  <c r="S57" i="32"/>
  <c r="R57" i="32"/>
  <c r="Q57" i="32"/>
  <c r="P57" i="32"/>
  <c r="E57" i="32"/>
  <c r="U57" i="32" s="1"/>
  <c r="S56" i="32"/>
  <c r="R56" i="32"/>
  <c r="Q56" i="32"/>
  <c r="P56" i="32"/>
  <c r="E56" i="32"/>
  <c r="T56" i="32" s="1"/>
  <c r="U55" i="32"/>
  <c r="T55" i="32"/>
  <c r="S55" i="32"/>
  <c r="R55" i="32"/>
  <c r="Q55" i="32"/>
  <c r="P55" i="32"/>
  <c r="E55" i="32"/>
  <c r="V53" i="32"/>
  <c r="O53" i="32"/>
  <c r="N53" i="32"/>
  <c r="M53" i="32"/>
  <c r="L53" i="32"/>
  <c r="K53" i="32"/>
  <c r="J53" i="32"/>
  <c r="I53" i="32"/>
  <c r="S53" i="32" s="1"/>
  <c r="H53" i="32"/>
  <c r="G53" i="32"/>
  <c r="F53" i="32"/>
  <c r="C53" i="32"/>
  <c r="B53" i="32"/>
  <c r="E53" i="32" s="1"/>
  <c r="S52" i="32"/>
  <c r="R52" i="32"/>
  <c r="Q52" i="32"/>
  <c r="P52" i="32"/>
  <c r="E52" i="32"/>
  <c r="S51" i="32"/>
  <c r="R51" i="32"/>
  <c r="Q51" i="32"/>
  <c r="P51" i="32"/>
  <c r="E51" i="32"/>
  <c r="U51" i="32" s="1"/>
  <c r="U50" i="32"/>
  <c r="S50" i="32"/>
  <c r="R50" i="32"/>
  <c r="Q50" i="32"/>
  <c r="P50" i="32"/>
  <c r="E50" i="32"/>
  <c r="T50" i="32" s="1"/>
  <c r="S49" i="32"/>
  <c r="R49" i="32"/>
  <c r="Q49" i="32"/>
  <c r="P49" i="32"/>
  <c r="E49" i="32"/>
  <c r="S48" i="32"/>
  <c r="R48" i="32"/>
  <c r="Q48" i="32"/>
  <c r="P48" i="32"/>
  <c r="E48" i="32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T45" i="32"/>
  <c r="S45" i="32"/>
  <c r="R45" i="32"/>
  <c r="Q45" i="32"/>
  <c r="P45" i="32"/>
  <c r="E45" i="32"/>
  <c r="U45" i="32" s="1"/>
  <c r="S44" i="32"/>
  <c r="R44" i="32"/>
  <c r="Q44" i="32"/>
  <c r="P44" i="32"/>
  <c r="E44" i="32"/>
  <c r="T44" i="32" s="1"/>
  <c r="U43" i="32"/>
  <c r="S43" i="32"/>
  <c r="R43" i="32"/>
  <c r="Q43" i="32"/>
  <c r="P43" i="32"/>
  <c r="E43" i="32"/>
  <c r="T43" i="32" s="1"/>
  <c r="U42" i="32"/>
  <c r="T42" i="32"/>
  <c r="S42" i="32"/>
  <c r="R42" i="32"/>
  <c r="Q42" i="32"/>
  <c r="P42" i="32"/>
  <c r="E42" i="32"/>
  <c r="V40" i="32"/>
  <c r="Q40" i="32"/>
  <c r="O40" i="32"/>
  <c r="N40" i="32"/>
  <c r="M40" i="32"/>
  <c r="L40" i="32"/>
  <c r="K40" i="32"/>
  <c r="J40" i="32"/>
  <c r="I40" i="32"/>
  <c r="S40" i="32" s="1"/>
  <c r="H40" i="32"/>
  <c r="G40" i="32"/>
  <c r="F40" i="32"/>
  <c r="C40" i="32"/>
  <c r="B40" i="32"/>
  <c r="E40" i="32" s="1"/>
  <c r="S39" i="32"/>
  <c r="R39" i="32"/>
  <c r="Q39" i="32"/>
  <c r="P39" i="32"/>
  <c r="E39" i="32"/>
  <c r="U39" i="32" s="1"/>
  <c r="U38" i="32"/>
  <c r="T38" i="32"/>
  <c r="S38" i="32"/>
  <c r="R38" i="32"/>
  <c r="Q38" i="32"/>
  <c r="P38" i="32"/>
  <c r="E38" i="32"/>
  <c r="S37" i="32"/>
  <c r="R37" i="32"/>
  <c r="Q37" i="32"/>
  <c r="P37" i="32"/>
  <c r="E37" i="32"/>
  <c r="S36" i="32"/>
  <c r="R36" i="32"/>
  <c r="Q36" i="32"/>
  <c r="P36" i="32"/>
  <c r="E36" i="32"/>
  <c r="S35" i="32"/>
  <c r="R35" i="32"/>
  <c r="Q35" i="32"/>
  <c r="U35" i="32" s="1"/>
  <c r="P35" i="32"/>
  <c r="T35" i="32" s="1"/>
  <c r="E35" i="32"/>
  <c r="V33" i="32"/>
  <c r="S33" i="32"/>
  <c r="O33" i="32"/>
  <c r="N33" i="32"/>
  <c r="M33" i="32"/>
  <c r="L33" i="32"/>
  <c r="K33" i="32"/>
  <c r="J33" i="32"/>
  <c r="I33" i="32"/>
  <c r="H33" i="32"/>
  <c r="G33" i="32"/>
  <c r="F33" i="32"/>
  <c r="C33" i="32"/>
  <c r="B33" i="32"/>
  <c r="S32" i="32"/>
  <c r="R32" i="32"/>
  <c r="Q32" i="32"/>
  <c r="P32" i="32"/>
  <c r="E32" i="32"/>
  <c r="V30" i="32"/>
  <c r="O30" i="32"/>
  <c r="N30" i="32"/>
  <c r="M30" i="32"/>
  <c r="L30" i="32"/>
  <c r="K30" i="32"/>
  <c r="J30" i="32"/>
  <c r="I30" i="32"/>
  <c r="H30" i="32"/>
  <c r="R30" i="32" s="1"/>
  <c r="G30" i="32"/>
  <c r="F30" i="32"/>
  <c r="E30" i="32"/>
  <c r="C30" i="32"/>
  <c r="B30" i="32"/>
  <c r="S29" i="32"/>
  <c r="R29" i="32"/>
  <c r="Q29" i="32"/>
  <c r="P29" i="32"/>
  <c r="E29" i="32"/>
  <c r="S28" i="32"/>
  <c r="R28" i="32"/>
  <c r="Q28" i="32"/>
  <c r="P28" i="32"/>
  <c r="E28" i="32"/>
  <c r="S27" i="32"/>
  <c r="R27" i="32"/>
  <c r="Q27" i="32"/>
  <c r="P27" i="32"/>
  <c r="E27" i="32"/>
  <c r="U27" i="32" s="1"/>
  <c r="T26" i="32"/>
  <c r="S26" i="32"/>
  <c r="R26" i="32"/>
  <c r="Q26" i="32"/>
  <c r="P26" i="32"/>
  <c r="E26" i="32"/>
  <c r="U26" i="32" s="1"/>
  <c r="V24" i="32"/>
  <c r="O24" i="32"/>
  <c r="N24" i="32"/>
  <c r="M24" i="32"/>
  <c r="L24" i="32"/>
  <c r="K24" i="32"/>
  <c r="J24" i="32"/>
  <c r="I24" i="32"/>
  <c r="S24" i="32" s="1"/>
  <c r="H24" i="32"/>
  <c r="G24" i="32"/>
  <c r="F24" i="32"/>
  <c r="C24" i="32"/>
  <c r="B24" i="32"/>
  <c r="E24" i="32" s="1"/>
  <c r="S23" i="32"/>
  <c r="R23" i="32"/>
  <c r="Q23" i="32"/>
  <c r="P23" i="32"/>
  <c r="E23" i="32"/>
  <c r="U23" i="32" s="1"/>
  <c r="U22" i="32"/>
  <c r="S22" i="32"/>
  <c r="R22" i="32"/>
  <c r="Q22" i="32"/>
  <c r="P22" i="32"/>
  <c r="E22" i="32"/>
  <c r="T22" i="32" s="1"/>
  <c r="S21" i="32"/>
  <c r="R21" i="32"/>
  <c r="Q21" i="32"/>
  <c r="P21" i="32"/>
  <c r="E21" i="32"/>
  <c r="U20" i="32"/>
  <c r="S20" i="32"/>
  <c r="R20" i="32"/>
  <c r="Q20" i="32"/>
  <c r="P20" i="32"/>
  <c r="E20" i="32"/>
  <c r="T20" i="32" s="1"/>
  <c r="S19" i="32"/>
  <c r="R19" i="32"/>
  <c r="Q19" i="32"/>
  <c r="P19" i="32"/>
  <c r="E19" i="32"/>
  <c r="S18" i="32"/>
  <c r="R18" i="32"/>
  <c r="Q18" i="32"/>
  <c r="P18" i="32"/>
  <c r="E18" i="32"/>
  <c r="U18" i="32" s="1"/>
  <c r="S17" i="32"/>
  <c r="R17" i="32"/>
  <c r="Q17" i="32"/>
  <c r="P17" i="32"/>
  <c r="E17" i="32"/>
  <c r="V15" i="32"/>
  <c r="O15" i="32"/>
  <c r="N15" i="32"/>
  <c r="M15" i="32"/>
  <c r="L15" i="32"/>
  <c r="K15" i="32"/>
  <c r="J15" i="32"/>
  <c r="I15" i="32"/>
  <c r="S15" i="32" s="1"/>
  <c r="H15" i="32"/>
  <c r="R15" i="32" s="1"/>
  <c r="G15" i="32"/>
  <c r="F15" i="32"/>
  <c r="E15" i="32"/>
  <c r="C15" i="32"/>
  <c r="B15" i="32"/>
  <c r="U14" i="32"/>
  <c r="T14" i="32"/>
  <c r="S14" i="32"/>
  <c r="R14" i="32"/>
  <c r="Q14" i="32"/>
  <c r="P14" i="32"/>
  <c r="E14" i="32"/>
  <c r="S13" i="32"/>
  <c r="R13" i="32"/>
  <c r="Q13" i="32"/>
  <c r="P13" i="32"/>
  <c r="E13" i="32"/>
  <c r="S12" i="32"/>
  <c r="R12" i="32"/>
  <c r="Q12" i="32"/>
  <c r="P12" i="32"/>
  <c r="E12" i="32"/>
  <c r="U11" i="32"/>
  <c r="T11" i="32"/>
  <c r="S11" i="32"/>
  <c r="R11" i="32"/>
  <c r="Q11" i="32"/>
  <c r="P11" i="32"/>
  <c r="E11" i="32"/>
  <c r="S10" i="32"/>
  <c r="R10" i="32"/>
  <c r="Q10" i="32"/>
  <c r="P10" i="32"/>
  <c r="E10" i="32"/>
  <c r="T9" i="32"/>
  <c r="S9" i="32"/>
  <c r="R9" i="32"/>
  <c r="Q9" i="32"/>
  <c r="P9" i="32"/>
  <c r="E9" i="32"/>
  <c r="S93" i="31"/>
  <c r="R93" i="31"/>
  <c r="Q93" i="31"/>
  <c r="P93" i="31"/>
  <c r="E93" i="31"/>
  <c r="T93" i="31" s="1"/>
  <c r="U92" i="31"/>
  <c r="T92" i="31"/>
  <c r="S92" i="31"/>
  <c r="R92" i="31"/>
  <c r="Q92" i="31"/>
  <c r="P92" i="31"/>
  <c r="E92" i="31"/>
  <c r="U91" i="31"/>
  <c r="T91" i="31"/>
  <c r="S91" i="31"/>
  <c r="R91" i="31"/>
  <c r="Q91" i="31"/>
  <c r="P91" i="31"/>
  <c r="E91" i="31"/>
  <c r="S90" i="31"/>
  <c r="R90" i="31"/>
  <c r="Q90" i="31"/>
  <c r="P90" i="31"/>
  <c r="E90" i="31"/>
  <c r="S89" i="31"/>
  <c r="R89" i="31"/>
  <c r="Q89" i="31"/>
  <c r="P89" i="31"/>
  <c r="E89" i="31"/>
  <c r="U88" i="31"/>
  <c r="T88" i="31"/>
  <c r="S88" i="31"/>
  <c r="R88" i="31"/>
  <c r="Q88" i="31"/>
  <c r="P88" i="31"/>
  <c r="E88" i="31"/>
  <c r="U87" i="31"/>
  <c r="T87" i="31"/>
  <c r="S87" i="31"/>
  <c r="R87" i="31"/>
  <c r="Q87" i="31"/>
  <c r="P87" i="31"/>
  <c r="E87" i="31"/>
  <c r="S86" i="31"/>
  <c r="R86" i="31"/>
  <c r="Q86" i="31"/>
  <c r="P86" i="31"/>
  <c r="E86" i="31"/>
  <c r="V72" i="31"/>
  <c r="O72" i="31"/>
  <c r="N72" i="31"/>
  <c r="M72" i="31"/>
  <c r="L72" i="31"/>
  <c r="K72" i="31"/>
  <c r="J72" i="31"/>
  <c r="I72" i="31"/>
  <c r="S72" i="31" s="1"/>
  <c r="H72" i="31"/>
  <c r="R72" i="31" s="1"/>
  <c r="G72" i="31"/>
  <c r="F72" i="31"/>
  <c r="C72" i="31"/>
  <c r="B72" i="31"/>
  <c r="V71" i="31"/>
  <c r="O71" i="31"/>
  <c r="N71" i="31"/>
  <c r="M71" i="31"/>
  <c r="L71" i="31"/>
  <c r="K71" i="31"/>
  <c r="J71" i="31"/>
  <c r="I71" i="31"/>
  <c r="S71" i="31" s="1"/>
  <c r="H71" i="31"/>
  <c r="G71" i="31"/>
  <c r="F71" i="31"/>
  <c r="C71" i="31"/>
  <c r="B71" i="31"/>
  <c r="V70" i="31"/>
  <c r="O70" i="31"/>
  <c r="N70" i="31"/>
  <c r="M70" i="31"/>
  <c r="L70" i="31"/>
  <c r="K70" i="31"/>
  <c r="Q70" i="31" s="1"/>
  <c r="J70" i="31"/>
  <c r="I70" i="31"/>
  <c r="S70" i="31" s="1"/>
  <c r="H70" i="31"/>
  <c r="R70" i="31" s="1"/>
  <c r="G70" i="31"/>
  <c r="F70" i="31"/>
  <c r="C70" i="31"/>
  <c r="B70" i="31"/>
  <c r="E70" i="31" s="1"/>
  <c r="S69" i="31"/>
  <c r="R69" i="31"/>
  <c r="Q69" i="31"/>
  <c r="U69" i="31" s="1"/>
  <c r="P69" i="31"/>
  <c r="E69" i="31"/>
  <c r="T69" i="31" s="1"/>
  <c r="V67" i="31"/>
  <c r="O67" i="31"/>
  <c r="N67" i="31"/>
  <c r="M67" i="31"/>
  <c r="L67" i="31"/>
  <c r="K67" i="31"/>
  <c r="J67" i="31"/>
  <c r="I67" i="31"/>
  <c r="S67" i="31" s="1"/>
  <c r="H67" i="31"/>
  <c r="G67" i="31"/>
  <c r="F67" i="31"/>
  <c r="C67" i="31"/>
  <c r="B67" i="31"/>
  <c r="E67" i="31" s="1"/>
  <c r="V66" i="31"/>
  <c r="O66" i="31"/>
  <c r="N66" i="31"/>
  <c r="M66" i="31"/>
  <c r="L66" i="31"/>
  <c r="K66" i="31"/>
  <c r="J66" i="31"/>
  <c r="I66" i="31"/>
  <c r="S66" i="31" s="1"/>
  <c r="H66" i="31"/>
  <c r="R66" i="31" s="1"/>
  <c r="G66" i="31"/>
  <c r="F66" i="31"/>
  <c r="C66" i="31"/>
  <c r="B66" i="31"/>
  <c r="S65" i="31"/>
  <c r="R65" i="31"/>
  <c r="Q65" i="31"/>
  <c r="P65" i="31"/>
  <c r="E65" i="31"/>
  <c r="U64" i="31"/>
  <c r="S64" i="31"/>
  <c r="R64" i="31"/>
  <c r="Q64" i="31"/>
  <c r="P64" i="31"/>
  <c r="E64" i="31"/>
  <c r="T64" i="31" s="1"/>
  <c r="T63" i="31"/>
  <c r="S63" i="31"/>
  <c r="R63" i="31"/>
  <c r="Q63" i="31"/>
  <c r="P63" i="31"/>
  <c r="E63" i="31"/>
  <c r="U63" i="31" s="1"/>
  <c r="S62" i="31"/>
  <c r="R62" i="31"/>
  <c r="Q62" i="31"/>
  <c r="P62" i="31"/>
  <c r="E62" i="31"/>
  <c r="U62" i="31" s="1"/>
  <c r="S61" i="31"/>
  <c r="R61" i="31"/>
  <c r="Q61" i="31"/>
  <c r="P61" i="31"/>
  <c r="E61" i="31"/>
  <c r="V59" i="31"/>
  <c r="O59" i="31"/>
  <c r="N59" i="31"/>
  <c r="M59" i="31"/>
  <c r="L59" i="31"/>
  <c r="K59" i="31"/>
  <c r="J59" i="31"/>
  <c r="I59" i="31"/>
  <c r="S59" i="31" s="1"/>
  <c r="H59" i="31"/>
  <c r="R59" i="31" s="1"/>
  <c r="G59" i="31"/>
  <c r="F59" i="31"/>
  <c r="E59" i="31"/>
  <c r="C59" i="31"/>
  <c r="B59" i="31"/>
  <c r="U58" i="31"/>
  <c r="T58" i="31"/>
  <c r="S58" i="31"/>
  <c r="R58" i="31"/>
  <c r="Q58" i="31"/>
  <c r="P58" i="31"/>
  <c r="E58" i="31"/>
  <c r="S57" i="31"/>
  <c r="R57" i="31"/>
  <c r="Q57" i="31"/>
  <c r="P57" i="31"/>
  <c r="E57" i="31"/>
  <c r="S56" i="31"/>
  <c r="R56" i="31"/>
  <c r="Q56" i="31"/>
  <c r="P56" i="31"/>
  <c r="E56" i="31"/>
  <c r="U55" i="31"/>
  <c r="S55" i="31"/>
  <c r="R55" i="31"/>
  <c r="Q55" i="31"/>
  <c r="P55" i="31"/>
  <c r="E55" i="31"/>
  <c r="T55" i="31" s="1"/>
  <c r="V53" i="31"/>
  <c r="O53" i="31"/>
  <c r="N53" i="31"/>
  <c r="M53" i="31"/>
  <c r="L53" i="31"/>
  <c r="K53" i="31"/>
  <c r="J53" i="31"/>
  <c r="I53" i="31"/>
  <c r="S53" i="31" s="1"/>
  <c r="H53" i="31"/>
  <c r="G53" i="31"/>
  <c r="F53" i="31"/>
  <c r="C53" i="31"/>
  <c r="B53" i="31"/>
  <c r="S52" i="31"/>
  <c r="R52" i="31"/>
  <c r="Q52" i="31"/>
  <c r="P52" i="31"/>
  <c r="E52" i="31"/>
  <c r="S51" i="31"/>
  <c r="R51" i="31"/>
  <c r="Q51" i="31"/>
  <c r="U51" i="31" s="1"/>
  <c r="P51" i="31"/>
  <c r="T51" i="31" s="1"/>
  <c r="E51" i="31"/>
  <c r="T50" i="31"/>
  <c r="S50" i="31"/>
  <c r="R50" i="31"/>
  <c r="Q50" i="31"/>
  <c r="P50" i="31"/>
  <c r="E50" i="31"/>
  <c r="U50" i="31" s="1"/>
  <c r="S49" i="31"/>
  <c r="R49" i="31"/>
  <c r="Q49" i="31"/>
  <c r="P49" i="31"/>
  <c r="E49" i="31"/>
  <c r="S48" i="31"/>
  <c r="R48" i="31"/>
  <c r="Q48" i="31"/>
  <c r="P48" i="31"/>
  <c r="E48" i="3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S45" i="31"/>
  <c r="R45" i="31"/>
  <c r="Q45" i="31"/>
  <c r="P45" i="31"/>
  <c r="E45" i="31"/>
  <c r="S44" i="31"/>
  <c r="R44" i="31"/>
  <c r="Q44" i="31"/>
  <c r="P44" i="31"/>
  <c r="E44" i="31"/>
  <c r="T43" i="31"/>
  <c r="S43" i="31"/>
  <c r="R43" i="31"/>
  <c r="Q43" i="31"/>
  <c r="P43" i="31"/>
  <c r="E43" i="31"/>
  <c r="U43" i="31" s="1"/>
  <c r="T42" i="31"/>
  <c r="S42" i="31"/>
  <c r="R42" i="31"/>
  <c r="Q42" i="31"/>
  <c r="P42" i="31"/>
  <c r="E42" i="31"/>
  <c r="U42" i="31" s="1"/>
  <c r="V40" i="31"/>
  <c r="O40" i="31"/>
  <c r="N40" i="31"/>
  <c r="M40" i="31"/>
  <c r="L40" i="31"/>
  <c r="K40" i="31"/>
  <c r="J40" i="31"/>
  <c r="I40" i="31"/>
  <c r="S40" i="31" s="1"/>
  <c r="H40" i="31"/>
  <c r="G40" i="31"/>
  <c r="F40" i="31"/>
  <c r="C40" i="31"/>
  <c r="B40" i="31"/>
  <c r="S39" i="31"/>
  <c r="R39" i="31"/>
  <c r="Q39" i="31"/>
  <c r="P39" i="31"/>
  <c r="E39" i="31"/>
  <c r="S38" i="31"/>
  <c r="R38" i="31"/>
  <c r="Q38" i="31"/>
  <c r="P38" i="31"/>
  <c r="E38" i="31"/>
  <c r="S37" i="31"/>
  <c r="R37" i="31"/>
  <c r="Q37" i="31"/>
  <c r="P37" i="31"/>
  <c r="E37" i="31"/>
  <c r="S36" i="31"/>
  <c r="R36" i="31"/>
  <c r="Q36" i="31"/>
  <c r="U36" i="31" s="1"/>
  <c r="P36" i="31"/>
  <c r="E36" i="31"/>
  <c r="T36" i="31" s="1"/>
  <c r="S35" i="31"/>
  <c r="R35" i="31"/>
  <c r="Q35" i="31"/>
  <c r="U35" i="31" s="1"/>
  <c r="P35" i="31"/>
  <c r="T35" i="31" s="1"/>
  <c r="E35" i="31"/>
  <c r="V33" i="31"/>
  <c r="O33" i="31"/>
  <c r="N33" i="31"/>
  <c r="M33" i="31"/>
  <c r="L33" i="31"/>
  <c r="K33" i="31"/>
  <c r="J33" i="31"/>
  <c r="I33" i="31"/>
  <c r="H33" i="31"/>
  <c r="G33" i="31"/>
  <c r="F33" i="31"/>
  <c r="C33" i="31"/>
  <c r="B33" i="31"/>
  <c r="S32" i="31"/>
  <c r="R32" i="31"/>
  <c r="Q32" i="31"/>
  <c r="P32" i="31"/>
  <c r="E32" i="31"/>
  <c r="T32" i="31" s="1"/>
  <c r="V30" i="31"/>
  <c r="S30" i="31"/>
  <c r="O30" i="31"/>
  <c r="N30" i="31"/>
  <c r="M30" i="31"/>
  <c r="L30" i="31"/>
  <c r="K30" i="31"/>
  <c r="J30" i="31"/>
  <c r="I30" i="31"/>
  <c r="Q30" i="31" s="1"/>
  <c r="H30" i="31"/>
  <c r="R30" i="31" s="1"/>
  <c r="G30" i="31"/>
  <c r="F30" i="31"/>
  <c r="C30" i="31"/>
  <c r="B30" i="31"/>
  <c r="T29" i="31"/>
  <c r="S29" i="31"/>
  <c r="R29" i="31"/>
  <c r="Q29" i="31"/>
  <c r="P29" i="31"/>
  <c r="E29" i="31"/>
  <c r="U29" i="31" s="1"/>
  <c r="S28" i="31"/>
  <c r="R28" i="31"/>
  <c r="Q28" i="31"/>
  <c r="P28" i="31"/>
  <c r="E28" i="31"/>
  <c r="S27" i="31"/>
  <c r="R27" i="31"/>
  <c r="Q27" i="31"/>
  <c r="P27" i="31"/>
  <c r="E27" i="31"/>
  <c r="U26" i="31"/>
  <c r="S26" i="31"/>
  <c r="R26" i="31"/>
  <c r="Q26" i="31"/>
  <c r="P26" i="31"/>
  <c r="E26" i="31"/>
  <c r="T26" i="31" s="1"/>
  <c r="V24" i="31"/>
  <c r="O24" i="31"/>
  <c r="N24" i="31"/>
  <c r="M24" i="31"/>
  <c r="L24" i="31"/>
  <c r="K24" i="31"/>
  <c r="J24" i="31"/>
  <c r="I24" i="31"/>
  <c r="H24" i="31"/>
  <c r="P24" i="31" s="1"/>
  <c r="G24" i="31"/>
  <c r="F24" i="31"/>
  <c r="C24" i="31"/>
  <c r="B24" i="31"/>
  <c r="S23" i="31"/>
  <c r="R23" i="31"/>
  <c r="Q23" i="31"/>
  <c r="P23" i="31"/>
  <c r="E23" i="31"/>
  <c r="U23" i="31" s="1"/>
  <c r="U22" i="31"/>
  <c r="T22" i="31"/>
  <c r="S22" i="31"/>
  <c r="R22" i="31"/>
  <c r="Q22" i="31"/>
  <c r="P22" i="31"/>
  <c r="E22" i="31"/>
  <c r="S21" i="31"/>
  <c r="R21" i="31"/>
  <c r="Q21" i="31"/>
  <c r="P21" i="31"/>
  <c r="E21" i="31"/>
  <c r="S20" i="31"/>
  <c r="R20" i="31"/>
  <c r="Q20" i="31"/>
  <c r="P20" i="31"/>
  <c r="E20" i="31"/>
  <c r="S19" i="31"/>
  <c r="R19" i="31"/>
  <c r="Q19" i="31"/>
  <c r="P19" i="31"/>
  <c r="E19" i="31"/>
  <c r="U19" i="31" s="1"/>
  <c r="U18" i="31"/>
  <c r="T18" i="31"/>
  <c r="S18" i="31"/>
  <c r="R18" i="31"/>
  <c r="Q18" i="31"/>
  <c r="P18" i="31"/>
  <c r="E18" i="31"/>
  <c r="S17" i="31"/>
  <c r="R17" i="31"/>
  <c r="Q17" i="31"/>
  <c r="P17" i="31"/>
  <c r="E17" i="31"/>
  <c r="V15" i="31"/>
  <c r="O15" i="31"/>
  <c r="N15" i="31"/>
  <c r="M15" i="31"/>
  <c r="L15" i="31"/>
  <c r="K15" i="31"/>
  <c r="J15" i="31"/>
  <c r="I15" i="31"/>
  <c r="S15" i="31" s="1"/>
  <c r="H15" i="31"/>
  <c r="R15" i="31" s="1"/>
  <c r="G15" i="31"/>
  <c r="F15" i="31"/>
  <c r="C15" i="31"/>
  <c r="E15" i="31" s="1"/>
  <c r="B15" i="31"/>
  <c r="S14" i="31"/>
  <c r="R14" i="31"/>
  <c r="Q14" i="31"/>
  <c r="P14" i="31"/>
  <c r="E14" i="31"/>
  <c r="S13" i="31"/>
  <c r="R13" i="31"/>
  <c r="Q13" i="31"/>
  <c r="P13" i="31"/>
  <c r="E13" i="31"/>
  <c r="S12" i="31"/>
  <c r="R12" i="31"/>
  <c r="Q12" i="31"/>
  <c r="P12" i="31"/>
  <c r="E12" i="31"/>
  <c r="T12" i="31" s="1"/>
  <c r="U11" i="31"/>
  <c r="T11" i="31"/>
  <c r="S11" i="31"/>
  <c r="R11" i="31"/>
  <c r="Q11" i="31"/>
  <c r="P11" i="31"/>
  <c r="E11" i="31"/>
  <c r="S10" i="31"/>
  <c r="R10" i="31"/>
  <c r="Q10" i="31"/>
  <c r="U10" i="31" s="1"/>
  <c r="P10" i="31"/>
  <c r="E10" i="31"/>
  <c r="S9" i="31"/>
  <c r="R9" i="31"/>
  <c r="Q9" i="31"/>
  <c r="P9" i="31"/>
  <c r="E9" i="31"/>
  <c r="S93" i="30"/>
  <c r="R93" i="30"/>
  <c r="Q93" i="30"/>
  <c r="P93" i="30"/>
  <c r="E93" i="30"/>
  <c r="S92" i="30"/>
  <c r="R92" i="30"/>
  <c r="Q92" i="30"/>
  <c r="P92" i="30"/>
  <c r="E92" i="30"/>
  <c r="U92" i="30" s="1"/>
  <c r="S91" i="30"/>
  <c r="R91" i="30"/>
  <c r="Q91" i="30"/>
  <c r="P91" i="30"/>
  <c r="E91" i="30"/>
  <c r="S90" i="30"/>
  <c r="R90" i="30"/>
  <c r="Q90" i="30"/>
  <c r="P90" i="30"/>
  <c r="E90" i="30"/>
  <c r="U90" i="30" s="1"/>
  <c r="U89" i="30"/>
  <c r="S89" i="30"/>
  <c r="R89" i="30"/>
  <c r="Q89" i="30"/>
  <c r="P89" i="30"/>
  <c r="E89" i="30"/>
  <c r="T89" i="30" s="1"/>
  <c r="S88" i="30"/>
  <c r="R88" i="30"/>
  <c r="Q88" i="30"/>
  <c r="P88" i="30"/>
  <c r="E88" i="30"/>
  <c r="U88" i="30" s="1"/>
  <c r="U87" i="30"/>
  <c r="S87" i="30"/>
  <c r="R87" i="30"/>
  <c r="Q87" i="30"/>
  <c r="P87" i="30"/>
  <c r="E87" i="30"/>
  <c r="T87" i="30" s="1"/>
  <c r="S86" i="30"/>
  <c r="R86" i="30"/>
  <c r="Q86" i="30"/>
  <c r="P86" i="30"/>
  <c r="E86" i="30"/>
  <c r="V72" i="30"/>
  <c r="O72" i="30"/>
  <c r="N72" i="30"/>
  <c r="M72" i="30"/>
  <c r="L72" i="30"/>
  <c r="K72" i="30"/>
  <c r="J72" i="30"/>
  <c r="I72" i="30"/>
  <c r="S72" i="30" s="1"/>
  <c r="H72" i="30"/>
  <c r="R72" i="30" s="1"/>
  <c r="G72" i="30"/>
  <c r="F72" i="30"/>
  <c r="C72" i="30"/>
  <c r="B72" i="30"/>
  <c r="E72" i="30" s="1"/>
  <c r="V71" i="30"/>
  <c r="O71" i="30"/>
  <c r="N71" i="30"/>
  <c r="M71" i="30"/>
  <c r="L71" i="30"/>
  <c r="K71" i="30"/>
  <c r="J71" i="30"/>
  <c r="I71" i="30"/>
  <c r="S71" i="30" s="1"/>
  <c r="H71" i="30"/>
  <c r="P71" i="30" s="1"/>
  <c r="G71" i="30"/>
  <c r="F71" i="30"/>
  <c r="C71" i="30"/>
  <c r="B71" i="30"/>
  <c r="E71" i="30" s="1"/>
  <c r="V70" i="30"/>
  <c r="O70" i="30"/>
  <c r="N70" i="30"/>
  <c r="M70" i="30"/>
  <c r="L70" i="30"/>
  <c r="K70" i="30"/>
  <c r="J70" i="30"/>
  <c r="I70" i="30"/>
  <c r="S70" i="30" s="1"/>
  <c r="H70" i="30"/>
  <c r="R70" i="30" s="1"/>
  <c r="G70" i="30"/>
  <c r="F70" i="30"/>
  <c r="E70" i="30"/>
  <c r="C70" i="30"/>
  <c r="B70" i="30"/>
  <c r="S69" i="30"/>
  <c r="R69" i="30"/>
  <c r="Q69" i="30"/>
  <c r="P69" i="30"/>
  <c r="E69" i="30"/>
  <c r="U69" i="30" s="1"/>
  <c r="V67" i="30"/>
  <c r="O67" i="30"/>
  <c r="N67" i="30"/>
  <c r="M67" i="30"/>
  <c r="L67" i="30"/>
  <c r="K67" i="30"/>
  <c r="J67" i="30"/>
  <c r="I67" i="30"/>
  <c r="S67" i="30" s="1"/>
  <c r="H67" i="30"/>
  <c r="R67" i="30" s="1"/>
  <c r="G67" i="30"/>
  <c r="F67" i="30"/>
  <c r="C67" i="30"/>
  <c r="E67" i="30" s="1"/>
  <c r="B67" i="30"/>
  <c r="V66" i="30"/>
  <c r="O66" i="30"/>
  <c r="N66" i="30"/>
  <c r="M66" i="30"/>
  <c r="L66" i="30"/>
  <c r="K66" i="30"/>
  <c r="J66" i="30"/>
  <c r="I66" i="30"/>
  <c r="H66" i="30"/>
  <c r="R66" i="30" s="1"/>
  <c r="G66" i="30"/>
  <c r="F66" i="30"/>
  <c r="C66" i="30"/>
  <c r="E66" i="30" s="1"/>
  <c r="B66" i="30"/>
  <c r="S65" i="30"/>
  <c r="R65" i="30"/>
  <c r="Q65" i="30"/>
  <c r="P65" i="30"/>
  <c r="E65" i="30"/>
  <c r="S64" i="30"/>
  <c r="R64" i="30"/>
  <c r="Q64" i="30"/>
  <c r="P64" i="30"/>
  <c r="E64" i="30"/>
  <c r="S63" i="30"/>
  <c r="R63" i="30"/>
  <c r="Q63" i="30"/>
  <c r="P63" i="30"/>
  <c r="E63" i="30"/>
  <c r="U63" i="30" s="1"/>
  <c r="U62" i="30"/>
  <c r="S62" i="30"/>
  <c r="R62" i="30"/>
  <c r="Q62" i="30"/>
  <c r="P62" i="30"/>
  <c r="E62" i="30"/>
  <c r="T62" i="30" s="1"/>
  <c r="S61" i="30"/>
  <c r="R61" i="30"/>
  <c r="Q61" i="30"/>
  <c r="P61" i="30"/>
  <c r="E61" i="30"/>
  <c r="T61" i="30" s="1"/>
  <c r="V59" i="30"/>
  <c r="O59" i="30"/>
  <c r="N59" i="30"/>
  <c r="M59" i="30"/>
  <c r="L59" i="30"/>
  <c r="K59" i="30"/>
  <c r="J59" i="30"/>
  <c r="I59" i="30"/>
  <c r="S59" i="30" s="1"/>
  <c r="H59" i="30"/>
  <c r="R59" i="30" s="1"/>
  <c r="G59" i="30"/>
  <c r="F59" i="30"/>
  <c r="C59" i="30"/>
  <c r="E59" i="30" s="1"/>
  <c r="B59" i="30"/>
  <c r="S58" i="30"/>
  <c r="R58" i="30"/>
  <c r="Q58" i="30"/>
  <c r="P58" i="30"/>
  <c r="E58" i="30"/>
  <c r="T58" i="30" s="1"/>
  <c r="S57" i="30"/>
  <c r="R57" i="30"/>
  <c r="Q57" i="30"/>
  <c r="P57" i="30"/>
  <c r="E57" i="30"/>
  <c r="U56" i="30"/>
  <c r="S56" i="30"/>
  <c r="R56" i="30"/>
  <c r="Q56" i="30"/>
  <c r="P56" i="30"/>
  <c r="E56" i="30"/>
  <c r="T56" i="30" s="1"/>
  <c r="U55" i="30"/>
  <c r="T55" i="30"/>
  <c r="S55" i="30"/>
  <c r="R55" i="30"/>
  <c r="Q55" i="30"/>
  <c r="P55" i="30"/>
  <c r="E55" i="30"/>
  <c r="V53" i="30"/>
  <c r="O53" i="30"/>
  <c r="N53" i="30"/>
  <c r="M53" i="30"/>
  <c r="L53" i="30"/>
  <c r="K53" i="30"/>
  <c r="J53" i="30"/>
  <c r="I53" i="30"/>
  <c r="H53" i="30"/>
  <c r="G53" i="30"/>
  <c r="F53" i="30"/>
  <c r="C53" i="30"/>
  <c r="B53" i="30"/>
  <c r="S52" i="30"/>
  <c r="R52" i="30"/>
  <c r="Q52" i="30"/>
  <c r="P52" i="30"/>
  <c r="E52" i="30"/>
  <c r="S51" i="30"/>
  <c r="R51" i="30"/>
  <c r="Q51" i="30"/>
  <c r="P51" i="30"/>
  <c r="E51" i="30"/>
  <c r="U50" i="30"/>
  <c r="T50" i="30"/>
  <c r="S50" i="30"/>
  <c r="R50" i="30"/>
  <c r="Q50" i="30"/>
  <c r="P50" i="30"/>
  <c r="E50" i="30"/>
  <c r="S49" i="30"/>
  <c r="R49" i="30"/>
  <c r="Q49" i="30"/>
  <c r="P49" i="30"/>
  <c r="E49" i="30"/>
  <c r="S48" i="30"/>
  <c r="R48" i="30"/>
  <c r="Q48" i="30"/>
  <c r="P48" i="30"/>
  <c r="E48" i="30"/>
  <c r="U47" i="30"/>
  <c r="S47" i="30"/>
  <c r="R47" i="30"/>
  <c r="Q47" i="30"/>
  <c r="P47" i="30"/>
  <c r="E47" i="30"/>
  <c r="T47" i="30" s="1"/>
  <c r="T46" i="30"/>
  <c r="S46" i="30"/>
  <c r="R46" i="30"/>
  <c r="Q46" i="30"/>
  <c r="P46" i="30"/>
  <c r="E46" i="30"/>
  <c r="U46" i="30" s="1"/>
  <c r="S45" i="30"/>
  <c r="R45" i="30"/>
  <c r="Q45" i="30"/>
  <c r="P45" i="30"/>
  <c r="E45" i="30"/>
  <c r="S44" i="30"/>
  <c r="R44" i="30"/>
  <c r="Q44" i="30"/>
  <c r="P44" i="30"/>
  <c r="E44" i="30"/>
  <c r="U43" i="30"/>
  <c r="T43" i="30"/>
  <c r="S43" i="30"/>
  <c r="R43" i="30"/>
  <c r="Q43" i="30"/>
  <c r="P43" i="30"/>
  <c r="E43" i="30"/>
  <c r="U42" i="30"/>
  <c r="T42" i="30"/>
  <c r="S42" i="30"/>
  <c r="R42" i="30"/>
  <c r="Q42" i="30"/>
  <c r="P42" i="30"/>
  <c r="E42" i="30"/>
  <c r="V40" i="30"/>
  <c r="O40" i="30"/>
  <c r="N40" i="30"/>
  <c r="M40" i="30"/>
  <c r="L40" i="30"/>
  <c r="K40" i="30"/>
  <c r="J40" i="30"/>
  <c r="I40" i="30"/>
  <c r="S40" i="30" s="1"/>
  <c r="H40" i="30"/>
  <c r="R40" i="30" s="1"/>
  <c r="G40" i="30"/>
  <c r="F40" i="30"/>
  <c r="C40" i="30"/>
  <c r="B40" i="30"/>
  <c r="E40" i="30" s="1"/>
  <c r="U39" i="30"/>
  <c r="S39" i="30"/>
  <c r="R39" i="30"/>
  <c r="Q39" i="30"/>
  <c r="P39" i="30"/>
  <c r="E39" i="30"/>
  <c r="T39" i="30" s="1"/>
  <c r="U38" i="30"/>
  <c r="T38" i="30"/>
  <c r="S38" i="30"/>
  <c r="R38" i="30"/>
  <c r="Q38" i="30"/>
  <c r="P38" i="30"/>
  <c r="E38" i="30"/>
  <c r="S37" i="30"/>
  <c r="R37" i="30"/>
  <c r="Q37" i="30"/>
  <c r="P37" i="30"/>
  <c r="E37" i="30"/>
  <c r="S36" i="30"/>
  <c r="R36" i="30"/>
  <c r="Q36" i="30"/>
  <c r="P36" i="30"/>
  <c r="E36" i="30"/>
  <c r="S35" i="30"/>
  <c r="R35" i="30"/>
  <c r="Q35" i="30"/>
  <c r="U35" i="30" s="1"/>
  <c r="P35" i="30"/>
  <c r="T35" i="30" s="1"/>
  <c r="E35" i="30"/>
  <c r="V33" i="30"/>
  <c r="S33" i="30"/>
  <c r="O33" i="30"/>
  <c r="N33" i="30"/>
  <c r="M33" i="30"/>
  <c r="L33" i="30"/>
  <c r="K33" i="30"/>
  <c r="J33" i="30"/>
  <c r="I33" i="30"/>
  <c r="H33" i="30"/>
  <c r="G33" i="30"/>
  <c r="F33" i="30"/>
  <c r="C33" i="30"/>
  <c r="B33" i="30"/>
  <c r="S32" i="30"/>
  <c r="R32" i="30"/>
  <c r="Q32" i="30"/>
  <c r="P32" i="30"/>
  <c r="E32" i="30"/>
  <c r="V30" i="30"/>
  <c r="O30" i="30"/>
  <c r="N30" i="30"/>
  <c r="M30" i="30"/>
  <c r="L30" i="30"/>
  <c r="K30" i="30"/>
  <c r="J30" i="30"/>
  <c r="I30" i="30"/>
  <c r="H30" i="30"/>
  <c r="R30" i="30" s="1"/>
  <c r="G30" i="30"/>
  <c r="F30" i="30"/>
  <c r="E30" i="30"/>
  <c r="C30" i="30"/>
  <c r="B30" i="30"/>
  <c r="S29" i="30"/>
  <c r="R29" i="30"/>
  <c r="Q29" i="30"/>
  <c r="P29" i="30"/>
  <c r="E29" i="30"/>
  <c r="S28" i="30"/>
  <c r="R28" i="30"/>
  <c r="Q28" i="30"/>
  <c r="P28" i="30"/>
  <c r="E28" i="30"/>
  <c r="S27" i="30"/>
  <c r="R27" i="30"/>
  <c r="Q27" i="30"/>
  <c r="P27" i="30"/>
  <c r="E27" i="30"/>
  <c r="U27" i="30" s="1"/>
  <c r="U26" i="30"/>
  <c r="S26" i="30"/>
  <c r="R26" i="30"/>
  <c r="Q26" i="30"/>
  <c r="P26" i="30"/>
  <c r="E26" i="30"/>
  <c r="T26" i="30" s="1"/>
  <c r="V24" i="30"/>
  <c r="O24" i="30"/>
  <c r="N24" i="30"/>
  <c r="M24" i="30"/>
  <c r="L24" i="30"/>
  <c r="K24" i="30"/>
  <c r="J24" i="30"/>
  <c r="I24" i="30"/>
  <c r="H24" i="30"/>
  <c r="R24" i="30" s="1"/>
  <c r="G24" i="30"/>
  <c r="F24" i="30"/>
  <c r="E24" i="30"/>
  <c r="C24" i="30"/>
  <c r="B24" i="30"/>
  <c r="U23" i="30"/>
  <c r="T23" i="30"/>
  <c r="S23" i="30"/>
  <c r="R23" i="30"/>
  <c r="Q23" i="30"/>
  <c r="P23" i="30"/>
  <c r="E23" i="30"/>
  <c r="S22" i="30"/>
  <c r="R22" i="30"/>
  <c r="Q22" i="30"/>
  <c r="P22" i="30"/>
  <c r="E22" i="30"/>
  <c r="T21" i="30"/>
  <c r="S21" i="30"/>
  <c r="R21" i="30"/>
  <c r="Q21" i="30"/>
  <c r="P21" i="30"/>
  <c r="E21" i="30"/>
  <c r="U21" i="30" s="1"/>
  <c r="S20" i="30"/>
  <c r="R20" i="30"/>
  <c r="Q20" i="30"/>
  <c r="P20" i="30"/>
  <c r="E20" i="30"/>
  <c r="T20" i="30" s="1"/>
  <c r="U19" i="30"/>
  <c r="T19" i="30"/>
  <c r="S19" i="30"/>
  <c r="R19" i="30"/>
  <c r="Q19" i="30"/>
  <c r="P19" i="30"/>
  <c r="E19" i="30"/>
  <c r="S18" i="30"/>
  <c r="R18" i="30"/>
  <c r="Q18" i="30"/>
  <c r="P18" i="30"/>
  <c r="E18" i="30"/>
  <c r="S17" i="30"/>
  <c r="R17" i="30"/>
  <c r="Q17" i="30"/>
  <c r="P17" i="30"/>
  <c r="E17" i="30"/>
  <c r="V15" i="30"/>
  <c r="O15" i="30"/>
  <c r="N15" i="30"/>
  <c r="M15" i="30"/>
  <c r="L15" i="30"/>
  <c r="K15" i="30"/>
  <c r="J15" i="30"/>
  <c r="I15" i="30"/>
  <c r="H15" i="30"/>
  <c r="R15" i="30" s="1"/>
  <c r="G15" i="30"/>
  <c r="F15" i="30"/>
  <c r="E15" i="30"/>
  <c r="C15" i="30"/>
  <c r="B15" i="30"/>
  <c r="S14" i="30"/>
  <c r="R14" i="30"/>
  <c r="Q14" i="30"/>
  <c r="P14" i="30"/>
  <c r="E14" i="30"/>
  <c r="S13" i="30"/>
  <c r="R13" i="30"/>
  <c r="Q13" i="30"/>
  <c r="P13" i="30"/>
  <c r="E13" i="30"/>
  <c r="S12" i="30"/>
  <c r="R12" i="30"/>
  <c r="Q12" i="30"/>
  <c r="P12" i="30"/>
  <c r="E12" i="30"/>
  <c r="U11" i="30"/>
  <c r="T11" i="30"/>
  <c r="S11" i="30"/>
  <c r="R11" i="30"/>
  <c r="Q11" i="30"/>
  <c r="P11" i="30"/>
  <c r="E11" i="30"/>
  <c r="S10" i="30"/>
  <c r="R10" i="30"/>
  <c r="Q10" i="30"/>
  <c r="P10" i="30"/>
  <c r="E10" i="30"/>
  <c r="T9" i="30"/>
  <c r="S9" i="30"/>
  <c r="R9" i="30"/>
  <c r="Q9" i="30"/>
  <c r="P9" i="30"/>
  <c r="E9" i="30"/>
  <c r="S93" i="29"/>
  <c r="R93" i="29"/>
  <c r="Q93" i="29"/>
  <c r="P93" i="29"/>
  <c r="E93" i="29"/>
  <c r="T93" i="29" s="1"/>
  <c r="U92" i="29"/>
  <c r="T92" i="29"/>
  <c r="S92" i="29"/>
  <c r="R92" i="29"/>
  <c r="Q92" i="29"/>
  <c r="P92" i="29"/>
  <c r="E92" i="29"/>
  <c r="S91" i="29"/>
  <c r="R91" i="29"/>
  <c r="Q91" i="29"/>
  <c r="P91" i="29"/>
  <c r="E91" i="29"/>
  <c r="S90" i="29"/>
  <c r="R90" i="29"/>
  <c r="Q90" i="29"/>
  <c r="P90" i="29"/>
  <c r="E90" i="29"/>
  <c r="S89" i="29"/>
  <c r="R89" i="29"/>
  <c r="Q89" i="29"/>
  <c r="P89" i="29"/>
  <c r="E89" i="29"/>
  <c r="S88" i="29"/>
  <c r="R88" i="29"/>
  <c r="Q88" i="29"/>
  <c r="P88" i="29"/>
  <c r="E88" i="29"/>
  <c r="S87" i="29"/>
  <c r="R87" i="29"/>
  <c r="Q87" i="29"/>
  <c r="P87" i="29"/>
  <c r="E87" i="29"/>
  <c r="S86" i="29"/>
  <c r="R86" i="29"/>
  <c r="Q86" i="29"/>
  <c r="P86" i="29"/>
  <c r="E86" i="29"/>
  <c r="U86" i="29" s="1"/>
  <c r="V72" i="29"/>
  <c r="O72" i="29"/>
  <c r="N72" i="29"/>
  <c r="M72" i="29"/>
  <c r="L72" i="29"/>
  <c r="K72" i="29"/>
  <c r="J72" i="29"/>
  <c r="I72" i="29"/>
  <c r="S72" i="29" s="1"/>
  <c r="H72" i="29"/>
  <c r="R72" i="29" s="1"/>
  <c r="G72" i="29"/>
  <c r="F72" i="29"/>
  <c r="C72" i="29"/>
  <c r="B72" i="29"/>
  <c r="V71" i="29"/>
  <c r="O71" i="29"/>
  <c r="N71" i="29"/>
  <c r="M71" i="29"/>
  <c r="L71" i="29"/>
  <c r="K71" i="29"/>
  <c r="J71" i="29"/>
  <c r="I71" i="29"/>
  <c r="S71" i="29" s="1"/>
  <c r="H71" i="29"/>
  <c r="R71" i="29" s="1"/>
  <c r="G71" i="29"/>
  <c r="F71" i="29"/>
  <c r="C71" i="29"/>
  <c r="B71" i="29"/>
  <c r="V70" i="29"/>
  <c r="O70" i="29"/>
  <c r="N70" i="29"/>
  <c r="M70" i="29"/>
  <c r="L70" i="29"/>
  <c r="K70" i="29"/>
  <c r="J70" i="29"/>
  <c r="I70" i="29"/>
  <c r="H70" i="29"/>
  <c r="R70" i="29" s="1"/>
  <c r="G70" i="29"/>
  <c r="F70" i="29"/>
  <c r="E70" i="29"/>
  <c r="C70" i="29"/>
  <c r="B70" i="29"/>
  <c r="S69" i="29"/>
  <c r="R69" i="29"/>
  <c r="Q69" i="29"/>
  <c r="P69" i="29"/>
  <c r="E69" i="29"/>
  <c r="U69" i="29" s="1"/>
  <c r="V67" i="29"/>
  <c r="O67" i="29"/>
  <c r="N67" i="29"/>
  <c r="M67" i="29"/>
  <c r="L67" i="29"/>
  <c r="K67" i="29"/>
  <c r="J67" i="29"/>
  <c r="I67" i="29"/>
  <c r="S67" i="29" s="1"/>
  <c r="H67" i="29"/>
  <c r="R67" i="29" s="1"/>
  <c r="G67" i="29"/>
  <c r="F67" i="29"/>
  <c r="C67" i="29"/>
  <c r="B67" i="29"/>
  <c r="V66" i="29"/>
  <c r="O66" i="29"/>
  <c r="N66" i="29"/>
  <c r="M66" i="29"/>
  <c r="L66" i="29"/>
  <c r="K66" i="29"/>
  <c r="J66" i="29"/>
  <c r="I66" i="29"/>
  <c r="S66" i="29" s="1"/>
  <c r="H66" i="29"/>
  <c r="R66" i="29" s="1"/>
  <c r="G66" i="29"/>
  <c r="F66" i="29"/>
  <c r="C66" i="29"/>
  <c r="B66" i="29"/>
  <c r="T65" i="29"/>
  <c r="S65" i="29"/>
  <c r="R65" i="29"/>
  <c r="Q65" i="29"/>
  <c r="P65" i="29"/>
  <c r="E65" i="29"/>
  <c r="U65" i="29" s="1"/>
  <c r="U64" i="29"/>
  <c r="S64" i="29"/>
  <c r="R64" i="29"/>
  <c r="Q64" i="29"/>
  <c r="P64" i="29"/>
  <c r="E64" i="29"/>
  <c r="T64" i="29" s="1"/>
  <c r="U63" i="29"/>
  <c r="T63" i="29"/>
  <c r="S63" i="29"/>
  <c r="R63" i="29"/>
  <c r="Q63" i="29"/>
  <c r="P63" i="29"/>
  <c r="E63" i="29"/>
  <c r="S62" i="29"/>
  <c r="R62" i="29"/>
  <c r="Q62" i="29"/>
  <c r="P62" i="29"/>
  <c r="E62" i="29"/>
  <c r="S61" i="29"/>
  <c r="R61" i="29"/>
  <c r="Q61" i="29"/>
  <c r="P61" i="29"/>
  <c r="E61" i="29"/>
  <c r="V59" i="29"/>
  <c r="O59" i="29"/>
  <c r="N59" i="29"/>
  <c r="M59" i="29"/>
  <c r="L59" i="29"/>
  <c r="K59" i="29"/>
  <c r="J59" i="29"/>
  <c r="I59" i="29"/>
  <c r="H59" i="29"/>
  <c r="R59" i="29" s="1"/>
  <c r="G59" i="29"/>
  <c r="F59" i="29"/>
  <c r="E59" i="29"/>
  <c r="C59" i="29"/>
  <c r="B59" i="29"/>
  <c r="S58" i="29"/>
  <c r="R58" i="29"/>
  <c r="Q58" i="29"/>
  <c r="P58" i="29"/>
  <c r="E58" i="29"/>
  <c r="U58" i="29" s="1"/>
  <c r="S57" i="29"/>
  <c r="R57" i="29"/>
  <c r="Q57" i="29"/>
  <c r="P57" i="29"/>
  <c r="E57" i="29"/>
  <c r="S56" i="29"/>
  <c r="R56" i="29"/>
  <c r="Q56" i="29"/>
  <c r="P56" i="29"/>
  <c r="E56" i="29"/>
  <c r="S55" i="29"/>
  <c r="R55" i="29"/>
  <c r="Q55" i="29"/>
  <c r="P55" i="29"/>
  <c r="E55" i="29"/>
  <c r="V53" i="29"/>
  <c r="O53" i="29"/>
  <c r="N53" i="29"/>
  <c r="M53" i="29"/>
  <c r="L53" i="29"/>
  <c r="K53" i="29"/>
  <c r="J53" i="29"/>
  <c r="I53" i="29"/>
  <c r="H53" i="29"/>
  <c r="R53" i="29" s="1"/>
  <c r="G53" i="29"/>
  <c r="F53" i="29"/>
  <c r="C53" i="29"/>
  <c r="B53" i="29"/>
  <c r="S52" i="29"/>
  <c r="R52" i="29"/>
  <c r="Q52" i="29"/>
  <c r="P52" i="29"/>
  <c r="E52" i="29"/>
  <c r="U51" i="29"/>
  <c r="T51" i="29"/>
  <c r="S51" i="29"/>
  <c r="R51" i="29"/>
  <c r="Q51" i="29"/>
  <c r="P51" i="29"/>
  <c r="E51" i="29"/>
  <c r="S50" i="29"/>
  <c r="R50" i="29"/>
  <c r="Q50" i="29"/>
  <c r="P50" i="29"/>
  <c r="E50" i="29"/>
  <c r="T49" i="29"/>
  <c r="S49" i="29"/>
  <c r="R49" i="29"/>
  <c r="Q49" i="29"/>
  <c r="P49" i="29"/>
  <c r="E49" i="29"/>
  <c r="U49" i="29" s="1"/>
  <c r="U48" i="29"/>
  <c r="S48" i="29"/>
  <c r="R48" i="29"/>
  <c r="Q48" i="29"/>
  <c r="P48" i="29"/>
  <c r="E48" i="29"/>
  <c r="T48" i="29" s="1"/>
  <c r="S47" i="29"/>
  <c r="R47" i="29"/>
  <c r="Q47" i="29"/>
  <c r="P47" i="29"/>
  <c r="E47" i="29"/>
  <c r="T47" i="29" s="1"/>
  <c r="T46" i="29"/>
  <c r="S46" i="29"/>
  <c r="R46" i="29"/>
  <c r="Q46" i="29"/>
  <c r="P46" i="29"/>
  <c r="E46" i="29"/>
  <c r="U46" i="29" s="1"/>
  <c r="S45" i="29"/>
  <c r="R45" i="29"/>
  <c r="Q45" i="29"/>
  <c r="P45" i="29"/>
  <c r="E45" i="29"/>
  <c r="S44" i="29"/>
  <c r="R44" i="29"/>
  <c r="Q44" i="29"/>
  <c r="P44" i="29"/>
  <c r="E44" i="29"/>
  <c r="U43" i="29"/>
  <c r="S43" i="29"/>
  <c r="R43" i="29"/>
  <c r="Q43" i="29"/>
  <c r="P43" i="29"/>
  <c r="E43" i="29"/>
  <c r="T43" i="29" s="1"/>
  <c r="S42" i="29"/>
  <c r="R42" i="29"/>
  <c r="Q42" i="29"/>
  <c r="P42" i="29"/>
  <c r="E42" i="29"/>
  <c r="V40" i="29"/>
  <c r="O40" i="29"/>
  <c r="N40" i="29"/>
  <c r="M40" i="29"/>
  <c r="L40" i="29"/>
  <c r="K40" i="29"/>
  <c r="J40" i="29"/>
  <c r="I40" i="29"/>
  <c r="S40" i="29" s="1"/>
  <c r="H40" i="29"/>
  <c r="R40" i="29" s="1"/>
  <c r="G40" i="29"/>
  <c r="F40" i="29"/>
  <c r="C40" i="29"/>
  <c r="B40" i="29"/>
  <c r="U39" i="29"/>
  <c r="T39" i="29"/>
  <c r="S39" i="29"/>
  <c r="R39" i="29"/>
  <c r="Q39" i="29"/>
  <c r="P39" i="29"/>
  <c r="E39" i="29"/>
  <c r="S38" i="29"/>
  <c r="R38" i="29"/>
  <c r="Q38" i="29"/>
  <c r="P38" i="29"/>
  <c r="E38" i="29"/>
  <c r="S37" i="29"/>
  <c r="R37" i="29"/>
  <c r="Q37" i="29"/>
  <c r="P37" i="29"/>
  <c r="E37" i="29"/>
  <c r="U37" i="29" s="1"/>
  <c r="S36" i="29"/>
  <c r="R36" i="29"/>
  <c r="Q36" i="29"/>
  <c r="P36" i="29"/>
  <c r="E36" i="29"/>
  <c r="T36" i="29" s="1"/>
  <c r="S35" i="29"/>
  <c r="R35" i="29"/>
  <c r="Q35" i="29"/>
  <c r="U35" i="29" s="1"/>
  <c r="P35" i="29"/>
  <c r="T35" i="29" s="1"/>
  <c r="E35" i="29"/>
  <c r="V33" i="29"/>
  <c r="O33" i="29"/>
  <c r="N33" i="29"/>
  <c r="M33" i="29"/>
  <c r="L33" i="29"/>
  <c r="K33" i="29"/>
  <c r="J33" i="29"/>
  <c r="I33" i="29"/>
  <c r="H33" i="29"/>
  <c r="G33" i="29"/>
  <c r="F33" i="29"/>
  <c r="C33" i="29"/>
  <c r="B33" i="29"/>
  <c r="S32" i="29"/>
  <c r="R32" i="29"/>
  <c r="Q32" i="29"/>
  <c r="P32" i="29"/>
  <c r="E32" i="29"/>
  <c r="U32" i="29" s="1"/>
  <c r="V30" i="29"/>
  <c r="S30" i="29"/>
  <c r="O30" i="29"/>
  <c r="N30" i="29"/>
  <c r="M30" i="29"/>
  <c r="L30" i="29"/>
  <c r="K30" i="29"/>
  <c r="J30" i="29"/>
  <c r="I30" i="29"/>
  <c r="H30" i="29"/>
  <c r="R30" i="29" s="1"/>
  <c r="G30" i="29"/>
  <c r="F30" i="29"/>
  <c r="C30" i="29"/>
  <c r="B30" i="29"/>
  <c r="E30" i="29" s="1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S27" i="29"/>
  <c r="R27" i="29"/>
  <c r="Q27" i="29"/>
  <c r="P27" i="29"/>
  <c r="E27" i="29"/>
  <c r="T26" i="29"/>
  <c r="S26" i="29"/>
  <c r="R26" i="29"/>
  <c r="Q26" i="29"/>
  <c r="P26" i="29"/>
  <c r="E26" i="29"/>
  <c r="U26" i="29" s="1"/>
  <c r="V24" i="29"/>
  <c r="O24" i="29"/>
  <c r="N24" i="29"/>
  <c r="M24" i="29"/>
  <c r="L24" i="29"/>
  <c r="K24" i="29"/>
  <c r="J24" i="29"/>
  <c r="I24" i="29"/>
  <c r="S24" i="29" s="1"/>
  <c r="H24" i="29"/>
  <c r="R24" i="29" s="1"/>
  <c r="G24" i="29"/>
  <c r="F24" i="29"/>
  <c r="C24" i="29"/>
  <c r="B24" i="29"/>
  <c r="U23" i="29"/>
  <c r="T23" i="29"/>
  <c r="S23" i="29"/>
  <c r="R23" i="29"/>
  <c r="Q23" i="29"/>
  <c r="P23" i="29"/>
  <c r="E23" i="29"/>
  <c r="S22" i="29"/>
  <c r="R22" i="29"/>
  <c r="Q22" i="29"/>
  <c r="P22" i="29"/>
  <c r="E22" i="29"/>
  <c r="S21" i="29"/>
  <c r="R21" i="29"/>
  <c r="Q21" i="29"/>
  <c r="P21" i="29"/>
  <c r="E21" i="29"/>
  <c r="S20" i="29"/>
  <c r="R20" i="29"/>
  <c r="Q20" i="29"/>
  <c r="P20" i="29"/>
  <c r="E20" i="29"/>
  <c r="U19" i="29"/>
  <c r="T19" i="29"/>
  <c r="S19" i="29"/>
  <c r="R19" i="29"/>
  <c r="Q19" i="29"/>
  <c r="P19" i="29"/>
  <c r="E19" i="29"/>
  <c r="S18" i="29"/>
  <c r="R18" i="29"/>
  <c r="Q18" i="29"/>
  <c r="P18" i="29"/>
  <c r="E18" i="29"/>
  <c r="T17" i="29"/>
  <c r="S17" i="29"/>
  <c r="R17" i="29"/>
  <c r="Q17" i="29"/>
  <c r="P17" i="29"/>
  <c r="E17" i="29"/>
  <c r="U17" i="29" s="1"/>
  <c r="V15" i="29"/>
  <c r="O15" i="29"/>
  <c r="N15" i="29"/>
  <c r="M15" i="29"/>
  <c r="L15" i="29"/>
  <c r="K15" i="29"/>
  <c r="J15" i="29"/>
  <c r="I15" i="29"/>
  <c r="H15" i="29"/>
  <c r="P15" i="29" s="1"/>
  <c r="G15" i="29"/>
  <c r="F15" i="29"/>
  <c r="C15" i="29"/>
  <c r="B15" i="29"/>
  <c r="E15" i="29" s="1"/>
  <c r="T14" i="29"/>
  <c r="S14" i="29"/>
  <c r="R14" i="29"/>
  <c r="Q14" i="29"/>
  <c r="P14" i="29"/>
  <c r="E14" i="29"/>
  <c r="U14" i="29" s="1"/>
  <c r="S13" i="29"/>
  <c r="R13" i="29"/>
  <c r="Q13" i="29"/>
  <c r="P13" i="29"/>
  <c r="E13" i="29"/>
  <c r="U12" i="29"/>
  <c r="S12" i="29"/>
  <c r="R12" i="29"/>
  <c r="Q12" i="29"/>
  <c r="P12" i="29"/>
  <c r="E12" i="29"/>
  <c r="T12" i="29" s="1"/>
  <c r="T11" i="29"/>
  <c r="S11" i="29"/>
  <c r="R11" i="29"/>
  <c r="Q11" i="29"/>
  <c r="P11" i="29"/>
  <c r="E11" i="29"/>
  <c r="U11" i="29" s="1"/>
  <c r="T10" i="29"/>
  <c r="S10" i="29"/>
  <c r="R10" i="29"/>
  <c r="Q10" i="29"/>
  <c r="P10" i="29"/>
  <c r="E10" i="29"/>
  <c r="S9" i="29"/>
  <c r="R9" i="29"/>
  <c r="Q9" i="29"/>
  <c r="P9" i="29"/>
  <c r="E9" i="29"/>
  <c r="S93" i="28"/>
  <c r="R93" i="28"/>
  <c r="Q93" i="28"/>
  <c r="P93" i="28"/>
  <c r="E93" i="28"/>
  <c r="S92" i="28"/>
  <c r="R92" i="28"/>
  <c r="Q92" i="28"/>
  <c r="P92" i="28"/>
  <c r="E92" i="28"/>
  <c r="U92" i="28" s="1"/>
  <c r="U91" i="28"/>
  <c r="T91" i="28"/>
  <c r="S91" i="28"/>
  <c r="R91" i="28"/>
  <c r="Q91" i="28"/>
  <c r="P91" i="28"/>
  <c r="E91" i="28"/>
  <c r="S90" i="28"/>
  <c r="R90" i="28"/>
  <c r="Q90" i="28"/>
  <c r="P90" i="28"/>
  <c r="E90" i="28"/>
  <c r="U89" i="28"/>
  <c r="S89" i="28"/>
  <c r="R89" i="28"/>
  <c r="Q89" i="28"/>
  <c r="P89" i="28"/>
  <c r="E89" i="28"/>
  <c r="T89" i="28" s="1"/>
  <c r="T88" i="28"/>
  <c r="S88" i="28"/>
  <c r="R88" i="28"/>
  <c r="Q88" i="28"/>
  <c r="P88" i="28"/>
  <c r="E88" i="28"/>
  <c r="U88" i="28" s="1"/>
  <c r="T87" i="28"/>
  <c r="S87" i="28"/>
  <c r="R87" i="28"/>
  <c r="Q87" i="28"/>
  <c r="P87" i="28"/>
  <c r="E87" i="28"/>
  <c r="U87" i="28" s="1"/>
  <c r="S86" i="28"/>
  <c r="R86" i="28"/>
  <c r="Q86" i="28"/>
  <c r="P86" i="28"/>
  <c r="E86" i="28"/>
  <c r="V72" i="28"/>
  <c r="O72" i="28"/>
  <c r="N72" i="28"/>
  <c r="M72" i="28"/>
  <c r="L72" i="28"/>
  <c r="K72" i="28"/>
  <c r="J72" i="28"/>
  <c r="I72" i="28"/>
  <c r="S72" i="28" s="1"/>
  <c r="H72" i="28"/>
  <c r="R72" i="28" s="1"/>
  <c r="G72" i="28"/>
  <c r="F72" i="28"/>
  <c r="C72" i="28"/>
  <c r="B72" i="28"/>
  <c r="E72" i="28" s="1"/>
  <c r="V71" i="28"/>
  <c r="O71" i="28"/>
  <c r="N71" i="28"/>
  <c r="M71" i="28"/>
  <c r="L71" i="28"/>
  <c r="K71" i="28"/>
  <c r="J71" i="28"/>
  <c r="I71" i="28"/>
  <c r="S71" i="28" s="1"/>
  <c r="H71" i="28"/>
  <c r="R71" i="28" s="1"/>
  <c r="G71" i="28"/>
  <c r="F71" i="28"/>
  <c r="C71" i="28"/>
  <c r="B71" i="28"/>
  <c r="E71" i="28" s="1"/>
  <c r="V70" i="28"/>
  <c r="O70" i="28"/>
  <c r="N70" i="28"/>
  <c r="M70" i="28"/>
  <c r="L70" i="28"/>
  <c r="K70" i="28"/>
  <c r="J70" i="28"/>
  <c r="I70" i="28"/>
  <c r="S70" i="28" s="1"/>
  <c r="H70" i="28"/>
  <c r="R70" i="28" s="1"/>
  <c r="G70" i="28"/>
  <c r="F70" i="28"/>
  <c r="C70" i="28"/>
  <c r="B70" i="28"/>
  <c r="S69" i="28"/>
  <c r="R69" i="28"/>
  <c r="Q69" i="28"/>
  <c r="P69" i="28"/>
  <c r="E69" i="28"/>
  <c r="V67" i="28"/>
  <c r="O67" i="28"/>
  <c r="N67" i="28"/>
  <c r="M67" i="28"/>
  <c r="L67" i="28"/>
  <c r="K67" i="28"/>
  <c r="J67" i="28"/>
  <c r="I67" i="28"/>
  <c r="S67" i="28" s="1"/>
  <c r="H67" i="28"/>
  <c r="R67" i="28" s="1"/>
  <c r="G67" i="28"/>
  <c r="F67" i="28"/>
  <c r="C67" i="28"/>
  <c r="B67" i="28"/>
  <c r="V66" i="28"/>
  <c r="O66" i="28"/>
  <c r="N66" i="28"/>
  <c r="M66" i="28"/>
  <c r="L66" i="28"/>
  <c r="K66" i="28"/>
  <c r="J66" i="28"/>
  <c r="I66" i="28"/>
  <c r="S66" i="28" s="1"/>
  <c r="H66" i="28"/>
  <c r="R66" i="28" s="1"/>
  <c r="G66" i="28"/>
  <c r="F66" i="28"/>
  <c r="C66" i="28"/>
  <c r="E66" i="28" s="1"/>
  <c r="B66" i="28"/>
  <c r="S65" i="28"/>
  <c r="R65" i="28"/>
  <c r="Q65" i="28"/>
  <c r="P65" i="28"/>
  <c r="E65" i="28"/>
  <c r="S64" i="28"/>
  <c r="R64" i="28"/>
  <c r="Q64" i="28"/>
  <c r="P64" i="28"/>
  <c r="E64" i="28"/>
  <c r="U63" i="28"/>
  <c r="T63" i="28"/>
  <c r="S63" i="28"/>
  <c r="R63" i="28"/>
  <c r="Q63" i="28"/>
  <c r="P63" i="28"/>
  <c r="E63" i="28"/>
  <c r="S62" i="28"/>
  <c r="R62" i="28"/>
  <c r="Q62" i="28"/>
  <c r="P62" i="28"/>
  <c r="E62" i="28"/>
  <c r="T61" i="28"/>
  <c r="S61" i="28"/>
  <c r="R61" i="28"/>
  <c r="Q61" i="28"/>
  <c r="P61" i="28"/>
  <c r="E61" i="28"/>
  <c r="V59" i="28"/>
  <c r="O59" i="28"/>
  <c r="N59" i="28"/>
  <c r="M59" i="28"/>
  <c r="L59" i="28"/>
  <c r="K59" i="28"/>
  <c r="J59" i="28"/>
  <c r="I59" i="28"/>
  <c r="S59" i="28" s="1"/>
  <c r="H59" i="28"/>
  <c r="R59" i="28" s="1"/>
  <c r="G59" i="28"/>
  <c r="F59" i="28"/>
  <c r="C59" i="28"/>
  <c r="E59" i="28" s="1"/>
  <c r="B59" i="28"/>
  <c r="S58" i="28"/>
  <c r="R58" i="28"/>
  <c r="Q58" i="28"/>
  <c r="P58" i="28"/>
  <c r="E58" i="28"/>
  <c r="T57" i="28"/>
  <c r="S57" i="28"/>
  <c r="R57" i="28"/>
  <c r="Q57" i="28"/>
  <c r="P57" i="28"/>
  <c r="E57" i="28"/>
  <c r="U57" i="28" s="1"/>
  <c r="T56" i="28"/>
  <c r="S56" i="28"/>
  <c r="R56" i="28"/>
  <c r="Q56" i="28"/>
  <c r="P56" i="28"/>
  <c r="E56" i="28"/>
  <c r="U56" i="28" s="1"/>
  <c r="S55" i="28"/>
  <c r="R55" i="28"/>
  <c r="Q55" i="28"/>
  <c r="P55" i="28"/>
  <c r="E55" i="28"/>
  <c r="U55" i="28" s="1"/>
  <c r="V53" i="28"/>
  <c r="O53" i="28"/>
  <c r="N53" i="28"/>
  <c r="M53" i="28"/>
  <c r="L53" i="28"/>
  <c r="K53" i="28"/>
  <c r="J53" i="28"/>
  <c r="I53" i="28"/>
  <c r="S53" i="28" s="1"/>
  <c r="H53" i="28"/>
  <c r="R53" i="28" s="1"/>
  <c r="G53" i="28"/>
  <c r="F53" i="28"/>
  <c r="C53" i="28"/>
  <c r="B53" i="28"/>
  <c r="E53" i="28" s="1"/>
  <c r="S52" i="28"/>
  <c r="R52" i="28"/>
  <c r="Q52" i="28"/>
  <c r="P52" i="28"/>
  <c r="E52" i="28"/>
  <c r="U51" i="28"/>
  <c r="S51" i="28"/>
  <c r="R51" i="28"/>
  <c r="Q51" i="28"/>
  <c r="P51" i="28"/>
  <c r="E51" i="28"/>
  <c r="T51" i="28" s="1"/>
  <c r="T50" i="28"/>
  <c r="S50" i="28"/>
  <c r="R50" i="28"/>
  <c r="Q50" i="28"/>
  <c r="P50" i="28"/>
  <c r="E50" i="28"/>
  <c r="U50" i="28" s="1"/>
  <c r="S49" i="28"/>
  <c r="R49" i="28"/>
  <c r="Q49" i="28"/>
  <c r="P49" i="28"/>
  <c r="E49" i="28"/>
  <c r="S48" i="28"/>
  <c r="R48" i="28"/>
  <c r="Q48" i="28"/>
  <c r="P48" i="28"/>
  <c r="E48" i="28"/>
  <c r="U47" i="28"/>
  <c r="T47" i="28"/>
  <c r="S47" i="28"/>
  <c r="R47" i="28"/>
  <c r="Q47" i="28"/>
  <c r="P47" i="28"/>
  <c r="E47" i="28"/>
  <c r="S46" i="28"/>
  <c r="R46" i="28"/>
  <c r="Q46" i="28"/>
  <c r="P46" i="28"/>
  <c r="E46" i="28"/>
  <c r="U46" i="28" s="1"/>
  <c r="T45" i="28"/>
  <c r="S45" i="28"/>
  <c r="R45" i="28"/>
  <c r="Q45" i="28"/>
  <c r="P45" i="28"/>
  <c r="E45" i="28"/>
  <c r="U45" i="28" s="1"/>
  <c r="T44" i="28"/>
  <c r="S44" i="28"/>
  <c r="R44" i="28"/>
  <c r="Q44" i="28"/>
  <c r="P44" i="28"/>
  <c r="E44" i="28"/>
  <c r="U44" i="28" s="1"/>
  <c r="S43" i="28"/>
  <c r="R43" i="28"/>
  <c r="Q43" i="28"/>
  <c r="P43" i="28"/>
  <c r="E43" i="28"/>
  <c r="T42" i="28"/>
  <c r="S42" i="28"/>
  <c r="R42" i="28"/>
  <c r="Q42" i="28"/>
  <c r="P42" i="28"/>
  <c r="E42" i="28"/>
  <c r="U42" i="28" s="1"/>
  <c r="V40" i="28"/>
  <c r="O40" i="28"/>
  <c r="N40" i="28"/>
  <c r="M40" i="28"/>
  <c r="L40" i="28"/>
  <c r="K40" i="28"/>
  <c r="J40" i="28"/>
  <c r="I40" i="28"/>
  <c r="H40" i="28"/>
  <c r="R40" i="28" s="1"/>
  <c r="G40" i="28"/>
  <c r="F40" i="28"/>
  <c r="C40" i="28"/>
  <c r="B40" i="28"/>
  <c r="E40" i="28" s="1"/>
  <c r="U39" i="28"/>
  <c r="T39" i="28"/>
  <c r="S39" i="28"/>
  <c r="R39" i="28"/>
  <c r="Q39" i="28"/>
  <c r="P39" i="28"/>
  <c r="E39" i="28"/>
  <c r="T38" i="28"/>
  <c r="S38" i="28"/>
  <c r="R38" i="28"/>
  <c r="Q38" i="28"/>
  <c r="P38" i="28"/>
  <c r="E38" i="28"/>
  <c r="U38" i="28" s="1"/>
  <c r="S37" i="28"/>
  <c r="R37" i="28"/>
  <c r="Q37" i="28"/>
  <c r="P37" i="28"/>
  <c r="E37" i="28"/>
  <c r="S36" i="28"/>
  <c r="R36" i="28"/>
  <c r="Q36" i="28"/>
  <c r="P36" i="28"/>
  <c r="E36" i="28"/>
  <c r="S35" i="28"/>
  <c r="R35" i="28"/>
  <c r="Q35" i="28"/>
  <c r="P35" i="28"/>
  <c r="E35" i="28"/>
  <c r="V33" i="28"/>
  <c r="O33" i="28"/>
  <c r="N33" i="28"/>
  <c r="M33" i="28"/>
  <c r="L33" i="28"/>
  <c r="K33" i="28"/>
  <c r="J33" i="28"/>
  <c r="I33" i="28"/>
  <c r="S33" i="28" s="1"/>
  <c r="H33" i="28"/>
  <c r="R33" i="28" s="1"/>
  <c r="G33" i="28"/>
  <c r="F33" i="28"/>
  <c r="C33" i="28"/>
  <c r="B33" i="28"/>
  <c r="S32" i="28"/>
  <c r="R32" i="28"/>
  <c r="Q32" i="28"/>
  <c r="P32" i="28"/>
  <c r="E32" i="28"/>
  <c r="V30" i="28"/>
  <c r="S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E30" i="28" s="1"/>
  <c r="B30" i="28"/>
  <c r="S29" i="28"/>
  <c r="R29" i="28"/>
  <c r="Q29" i="28"/>
  <c r="P29" i="28"/>
  <c r="E29" i="28"/>
  <c r="S28" i="28"/>
  <c r="R28" i="28"/>
  <c r="Q28" i="28"/>
  <c r="P28" i="28"/>
  <c r="E28" i="28"/>
  <c r="U27" i="28"/>
  <c r="S27" i="28"/>
  <c r="R27" i="28"/>
  <c r="Q27" i="28"/>
  <c r="P27" i="28"/>
  <c r="E27" i="28"/>
  <c r="T27" i="28" s="1"/>
  <c r="S26" i="28"/>
  <c r="R26" i="28"/>
  <c r="Q26" i="28"/>
  <c r="P26" i="28"/>
  <c r="E26" i="28"/>
  <c r="V24" i="28"/>
  <c r="O24" i="28"/>
  <c r="N24" i="28"/>
  <c r="M24" i="28"/>
  <c r="L24" i="28"/>
  <c r="K24" i="28"/>
  <c r="J24" i="28"/>
  <c r="I24" i="28"/>
  <c r="S24" i="28" s="1"/>
  <c r="H24" i="28"/>
  <c r="R24" i="28" s="1"/>
  <c r="G24" i="28"/>
  <c r="F24" i="28"/>
  <c r="C24" i="28"/>
  <c r="B24" i="28"/>
  <c r="E24" i="28" s="1"/>
  <c r="U23" i="28"/>
  <c r="T23" i="28"/>
  <c r="S23" i="28"/>
  <c r="R23" i="28"/>
  <c r="Q23" i="28"/>
  <c r="P23" i="28"/>
  <c r="E23" i="28"/>
  <c r="U22" i="28"/>
  <c r="T22" i="28"/>
  <c r="S22" i="28"/>
  <c r="R22" i="28"/>
  <c r="Q22" i="28"/>
  <c r="P22" i="28"/>
  <c r="E22" i="28"/>
  <c r="S21" i="28"/>
  <c r="R21" i="28"/>
  <c r="Q21" i="28"/>
  <c r="P21" i="28"/>
  <c r="E21" i="28"/>
  <c r="U21" i="28" s="1"/>
  <c r="S20" i="28"/>
  <c r="R20" i="28"/>
  <c r="Q20" i="28"/>
  <c r="P20" i="28"/>
  <c r="E20" i="28"/>
  <c r="U19" i="28"/>
  <c r="S19" i="28"/>
  <c r="R19" i="28"/>
  <c r="Q19" i="28"/>
  <c r="P19" i="28"/>
  <c r="E19" i="28"/>
  <c r="T19" i="28" s="1"/>
  <c r="T18" i="28"/>
  <c r="S18" i="28"/>
  <c r="R18" i="28"/>
  <c r="Q18" i="28"/>
  <c r="P18" i="28"/>
  <c r="E18" i="28"/>
  <c r="U18" i="28" s="1"/>
  <c r="S17" i="28"/>
  <c r="R17" i="28"/>
  <c r="Q17" i="28"/>
  <c r="P17" i="28"/>
  <c r="E17" i="28"/>
  <c r="V15" i="28"/>
  <c r="O15" i="28"/>
  <c r="N15" i="28"/>
  <c r="M15" i="28"/>
  <c r="L15" i="28"/>
  <c r="K15" i="28"/>
  <c r="J15" i="28"/>
  <c r="I15" i="28"/>
  <c r="H15" i="28"/>
  <c r="R15" i="28" s="1"/>
  <c r="G15" i="28"/>
  <c r="F15" i="28"/>
  <c r="C15" i="28"/>
  <c r="B15" i="28"/>
  <c r="E15" i="28" s="1"/>
  <c r="T14" i="28"/>
  <c r="S14" i="28"/>
  <c r="R14" i="28"/>
  <c r="Q14" i="28"/>
  <c r="P14" i="28"/>
  <c r="E14" i="28"/>
  <c r="U14" i="28" s="1"/>
  <c r="S13" i="28"/>
  <c r="R13" i="28"/>
  <c r="Q13" i="28"/>
  <c r="P13" i="28"/>
  <c r="E13" i="28"/>
  <c r="S12" i="28"/>
  <c r="R12" i="28"/>
  <c r="Q12" i="28"/>
  <c r="P12" i="28"/>
  <c r="E12" i="28"/>
  <c r="U11" i="28"/>
  <c r="S11" i="28"/>
  <c r="R11" i="28"/>
  <c r="Q11" i="28"/>
  <c r="P11" i="28"/>
  <c r="E11" i="28"/>
  <c r="T11" i="28" s="1"/>
  <c r="T10" i="28"/>
  <c r="S10" i="28"/>
  <c r="R10" i="28"/>
  <c r="Q10" i="28"/>
  <c r="P10" i="28"/>
  <c r="E10" i="28"/>
  <c r="U10" i="28" s="1"/>
  <c r="S9" i="28"/>
  <c r="R9" i="28"/>
  <c r="Q9" i="28"/>
  <c r="P9" i="28"/>
  <c r="E9" i="28"/>
  <c r="S93" i="27"/>
  <c r="R93" i="27"/>
  <c r="Q93" i="27"/>
  <c r="P93" i="27"/>
  <c r="E93" i="27"/>
  <c r="U92" i="27"/>
  <c r="S92" i="27"/>
  <c r="R92" i="27"/>
  <c r="Q92" i="27"/>
  <c r="P92" i="27"/>
  <c r="E92" i="27"/>
  <c r="T92" i="27" s="1"/>
  <c r="T91" i="27"/>
  <c r="S91" i="27"/>
  <c r="R91" i="27"/>
  <c r="Q91" i="27"/>
  <c r="P91" i="27"/>
  <c r="E91" i="27"/>
  <c r="U91" i="27" s="1"/>
  <c r="S90" i="27"/>
  <c r="R90" i="27"/>
  <c r="Q90" i="27"/>
  <c r="P90" i="27"/>
  <c r="E90" i="27"/>
  <c r="S89" i="27"/>
  <c r="R89" i="27"/>
  <c r="Q89" i="27"/>
  <c r="P89" i="27"/>
  <c r="E89" i="27"/>
  <c r="U88" i="27"/>
  <c r="T88" i="27"/>
  <c r="S88" i="27"/>
  <c r="R88" i="27"/>
  <c r="Q88" i="27"/>
  <c r="P88" i="27"/>
  <c r="E88" i="27"/>
  <c r="U87" i="27"/>
  <c r="T87" i="27"/>
  <c r="S87" i="27"/>
  <c r="R87" i="27"/>
  <c r="Q87" i="27"/>
  <c r="P87" i="27"/>
  <c r="E87" i="27"/>
  <c r="S86" i="27"/>
  <c r="R86" i="27"/>
  <c r="Q86" i="27"/>
  <c r="P86" i="27"/>
  <c r="E86" i="27"/>
  <c r="V72" i="27"/>
  <c r="O72" i="27"/>
  <c r="N72" i="27"/>
  <c r="M72" i="27"/>
  <c r="L72" i="27"/>
  <c r="K72" i="27"/>
  <c r="J72" i="27"/>
  <c r="I72" i="27"/>
  <c r="S72" i="27" s="1"/>
  <c r="H72" i="27"/>
  <c r="R72" i="27" s="1"/>
  <c r="G72" i="27"/>
  <c r="F72" i="27"/>
  <c r="C72" i="27"/>
  <c r="B72" i="27"/>
  <c r="V71" i="27"/>
  <c r="S71" i="27"/>
  <c r="O71" i="27"/>
  <c r="N71" i="27"/>
  <c r="M71" i="27"/>
  <c r="L71" i="27"/>
  <c r="K71" i="27"/>
  <c r="J71" i="27"/>
  <c r="I71" i="27"/>
  <c r="H71" i="27"/>
  <c r="G71" i="27"/>
  <c r="F71" i="27"/>
  <c r="C71" i="27"/>
  <c r="B71" i="27"/>
  <c r="V70" i="27"/>
  <c r="O70" i="27"/>
  <c r="Q70" i="27" s="1"/>
  <c r="N70" i="27"/>
  <c r="M70" i="27"/>
  <c r="L70" i="27"/>
  <c r="K70" i="27"/>
  <c r="J70" i="27"/>
  <c r="I70" i="27"/>
  <c r="S70" i="27" s="1"/>
  <c r="H70" i="27"/>
  <c r="R70" i="27" s="1"/>
  <c r="G70" i="27"/>
  <c r="F70" i="27"/>
  <c r="C70" i="27"/>
  <c r="B70" i="27"/>
  <c r="E70" i="27" s="1"/>
  <c r="S69" i="27"/>
  <c r="R69" i="27"/>
  <c r="Q69" i="27"/>
  <c r="U69" i="27" s="1"/>
  <c r="P69" i="27"/>
  <c r="T69" i="27" s="1"/>
  <c r="E69" i="27"/>
  <c r="V67" i="27"/>
  <c r="O67" i="27"/>
  <c r="N67" i="27"/>
  <c r="M67" i="27"/>
  <c r="L67" i="27"/>
  <c r="K67" i="27"/>
  <c r="J67" i="27"/>
  <c r="I67" i="27"/>
  <c r="S67" i="27" s="1"/>
  <c r="H67" i="27"/>
  <c r="R67" i="27" s="1"/>
  <c r="G67" i="27"/>
  <c r="F67" i="27"/>
  <c r="C67" i="27"/>
  <c r="B67" i="27"/>
  <c r="E67" i="27" s="1"/>
  <c r="V66" i="27"/>
  <c r="O66" i="27"/>
  <c r="N66" i="27"/>
  <c r="M66" i="27"/>
  <c r="L66" i="27"/>
  <c r="K66" i="27"/>
  <c r="J66" i="27"/>
  <c r="I66" i="27"/>
  <c r="Q66" i="27" s="1"/>
  <c r="H66" i="27"/>
  <c r="R66" i="27" s="1"/>
  <c r="G66" i="27"/>
  <c r="F66" i="27"/>
  <c r="C66" i="27"/>
  <c r="B66" i="27"/>
  <c r="S65" i="27"/>
  <c r="R65" i="27"/>
  <c r="Q65" i="27"/>
  <c r="P65" i="27"/>
  <c r="E65" i="27"/>
  <c r="U65" i="27" s="1"/>
  <c r="S64" i="27"/>
  <c r="R64" i="27"/>
  <c r="Q64" i="27"/>
  <c r="P64" i="27"/>
  <c r="E64" i="27"/>
  <c r="S63" i="27"/>
  <c r="R63" i="27"/>
  <c r="Q63" i="27"/>
  <c r="P63" i="27"/>
  <c r="E63" i="27"/>
  <c r="U62" i="27"/>
  <c r="S62" i="27"/>
  <c r="R62" i="27"/>
  <c r="Q62" i="27"/>
  <c r="P62" i="27"/>
  <c r="E62" i="27"/>
  <c r="T62" i="27" s="1"/>
  <c r="S61" i="27"/>
  <c r="R61" i="27"/>
  <c r="Q61" i="27"/>
  <c r="P61" i="27"/>
  <c r="E61" i="27"/>
  <c r="V59" i="27"/>
  <c r="O59" i="27"/>
  <c r="N59" i="27"/>
  <c r="M59" i="27"/>
  <c r="L59" i="27"/>
  <c r="K59" i="27"/>
  <c r="J59" i="27"/>
  <c r="I59" i="27"/>
  <c r="S59" i="27" s="1"/>
  <c r="H59" i="27"/>
  <c r="R59" i="27" s="1"/>
  <c r="G59" i="27"/>
  <c r="F59" i="27"/>
  <c r="C59" i="27"/>
  <c r="E59" i="27" s="1"/>
  <c r="B59" i="27"/>
  <c r="S58" i="27"/>
  <c r="R58" i="27"/>
  <c r="Q58" i="27"/>
  <c r="P58" i="27"/>
  <c r="E58" i="27"/>
  <c r="S57" i="27"/>
  <c r="R57" i="27"/>
  <c r="Q57" i="27"/>
  <c r="P57" i="27"/>
  <c r="E57" i="27"/>
  <c r="S56" i="27"/>
  <c r="R56" i="27"/>
  <c r="Q56" i="27"/>
  <c r="P56" i="27"/>
  <c r="E56" i="27"/>
  <c r="S55" i="27"/>
  <c r="R55" i="27"/>
  <c r="Q55" i="27"/>
  <c r="P55" i="27"/>
  <c r="E55" i="27"/>
  <c r="V53" i="27"/>
  <c r="O53" i="27"/>
  <c r="N53" i="27"/>
  <c r="M53" i="27"/>
  <c r="L53" i="27"/>
  <c r="K53" i="27"/>
  <c r="J53" i="27"/>
  <c r="I53" i="27"/>
  <c r="S53" i="27" s="1"/>
  <c r="H53" i="27"/>
  <c r="G53" i="27"/>
  <c r="F53" i="27"/>
  <c r="C53" i="27"/>
  <c r="B53" i="27"/>
  <c r="S52" i="27"/>
  <c r="R52" i="27"/>
  <c r="Q52" i="27"/>
  <c r="P52" i="27"/>
  <c r="E52" i="27"/>
  <c r="S51" i="27"/>
  <c r="R51" i="27"/>
  <c r="Q51" i="27"/>
  <c r="P51" i="27"/>
  <c r="E51" i="27"/>
  <c r="S50" i="27"/>
  <c r="R50" i="27"/>
  <c r="Q50" i="27"/>
  <c r="P50" i="27"/>
  <c r="E50" i="27"/>
  <c r="U50" i="27" s="1"/>
  <c r="S49" i="27"/>
  <c r="R49" i="27"/>
  <c r="Q49" i="27"/>
  <c r="P49" i="27"/>
  <c r="E49" i="27"/>
  <c r="U48" i="27"/>
  <c r="S48" i="27"/>
  <c r="R48" i="27"/>
  <c r="Q48" i="27"/>
  <c r="P48" i="27"/>
  <c r="E48" i="27"/>
  <c r="T48" i="27" s="1"/>
  <c r="S47" i="27"/>
  <c r="R47" i="27"/>
  <c r="Q47" i="27"/>
  <c r="P47" i="27"/>
  <c r="E47" i="27"/>
  <c r="U46" i="27"/>
  <c r="S46" i="27"/>
  <c r="R46" i="27"/>
  <c r="Q46" i="27"/>
  <c r="P46" i="27"/>
  <c r="E46" i="27"/>
  <c r="T46" i="27" s="1"/>
  <c r="S45" i="27"/>
  <c r="R45" i="27"/>
  <c r="Q45" i="27"/>
  <c r="P45" i="27"/>
  <c r="E45" i="27"/>
  <c r="S44" i="27"/>
  <c r="R44" i="27"/>
  <c r="Q44" i="27"/>
  <c r="P44" i="27"/>
  <c r="E44" i="27"/>
  <c r="S43" i="27"/>
  <c r="R43" i="27"/>
  <c r="Q43" i="27"/>
  <c r="P43" i="27"/>
  <c r="E43" i="27"/>
  <c r="T43" i="27" s="1"/>
  <c r="U42" i="27"/>
  <c r="T42" i="27"/>
  <c r="S42" i="27"/>
  <c r="R42" i="27"/>
  <c r="Q42" i="27"/>
  <c r="P42" i="27"/>
  <c r="E42" i="27"/>
  <c r="V40" i="27"/>
  <c r="O40" i="27"/>
  <c r="N40" i="27"/>
  <c r="M40" i="27"/>
  <c r="L40" i="27"/>
  <c r="K40" i="27"/>
  <c r="J40" i="27"/>
  <c r="I40" i="27"/>
  <c r="Q40" i="27" s="1"/>
  <c r="H40" i="27"/>
  <c r="P40" i="27" s="1"/>
  <c r="G40" i="27"/>
  <c r="F40" i="27"/>
  <c r="C40" i="27"/>
  <c r="E40" i="27" s="1"/>
  <c r="B40" i="27"/>
  <c r="U39" i="27"/>
  <c r="S39" i="27"/>
  <c r="R39" i="27"/>
  <c r="Q39" i="27"/>
  <c r="P39" i="27"/>
  <c r="E39" i="27"/>
  <c r="T39" i="27" s="1"/>
  <c r="S38" i="27"/>
  <c r="R38" i="27"/>
  <c r="Q38" i="27"/>
  <c r="P38" i="27"/>
  <c r="E38" i="27"/>
  <c r="S37" i="27"/>
  <c r="R37" i="27"/>
  <c r="Q37" i="27"/>
  <c r="P37" i="27"/>
  <c r="E37" i="27"/>
  <c r="U37" i="27" s="1"/>
  <c r="U36" i="27"/>
  <c r="S36" i="27"/>
  <c r="R36" i="27"/>
  <c r="Q36" i="27"/>
  <c r="P36" i="27"/>
  <c r="E36" i="27"/>
  <c r="T36" i="27" s="1"/>
  <c r="U35" i="27"/>
  <c r="S35" i="27"/>
  <c r="R35" i="27"/>
  <c r="Q35" i="27"/>
  <c r="P35" i="27"/>
  <c r="E35" i="27"/>
  <c r="T35" i="27" s="1"/>
  <c r="V33" i="27"/>
  <c r="O33" i="27"/>
  <c r="N33" i="27"/>
  <c r="M33" i="27"/>
  <c r="L33" i="27"/>
  <c r="K33" i="27"/>
  <c r="J33" i="27"/>
  <c r="I33" i="27"/>
  <c r="S33" i="27" s="1"/>
  <c r="H33" i="27"/>
  <c r="R33" i="27" s="1"/>
  <c r="G33" i="27"/>
  <c r="F33" i="27"/>
  <c r="C33" i="27"/>
  <c r="B33" i="27"/>
  <c r="S32" i="27"/>
  <c r="R32" i="27"/>
  <c r="Q32" i="27"/>
  <c r="P32" i="27"/>
  <c r="E32" i="27"/>
  <c r="V30" i="27"/>
  <c r="O30" i="27"/>
  <c r="N30" i="27"/>
  <c r="M30" i="27"/>
  <c r="L30" i="27"/>
  <c r="K30" i="27"/>
  <c r="J30" i="27"/>
  <c r="I30" i="27"/>
  <c r="H30" i="27"/>
  <c r="R30" i="27" s="1"/>
  <c r="G30" i="27"/>
  <c r="F30" i="27"/>
  <c r="C30" i="27"/>
  <c r="B30" i="27"/>
  <c r="T29" i="27"/>
  <c r="S29" i="27"/>
  <c r="R29" i="27"/>
  <c r="Q29" i="27"/>
  <c r="P29" i="27"/>
  <c r="E29" i="27"/>
  <c r="U29" i="27" s="1"/>
  <c r="U28" i="27"/>
  <c r="S28" i="27"/>
  <c r="R28" i="27"/>
  <c r="Q28" i="27"/>
  <c r="P28" i="27"/>
  <c r="E28" i="27"/>
  <c r="T28" i="27" s="1"/>
  <c r="S27" i="27"/>
  <c r="R27" i="27"/>
  <c r="Q27" i="27"/>
  <c r="P27" i="27"/>
  <c r="E27" i="27"/>
  <c r="S26" i="27"/>
  <c r="R26" i="27"/>
  <c r="Q26" i="27"/>
  <c r="P26" i="27"/>
  <c r="E26" i="27"/>
  <c r="U26" i="27" s="1"/>
  <c r="V24" i="27"/>
  <c r="R24" i="27"/>
  <c r="O24" i="27"/>
  <c r="N24" i="27"/>
  <c r="M24" i="27"/>
  <c r="L24" i="27"/>
  <c r="K24" i="27"/>
  <c r="J24" i="27"/>
  <c r="I24" i="27"/>
  <c r="H24" i="27"/>
  <c r="G24" i="27"/>
  <c r="F24" i="27"/>
  <c r="C24" i="27"/>
  <c r="B24" i="27"/>
  <c r="E24" i="27" s="1"/>
  <c r="U23" i="27"/>
  <c r="T23" i="27"/>
  <c r="S23" i="27"/>
  <c r="R23" i="27"/>
  <c r="Q23" i="27"/>
  <c r="P23" i="27"/>
  <c r="E23" i="27"/>
  <c r="T22" i="27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U19" i="27"/>
  <c r="T19" i="27"/>
  <c r="S19" i="27"/>
  <c r="R19" i="27"/>
  <c r="Q19" i="27"/>
  <c r="P19" i="27"/>
  <c r="E19" i="27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V15" i="27"/>
  <c r="R15" i="27"/>
  <c r="O15" i="27"/>
  <c r="N15" i="27"/>
  <c r="M15" i="27"/>
  <c r="L15" i="27"/>
  <c r="K15" i="27"/>
  <c r="J15" i="27"/>
  <c r="I15" i="27"/>
  <c r="S15" i="27" s="1"/>
  <c r="H15" i="27"/>
  <c r="G15" i="27"/>
  <c r="F15" i="27"/>
  <c r="C15" i="27"/>
  <c r="B15" i="27"/>
  <c r="E15" i="27" s="1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T12" i="27" s="1"/>
  <c r="U11" i="27"/>
  <c r="T11" i="27"/>
  <c r="S11" i="27"/>
  <c r="R11" i="27"/>
  <c r="Q11" i="27"/>
  <c r="P11" i="27"/>
  <c r="E11" i="27"/>
  <c r="S10" i="27"/>
  <c r="R10" i="27"/>
  <c r="Q10" i="27"/>
  <c r="P10" i="27"/>
  <c r="E10" i="27"/>
  <c r="S9" i="27"/>
  <c r="R9" i="27"/>
  <c r="Q9" i="27"/>
  <c r="P9" i="27"/>
  <c r="E9" i="27"/>
  <c r="S93" i="26"/>
  <c r="R93" i="26"/>
  <c r="Q93" i="26"/>
  <c r="P93" i="26"/>
  <c r="E93" i="26"/>
  <c r="S92" i="26"/>
  <c r="R92" i="26"/>
  <c r="Q92" i="26"/>
  <c r="P92" i="26"/>
  <c r="E92" i="26"/>
  <c r="S91" i="26"/>
  <c r="R91" i="26"/>
  <c r="Q91" i="26"/>
  <c r="P91" i="26"/>
  <c r="E91" i="26"/>
  <c r="U91" i="26" s="1"/>
  <c r="T90" i="26"/>
  <c r="S90" i="26"/>
  <c r="R90" i="26"/>
  <c r="Q90" i="26"/>
  <c r="P90" i="26"/>
  <c r="E90" i="26"/>
  <c r="U90" i="26" s="1"/>
  <c r="S89" i="26"/>
  <c r="R89" i="26"/>
  <c r="Q89" i="26"/>
  <c r="P89" i="26"/>
  <c r="E89" i="26"/>
  <c r="T89" i="26" s="1"/>
  <c r="U88" i="26"/>
  <c r="T88" i="26"/>
  <c r="S88" i="26"/>
  <c r="R88" i="26"/>
  <c r="Q88" i="26"/>
  <c r="P88" i="26"/>
  <c r="E88" i="26"/>
  <c r="S87" i="26"/>
  <c r="R87" i="26"/>
  <c r="Q87" i="26"/>
  <c r="P87" i="26"/>
  <c r="E87" i="26"/>
  <c r="S86" i="26"/>
  <c r="R86" i="26"/>
  <c r="Q86" i="26"/>
  <c r="P86" i="26"/>
  <c r="E86" i="26"/>
  <c r="V72" i="26"/>
  <c r="O72" i="26"/>
  <c r="N72" i="26"/>
  <c r="M72" i="26"/>
  <c r="L72" i="26"/>
  <c r="K72" i="26"/>
  <c r="J72" i="26"/>
  <c r="I72" i="26"/>
  <c r="S72" i="26" s="1"/>
  <c r="H72" i="26"/>
  <c r="R72" i="26" s="1"/>
  <c r="G72" i="26"/>
  <c r="F72" i="26"/>
  <c r="E72" i="26"/>
  <c r="C72" i="26"/>
  <c r="B72" i="26"/>
  <c r="V71" i="26"/>
  <c r="O71" i="26"/>
  <c r="N71" i="26"/>
  <c r="M71" i="26"/>
  <c r="L71" i="26"/>
  <c r="K71" i="26"/>
  <c r="J71" i="26"/>
  <c r="I71" i="26"/>
  <c r="S71" i="26" s="1"/>
  <c r="H71" i="26"/>
  <c r="R71" i="26" s="1"/>
  <c r="G71" i="26"/>
  <c r="F71" i="26"/>
  <c r="C71" i="26"/>
  <c r="B71" i="26"/>
  <c r="V70" i="26"/>
  <c r="O70" i="26"/>
  <c r="N70" i="26"/>
  <c r="M70" i="26"/>
  <c r="L70" i="26"/>
  <c r="K70" i="26"/>
  <c r="J70" i="26"/>
  <c r="I70" i="26"/>
  <c r="S70" i="26" s="1"/>
  <c r="H70" i="26"/>
  <c r="G70" i="26"/>
  <c r="F70" i="26"/>
  <c r="C70" i="26"/>
  <c r="B70" i="26"/>
  <c r="E70" i="26" s="1"/>
  <c r="S69" i="26"/>
  <c r="R69" i="26"/>
  <c r="Q69" i="26"/>
  <c r="P69" i="26"/>
  <c r="E69" i="26"/>
  <c r="U69" i="26" s="1"/>
  <c r="V67" i="26"/>
  <c r="O67" i="26"/>
  <c r="N67" i="26"/>
  <c r="M67" i="26"/>
  <c r="L67" i="26"/>
  <c r="K67" i="26"/>
  <c r="J67" i="26"/>
  <c r="I67" i="26"/>
  <c r="S67" i="26" s="1"/>
  <c r="H67" i="26"/>
  <c r="G67" i="26"/>
  <c r="F67" i="26"/>
  <c r="C67" i="26"/>
  <c r="B67" i="26"/>
  <c r="E67" i="26" s="1"/>
  <c r="V66" i="26"/>
  <c r="S66" i="26"/>
  <c r="O66" i="26"/>
  <c r="N66" i="26"/>
  <c r="M66" i="26"/>
  <c r="L66" i="26"/>
  <c r="K66" i="26"/>
  <c r="J66" i="26"/>
  <c r="I66" i="26"/>
  <c r="H66" i="26"/>
  <c r="R66" i="26" s="1"/>
  <c r="G66" i="26"/>
  <c r="F66" i="26"/>
  <c r="C66" i="26"/>
  <c r="B66" i="26"/>
  <c r="S65" i="26"/>
  <c r="R65" i="26"/>
  <c r="Q65" i="26"/>
  <c r="P65" i="26"/>
  <c r="E65" i="26"/>
  <c r="S64" i="26"/>
  <c r="R64" i="26"/>
  <c r="Q64" i="26"/>
  <c r="P64" i="26"/>
  <c r="E64" i="26"/>
  <c r="T63" i="26"/>
  <c r="S63" i="26"/>
  <c r="R63" i="26"/>
  <c r="Q63" i="26"/>
  <c r="P63" i="26"/>
  <c r="E63" i="26"/>
  <c r="U63" i="26" s="1"/>
  <c r="T62" i="26"/>
  <c r="S62" i="26"/>
  <c r="R62" i="26"/>
  <c r="Q62" i="26"/>
  <c r="P62" i="26"/>
  <c r="E62" i="26"/>
  <c r="U62" i="26" s="1"/>
  <c r="S61" i="26"/>
  <c r="R61" i="26"/>
  <c r="Q61" i="26"/>
  <c r="P61" i="26"/>
  <c r="E61" i="26"/>
  <c r="V59" i="26"/>
  <c r="O59" i="26"/>
  <c r="N59" i="26"/>
  <c r="M59" i="26"/>
  <c r="L59" i="26"/>
  <c r="K59" i="26"/>
  <c r="J59" i="26"/>
  <c r="I59" i="26"/>
  <c r="S59" i="26" s="1"/>
  <c r="H59" i="26"/>
  <c r="R59" i="26" s="1"/>
  <c r="G59" i="26"/>
  <c r="F59" i="26"/>
  <c r="C59" i="26"/>
  <c r="B59" i="26"/>
  <c r="E59" i="26" s="1"/>
  <c r="T58" i="26"/>
  <c r="S58" i="26"/>
  <c r="R58" i="26"/>
  <c r="Q58" i="26"/>
  <c r="P58" i="26"/>
  <c r="E58" i="26"/>
  <c r="U58" i="26" s="1"/>
  <c r="S57" i="26"/>
  <c r="R57" i="26"/>
  <c r="Q57" i="26"/>
  <c r="P57" i="26"/>
  <c r="E57" i="26"/>
  <c r="U57" i="26" s="1"/>
  <c r="S56" i="26"/>
  <c r="R56" i="26"/>
  <c r="Q56" i="26"/>
  <c r="P56" i="26"/>
  <c r="E56" i="26"/>
  <c r="T56" i="26" s="1"/>
  <c r="U55" i="26"/>
  <c r="T55" i="26"/>
  <c r="S55" i="26"/>
  <c r="R55" i="26"/>
  <c r="Q55" i="26"/>
  <c r="P55" i="26"/>
  <c r="E55" i="26"/>
  <c r="V53" i="26"/>
  <c r="S53" i="26"/>
  <c r="O53" i="26"/>
  <c r="N53" i="26"/>
  <c r="M53" i="26"/>
  <c r="L53" i="26"/>
  <c r="K53" i="26"/>
  <c r="J53" i="26"/>
  <c r="I53" i="26"/>
  <c r="H53" i="26"/>
  <c r="G53" i="26"/>
  <c r="F53" i="26"/>
  <c r="C53" i="26"/>
  <c r="B53" i="26"/>
  <c r="U52" i="26"/>
  <c r="S52" i="26"/>
  <c r="R52" i="26"/>
  <c r="Q52" i="26"/>
  <c r="P52" i="26"/>
  <c r="E52" i="26"/>
  <c r="T52" i="26" s="1"/>
  <c r="S51" i="26"/>
  <c r="R51" i="26"/>
  <c r="Q51" i="26"/>
  <c r="P51" i="26"/>
  <c r="E51" i="26"/>
  <c r="S50" i="26"/>
  <c r="R50" i="26"/>
  <c r="Q50" i="26"/>
  <c r="P50" i="26"/>
  <c r="E50" i="26"/>
  <c r="U50" i="26" s="1"/>
  <c r="S49" i="26"/>
  <c r="R49" i="26"/>
  <c r="Q49" i="26"/>
  <c r="P49" i="26"/>
  <c r="E49" i="26"/>
  <c r="S48" i="26"/>
  <c r="R48" i="26"/>
  <c r="Q48" i="26"/>
  <c r="P48" i="26"/>
  <c r="E48" i="26"/>
  <c r="S47" i="26"/>
  <c r="R47" i="26"/>
  <c r="Q47" i="26"/>
  <c r="P47" i="26"/>
  <c r="E47" i="26"/>
  <c r="U47" i="26" s="1"/>
  <c r="S46" i="26"/>
  <c r="R46" i="26"/>
  <c r="Q46" i="26"/>
  <c r="P46" i="26"/>
  <c r="E46" i="26"/>
  <c r="T45" i="26"/>
  <c r="S45" i="26"/>
  <c r="R45" i="26"/>
  <c r="Q45" i="26"/>
  <c r="P45" i="26"/>
  <c r="E45" i="26"/>
  <c r="U45" i="26" s="1"/>
  <c r="S44" i="26"/>
  <c r="R44" i="26"/>
  <c r="Q44" i="26"/>
  <c r="P44" i="26"/>
  <c r="E44" i="26"/>
  <c r="S43" i="26"/>
  <c r="R43" i="26"/>
  <c r="Q43" i="26"/>
  <c r="P43" i="26"/>
  <c r="E43" i="26"/>
  <c r="S42" i="26"/>
  <c r="R42" i="26"/>
  <c r="Q42" i="26"/>
  <c r="P42" i="26"/>
  <c r="E42" i="26"/>
  <c r="U42" i="26" s="1"/>
  <c r="V40" i="26"/>
  <c r="O40" i="26"/>
  <c r="N40" i="26"/>
  <c r="M40" i="26"/>
  <c r="L40" i="26"/>
  <c r="K40" i="26"/>
  <c r="J40" i="26"/>
  <c r="I40" i="26"/>
  <c r="S40" i="26" s="1"/>
  <c r="H40" i="26"/>
  <c r="G40" i="26"/>
  <c r="F40" i="26"/>
  <c r="C40" i="26"/>
  <c r="E40" i="26" s="1"/>
  <c r="B40" i="26"/>
  <c r="S39" i="26"/>
  <c r="R39" i="26"/>
  <c r="Q39" i="26"/>
  <c r="P39" i="26"/>
  <c r="E39" i="26"/>
  <c r="T39" i="26" s="1"/>
  <c r="T38" i="26"/>
  <c r="S38" i="26"/>
  <c r="R38" i="26"/>
  <c r="Q38" i="26"/>
  <c r="P38" i="26"/>
  <c r="E38" i="26"/>
  <c r="U38" i="26" s="1"/>
  <c r="S37" i="26"/>
  <c r="R37" i="26"/>
  <c r="Q37" i="26"/>
  <c r="P37" i="26"/>
  <c r="E37" i="26"/>
  <c r="S36" i="26"/>
  <c r="R36" i="26"/>
  <c r="Q36" i="26"/>
  <c r="P36" i="26"/>
  <c r="E36" i="26"/>
  <c r="T36" i="26" s="1"/>
  <c r="U35" i="26"/>
  <c r="S35" i="26"/>
  <c r="R35" i="26"/>
  <c r="Q35" i="26"/>
  <c r="P35" i="26"/>
  <c r="T35" i="26" s="1"/>
  <c r="E35" i="26"/>
  <c r="V33" i="26"/>
  <c r="O33" i="26"/>
  <c r="N33" i="26"/>
  <c r="M33" i="26"/>
  <c r="L33" i="26"/>
  <c r="K33" i="26"/>
  <c r="J33" i="26"/>
  <c r="I33" i="26"/>
  <c r="H33" i="26"/>
  <c r="R33" i="26" s="1"/>
  <c r="G33" i="26"/>
  <c r="F33" i="26"/>
  <c r="C33" i="26"/>
  <c r="B33" i="26"/>
  <c r="S32" i="26"/>
  <c r="R32" i="26"/>
  <c r="Q32" i="26"/>
  <c r="P32" i="26"/>
  <c r="T32" i="26" s="1"/>
  <c r="E32" i="26"/>
  <c r="V30" i="26"/>
  <c r="O30" i="26"/>
  <c r="N30" i="26"/>
  <c r="M30" i="26"/>
  <c r="L30" i="26"/>
  <c r="K30" i="26"/>
  <c r="J30" i="26"/>
  <c r="I30" i="26"/>
  <c r="H30" i="26"/>
  <c r="G30" i="26"/>
  <c r="F30" i="26"/>
  <c r="C30" i="26"/>
  <c r="B30" i="26"/>
  <c r="S29" i="26"/>
  <c r="R29" i="26"/>
  <c r="Q29" i="26"/>
  <c r="P29" i="26"/>
  <c r="E29" i="26"/>
  <c r="T29" i="26" s="1"/>
  <c r="U28" i="26"/>
  <c r="T28" i="26"/>
  <c r="S28" i="26"/>
  <c r="R28" i="26"/>
  <c r="Q28" i="26"/>
  <c r="P28" i="26"/>
  <c r="E28" i="26"/>
  <c r="S27" i="26"/>
  <c r="R27" i="26"/>
  <c r="Q27" i="26"/>
  <c r="P27" i="26"/>
  <c r="E27" i="26"/>
  <c r="U27" i="26" s="1"/>
  <c r="S26" i="26"/>
  <c r="R26" i="26"/>
  <c r="Q26" i="26"/>
  <c r="P26" i="26"/>
  <c r="E26" i="26"/>
  <c r="V24" i="26"/>
  <c r="O24" i="26"/>
  <c r="N24" i="26"/>
  <c r="M24" i="26"/>
  <c r="L24" i="26"/>
  <c r="K24" i="26"/>
  <c r="J24" i="26"/>
  <c r="I24" i="26"/>
  <c r="S24" i="26" s="1"/>
  <c r="H24" i="26"/>
  <c r="R24" i="26" s="1"/>
  <c r="G24" i="26"/>
  <c r="F24" i="26"/>
  <c r="C24" i="26"/>
  <c r="E24" i="26" s="1"/>
  <c r="B24" i="26"/>
  <c r="T23" i="26"/>
  <c r="S23" i="26"/>
  <c r="R23" i="26"/>
  <c r="Q23" i="26"/>
  <c r="P23" i="26"/>
  <c r="E23" i="26"/>
  <c r="U23" i="26" s="1"/>
  <c r="S22" i="26"/>
  <c r="R22" i="26"/>
  <c r="Q22" i="26"/>
  <c r="P22" i="26"/>
  <c r="E22" i="26"/>
  <c r="S21" i="26"/>
  <c r="R21" i="26"/>
  <c r="Q21" i="26"/>
  <c r="P21" i="26"/>
  <c r="E21" i="26"/>
  <c r="U20" i="26"/>
  <c r="T20" i="26"/>
  <c r="S20" i="26"/>
  <c r="R20" i="26"/>
  <c r="Q20" i="26"/>
  <c r="P20" i="26"/>
  <c r="E20" i="26"/>
  <c r="S19" i="26"/>
  <c r="R19" i="26"/>
  <c r="Q19" i="26"/>
  <c r="P19" i="26"/>
  <c r="E19" i="26"/>
  <c r="T19" i="26" s="1"/>
  <c r="S18" i="26"/>
  <c r="R18" i="26"/>
  <c r="Q18" i="26"/>
  <c r="P18" i="26"/>
  <c r="E18" i="26"/>
  <c r="U17" i="26"/>
  <c r="S17" i="26"/>
  <c r="R17" i="26"/>
  <c r="Q17" i="26"/>
  <c r="P17" i="26"/>
  <c r="E17" i="26"/>
  <c r="T17" i="26" s="1"/>
  <c r="V15" i="26"/>
  <c r="S15" i="26"/>
  <c r="O15" i="26"/>
  <c r="N15" i="26"/>
  <c r="M15" i="26"/>
  <c r="L15" i="26"/>
  <c r="K15" i="26"/>
  <c r="J15" i="26"/>
  <c r="I15" i="26"/>
  <c r="H15" i="26"/>
  <c r="R15" i="26" s="1"/>
  <c r="G15" i="26"/>
  <c r="F15" i="26"/>
  <c r="C15" i="26"/>
  <c r="B15" i="26"/>
  <c r="S14" i="26"/>
  <c r="R14" i="26"/>
  <c r="Q14" i="26"/>
  <c r="P14" i="26"/>
  <c r="T14" i="26" s="1"/>
  <c r="E14" i="26"/>
  <c r="S13" i="26"/>
  <c r="R13" i="26"/>
  <c r="Q13" i="26"/>
  <c r="P13" i="26"/>
  <c r="E13" i="26"/>
  <c r="U12" i="26"/>
  <c r="S12" i="26"/>
  <c r="R12" i="26"/>
  <c r="Q12" i="26"/>
  <c r="P12" i="26"/>
  <c r="E12" i="26"/>
  <c r="T12" i="26" s="1"/>
  <c r="T11" i="26"/>
  <c r="S11" i="26"/>
  <c r="R11" i="26"/>
  <c r="Q11" i="26"/>
  <c r="P11" i="26"/>
  <c r="E11" i="26"/>
  <c r="U11" i="26" s="1"/>
  <c r="S10" i="26"/>
  <c r="R10" i="26"/>
  <c r="Q10" i="26"/>
  <c r="P10" i="26"/>
  <c r="E10" i="26"/>
  <c r="S9" i="26"/>
  <c r="R9" i="26"/>
  <c r="Q9" i="26"/>
  <c r="P9" i="26"/>
  <c r="E9" i="26"/>
  <c r="U93" i="25"/>
  <c r="T93" i="25"/>
  <c r="S93" i="25"/>
  <c r="R93" i="25"/>
  <c r="Q93" i="25"/>
  <c r="P93" i="25"/>
  <c r="E93" i="25"/>
  <c r="S92" i="25"/>
  <c r="R92" i="25"/>
  <c r="Q92" i="25"/>
  <c r="P92" i="25"/>
  <c r="E92" i="25"/>
  <c r="S91" i="25"/>
  <c r="R91" i="25"/>
  <c r="Q91" i="25"/>
  <c r="P91" i="25"/>
  <c r="E91" i="25"/>
  <c r="S90" i="25"/>
  <c r="R90" i="25"/>
  <c r="Q90" i="25"/>
  <c r="P90" i="25"/>
  <c r="E90" i="25"/>
  <c r="T90" i="25" s="1"/>
  <c r="U89" i="25"/>
  <c r="T89" i="25"/>
  <c r="S89" i="25"/>
  <c r="R89" i="25"/>
  <c r="Q89" i="25"/>
  <c r="P89" i="25"/>
  <c r="E89" i="25"/>
  <c r="T88" i="25"/>
  <c r="S88" i="25"/>
  <c r="R88" i="25"/>
  <c r="Q88" i="25"/>
  <c r="P88" i="25"/>
  <c r="E88" i="25"/>
  <c r="U88" i="25" s="1"/>
  <c r="S87" i="25"/>
  <c r="R87" i="25"/>
  <c r="Q87" i="25"/>
  <c r="P87" i="25"/>
  <c r="E87" i="25"/>
  <c r="S86" i="25"/>
  <c r="R86" i="25"/>
  <c r="Q86" i="25"/>
  <c r="P86" i="25"/>
  <c r="E86" i="25"/>
  <c r="V72" i="25"/>
  <c r="O72" i="25"/>
  <c r="N72" i="25"/>
  <c r="M72" i="25"/>
  <c r="L72" i="25"/>
  <c r="K72" i="25"/>
  <c r="J72" i="25"/>
  <c r="I72" i="25"/>
  <c r="S72" i="25" s="1"/>
  <c r="H72" i="25"/>
  <c r="R72" i="25" s="1"/>
  <c r="G72" i="25"/>
  <c r="F72" i="25"/>
  <c r="C72" i="25"/>
  <c r="B72" i="25"/>
  <c r="E72" i="25" s="1"/>
  <c r="V71" i="25"/>
  <c r="O71" i="25"/>
  <c r="N71" i="25"/>
  <c r="M71" i="25"/>
  <c r="L71" i="25"/>
  <c r="K71" i="25"/>
  <c r="J71" i="25"/>
  <c r="I71" i="25"/>
  <c r="S71" i="25" s="1"/>
  <c r="H71" i="25"/>
  <c r="R71" i="25" s="1"/>
  <c r="G71" i="25"/>
  <c r="F71" i="25"/>
  <c r="E71" i="25"/>
  <c r="C71" i="25"/>
  <c r="B71" i="25"/>
  <c r="V70" i="25"/>
  <c r="O70" i="25"/>
  <c r="N70" i="25"/>
  <c r="M70" i="25"/>
  <c r="L70" i="25"/>
  <c r="K70" i="25"/>
  <c r="J70" i="25"/>
  <c r="I70" i="25"/>
  <c r="S70" i="25" s="1"/>
  <c r="H70" i="25"/>
  <c r="R70" i="25" s="1"/>
  <c r="G70" i="25"/>
  <c r="F70" i="25"/>
  <c r="C70" i="25"/>
  <c r="B70" i="25"/>
  <c r="E70" i="25" s="1"/>
  <c r="T69" i="25"/>
  <c r="S69" i="25"/>
  <c r="R69" i="25"/>
  <c r="Q69" i="25"/>
  <c r="P69" i="25"/>
  <c r="E69" i="25"/>
  <c r="V67" i="25"/>
  <c r="O67" i="25"/>
  <c r="N67" i="25"/>
  <c r="M67" i="25"/>
  <c r="L67" i="25"/>
  <c r="K67" i="25"/>
  <c r="J67" i="25"/>
  <c r="I67" i="25"/>
  <c r="S67" i="25" s="1"/>
  <c r="H67" i="25"/>
  <c r="R67" i="25" s="1"/>
  <c r="G67" i="25"/>
  <c r="F67" i="25"/>
  <c r="C67" i="25"/>
  <c r="B67" i="25"/>
  <c r="V66" i="25"/>
  <c r="O66" i="25"/>
  <c r="N66" i="25"/>
  <c r="M66" i="25"/>
  <c r="L66" i="25"/>
  <c r="K66" i="25"/>
  <c r="J66" i="25"/>
  <c r="I66" i="25"/>
  <c r="H66" i="25"/>
  <c r="R66" i="25" s="1"/>
  <c r="G66" i="25"/>
  <c r="F66" i="25"/>
  <c r="C66" i="25"/>
  <c r="B66" i="25"/>
  <c r="S65" i="25"/>
  <c r="R65" i="25"/>
  <c r="Q65" i="25"/>
  <c r="P65" i="25"/>
  <c r="E65" i="25"/>
  <c r="U64" i="25"/>
  <c r="T64" i="25"/>
  <c r="S64" i="25"/>
  <c r="R64" i="25"/>
  <c r="Q64" i="25"/>
  <c r="P64" i="25"/>
  <c r="E64" i="25"/>
  <c r="S63" i="25"/>
  <c r="R63" i="25"/>
  <c r="Q63" i="25"/>
  <c r="P63" i="25"/>
  <c r="E63" i="25"/>
  <c r="T63" i="25" s="1"/>
  <c r="S62" i="25"/>
  <c r="R62" i="25"/>
  <c r="Q62" i="25"/>
  <c r="P62" i="25"/>
  <c r="E62" i="25"/>
  <c r="S61" i="25"/>
  <c r="R61" i="25"/>
  <c r="Q61" i="25"/>
  <c r="P61" i="25"/>
  <c r="E61" i="25"/>
  <c r="T61" i="25" s="1"/>
  <c r="V59" i="25"/>
  <c r="S59" i="25"/>
  <c r="O59" i="25"/>
  <c r="N59" i="25"/>
  <c r="M59" i="25"/>
  <c r="L59" i="25"/>
  <c r="K59" i="25"/>
  <c r="J59" i="25"/>
  <c r="I59" i="25"/>
  <c r="H59" i="25"/>
  <c r="R59" i="25" s="1"/>
  <c r="G59" i="25"/>
  <c r="F59" i="25"/>
  <c r="C59" i="25"/>
  <c r="B59" i="25"/>
  <c r="S58" i="25"/>
  <c r="R58" i="25"/>
  <c r="Q58" i="25"/>
  <c r="P58" i="25"/>
  <c r="E58" i="25"/>
  <c r="U58" i="25" s="1"/>
  <c r="S57" i="25"/>
  <c r="R57" i="25"/>
  <c r="Q57" i="25"/>
  <c r="P57" i="25"/>
  <c r="E57" i="25"/>
  <c r="U56" i="25"/>
  <c r="S56" i="25"/>
  <c r="R56" i="25"/>
  <c r="Q56" i="25"/>
  <c r="P56" i="25"/>
  <c r="E56" i="25"/>
  <c r="T56" i="25" s="1"/>
  <c r="T55" i="25"/>
  <c r="S55" i="25"/>
  <c r="R55" i="25"/>
  <c r="Q55" i="25"/>
  <c r="P55" i="25"/>
  <c r="E55" i="25"/>
  <c r="U55" i="25" s="1"/>
  <c r="V53" i="25"/>
  <c r="O53" i="25"/>
  <c r="N53" i="25"/>
  <c r="M53" i="25"/>
  <c r="L53" i="25"/>
  <c r="K53" i="25"/>
  <c r="J53" i="25"/>
  <c r="I53" i="25"/>
  <c r="S53" i="25" s="1"/>
  <c r="H53" i="25"/>
  <c r="G53" i="25"/>
  <c r="F53" i="25"/>
  <c r="C53" i="25"/>
  <c r="E53" i="25" s="1"/>
  <c r="B53" i="25"/>
  <c r="S52" i="25"/>
  <c r="R52" i="25"/>
  <c r="Q52" i="25"/>
  <c r="P52" i="25"/>
  <c r="E52" i="25"/>
  <c r="S51" i="25"/>
  <c r="R51" i="25"/>
  <c r="Q51" i="25"/>
  <c r="P51" i="25"/>
  <c r="E51" i="25"/>
  <c r="U51" i="25" s="1"/>
  <c r="S50" i="25"/>
  <c r="R50" i="25"/>
  <c r="Q50" i="25"/>
  <c r="P50" i="25"/>
  <c r="E50" i="25"/>
  <c r="S49" i="25"/>
  <c r="R49" i="25"/>
  <c r="Q49" i="25"/>
  <c r="P49" i="25"/>
  <c r="E49" i="25"/>
  <c r="S48" i="25"/>
  <c r="R48" i="25"/>
  <c r="Q48" i="25"/>
  <c r="P48" i="25"/>
  <c r="E48" i="25"/>
  <c r="T47" i="25"/>
  <c r="S47" i="25"/>
  <c r="R47" i="25"/>
  <c r="Q47" i="25"/>
  <c r="P47" i="25"/>
  <c r="E47" i="25"/>
  <c r="U47" i="25" s="1"/>
  <c r="S46" i="25"/>
  <c r="R46" i="25"/>
  <c r="Q46" i="25"/>
  <c r="P46" i="25"/>
  <c r="E46" i="25"/>
  <c r="U46" i="25" s="1"/>
  <c r="S45" i="25"/>
  <c r="R45" i="25"/>
  <c r="Q45" i="25"/>
  <c r="P45" i="25"/>
  <c r="E45" i="25"/>
  <c r="S44" i="25"/>
  <c r="R44" i="25"/>
  <c r="Q44" i="25"/>
  <c r="P44" i="25"/>
  <c r="E44" i="25"/>
  <c r="T43" i="25"/>
  <c r="S43" i="25"/>
  <c r="R43" i="25"/>
  <c r="Q43" i="25"/>
  <c r="P43" i="25"/>
  <c r="E43" i="25"/>
  <c r="S42" i="25"/>
  <c r="R42" i="25"/>
  <c r="Q42" i="25"/>
  <c r="P42" i="25"/>
  <c r="E42" i="25"/>
  <c r="V40" i="25"/>
  <c r="O40" i="25"/>
  <c r="N40" i="25"/>
  <c r="M40" i="25"/>
  <c r="L40" i="25"/>
  <c r="K40" i="25"/>
  <c r="J40" i="25"/>
  <c r="I40" i="25"/>
  <c r="S40" i="25" s="1"/>
  <c r="H40" i="25"/>
  <c r="R40" i="25" s="1"/>
  <c r="G40" i="25"/>
  <c r="F40" i="25"/>
  <c r="C40" i="25"/>
  <c r="B40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S36" i="25"/>
  <c r="R36" i="25"/>
  <c r="Q36" i="25"/>
  <c r="P36" i="25"/>
  <c r="E36" i="25"/>
  <c r="U36" i="25" s="1"/>
  <c r="S35" i="25"/>
  <c r="R35" i="25"/>
  <c r="Q35" i="25"/>
  <c r="P35" i="25"/>
  <c r="E35" i="25"/>
  <c r="V33" i="25"/>
  <c r="O33" i="25"/>
  <c r="N33" i="25"/>
  <c r="M33" i="25"/>
  <c r="L33" i="25"/>
  <c r="K33" i="25"/>
  <c r="J33" i="25"/>
  <c r="I33" i="25"/>
  <c r="S33" i="25" s="1"/>
  <c r="H33" i="25"/>
  <c r="G33" i="25"/>
  <c r="F33" i="25"/>
  <c r="C33" i="25"/>
  <c r="B33" i="25"/>
  <c r="E33" i="25" s="1"/>
  <c r="S32" i="25"/>
  <c r="R32" i="25"/>
  <c r="Q32" i="25"/>
  <c r="P32" i="25"/>
  <c r="E32" i="25"/>
  <c r="V30" i="25"/>
  <c r="O30" i="25"/>
  <c r="N30" i="25"/>
  <c r="M30" i="25"/>
  <c r="L30" i="25"/>
  <c r="K30" i="25"/>
  <c r="J30" i="25"/>
  <c r="I30" i="25"/>
  <c r="H30" i="25"/>
  <c r="R30" i="25" s="1"/>
  <c r="G30" i="25"/>
  <c r="F30" i="25"/>
  <c r="C30" i="25"/>
  <c r="B30" i="25"/>
  <c r="S29" i="25"/>
  <c r="R29" i="25"/>
  <c r="Q29" i="25"/>
  <c r="P29" i="25"/>
  <c r="E29" i="25"/>
  <c r="U28" i="25"/>
  <c r="S28" i="25"/>
  <c r="R28" i="25"/>
  <c r="Q28" i="25"/>
  <c r="P28" i="25"/>
  <c r="E28" i="25"/>
  <c r="T28" i="25" s="1"/>
  <c r="S27" i="25"/>
  <c r="R27" i="25"/>
  <c r="Q27" i="25"/>
  <c r="P27" i="25"/>
  <c r="E27" i="25"/>
  <c r="T26" i="25"/>
  <c r="S26" i="25"/>
  <c r="R26" i="25"/>
  <c r="Q26" i="25"/>
  <c r="P26" i="25"/>
  <c r="E26" i="25"/>
  <c r="U26" i="25" s="1"/>
  <c r="V24" i="25"/>
  <c r="O24" i="25"/>
  <c r="N24" i="25"/>
  <c r="M24" i="25"/>
  <c r="L24" i="25"/>
  <c r="K24" i="25"/>
  <c r="J24" i="25"/>
  <c r="I24" i="25"/>
  <c r="H24" i="25"/>
  <c r="P24" i="25" s="1"/>
  <c r="G24" i="25"/>
  <c r="F24" i="25"/>
  <c r="C24" i="25"/>
  <c r="B24" i="25"/>
  <c r="E24" i="25" s="1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U21" i="25"/>
  <c r="S21" i="25"/>
  <c r="R21" i="25"/>
  <c r="Q21" i="25"/>
  <c r="P21" i="25"/>
  <c r="E21" i="25"/>
  <c r="T21" i="25" s="1"/>
  <c r="U20" i="25"/>
  <c r="T20" i="25"/>
  <c r="S20" i="25"/>
  <c r="R20" i="25"/>
  <c r="Q20" i="25"/>
  <c r="P20" i="25"/>
  <c r="E20" i="25"/>
  <c r="S19" i="25"/>
  <c r="R19" i="25"/>
  <c r="Q19" i="25"/>
  <c r="P19" i="25"/>
  <c r="E19" i="25"/>
  <c r="U19" i="25" s="1"/>
  <c r="S18" i="25"/>
  <c r="R18" i="25"/>
  <c r="Q18" i="25"/>
  <c r="P18" i="25"/>
  <c r="E18" i="25"/>
  <c r="S17" i="25"/>
  <c r="R17" i="25"/>
  <c r="Q17" i="25"/>
  <c r="P17" i="25"/>
  <c r="E17" i="25"/>
  <c r="V15" i="25"/>
  <c r="S15" i="25"/>
  <c r="O15" i="25"/>
  <c r="N15" i="25"/>
  <c r="M15" i="25"/>
  <c r="L15" i="25"/>
  <c r="K15" i="25"/>
  <c r="J15" i="25"/>
  <c r="I15" i="25"/>
  <c r="H15" i="25"/>
  <c r="R15" i="25" s="1"/>
  <c r="G15" i="25"/>
  <c r="F15" i="25"/>
  <c r="C15" i="25"/>
  <c r="B15" i="25"/>
  <c r="E15" i="25" s="1"/>
  <c r="S14" i="25"/>
  <c r="R14" i="25"/>
  <c r="Q14" i="25"/>
  <c r="P14" i="25"/>
  <c r="E14" i="25"/>
  <c r="S13" i="25"/>
  <c r="R13" i="25"/>
  <c r="Q13" i="25"/>
  <c r="P13" i="25"/>
  <c r="E13" i="25"/>
  <c r="U12" i="25"/>
  <c r="T12" i="25"/>
  <c r="S12" i="25"/>
  <c r="R12" i="25"/>
  <c r="Q12" i="25"/>
  <c r="P12" i="25"/>
  <c r="E12" i="25"/>
  <c r="S11" i="25"/>
  <c r="R11" i="25"/>
  <c r="Q11" i="25"/>
  <c r="P11" i="25"/>
  <c r="E11" i="25"/>
  <c r="S10" i="25"/>
  <c r="R10" i="25"/>
  <c r="Q10" i="25"/>
  <c r="P10" i="25"/>
  <c r="E10" i="25"/>
  <c r="U9" i="25"/>
  <c r="S9" i="25"/>
  <c r="R9" i="25"/>
  <c r="Q9" i="25"/>
  <c r="P9" i="25"/>
  <c r="E9" i="25"/>
  <c r="T9" i="25" s="1"/>
  <c r="U93" i="24"/>
  <c r="T93" i="24"/>
  <c r="S93" i="24"/>
  <c r="R93" i="24"/>
  <c r="Q93" i="24"/>
  <c r="P93" i="24"/>
  <c r="E93" i="24"/>
  <c r="S92" i="24"/>
  <c r="R92" i="24"/>
  <c r="Q92" i="24"/>
  <c r="P92" i="24"/>
  <c r="E92" i="24"/>
  <c r="U92" i="24" s="1"/>
  <c r="S91" i="24"/>
  <c r="R91" i="24"/>
  <c r="Q91" i="24"/>
  <c r="P91" i="24"/>
  <c r="E91" i="24"/>
  <c r="S90" i="24"/>
  <c r="R90" i="24"/>
  <c r="Q90" i="24"/>
  <c r="P90" i="24"/>
  <c r="E90" i="24"/>
  <c r="T89" i="24"/>
  <c r="S89" i="24"/>
  <c r="R89" i="24"/>
  <c r="Q89" i="24"/>
  <c r="P89" i="24"/>
  <c r="E89" i="24"/>
  <c r="U89" i="24" s="1"/>
  <c r="T88" i="24"/>
  <c r="S88" i="24"/>
  <c r="R88" i="24"/>
  <c r="Q88" i="24"/>
  <c r="P88" i="24"/>
  <c r="E88" i="24"/>
  <c r="U88" i="24" s="1"/>
  <c r="S87" i="24"/>
  <c r="R87" i="24"/>
  <c r="Q87" i="24"/>
  <c r="P87" i="24"/>
  <c r="E87" i="24"/>
  <c r="U87" i="24" s="1"/>
  <c r="U86" i="24"/>
  <c r="S86" i="24"/>
  <c r="R86" i="24"/>
  <c r="Q86" i="24"/>
  <c r="P86" i="24"/>
  <c r="E86" i="24"/>
  <c r="T86" i="24" s="1"/>
  <c r="V72" i="24"/>
  <c r="O72" i="24"/>
  <c r="Q72" i="24" s="1"/>
  <c r="N72" i="24"/>
  <c r="M72" i="24"/>
  <c r="L72" i="24"/>
  <c r="K72" i="24"/>
  <c r="J72" i="24"/>
  <c r="I72" i="24"/>
  <c r="S72" i="24" s="1"/>
  <c r="H72" i="24"/>
  <c r="R72" i="24" s="1"/>
  <c r="G72" i="24"/>
  <c r="F72" i="24"/>
  <c r="C72" i="24"/>
  <c r="B72" i="24"/>
  <c r="V71" i="24"/>
  <c r="O71" i="24"/>
  <c r="N71" i="24"/>
  <c r="M71" i="24"/>
  <c r="L71" i="24"/>
  <c r="K71" i="24"/>
  <c r="J71" i="24"/>
  <c r="I71" i="24"/>
  <c r="S71" i="24" s="1"/>
  <c r="H71" i="24"/>
  <c r="G71" i="24"/>
  <c r="F71" i="24"/>
  <c r="E71" i="24"/>
  <c r="C71" i="24"/>
  <c r="B71" i="24"/>
  <c r="V70" i="24"/>
  <c r="S70" i="24"/>
  <c r="O70" i="24"/>
  <c r="N70" i="24"/>
  <c r="M70" i="24"/>
  <c r="L70" i="24"/>
  <c r="K70" i="24"/>
  <c r="J70" i="24"/>
  <c r="I70" i="24"/>
  <c r="H70" i="24"/>
  <c r="R70" i="24" s="1"/>
  <c r="G70" i="24"/>
  <c r="F70" i="24"/>
  <c r="C70" i="24"/>
  <c r="B70" i="24"/>
  <c r="S69" i="24"/>
  <c r="R69" i="24"/>
  <c r="Q69" i="24"/>
  <c r="P69" i="24"/>
  <c r="E69" i="24"/>
  <c r="V67" i="24"/>
  <c r="O67" i="24"/>
  <c r="N67" i="24"/>
  <c r="M67" i="24"/>
  <c r="L67" i="24"/>
  <c r="K67" i="24"/>
  <c r="J67" i="24"/>
  <c r="I67" i="24"/>
  <c r="S67" i="24" s="1"/>
  <c r="H67" i="24"/>
  <c r="R67" i="24" s="1"/>
  <c r="G67" i="24"/>
  <c r="F67" i="24"/>
  <c r="C67" i="24"/>
  <c r="B67" i="24"/>
  <c r="V66" i="24"/>
  <c r="O66" i="24"/>
  <c r="N66" i="24"/>
  <c r="M66" i="24"/>
  <c r="L66" i="24"/>
  <c r="K66" i="24"/>
  <c r="J66" i="24"/>
  <c r="I66" i="24"/>
  <c r="S66" i="24" s="1"/>
  <c r="H66" i="24"/>
  <c r="R66" i="24" s="1"/>
  <c r="G66" i="24"/>
  <c r="F66" i="24"/>
  <c r="C66" i="24"/>
  <c r="B66" i="24"/>
  <c r="S65" i="24"/>
  <c r="R65" i="24"/>
  <c r="Q65" i="24"/>
  <c r="P65" i="24"/>
  <c r="E65" i="24"/>
  <c r="U64" i="24"/>
  <c r="S64" i="24"/>
  <c r="R64" i="24"/>
  <c r="Q64" i="24"/>
  <c r="P64" i="24"/>
  <c r="E64" i="24"/>
  <c r="T64" i="24" s="1"/>
  <c r="T63" i="24"/>
  <c r="S63" i="24"/>
  <c r="R63" i="24"/>
  <c r="Q63" i="24"/>
  <c r="P63" i="24"/>
  <c r="E63" i="24"/>
  <c r="U63" i="24" s="1"/>
  <c r="S62" i="24"/>
  <c r="R62" i="24"/>
  <c r="Q62" i="24"/>
  <c r="P62" i="24"/>
  <c r="E62" i="24"/>
  <c r="S61" i="24"/>
  <c r="R61" i="24"/>
  <c r="Q61" i="24"/>
  <c r="P61" i="24"/>
  <c r="E61" i="24"/>
  <c r="V59" i="24"/>
  <c r="S59" i="24"/>
  <c r="O59" i="24"/>
  <c r="N59" i="24"/>
  <c r="M59" i="24"/>
  <c r="L59" i="24"/>
  <c r="K59" i="24"/>
  <c r="J59" i="24"/>
  <c r="I59" i="24"/>
  <c r="H59" i="24"/>
  <c r="R59" i="24" s="1"/>
  <c r="G59" i="24"/>
  <c r="F59" i="24"/>
  <c r="C59" i="24"/>
  <c r="B59" i="24"/>
  <c r="E59" i="24" s="1"/>
  <c r="S58" i="24"/>
  <c r="R58" i="24"/>
  <c r="Q58" i="24"/>
  <c r="P58" i="24"/>
  <c r="E58" i="24"/>
  <c r="S57" i="24"/>
  <c r="R57" i="24"/>
  <c r="Q57" i="24"/>
  <c r="P57" i="24"/>
  <c r="E57" i="24"/>
  <c r="U56" i="24"/>
  <c r="T56" i="24"/>
  <c r="S56" i="24"/>
  <c r="R56" i="24"/>
  <c r="Q56" i="24"/>
  <c r="P56" i="24"/>
  <c r="E56" i="24"/>
  <c r="U55" i="24"/>
  <c r="S55" i="24"/>
  <c r="R55" i="24"/>
  <c r="Q55" i="24"/>
  <c r="P55" i="24"/>
  <c r="E55" i="24"/>
  <c r="T55" i="24" s="1"/>
  <c r="V53" i="24"/>
  <c r="O53" i="24"/>
  <c r="N53" i="24"/>
  <c r="M53" i="24"/>
  <c r="L53" i="24"/>
  <c r="K53" i="24"/>
  <c r="J53" i="24"/>
  <c r="I53" i="24"/>
  <c r="H53" i="24"/>
  <c r="R53" i="24" s="1"/>
  <c r="G53" i="24"/>
  <c r="F53" i="24"/>
  <c r="C53" i="24"/>
  <c r="E53" i="24" s="1"/>
  <c r="B53" i="24"/>
  <c r="S52" i="24"/>
  <c r="R52" i="24"/>
  <c r="Q52" i="24"/>
  <c r="P52" i="24"/>
  <c r="E52" i="24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U49" i="24"/>
  <c r="S49" i="24"/>
  <c r="R49" i="24"/>
  <c r="Q49" i="24"/>
  <c r="P49" i="24"/>
  <c r="E49" i="24"/>
  <c r="T49" i="24" s="1"/>
  <c r="S48" i="24"/>
  <c r="R48" i="24"/>
  <c r="Q48" i="24"/>
  <c r="P48" i="24"/>
  <c r="E48" i="24"/>
  <c r="S47" i="24"/>
  <c r="R47" i="24"/>
  <c r="Q47" i="24"/>
  <c r="P47" i="24"/>
  <c r="E47" i="24"/>
  <c r="U47" i="24" s="1"/>
  <c r="S46" i="24"/>
  <c r="R46" i="24"/>
  <c r="Q46" i="24"/>
  <c r="P46" i="24"/>
  <c r="E46" i="24"/>
  <c r="S45" i="24"/>
  <c r="R45" i="24"/>
  <c r="Q45" i="24"/>
  <c r="P45" i="24"/>
  <c r="E45" i="24"/>
  <c r="U44" i="24"/>
  <c r="S44" i="24"/>
  <c r="R44" i="24"/>
  <c r="Q44" i="24"/>
  <c r="P44" i="24"/>
  <c r="E44" i="24"/>
  <c r="T44" i="24" s="1"/>
  <c r="U43" i="24"/>
  <c r="T43" i="24"/>
  <c r="S43" i="24"/>
  <c r="R43" i="24"/>
  <c r="Q43" i="24"/>
  <c r="P43" i="24"/>
  <c r="E43" i="24"/>
  <c r="S42" i="24"/>
  <c r="R42" i="24"/>
  <c r="Q42" i="24"/>
  <c r="P42" i="24"/>
  <c r="E42" i="24"/>
  <c r="V40" i="24"/>
  <c r="O40" i="24"/>
  <c r="N40" i="24"/>
  <c r="M40" i="24"/>
  <c r="L40" i="24"/>
  <c r="K40" i="24"/>
  <c r="J40" i="24"/>
  <c r="I40" i="24"/>
  <c r="S40" i="24" s="1"/>
  <c r="H40" i="24"/>
  <c r="R40" i="24" s="1"/>
  <c r="G40" i="24"/>
  <c r="F40" i="24"/>
  <c r="C40" i="24"/>
  <c r="E40" i="24" s="1"/>
  <c r="B40" i="24"/>
  <c r="S39" i="24"/>
  <c r="R39" i="24"/>
  <c r="Q39" i="24"/>
  <c r="P39" i="24"/>
  <c r="E39" i="24"/>
  <c r="T39" i="24" s="1"/>
  <c r="T38" i="24"/>
  <c r="S38" i="24"/>
  <c r="R38" i="24"/>
  <c r="Q38" i="24"/>
  <c r="P38" i="24"/>
  <c r="E38" i="24"/>
  <c r="U38" i="24" s="1"/>
  <c r="U37" i="24"/>
  <c r="S37" i="24"/>
  <c r="R37" i="24"/>
  <c r="Q37" i="24"/>
  <c r="P37" i="24"/>
  <c r="E37" i="24"/>
  <c r="T37" i="24" s="1"/>
  <c r="S36" i="24"/>
  <c r="R36" i="24"/>
  <c r="Q36" i="24"/>
  <c r="P36" i="24"/>
  <c r="E36" i="24"/>
  <c r="S35" i="24"/>
  <c r="R35" i="24"/>
  <c r="Q35" i="24"/>
  <c r="P35" i="24"/>
  <c r="T35" i="24" s="1"/>
  <c r="E35" i="24"/>
  <c r="V33" i="24"/>
  <c r="O33" i="24"/>
  <c r="N33" i="24"/>
  <c r="M33" i="24"/>
  <c r="L33" i="24"/>
  <c r="K33" i="24"/>
  <c r="J33" i="24"/>
  <c r="I33" i="24"/>
  <c r="S33" i="24" s="1"/>
  <c r="H33" i="24"/>
  <c r="R33" i="24" s="1"/>
  <c r="G33" i="24"/>
  <c r="F33" i="24"/>
  <c r="C33" i="24"/>
  <c r="B33" i="24"/>
  <c r="E33" i="24" s="1"/>
  <c r="S32" i="24"/>
  <c r="R32" i="24"/>
  <c r="Q32" i="24"/>
  <c r="U32" i="24" s="1"/>
  <c r="P32" i="24"/>
  <c r="E32" i="24"/>
  <c r="T32" i="24" s="1"/>
  <c r="V30" i="24"/>
  <c r="O30" i="24"/>
  <c r="N30" i="24"/>
  <c r="M30" i="24"/>
  <c r="L30" i="24"/>
  <c r="K30" i="24"/>
  <c r="J30" i="24"/>
  <c r="I30" i="24"/>
  <c r="S30" i="24" s="1"/>
  <c r="H30" i="24"/>
  <c r="G30" i="24"/>
  <c r="F30" i="24"/>
  <c r="C30" i="24"/>
  <c r="B30" i="24"/>
  <c r="S29" i="24"/>
  <c r="R29" i="24"/>
  <c r="Q29" i="24"/>
  <c r="P29" i="24"/>
  <c r="E29" i="24"/>
  <c r="U28" i="24"/>
  <c r="S28" i="24"/>
  <c r="R28" i="24"/>
  <c r="Q28" i="24"/>
  <c r="P28" i="24"/>
  <c r="E28" i="24"/>
  <c r="T28" i="24" s="1"/>
  <c r="T27" i="24"/>
  <c r="S27" i="24"/>
  <c r="R27" i="24"/>
  <c r="Q27" i="24"/>
  <c r="P27" i="24"/>
  <c r="E27" i="24"/>
  <c r="U27" i="24" s="1"/>
  <c r="S26" i="24"/>
  <c r="R26" i="24"/>
  <c r="Q26" i="24"/>
  <c r="P26" i="24"/>
  <c r="E26" i="24"/>
  <c r="V24" i="24"/>
  <c r="O24" i="24"/>
  <c r="N24" i="24"/>
  <c r="M24" i="24"/>
  <c r="L24" i="24"/>
  <c r="K24" i="24"/>
  <c r="J24" i="24"/>
  <c r="I24" i="24"/>
  <c r="S24" i="24" s="1"/>
  <c r="H24" i="24"/>
  <c r="R24" i="24" s="1"/>
  <c r="G24" i="24"/>
  <c r="F24" i="24"/>
  <c r="C24" i="24"/>
  <c r="B24" i="24"/>
  <c r="E24" i="24" s="1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S21" i="24"/>
  <c r="R21" i="24"/>
  <c r="Q21" i="24"/>
  <c r="P21" i="24"/>
  <c r="E21" i="24"/>
  <c r="U20" i="24"/>
  <c r="S20" i="24"/>
  <c r="R20" i="24"/>
  <c r="Q20" i="24"/>
  <c r="P20" i="24"/>
  <c r="E20" i="24"/>
  <c r="T20" i="24" s="1"/>
  <c r="T19" i="24"/>
  <c r="S19" i="24"/>
  <c r="R19" i="24"/>
  <c r="Q19" i="24"/>
  <c r="P19" i="24"/>
  <c r="E19" i="24"/>
  <c r="U19" i="24" s="1"/>
  <c r="S18" i="24"/>
  <c r="R18" i="24"/>
  <c r="Q18" i="24"/>
  <c r="P18" i="24"/>
  <c r="E18" i="24"/>
  <c r="U18" i="24" s="1"/>
  <c r="S17" i="24"/>
  <c r="R17" i="24"/>
  <c r="Q17" i="24"/>
  <c r="P17" i="24"/>
  <c r="E17" i="24"/>
  <c r="V15" i="24"/>
  <c r="O15" i="24"/>
  <c r="N15" i="24"/>
  <c r="M15" i="24"/>
  <c r="L15" i="24"/>
  <c r="K15" i="24"/>
  <c r="J15" i="24"/>
  <c r="I15" i="24"/>
  <c r="S15" i="24" s="1"/>
  <c r="H15" i="24"/>
  <c r="R15" i="24" s="1"/>
  <c r="G15" i="24"/>
  <c r="F15" i="24"/>
  <c r="C15" i="24"/>
  <c r="B15" i="24"/>
  <c r="S14" i="24"/>
  <c r="R14" i="24"/>
  <c r="Q14" i="24"/>
  <c r="P14" i="24"/>
  <c r="E14" i="24"/>
  <c r="U14" i="24" s="1"/>
  <c r="S13" i="24"/>
  <c r="R13" i="24"/>
  <c r="Q13" i="24"/>
  <c r="P13" i="24"/>
  <c r="E13" i="24"/>
  <c r="U12" i="24"/>
  <c r="S12" i="24"/>
  <c r="R12" i="24"/>
  <c r="Q12" i="24"/>
  <c r="P12" i="24"/>
  <c r="E12" i="24"/>
  <c r="T12" i="24" s="1"/>
  <c r="T11" i="24"/>
  <c r="S11" i="24"/>
  <c r="R11" i="24"/>
  <c r="Q11" i="24"/>
  <c r="P11" i="24"/>
  <c r="E11" i="24"/>
  <c r="U11" i="24" s="1"/>
  <c r="S10" i="24"/>
  <c r="R10" i="24"/>
  <c r="Q10" i="24"/>
  <c r="P10" i="24"/>
  <c r="E10" i="24"/>
  <c r="S9" i="24"/>
  <c r="R9" i="24"/>
  <c r="Q9" i="24"/>
  <c r="P9" i="24"/>
  <c r="E9" i="24"/>
  <c r="U93" i="23"/>
  <c r="T93" i="23"/>
  <c r="S93" i="23"/>
  <c r="R93" i="23"/>
  <c r="Q93" i="23"/>
  <c r="P93" i="23"/>
  <c r="E93" i="23"/>
  <c r="U92" i="23"/>
  <c r="T92" i="23"/>
  <c r="S92" i="23"/>
  <c r="R92" i="23"/>
  <c r="Q92" i="23"/>
  <c r="P92" i="23"/>
  <c r="E92" i="23"/>
  <c r="S91" i="23"/>
  <c r="R91" i="23"/>
  <c r="Q91" i="23"/>
  <c r="P91" i="23"/>
  <c r="E91" i="23"/>
  <c r="S90" i="23"/>
  <c r="R90" i="23"/>
  <c r="Q90" i="23"/>
  <c r="P90" i="23"/>
  <c r="E90" i="23"/>
  <c r="U89" i="23"/>
  <c r="S89" i="23"/>
  <c r="R89" i="23"/>
  <c r="Q89" i="23"/>
  <c r="P89" i="23"/>
  <c r="E89" i="23"/>
  <c r="T89" i="23" s="1"/>
  <c r="T88" i="23"/>
  <c r="S88" i="23"/>
  <c r="R88" i="23"/>
  <c r="Q88" i="23"/>
  <c r="P88" i="23"/>
  <c r="E88" i="23"/>
  <c r="U88" i="23" s="1"/>
  <c r="S87" i="23"/>
  <c r="R87" i="23"/>
  <c r="Q87" i="23"/>
  <c r="P87" i="23"/>
  <c r="E87" i="23"/>
  <c r="S86" i="23"/>
  <c r="R86" i="23"/>
  <c r="Q86" i="23"/>
  <c r="P86" i="23"/>
  <c r="E86" i="23"/>
  <c r="V72" i="23"/>
  <c r="O72" i="23"/>
  <c r="N72" i="23"/>
  <c r="M72" i="23"/>
  <c r="L72" i="23"/>
  <c r="K72" i="23"/>
  <c r="J72" i="23"/>
  <c r="I72" i="23"/>
  <c r="S72" i="23" s="1"/>
  <c r="H72" i="23"/>
  <c r="R72" i="23" s="1"/>
  <c r="G72" i="23"/>
  <c r="F72" i="23"/>
  <c r="C72" i="23"/>
  <c r="B72" i="23"/>
  <c r="V71" i="23"/>
  <c r="O71" i="23"/>
  <c r="Q71" i="23" s="1"/>
  <c r="N71" i="23"/>
  <c r="M71" i="23"/>
  <c r="L71" i="23"/>
  <c r="K71" i="23"/>
  <c r="J71" i="23"/>
  <c r="I71" i="23"/>
  <c r="S71" i="23" s="1"/>
  <c r="H71" i="23"/>
  <c r="G71" i="23"/>
  <c r="F71" i="23"/>
  <c r="C71" i="23"/>
  <c r="B71" i="23"/>
  <c r="E71" i="23" s="1"/>
  <c r="V70" i="23"/>
  <c r="O70" i="23"/>
  <c r="N70" i="23"/>
  <c r="M70" i="23"/>
  <c r="L70" i="23"/>
  <c r="K70" i="23"/>
  <c r="J70" i="23"/>
  <c r="I70" i="23"/>
  <c r="H70" i="23"/>
  <c r="R70" i="23" s="1"/>
  <c r="G70" i="23"/>
  <c r="F70" i="23"/>
  <c r="C70" i="23"/>
  <c r="B70" i="23"/>
  <c r="S69" i="23"/>
  <c r="R69" i="23"/>
  <c r="Q69" i="23"/>
  <c r="P69" i="23"/>
  <c r="E69" i="23"/>
  <c r="V67" i="23"/>
  <c r="O67" i="23"/>
  <c r="N67" i="23"/>
  <c r="M67" i="23"/>
  <c r="L67" i="23"/>
  <c r="K67" i="23"/>
  <c r="J67" i="23"/>
  <c r="I67" i="23"/>
  <c r="S67" i="23" s="1"/>
  <c r="H67" i="23"/>
  <c r="R67" i="23" s="1"/>
  <c r="G67" i="23"/>
  <c r="F67" i="23"/>
  <c r="C67" i="23"/>
  <c r="B67" i="23"/>
  <c r="E67" i="23" s="1"/>
  <c r="V66" i="23"/>
  <c r="O66" i="23"/>
  <c r="N66" i="23"/>
  <c r="M66" i="23"/>
  <c r="L66" i="23"/>
  <c r="K66" i="23"/>
  <c r="J66" i="23"/>
  <c r="I66" i="23"/>
  <c r="H66" i="23"/>
  <c r="R66" i="23" s="1"/>
  <c r="G66" i="23"/>
  <c r="F66" i="23"/>
  <c r="C66" i="23"/>
  <c r="B66" i="23"/>
  <c r="S65" i="23"/>
  <c r="R65" i="23"/>
  <c r="Q65" i="23"/>
  <c r="P65" i="23"/>
  <c r="E65" i="23"/>
  <c r="U64" i="23"/>
  <c r="T64" i="23"/>
  <c r="S64" i="23"/>
  <c r="R64" i="23"/>
  <c r="Q64" i="23"/>
  <c r="P64" i="23"/>
  <c r="E64" i="23"/>
  <c r="T63" i="23"/>
  <c r="S63" i="23"/>
  <c r="R63" i="23"/>
  <c r="Q63" i="23"/>
  <c r="P63" i="23"/>
  <c r="E63" i="23"/>
  <c r="U63" i="23" s="1"/>
  <c r="S62" i="23"/>
  <c r="R62" i="23"/>
  <c r="Q62" i="23"/>
  <c r="P62" i="23"/>
  <c r="E62" i="23"/>
  <c r="U62" i="23" s="1"/>
  <c r="S61" i="23"/>
  <c r="R61" i="23"/>
  <c r="Q61" i="23"/>
  <c r="P61" i="23"/>
  <c r="E61" i="23"/>
  <c r="T61" i="23" s="1"/>
  <c r="V59" i="23"/>
  <c r="O59" i="23"/>
  <c r="N59" i="23"/>
  <c r="M59" i="23"/>
  <c r="L59" i="23"/>
  <c r="K59" i="23"/>
  <c r="J59" i="23"/>
  <c r="I59" i="23"/>
  <c r="S59" i="23" s="1"/>
  <c r="H59" i="23"/>
  <c r="R59" i="23" s="1"/>
  <c r="G59" i="23"/>
  <c r="F59" i="23"/>
  <c r="C59" i="23"/>
  <c r="B59" i="23"/>
  <c r="S58" i="23"/>
  <c r="R58" i="23"/>
  <c r="Q58" i="23"/>
  <c r="P58" i="23"/>
  <c r="E58" i="23"/>
  <c r="U58" i="23" s="1"/>
  <c r="S57" i="23"/>
  <c r="R57" i="23"/>
  <c r="Q57" i="23"/>
  <c r="P57" i="23"/>
  <c r="E57" i="23"/>
  <c r="T57" i="23" s="1"/>
  <c r="U56" i="23"/>
  <c r="T56" i="23"/>
  <c r="S56" i="23"/>
  <c r="R56" i="23"/>
  <c r="Q56" i="23"/>
  <c r="P56" i="23"/>
  <c r="E56" i="23"/>
  <c r="T55" i="23"/>
  <c r="S55" i="23"/>
  <c r="R55" i="23"/>
  <c r="Q55" i="23"/>
  <c r="P55" i="23"/>
  <c r="E55" i="23"/>
  <c r="U55" i="23" s="1"/>
  <c r="V53" i="23"/>
  <c r="O53" i="23"/>
  <c r="N53" i="23"/>
  <c r="M53" i="23"/>
  <c r="L53" i="23"/>
  <c r="K53" i="23"/>
  <c r="J53" i="23"/>
  <c r="I53" i="23"/>
  <c r="H53" i="23"/>
  <c r="G53" i="23"/>
  <c r="F53" i="23"/>
  <c r="C53" i="23"/>
  <c r="B53" i="23"/>
  <c r="S52" i="23"/>
  <c r="R52" i="23"/>
  <c r="Q52" i="23"/>
  <c r="P52" i="23"/>
  <c r="E52" i="23"/>
  <c r="T51" i="23"/>
  <c r="S51" i="23"/>
  <c r="R51" i="23"/>
  <c r="Q51" i="23"/>
  <c r="P51" i="23"/>
  <c r="E51" i="23"/>
  <c r="U51" i="23" s="1"/>
  <c r="S50" i="23"/>
  <c r="R50" i="23"/>
  <c r="Q50" i="23"/>
  <c r="P50" i="23"/>
  <c r="E50" i="23"/>
  <c r="S49" i="23"/>
  <c r="R49" i="23"/>
  <c r="Q49" i="23"/>
  <c r="P49" i="23"/>
  <c r="E49" i="23"/>
  <c r="U48" i="23"/>
  <c r="S48" i="23"/>
  <c r="R48" i="23"/>
  <c r="Q48" i="23"/>
  <c r="P48" i="23"/>
  <c r="E48" i="23"/>
  <c r="T48" i="23" s="1"/>
  <c r="S47" i="23"/>
  <c r="R47" i="23"/>
  <c r="Q47" i="23"/>
  <c r="P47" i="23"/>
  <c r="E47" i="23"/>
  <c r="T47" i="23" s="1"/>
  <c r="T46" i="23"/>
  <c r="S46" i="23"/>
  <c r="R46" i="23"/>
  <c r="Q46" i="23"/>
  <c r="P46" i="23"/>
  <c r="E46" i="23"/>
  <c r="U46" i="23" s="1"/>
  <c r="S45" i="23"/>
  <c r="R45" i="23"/>
  <c r="Q45" i="23"/>
  <c r="P45" i="23"/>
  <c r="E45" i="23"/>
  <c r="U44" i="23"/>
  <c r="S44" i="23"/>
  <c r="R44" i="23"/>
  <c r="Q44" i="23"/>
  <c r="P44" i="23"/>
  <c r="E44" i="23"/>
  <c r="T44" i="23" s="1"/>
  <c r="T43" i="23"/>
  <c r="S43" i="23"/>
  <c r="R43" i="23"/>
  <c r="Q43" i="23"/>
  <c r="P43" i="23"/>
  <c r="E43" i="23"/>
  <c r="S42" i="23"/>
  <c r="R42" i="23"/>
  <c r="Q42" i="23"/>
  <c r="P42" i="23"/>
  <c r="E42" i="23"/>
  <c r="V40" i="23"/>
  <c r="O40" i="23"/>
  <c r="N40" i="23"/>
  <c r="M40" i="23"/>
  <c r="L40" i="23"/>
  <c r="K40" i="23"/>
  <c r="J40" i="23"/>
  <c r="I40" i="23"/>
  <c r="S40" i="23" s="1"/>
  <c r="H40" i="23"/>
  <c r="R40" i="23" s="1"/>
  <c r="G40" i="23"/>
  <c r="F40" i="23"/>
  <c r="C40" i="23"/>
  <c r="B40" i="23"/>
  <c r="E40" i="23" s="1"/>
  <c r="T39" i="23"/>
  <c r="S39" i="23"/>
  <c r="R39" i="23"/>
  <c r="Q39" i="23"/>
  <c r="P39" i="23"/>
  <c r="E39" i="23"/>
  <c r="U39" i="23" s="1"/>
  <c r="S38" i="23"/>
  <c r="R38" i="23"/>
  <c r="Q38" i="23"/>
  <c r="P38" i="23"/>
  <c r="E38" i="23"/>
  <c r="S37" i="23"/>
  <c r="R37" i="23"/>
  <c r="Q37" i="23"/>
  <c r="P37" i="23"/>
  <c r="E37" i="23"/>
  <c r="S36" i="23"/>
  <c r="R36" i="23"/>
  <c r="Q36" i="23"/>
  <c r="P36" i="23"/>
  <c r="E36" i="23"/>
  <c r="T35" i="23"/>
  <c r="S35" i="23"/>
  <c r="R35" i="23"/>
  <c r="Q35" i="23"/>
  <c r="P35" i="23"/>
  <c r="E35" i="23"/>
  <c r="U35" i="23" s="1"/>
  <c r="V33" i="23"/>
  <c r="O33" i="23"/>
  <c r="N33" i="23"/>
  <c r="M33" i="23"/>
  <c r="L33" i="23"/>
  <c r="K33" i="23"/>
  <c r="J33" i="23"/>
  <c r="I33" i="23"/>
  <c r="H33" i="23"/>
  <c r="G33" i="23"/>
  <c r="F33" i="23"/>
  <c r="C33" i="23"/>
  <c r="B33" i="23"/>
  <c r="E33" i="23" s="1"/>
  <c r="S32" i="23"/>
  <c r="R32" i="23"/>
  <c r="Q32" i="23"/>
  <c r="U32" i="23" s="1"/>
  <c r="P32" i="23"/>
  <c r="T32" i="23" s="1"/>
  <c r="E32" i="23"/>
  <c r="V30" i="23"/>
  <c r="O30" i="23"/>
  <c r="N30" i="23"/>
  <c r="M30" i="23"/>
  <c r="L30" i="23"/>
  <c r="K30" i="23"/>
  <c r="J30" i="23"/>
  <c r="I30" i="23"/>
  <c r="S30" i="23" s="1"/>
  <c r="H30" i="23"/>
  <c r="R30" i="23" s="1"/>
  <c r="G30" i="23"/>
  <c r="F30" i="23"/>
  <c r="C30" i="23"/>
  <c r="B30" i="23"/>
  <c r="E30" i="23" s="1"/>
  <c r="S29" i="23"/>
  <c r="R29" i="23"/>
  <c r="Q29" i="23"/>
  <c r="P29" i="23"/>
  <c r="E29" i="23"/>
  <c r="U28" i="23"/>
  <c r="T28" i="23"/>
  <c r="S28" i="23"/>
  <c r="R28" i="23"/>
  <c r="Q28" i="23"/>
  <c r="P28" i="23"/>
  <c r="E28" i="23"/>
  <c r="T27" i="23"/>
  <c r="S27" i="23"/>
  <c r="R27" i="23"/>
  <c r="Q27" i="23"/>
  <c r="P27" i="23"/>
  <c r="E27" i="23"/>
  <c r="U27" i="23" s="1"/>
  <c r="S26" i="23"/>
  <c r="R26" i="23"/>
  <c r="Q26" i="23"/>
  <c r="P26" i="23"/>
  <c r="E26" i="23"/>
  <c r="V24" i="23"/>
  <c r="O24" i="23"/>
  <c r="N24" i="23"/>
  <c r="M24" i="23"/>
  <c r="L24" i="23"/>
  <c r="K24" i="23"/>
  <c r="J24" i="23"/>
  <c r="I24" i="23"/>
  <c r="S24" i="23" s="1"/>
  <c r="H24" i="23"/>
  <c r="R24" i="23" s="1"/>
  <c r="G24" i="23"/>
  <c r="F24" i="23"/>
  <c r="C24" i="23"/>
  <c r="B24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S21" i="23"/>
  <c r="R21" i="23"/>
  <c r="Q21" i="23"/>
  <c r="P21" i="23"/>
  <c r="E21" i="23"/>
  <c r="U20" i="23"/>
  <c r="S20" i="23"/>
  <c r="R20" i="23"/>
  <c r="Q20" i="23"/>
  <c r="P20" i="23"/>
  <c r="E20" i="23"/>
  <c r="T20" i="23" s="1"/>
  <c r="T19" i="23"/>
  <c r="S19" i="23"/>
  <c r="R19" i="23"/>
  <c r="Q19" i="23"/>
  <c r="P19" i="23"/>
  <c r="E19" i="23"/>
  <c r="U19" i="23" s="1"/>
  <c r="S18" i="23"/>
  <c r="R18" i="23"/>
  <c r="Q18" i="23"/>
  <c r="P18" i="23"/>
  <c r="E18" i="23"/>
  <c r="S17" i="23"/>
  <c r="R17" i="23"/>
  <c r="Q17" i="23"/>
  <c r="P17" i="23"/>
  <c r="E17" i="23"/>
  <c r="V15" i="23"/>
  <c r="S15" i="23"/>
  <c r="O15" i="23"/>
  <c r="N15" i="23"/>
  <c r="M15" i="23"/>
  <c r="L15" i="23"/>
  <c r="K15" i="23"/>
  <c r="J15" i="23"/>
  <c r="I15" i="23"/>
  <c r="H15" i="23"/>
  <c r="R15" i="23" s="1"/>
  <c r="G15" i="23"/>
  <c r="F15" i="23"/>
  <c r="C15" i="23"/>
  <c r="E15" i="23" s="1"/>
  <c r="B15" i="23"/>
  <c r="S14" i="23"/>
  <c r="R14" i="23"/>
  <c r="Q14" i="23"/>
  <c r="P14" i="23"/>
  <c r="E14" i="23"/>
  <c r="S13" i="23"/>
  <c r="R13" i="23"/>
  <c r="Q13" i="23"/>
  <c r="P13" i="23"/>
  <c r="E13" i="23"/>
  <c r="U12" i="23"/>
  <c r="S12" i="23"/>
  <c r="R12" i="23"/>
  <c r="Q12" i="23"/>
  <c r="P12" i="23"/>
  <c r="E12" i="23"/>
  <c r="T12" i="23" s="1"/>
  <c r="U11" i="23"/>
  <c r="T11" i="23"/>
  <c r="S11" i="23"/>
  <c r="R11" i="23"/>
  <c r="Q11" i="23"/>
  <c r="P11" i="23"/>
  <c r="E11" i="23"/>
  <c r="S10" i="23"/>
  <c r="R10" i="23"/>
  <c r="Q10" i="23"/>
  <c r="P10" i="23"/>
  <c r="E10" i="23"/>
  <c r="S9" i="23"/>
  <c r="R9" i="23"/>
  <c r="Q9" i="23"/>
  <c r="P9" i="23"/>
  <c r="E9" i="23"/>
  <c r="S93" i="22"/>
  <c r="R93" i="22"/>
  <c r="Q93" i="22"/>
  <c r="P93" i="22"/>
  <c r="E93" i="22"/>
  <c r="T92" i="22"/>
  <c r="S92" i="22"/>
  <c r="R92" i="22"/>
  <c r="Q92" i="22"/>
  <c r="P92" i="22"/>
  <c r="E92" i="22"/>
  <c r="U92" i="22" s="1"/>
  <c r="S91" i="22"/>
  <c r="R91" i="22"/>
  <c r="Q91" i="22"/>
  <c r="P91" i="22"/>
  <c r="E91" i="22"/>
  <c r="S90" i="22"/>
  <c r="R90" i="22"/>
  <c r="Q90" i="22"/>
  <c r="P90" i="22"/>
  <c r="E90" i="22"/>
  <c r="U89" i="22"/>
  <c r="S89" i="22"/>
  <c r="R89" i="22"/>
  <c r="Q89" i="22"/>
  <c r="P89" i="22"/>
  <c r="E89" i="22"/>
  <c r="T89" i="22" s="1"/>
  <c r="U88" i="22"/>
  <c r="S88" i="22"/>
  <c r="R88" i="22"/>
  <c r="Q88" i="22"/>
  <c r="P88" i="22"/>
  <c r="E88" i="22"/>
  <c r="T88" i="22" s="1"/>
  <c r="S87" i="22"/>
  <c r="R87" i="22"/>
  <c r="Q87" i="22"/>
  <c r="P87" i="22"/>
  <c r="E87" i="22"/>
  <c r="U87" i="22" s="1"/>
  <c r="S86" i="22"/>
  <c r="R86" i="22"/>
  <c r="Q86" i="22"/>
  <c r="P86" i="22"/>
  <c r="E86" i="22"/>
  <c r="V72" i="22"/>
  <c r="O72" i="22"/>
  <c r="N72" i="22"/>
  <c r="M72" i="22"/>
  <c r="L72" i="22"/>
  <c r="K72" i="22"/>
  <c r="J72" i="22"/>
  <c r="I72" i="22"/>
  <c r="S72" i="22" s="1"/>
  <c r="H72" i="22"/>
  <c r="R72" i="22" s="1"/>
  <c r="G72" i="22"/>
  <c r="F72" i="22"/>
  <c r="C72" i="22"/>
  <c r="B72" i="22"/>
  <c r="V71" i="22"/>
  <c r="O71" i="22"/>
  <c r="N71" i="22"/>
  <c r="M71" i="22"/>
  <c r="L71" i="22"/>
  <c r="K71" i="22"/>
  <c r="J71" i="22"/>
  <c r="I71" i="22"/>
  <c r="S71" i="22" s="1"/>
  <c r="H71" i="22"/>
  <c r="R71" i="22" s="1"/>
  <c r="G71" i="22"/>
  <c r="F71" i="22"/>
  <c r="C71" i="22"/>
  <c r="B71" i="22"/>
  <c r="E71" i="22" s="1"/>
  <c r="V70" i="22"/>
  <c r="S70" i="22"/>
  <c r="O70" i="22"/>
  <c r="N70" i="22"/>
  <c r="M70" i="22"/>
  <c r="L70" i="22"/>
  <c r="K70" i="22"/>
  <c r="J70" i="22"/>
  <c r="I70" i="22"/>
  <c r="H70" i="22"/>
  <c r="R70" i="22" s="1"/>
  <c r="G70" i="22"/>
  <c r="F70" i="22"/>
  <c r="C70" i="22"/>
  <c r="B70" i="22"/>
  <c r="E70" i="22" s="1"/>
  <c r="S69" i="22"/>
  <c r="R69" i="22"/>
  <c r="Q69" i="22"/>
  <c r="P69" i="22"/>
  <c r="E69" i="22"/>
  <c r="V67" i="22"/>
  <c r="O67" i="22"/>
  <c r="N67" i="22"/>
  <c r="M67" i="22"/>
  <c r="L67" i="22"/>
  <c r="K67" i="22"/>
  <c r="J67" i="22"/>
  <c r="I67" i="22"/>
  <c r="S67" i="22" s="1"/>
  <c r="H67" i="22"/>
  <c r="R67" i="22" s="1"/>
  <c r="G67" i="22"/>
  <c r="F67" i="22"/>
  <c r="C67" i="22"/>
  <c r="B67" i="22"/>
  <c r="V66" i="22"/>
  <c r="S66" i="22"/>
  <c r="O66" i="22"/>
  <c r="N66" i="22"/>
  <c r="M66" i="22"/>
  <c r="L66" i="22"/>
  <c r="K66" i="22"/>
  <c r="J66" i="22"/>
  <c r="I66" i="22"/>
  <c r="H66" i="22"/>
  <c r="R66" i="22" s="1"/>
  <c r="G66" i="22"/>
  <c r="F66" i="22"/>
  <c r="C66" i="22"/>
  <c r="B66" i="22"/>
  <c r="U65" i="22"/>
  <c r="S65" i="22"/>
  <c r="R65" i="22"/>
  <c r="Q65" i="22"/>
  <c r="P65" i="22"/>
  <c r="E65" i="22"/>
  <c r="T65" i="22" s="1"/>
  <c r="S64" i="22"/>
  <c r="R64" i="22"/>
  <c r="Q64" i="22"/>
  <c r="P64" i="22"/>
  <c r="E64" i="22"/>
  <c r="S63" i="22"/>
  <c r="R63" i="22"/>
  <c r="Q63" i="22"/>
  <c r="P63" i="22"/>
  <c r="E63" i="22"/>
  <c r="U63" i="22" s="1"/>
  <c r="S62" i="22"/>
  <c r="R62" i="22"/>
  <c r="Q62" i="22"/>
  <c r="P62" i="22"/>
  <c r="E62" i="22"/>
  <c r="S61" i="22"/>
  <c r="R61" i="22"/>
  <c r="Q61" i="22"/>
  <c r="P61" i="22"/>
  <c r="E61" i="22"/>
  <c r="V59" i="22"/>
  <c r="O59" i="22"/>
  <c r="N59" i="22"/>
  <c r="M59" i="22"/>
  <c r="L59" i="22"/>
  <c r="K59" i="22"/>
  <c r="J59" i="22"/>
  <c r="I59" i="22"/>
  <c r="S59" i="22" s="1"/>
  <c r="H59" i="22"/>
  <c r="R59" i="22" s="1"/>
  <c r="G59" i="22"/>
  <c r="F59" i="22"/>
  <c r="C59" i="22"/>
  <c r="E59" i="22" s="1"/>
  <c r="B59" i="22"/>
  <c r="S58" i="22"/>
  <c r="R58" i="22"/>
  <c r="Q58" i="22"/>
  <c r="P58" i="22"/>
  <c r="E58" i="22"/>
  <c r="S57" i="22"/>
  <c r="R57" i="22"/>
  <c r="Q57" i="22"/>
  <c r="P57" i="22"/>
  <c r="E57" i="22"/>
  <c r="U56" i="22"/>
  <c r="S56" i="22"/>
  <c r="R56" i="22"/>
  <c r="Q56" i="22"/>
  <c r="P56" i="22"/>
  <c r="E56" i="22"/>
  <c r="T56" i="22" s="1"/>
  <c r="T55" i="22"/>
  <c r="S55" i="22"/>
  <c r="R55" i="22"/>
  <c r="Q55" i="22"/>
  <c r="P55" i="22"/>
  <c r="E55" i="22"/>
  <c r="U55" i="22" s="1"/>
  <c r="V53" i="22"/>
  <c r="O53" i="22"/>
  <c r="N53" i="22"/>
  <c r="M53" i="22"/>
  <c r="L53" i="22"/>
  <c r="K53" i="22"/>
  <c r="J53" i="22"/>
  <c r="I53" i="22"/>
  <c r="S53" i="22" s="1"/>
  <c r="H53" i="22"/>
  <c r="G53" i="22"/>
  <c r="F53" i="22"/>
  <c r="C53" i="22"/>
  <c r="E53" i="22" s="1"/>
  <c r="B53" i="22"/>
  <c r="S52" i="22"/>
  <c r="R52" i="22"/>
  <c r="Q52" i="22"/>
  <c r="P52" i="22"/>
  <c r="E52" i="22"/>
  <c r="S51" i="22"/>
  <c r="R51" i="22"/>
  <c r="Q51" i="22"/>
  <c r="P51" i="22"/>
  <c r="E51" i="22"/>
  <c r="T51" i="22" s="1"/>
  <c r="T50" i="22"/>
  <c r="S50" i="22"/>
  <c r="R50" i="22"/>
  <c r="Q50" i="22"/>
  <c r="P50" i="22"/>
  <c r="E50" i="22"/>
  <c r="U50" i="22" s="1"/>
  <c r="U49" i="22"/>
  <c r="S49" i="22"/>
  <c r="R49" i="22"/>
  <c r="Q49" i="22"/>
  <c r="P49" i="22"/>
  <c r="E49" i="22"/>
  <c r="T49" i="22" s="1"/>
  <c r="S48" i="22"/>
  <c r="R48" i="22"/>
  <c r="Q48" i="22"/>
  <c r="P48" i="22"/>
  <c r="E48" i="22"/>
  <c r="S47" i="22"/>
  <c r="R47" i="22"/>
  <c r="Q47" i="22"/>
  <c r="P47" i="22"/>
  <c r="E47" i="22"/>
  <c r="U47" i="22" s="1"/>
  <c r="S46" i="22"/>
  <c r="R46" i="22"/>
  <c r="Q46" i="22"/>
  <c r="P46" i="22"/>
  <c r="E46" i="22"/>
  <c r="S45" i="22"/>
  <c r="R45" i="22"/>
  <c r="Q45" i="22"/>
  <c r="P45" i="22"/>
  <c r="E45" i="22"/>
  <c r="S44" i="22"/>
  <c r="R44" i="22"/>
  <c r="Q44" i="22"/>
  <c r="P44" i="22"/>
  <c r="E44" i="22"/>
  <c r="S43" i="22"/>
  <c r="R43" i="22"/>
  <c r="Q43" i="22"/>
  <c r="P43" i="22"/>
  <c r="E43" i="22"/>
  <c r="S42" i="22"/>
  <c r="R42" i="22"/>
  <c r="Q42" i="22"/>
  <c r="P42" i="22"/>
  <c r="E42" i="22"/>
  <c r="U42" i="22" s="1"/>
  <c r="V40" i="22"/>
  <c r="O40" i="22"/>
  <c r="N40" i="22"/>
  <c r="M40" i="22"/>
  <c r="L40" i="22"/>
  <c r="K40" i="22"/>
  <c r="J40" i="22"/>
  <c r="I40" i="22"/>
  <c r="H40" i="22"/>
  <c r="R40" i="22" s="1"/>
  <c r="G40" i="22"/>
  <c r="F40" i="22"/>
  <c r="C40" i="22"/>
  <c r="E40" i="22" s="1"/>
  <c r="B40" i="22"/>
  <c r="S39" i="22"/>
  <c r="R39" i="22"/>
  <c r="Q39" i="22"/>
  <c r="P39" i="22"/>
  <c r="E39" i="22"/>
  <c r="S38" i="22"/>
  <c r="R38" i="22"/>
  <c r="Q38" i="22"/>
  <c r="P38" i="22"/>
  <c r="E38" i="22"/>
  <c r="U38" i="22" s="1"/>
  <c r="U37" i="22"/>
  <c r="S37" i="22"/>
  <c r="R37" i="22"/>
  <c r="Q37" i="22"/>
  <c r="P37" i="22"/>
  <c r="E37" i="22"/>
  <c r="T37" i="22" s="1"/>
  <c r="S36" i="22"/>
  <c r="R36" i="22"/>
  <c r="Q36" i="22"/>
  <c r="P36" i="22"/>
  <c r="E36" i="22"/>
  <c r="S35" i="22"/>
  <c r="R35" i="22"/>
  <c r="Q35" i="22"/>
  <c r="P35" i="22"/>
  <c r="E35" i="22"/>
  <c r="V33" i="22"/>
  <c r="O33" i="22"/>
  <c r="N33" i="22"/>
  <c r="M33" i="22"/>
  <c r="L33" i="22"/>
  <c r="K33" i="22"/>
  <c r="J33" i="22"/>
  <c r="I33" i="22"/>
  <c r="H33" i="22"/>
  <c r="R33" i="22" s="1"/>
  <c r="G33" i="22"/>
  <c r="F33" i="22"/>
  <c r="C33" i="22"/>
  <c r="B33" i="22"/>
  <c r="E33" i="22" s="1"/>
  <c r="U32" i="22"/>
  <c r="T32" i="22"/>
  <c r="S32" i="22"/>
  <c r="R32" i="22"/>
  <c r="Q32" i="22"/>
  <c r="P32" i="22"/>
  <c r="E32" i="22"/>
  <c r="V30" i="22"/>
  <c r="O30" i="22"/>
  <c r="N30" i="22"/>
  <c r="M30" i="22"/>
  <c r="L30" i="22"/>
  <c r="K30" i="22"/>
  <c r="J30" i="22"/>
  <c r="I30" i="22"/>
  <c r="Q30" i="22" s="1"/>
  <c r="H30" i="22"/>
  <c r="P30" i="22" s="1"/>
  <c r="G30" i="22"/>
  <c r="F30" i="22"/>
  <c r="C30" i="22"/>
  <c r="B30" i="22"/>
  <c r="E30" i="22" s="1"/>
  <c r="S29" i="22"/>
  <c r="R29" i="22"/>
  <c r="Q29" i="22"/>
  <c r="P29" i="22"/>
  <c r="E29" i="22"/>
  <c r="T29" i="22" s="1"/>
  <c r="T28" i="22"/>
  <c r="S28" i="22"/>
  <c r="R28" i="22"/>
  <c r="Q28" i="22"/>
  <c r="P28" i="22"/>
  <c r="E28" i="22"/>
  <c r="U28" i="22" s="1"/>
  <c r="S27" i="22"/>
  <c r="R27" i="22"/>
  <c r="Q27" i="22"/>
  <c r="P27" i="22"/>
  <c r="E27" i="22"/>
  <c r="S26" i="22"/>
  <c r="R26" i="22"/>
  <c r="Q26" i="22"/>
  <c r="P26" i="22"/>
  <c r="E26" i="22"/>
  <c r="V24" i="22"/>
  <c r="O24" i="22"/>
  <c r="N24" i="22"/>
  <c r="M24" i="22"/>
  <c r="L24" i="22"/>
  <c r="K24" i="22"/>
  <c r="J24" i="22"/>
  <c r="I24" i="22"/>
  <c r="S24" i="22" s="1"/>
  <c r="H24" i="22"/>
  <c r="R24" i="22" s="1"/>
  <c r="G24" i="22"/>
  <c r="F24" i="22"/>
  <c r="E24" i="22"/>
  <c r="C24" i="22"/>
  <c r="B24" i="22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T20" i="22"/>
  <c r="S20" i="22"/>
  <c r="R20" i="22"/>
  <c r="Q20" i="22"/>
  <c r="P20" i="22"/>
  <c r="E20" i="22"/>
  <c r="U20" i="22" s="1"/>
  <c r="S19" i="22"/>
  <c r="R19" i="22"/>
  <c r="Q19" i="22"/>
  <c r="P19" i="22"/>
  <c r="E19" i="22"/>
  <c r="T18" i="22"/>
  <c r="S18" i="22"/>
  <c r="R18" i="22"/>
  <c r="Q18" i="22"/>
  <c r="P18" i="22"/>
  <c r="E18" i="22"/>
  <c r="U18" i="22" s="1"/>
  <c r="U17" i="22"/>
  <c r="S17" i="22"/>
  <c r="R17" i="22"/>
  <c r="Q17" i="22"/>
  <c r="P17" i="22"/>
  <c r="E17" i="22"/>
  <c r="T17" i="22" s="1"/>
  <c r="V15" i="22"/>
  <c r="O15" i="22"/>
  <c r="N15" i="22"/>
  <c r="M15" i="22"/>
  <c r="L15" i="22"/>
  <c r="K15" i="22"/>
  <c r="J15" i="22"/>
  <c r="I15" i="22"/>
  <c r="H15" i="22"/>
  <c r="R15" i="22" s="1"/>
  <c r="G15" i="22"/>
  <c r="F15" i="22"/>
  <c r="C15" i="22"/>
  <c r="B15" i="22"/>
  <c r="E15" i="22" s="1"/>
  <c r="S14" i="22"/>
  <c r="R14" i="22"/>
  <c r="Q14" i="22"/>
  <c r="P14" i="22"/>
  <c r="E14" i="22"/>
  <c r="U14" i="22" s="1"/>
  <c r="U13" i="22"/>
  <c r="S13" i="22"/>
  <c r="R13" i="22"/>
  <c r="Q13" i="22"/>
  <c r="P13" i="22"/>
  <c r="E13" i="22"/>
  <c r="T13" i="22" s="1"/>
  <c r="T12" i="22"/>
  <c r="S12" i="22"/>
  <c r="R12" i="22"/>
  <c r="Q12" i="22"/>
  <c r="P12" i="22"/>
  <c r="E12" i="22"/>
  <c r="U12" i="22" s="1"/>
  <c r="T11" i="22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Q9" i="22"/>
  <c r="P9" i="22"/>
  <c r="E9" i="22"/>
  <c r="S93" i="21"/>
  <c r="R93" i="21"/>
  <c r="Q93" i="21"/>
  <c r="P93" i="21"/>
  <c r="E93" i="21"/>
  <c r="U93" i="21" s="1"/>
  <c r="S92" i="21"/>
  <c r="R92" i="21"/>
  <c r="Q92" i="21"/>
  <c r="P92" i="21"/>
  <c r="E92" i="21"/>
  <c r="T91" i="21"/>
  <c r="S91" i="21"/>
  <c r="R91" i="21"/>
  <c r="Q91" i="21"/>
  <c r="P91" i="21"/>
  <c r="E91" i="21"/>
  <c r="U91" i="21" s="1"/>
  <c r="U90" i="21"/>
  <c r="S90" i="21"/>
  <c r="R90" i="21"/>
  <c r="Q90" i="21"/>
  <c r="P90" i="21"/>
  <c r="E90" i="21"/>
  <c r="T90" i="21" s="1"/>
  <c r="S89" i="21"/>
  <c r="R89" i="21"/>
  <c r="Q89" i="21"/>
  <c r="P89" i="21"/>
  <c r="E89" i="21"/>
  <c r="U89" i="21" s="1"/>
  <c r="S88" i="21"/>
  <c r="R88" i="21"/>
  <c r="Q88" i="21"/>
  <c r="P88" i="21"/>
  <c r="E88" i="21"/>
  <c r="S87" i="21"/>
  <c r="R87" i="21"/>
  <c r="Q87" i="21"/>
  <c r="P87" i="21"/>
  <c r="E87" i="21"/>
  <c r="S86" i="21"/>
  <c r="R86" i="21"/>
  <c r="Q86" i="21"/>
  <c r="P86" i="21"/>
  <c r="E86" i="21"/>
  <c r="V72" i="21"/>
  <c r="S72" i="21"/>
  <c r="O72" i="21"/>
  <c r="N72" i="21"/>
  <c r="M72" i="21"/>
  <c r="L72" i="21"/>
  <c r="K72" i="21"/>
  <c r="J72" i="21"/>
  <c r="I72" i="21"/>
  <c r="H72" i="21"/>
  <c r="R72" i="21" s="1"/>
  <c r="G72" i="21"/>
  <c r="F72" i="21"/>
  <c r="C72" i="21"/>
  <c r="B72" i="21"/>
  <c r="V71" i="21"/>
  <c r="O71" i="21"/>
  <c r="N71" i="21"/>
  <c r="M71" i="21"/>
  <c r="L71" i="21"/>
  <c r="K71" i="21"/>
  <c r="J71" i="21"/>
  <c r="I71" i="21"/>
  <c r="S71" i="21" s="1"/>
  <c r="H71" i="21"/>
  <c r="R71" i="21" s="1"/>
  <c r="G71" i="21"/>
  <c r="F71" i="21"/>
  <c r="C71" i="21"/>
  <c r="B71" i="21"/>
  <c r="E71" i="21" s="1"/>
  <c r="V70" i="21"/>
  <c r="O70" i="21"/>
  <c r="N70" i="21"/>
  <c r="M70" i="21"/>
  <c r="L70" i="21"/>
  <c r="K70" i="21"/>
  <c r="J70" i="21"/>
  <c r="I70" i="21"/>
  <c r="H70" i="21"/>
  <c r="R70" i="21" s="1"/>
  <c r="G70" i="21"/>
  <c r="F70" i="21"/>
  <c r="C70" i="21"/>
  <c r="B70" i="21"/>
  <c r="T69" i="21"/>
  <c r="S69" i="21"/>
  <c r="R69" i="21"/>
  <c r="Q69" i="21"/>
  <c r="P69" i="21"/>
  <c r="E69" i="21"/>
  <c r="V67" i="21"/>
  <c r="O67" i="21"/>
  <c r="N67" i="21"/>
  <c r="M67" i="21"/>
  <c r="L67" i="21"/>
  <c r="K67" i="21"/>
  <c r="J67" i="21"/>
  <c r="I67" i="21"/>
  <c r="S67" i="21" s="1"/>
  <c r="H67" i="21"/>
  <c r="R67" i="21" s="1"/>
  <c r="G67" i="21"/>
  <c r="F67" i="21"/>
  <c r="C67" i="21"/>
  <c r="B67" i="21"/>
  <c r="V66" i="21"/>
  <c r="O66" i="21"/>
  <c r="N66" i="21"/>
  <c r="M66" i="21"/>
  <c r="L66" i="21"/>
  <c r="K66" i="21"/>
  <c r="J66" i="21"/>
  <c r="I66" i="21"/>
  <c r="S66" i="21" s="1"/>
  <c r="H66" i="21"/>
  <c r="G66" i="21"/>
  <c r="F66" i="21"/>
  <c r="C66" i="21"/>
  <c r="B66" i="21"/>
  <c r="E66" i="21" s="1"/>
  <c r="S65" i="21"/>
  <c r="R65" i="21"/>
  <c r="Q65" i="21"/>
  <c r="P65" i="21"/>
  <c r="E65" i="21"/>
  <c r="T64" i="21"/>
  <c r="S64" i="21"/>
  <c r="R64" i="21"/>
  <c r="Q64" i="21"/>
  <c r="P64" i="21"/>
  <c r="E64" i="21"/>
  <c r="U64" i="21" s="1"/>
  <c r="U63" i="21"/>
  <c r="S63" i="21"/>
  <c r="R63" i="21"/>
  <c r="Q63" i="21"/>
  <c r="P63" i="21"/>
  <c r="E63" i="21"/>
  <c r="T63" i="21" s="1"/>
  <c r="S62" i="21"/>
  <c r="R62" i="21"/>
  <c r="Q62" i="21"/>
  <c r="P62" i="21"/>
  <c r="E62" i="21"/>
  <c r="U61" i="21"/>
  <c r="S61" i="21"/>
  <c r="R61" i="21"/>
  <c r="Q61" i="21"/>
  <c r="P61" i="21"/>
  <c r="E61" i="21"/>
  <c r="T61" i="21" s="1"/>
  <c r="V59" i="21"/>
  <c r="O59" i="21"/>
  <c r="N59" i="21"/>
  <c r="M59" i="21"/>
  <c r="L59" i="21"/>
  <c r="K59" i="21"/>
  <c r="J59" i="21"/>
  <c r="I59" i="21"/>
  <c r="H59" i="21"/>
  <c r="R59" i="21" s="1"/>
  <c r="G59" i="21"/>
  <c r="F59" i="21"/>
  <c r="C59" i="21"/>
  <c r="B59" i="21"/>
  <c r="E59" i="21" s="1"/>
  <c r="S58" i="21"/>
  <c r="R58" i="21"/>
  <c r="Q58" i="21"/>
  <c r="P58" i="21"/>
  <c r="E58" i="21"/>
  <c r="S57" i="21"/>
  <c r="R57" i="21"/>
  <c r="Q57" i="21"/>
  <c r="P57" i="21"/>
  <c r="E57" i="21"/>
  <c r="T57" i="21" s="1"/>
  <c r="U56" i="21"/>
  <c r="T56" i="21"/>
  <c r="S56" i="21"/>
  <c r="R56" i="21"/>
  <c r="Q56" i="21"/>
  <c r="P56" i="21"/>
  <c r="E56" i="21"/>
  <c r="S55" i="21"/>
  <c r="R55" i="21"/>
  <c r="Q55" i="21"/>
  <c r="P55" i="21"/>
  <c r="E55" i="21"/>
  <c r="U55" i="21" s="1"/>
  <c r="V53" i="21"/>
  <c r="O53" i="21"/>
  <c r="N53" i="21"/>
  <c r="M53" i="21"/>
  <c r="L53" i="21"/>
  <c r="K53" i="21"/>
  <c r="J53" i="21"/>
  <c r="I53" i="21"/>
  <c r="S53" i="21" s="1"/>
  <c r="H53" i="21"/>
  <c r="R53" i="21" s="1"/>
  <c r="G53" i="21"/>
  <c r="F53" i="21"/>
  <c r="C53" i="21"/>
  <c r="B53" i="21"/>
  <c r="S52" i="21"/>
  <c r="R52" i="21"/>
  <c r="Q52" i="21"/>
  <c r="P52" i="21"/>
  <c r="E52" i="21"/>
  <c r="T51" i="21"/>
  <c r="S51" i="21"/>
  <c r="R51" i="21"/>
  <c r="Q51" i="21"/>
  <c r="P51" i="21"/>
  <c r="E51" i="21"/>
  <c r="S50" i="21"/>
  <c r="R50" i="21"/>
  <c r="Q50" i="21"/>
  <c r="P50" i="21"/>
  <c r="E50" i="21"/>
  <c r="S49" i="21"/>
  <c r="R49" i="21"/>
  <c r="Q49" i="21"/>
  <c r="P49" i="21"/>
  <c r="E49" i="21"/>
  <c r="U48" i="2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T45" i="21" s="1"/>
  <c r="U44" i="21"/>
  <c r="T44" i="21"/>
  <c r="S44" i="21"/>
  <c r="R44" i="21"/>
  <c r="Q44" i="21"/>
  <c r="P44" i="21"/>
  <c r="E44" i="21"/>
  <c r="T43" i="21"/>
  <c r="S43" i="21"/>
  <c r="R43" i="21"/>
  <c r="Q43" i="21"/>
  <c r="P43" i="21"/>
  <c r="E43" i="21"/>
  <c r="S42" i="21"/>
  <c r="R42" i="21"/>
  <c r="Q42" i="21"/>
  <c r="P42" i="21"/>
  <c r="E42" i="21"/>
  <c r="V40" i="21"/>
  <c r="O40" i="21"/>
  <c r="N40" i="21"/>
  <c r="M40" i="21"/>
  <c r="L40" i="21"/>
  <c r="K40" i="21"/>
  <c r="J40" i="21"/>
  <c r="I40" i="21"/>
  <c r="S40" i="21" s="1"/>
  <c r="H40" i="21"/>
  <c r="R40" i="21" s="1"/>
  <c r="G40" i="21"/>
  <c r="F40" i="21"/>
  <c r="C40" i="21"/>
  <c r="B40" i="21"/>
  <c r="E40" i="21" s="1"/>
  <c r="T39" i="2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E37" i="21"/>
  <c r="U36" i="21"/>
  <c r="S36" i="21"/>
  <c r="R36" i="21"/>
  <c r="Q36" i="21"/>
  <c r="P36" i="21"/>
  <c r="E36" i="21"/>
  <c r="S35" i="21"/>
  <c r="R35" i="21"/>
  <c r="Q35" i="21"/>
  <c r="P35" i="21"/>
  <c r="E35" i="21"/>
  <c r="V33" i="21"/>
  <c r="O33" i="21"/>
  <c r="N33" i="21"/>
  <c r="M33" i="21"/>
  <c r="L33" i="21"/>
  <c r="K33" i="21"/>
  <c r="J33" i="21"/>
  <c r="I33" i="21"/>
  <c r="S33" i="21" s="1"/>
  <c r="H33" i="21"/>
  <c r="R33" i="21" s="1"/>
  <c r="G33" i="21"/>
  <c r="F33" i="21"/>
  <c r="C33" i="21"/>
  <c r="B33" i="21"/>
  <c r="E33" i="21" s="1"/>
  <c r="S32" i="21"/>
  <c r="R32" i="21"/>
  <c r="Q32" i="21"/>
  <c r="U32" i="21" s="1"/>
  <c r="P32" i="21"/>
  <c r="T32" i="21" s="1"/>
  <c r="E32" i="21"/>
  <c r="V30" i="21"/>
  <c r="O30" i="21"/>
  <c r="N30" i="21"/>
  <c r="M30" i="21"/>
  <c r="L30" i="21"/>
  <c r="K30" i="21"/>
  <c r="J30" i="21"/>
  <c r="I30" i="21"/>
  <c r="Q30" i="21" s="1"/>
  <c r="H30" i="21"/>
  <c r="R30" i="21" s="1"/>
  <c r="G30" i="21"/>
  <c r="F30" i="21"/>
  <c r="C30" i="21"/>
  <c r="B30" i="21"/>
  <c r="S29" i="21"/>
  <c r="R29" i="21"/>
  <c r="Q29" i="21"/>
  <c r="P29" i="21"/>
  <c r="E29" i="21"/>
  <c r="S28" i="21"/>
  <c r="R28" i="21"/>
  <c r="Q28" i="21"/>
  <c r="P28" i="21"/>
  <c r="E28" i="21"/>
  <c r="S27" i="21"/>
  <c r="R27" i="21"/>
  <c r="Q27" i="21"/>
  <c r="P27" i="21"/>
  <c r="E27" i="21"/>
  <c r="T26" i="21"/>
  <c r="S26" i="21"/>
  <c r="R26" i="21"/>
  <c r="Q26" i="21"/>
  <c r="P26" i="21"/>
  <c r="E26" i="21"/>
  <c r="U26" i="21" s="1"/>
  <c r="V24" i="21"/>
  <c r="O24" i="21"/>
  <c r="N24" i="21"/>
  <c r="M24" i="21"/>
  <c r="L24" i="21"/>
  <c r="K24" i="21"/>
  <c r="J24" i="21"/>
  <c r="I24" i="21"/>
  <c r="H24" i="21"/>
  <c r="R24" i="21" s="1"/>
  <c r="G24" i="21"/>
  <c r="F24" i="21"/>
  <c r="E24" i="21"/>
  <c r="C24" i="21"/>
  <c r="B24" i="21"/>
  <c r="S23" i="21"/>
  <c r="R23" i="21"/>
  <c r="Q23" i="21"/>
  <c r="P23" i="21"/>
  <c r="E23" i="21"/>
  <c r="S22" i="21"/>
  <c r="R22" i="21"/>
  <c r="Q22" i="21"/>
  <c r="P22" i="21"/>
  <c r="E22" i="21"/>
  <c r="U22" i="21" s="1"/>
  <c r="U21" i="21"/>
  <c r="S21" i="21"/>
  <c r="R21" i="21"/>
  <c r="Q21" i="21"/>
  <c r="P21" i="21"/>
  <c r="E21" i="21"/>
  <c r="T21" i="21" s="1"/>
  <c r="S20" i="21"/>
  <c r="R20" i="21"/>
  <c r="Q20" i="21"/>
  <c r="P20" i="21"/>
  <c r="E20" i="21"/>
  <c r="U20" i="21" s="1"/>
  <c r="S19" i="21"/>
  <c r="R19" i="21"/>
  <c r="Q19" i="21"/>
  <c r="P19" i="21"/>
  <c r="E19" i="21"/>
  <c r="S18" i="21"/>
  <c r="R18" i="21"/>
  <c r="Q18" i="21"/>
  <c r="P18" i="21"/>
  <c r="E18" i="21"/>
  <c r="S17" i="21"/>
  <c r="R17" i="21"/>
  <c r="Q17" i="21"/>
  <c r="P17" i="21"/>
  <c r="E17" i="21"/>
  <c r="V15" i="21"/>
  <c r="S15" i="21"/>
  <c r="O15" i="21"/>
  <c r="N15" i="21"/>
  <c r="M15" i="21"/>
  <c r="L15" i="21"/>
  <c r="K15" i="21"/>
  <c r="J15" i="21"/>
  <c r="I15" i="21"/>
  <c r="H15" i="21"/>
  <c r="R15" i="21" s="1"/>
  <c r="G15" i="21"/>
  <c r="F15" i="21"/>
  <c r="C15" i="21"/>
  <c r="E15" i="21" s="1"/>
  <c r="B15" i="21"/>
  <c r="S14" i="21"/>
  <c r="R14" i="21"/>
  <c r="Q14" i="21"/>
  <c r="P14" i="21"/>
  <c r="E14" i="21"/>
  <c r="S13" i="21"/>
  <c r="R13" i="21"/>
  <c r="Q13" i="21"/>
  <c r="P13" i="21"/>
  <c r="E13" i="21"/>
  <c r="U12" i="21"/>
  <c r="T12" i="21"/>
  <c r="S12" i="21"/>
  <c r="R12" i="21"/>
  <c r="Q12" i="21"/>
  <c r="P12" i="21"/>
  <c r="E12" i="21"/>
  <c r="S11" i="21"/>
  <c r="R11" i="21"/>
  <c r="Q11" i="21"/>
  <c r="P11" i="21"/>
  <c r="E11" i="21"/>
  <c r="T10" i="21"/>
  <c r="S10" i="21"/>
  <c r="R10" i="21"/>
  <c r="Q10" i="21"/>
  <c r="P10" i="21"/>
  <c r="E10" i="21"/>
  <c r="U10" i="21" s="1"/>
  <c r="S9" i="21"/>
  <c r="R9" i="21"/>
  <c r="Q9" i="21"/>
  <c r="P9" i="21"/>
  <c r="E9" i="21"/>
  <c r="T9" i="21" s="1"/>
  <c r="U93" i="20"/>
  <c r="T93" i="20"/>
  <c r="S93" i="20"/>
  <c r="R93" i="20"/>
  <c r="Q93" i="20"/>
  <c r="P93" i="20"/>
  <c r="E93" i="20"/>
  <c r="S92" i="20"/>
  <c r="R92" i="20"/>
  <c r="Q92" i="20"/>
  <c r="P92" i="20"/>
  <c r="E92" i="20"/>
  <c r="S91" i="20"/>
  <c r="R91" i="20"/>
  <c r="Q91" i="20"/>
  <c r="P91" i="20"/>
  <c r="E91" i="20"/>
  <c r="S90" i="20"/>
  <c r="R90" i="20"/>
  <c r="Q90" i="20"/>
  <c r="P90" i="20"/>
  <c r="E90" i="20"/>
  <c r="S89" i="20"/>
  <c r="R89" i="20"/>
  <c r="Q89" i="20"/>
  <c r="P89" i="20"/>
  <c r="E89" i="20"/>
  <c r="S88" i="20"/>
  <c r="R88" i="20"/>
  <c r="Q88" i="20"/>
  <c r="P88" i="20"/>
  <c r="E88" i="20"/>
  <c r="U88" i="20" s="1"/>
  <c r="S87" i="20"/>
  <c r="R87" i="20"/>
  <c r="Q87" i="20"/>
  <c r="P87" i="20"/>
  <c r="E87" i="20"/>
  <c r="U87" i="20" s="1"/>
  <c r="U86" i="20"/>
  <c r="S86" i="20"/>
  <c r="R86" i="20"/>
  <c r="Q86" i="20"/>
  <c r="P86" i="20"/>
  <c r="E86" i="20"/>
  <c r="T86" i="20" s="1"/>
  <c r="V72" i="20"/>
  <c r="O72" i="20"/>
  <c r="N72" i="20"/>
  <c r="M72" i="20"/>
  <c r="L72" i="20"/>
  <c r="K72" i="20"/>
  <c r="J72" i="20"/>
  <c r="I72" i="20"/>
  <c r="S72" i="20" s="1"/>
  <c r="H72" i="20"/>
  <c r="R72" i="20" s="1"/>
  <c r="G72" i="20"/>
  <c r="F72" i="20"/>
  <c r="C72" i="20"/>
  <c r="B72" i="20"/>
  <c r="V71" i="20"/>
  <c r="S71" i="20"/>
  <c r="O71" i="20"/>
  <c r="N71" i="20"/>
  <c r="M71" i="20"/>
  <c r="L71" i="20"/>
  <c r="K71" i="20"/>
  <c r="J71" i="20"/>
  <c r="I71" i="20"/>
  <c r="Q71" i="20" s="1"/>
  <c r="H71" i="20"/>
  <c r="G71" i="20"/>
  <c r="F71" i="20"/>
  <c r="C71" i="20"/>
  <c r="B71" i="20"/>
  <c r="V70" i="20"/>
  <c r="S70" i="20"/>
  <c r="O70" i="20"/>
  <c r="N70" i="20"/>
  <c r="M70" i="20"/>
  <c r="L70" i="20"/>
  <c r="K70" i="20"/>
  <c r="J70" i="20"/>
  <c r="I70" i="20"/>
  <c r="H70" i="20"/>
  <c r="R70" i="20" s="1"/>
  <c r="G70" i="20"/>
  <c r="F70" i="20"/>
  <c r="C70" i="20"/>
  <c r="E70" i="20" s="1"/>
  <c r="B70" i="20"/>
  <c r="S69" i="20"/>
  <c r="R69" i="20"/>
  <c r="Q69" i="20"/>
  <c r="P69" i="20"/>
  <c r="E69" i="20"/>
  <c r="V67" i="20"/>
  <c r="O67" i="20"/>
  <c r="N67" i="20"/>
  <c r="M67" i="20"/>
  <c r="L67" i="20"/>
  <c r="K67" i="20"/>
  <c r="J67" i="20"/>
  <c r="I67" i="20"/>
  <c r="S67" i="20" s="1"/>
  <c r="H67" i="20"/>
  <c r="R67" i="20" s="1"/>
  <c r="G67" i="20"/>
  <c r="F67" i="20"/>
  <c r="C67" i="20"/>
  <c r="B67" i="20"/>
  <c r="V66" i="20"/>
  <c r="O66" i="20"/>
  <c r="N66" i="20"/>
  <c r="M66" i="20"/>
  <c r="L66" i="20"/>
  <c r="K66" i="20"/>
  <c r="J66" i="20"/>
  <c r="I66" i="20"/>
  <c r="S66" i="20" s="1"/>
  <c r="H66" i="20"/>
  <c r="R66" i="20" s="1"/>
  <c r="G66" i="20"/>
  <c r="F66" i="20"/>
  <c r="C66" i="20"/>
  <c r="B66" i="20"/>
  <c r="E66" i="20" s="1"/>
  <c r="S65" i="20"/>
  <c r="R65" i="20"/>
  <c r="Q65" i="20"/>
  <c r="P65" i="20"/>
  <c r="E65" i="20"/>
  <c r="T65" i="20" s="1"/>
  <c r="U64" i="20"/>
  <c r="T64" i="20"/>
  <c r="S64" i="20"/>
  <c r="R64" i="20"/>
  <c r="Q64" i="20"/>
  <c r="P64" i="20"/>
  <c r="E64" i="20"/>
  <c r="S63" i="20"/>
  <c r="R63" i="20"/>
  <c r="Q63" i="20"/>
  <c r="P63" i="20"/>
  <c r="E63" i="20"/>
  <c r="S62" i="20"/>
  <c r="R62" i="20"/>
  <c r="Q62" i="20"/>
  <c r="P62" i="20"/>
  <c r="E62" i="20"/>
  <c r="S61" i="20"/>
  <c r="R61" i="20"/>
  <c r="Q61" i="20"/>
  <c r="P61" i="20"/>
  <c r="E61" i="20"/>
  <c r="V59" i="20"/>
  <c r="O59" i="20"/>
  <c r="N59" i="20"/>
  <c r="M59" i="20"/>
  <c r="L59" i="20"/>
  <c r="K59" i="20"/>
  <c r="J59" i="20"/>
  <c r="I59" i="20"/>
  <c r="S59" i="20" s="1"/>
  <c r="H59" i="20"/>
  <c r="R59" i="20" s="1"/>
  <c r="G59" i="20"/>
  <c r="F59" i="20"/>
  <c r="C59" i="20"/>
  <c r="B59" i="20"/>
  <c r="E59" i="20" s="1"/>
  <c r="S58" i="20"/>
  <c r="R58" i="20"/>
  <c r="Q58" i="20"/>
  <c r="P58" i="20"/>
  <c r="E58" i="20"/>
  <c r="S57" i="20"/>
  <c r="R57" i="20"/>
  <c r="Q57" i="20"/>
  <c r="P57" i="20"/>
  <c r="E57" i="20"/>
  <c r="S56" i="20"/>
  <c r="R56" i="20"/>
  <c r="Q56" i="20"/>
  <c r="P56" i="20"/>
  <c r="E56" i="20"/>
  <c r="S55" i="20"/>
  <c r="R55" i="20"/>
  <c r="Q55" i="20"/>
  <c r="P55" i="20"/>
  <c r="E55" i="20"/>
  <c r="T55" i="20" s="1"/>
  <c r="V53" i="20"/>
  <c r="O53" i="20"/>
  <c r="N53" i="20"/>
  <c r="M53" i="20"/>
  <c r="L53" i="20"/>
  <c r="K53" i="20"/>
  <c r="J53" i="20"/>
  <c r="I53" i="20"/>
  <c r="S53" i="20" s="1"/>
  <c r="H53" i="20"/>
  <c r="R53" i="20" s="1"/>
  <c r="G53" i="20"/>
  <c r="F53" i="20"/>
  <c r="C53" i="20"/>
  <c r="B53" i="20"/>
  <c r="E53" i="20" s="1"/>
  <c r="U52" i="20"/>
  <c r="T52" i="20"/>
  <c r="S52" i="20"/>
  <c r="R52" i="20"/>
  <c r="Q52" i="20"/>
  <c r="P52" i="20"/>
  <c r="E52" i="20"/>
  <c r="S51" i="20"/>
  <c r="R51" i="20"/>
  <c r="Q51" i="20"/>
  <c r="P51" i="20"/>
  <c r="E51" i="20"/>
  <c r="S50" i="20"/>
  <c r="R50" i="20"/>
  <c r="Q50" i="20"/>
  <c r="P50" i="20"/>
  <c r="E50" i="20"/>
  <c r="U50" i="20" s="1"/>
  <c r="U49" i="20"/>
  <c r="S49" i="20"/>
  <c r="R49" i="20"/>
  <c r="Q49" i="20"/>
  <c r="P49" i="20"/>
  <c r="E49" i="20"/>
  <c r="T49" i="20" s="1"/>
  <c r="S48" i="20"/>
  <c r="R48" i="20"/>
  <c r="Q48" i="20"/>
  <c r="P48" i="20"/>
  <c r="E48" i="20"/>
  <c r="U48" i="20" s="1"/>
  <c r="S47" i="20"/>
  <c r="R47" i="20"/>
  <c r="Q47" i="20"/>
  <c r="P47" i="20"/>
  <c r="E47" i="20"/>
  <c r="S46" i="20"/>
  <c r="R46" i="20"/>
  <c r="Q46" i="20"/>
  <c r="P46" i="20"/>
  <c r="E46" i="20"/>
  <c r="S45" i="20"/>
  <c r="R45" i="20"/>
  <c r="Q45" i="20"/>
  <c r="P45" i="20"/>
  <c r="E45" i="20"/>
  <c r="U44" i="20"/>
  <c r="T44" i="20"/>
  <c r="S44" i="20"/>
  <c r="R44" i="20"/>
  <c r="Q44" i="20"/>
  <c r="P44" i="20"/>
  <c r="E44" i="20"/>
  <c r="S43" i="20"/>
  <c r="R43" i="20"/>
  <c r="Q43" i="20"/>
  <c r="P43" i="20"/>
  <c r="E43" i="20"/>
  <c r="S42" i="20"/>
  <c r="R42" i="20"/>
  <c r="Q42" i="20"/>
  <c r="P42" i="20"/>
  <c r="E42" i="20"/>
  <c r="V40" i="20"/>
  <c r="R40" i="20"/>
  <c r="O40" i="20"/>
  <c r="N40" i="20"/>
  <c r="M40" i="20"/>
  <c r="L40" i="20"/>
  <c r="K40" i="20"/>
  <c r="J40" i="20"/>
  <c r="I40" i="20"/>
  <c r="S40" i="20" s="1"/>
  <c r="H40" i="20"/>
  <c r="P40" i="20" s="1"/>
  <c r="G40" i="20"/>
  <c r="F40" i="20"/>
  <c r="C40" i="20"/>
  <c r="E40" i="20" s="1"/>
  <c r="B40" i="20"/>
  <c r="U39" i="20"/>
  <c r="S39" i="20"/>
  <c r="R39" i="20"/>
  <c r="Q39" i="20"/>
  <c r="P39" i="20"/>
  <c r="E39" i="20"/>
  <c r="T39" i="20" s="1"/>
  <c r="T38" i="20"/>
  <c r="S38" i="20"/>
  <c r="R38" i="20"/>
  <c r="Q38" i="20"/>
  <c r="P38" i="20"/>
  <c r="E38" i="20"/>
  <c r="U38" i="20" s="1"/>
  <c r="S37" i="20"/>
  <c r="R37" i="20"/>
  <c r="Q37" i="20"/>
  <c r="P37" i="20"/>
  <c r="E37" i="20"/>
  <c r="S36" i="20"/>
  <c r="R36" i="20"/>
  <c r="Q36" i="20"/>
  <c r="P36" i="20"/>
  <c r="E36" i="20"/>
  <c r="T36" i="20" s="1"/>
  <c r="T35" i="20"/>
  <c r="S35" i="20"/>
  <c r="R35" i="20"/>
  <c r="Q35" i="20"/>
  <c r="P35" i="20"/>
  <c r="E35" i="20"/>
  <c r="V33" i="20"/>
  <c r="O33" i="20"/>
  <c r="Q33" i="20" s="1"/>
  <c r="N33" i="20"/>
  <c r="M33" i="20"/>
  <c r="L33" i="20"/>
  <c r="K33" i="20"/>
  <c r="J33" i="20"/>
  <c r="I33" i="20"/>
  <c r="S33" i="20" s="1"/>
  <c r="H33" i="20"/>
  <c r="G33" i="20"/>
  <c r="F33" i="20"/>
  <c r="C33" i="20"/>
  <c r="B33" i="20"/>
  <c r="E33" i="20" s="1"/>
  <c r="S32" i="20"/>
  <c r="R32" i="20"/>
  <c r="Q32" i="20"/>
  <c r="P32" i="20"/>
  <c r="E32" i="20"/>
  <c r="V30" i="20"/>
  <c r="S30" i="20"/>
  <c r="O30" i="20"/>
  <c r="N30" i="20"/>
  <c r="M30" i="20"/>
  <c r="L30" i="20"/>
  <c r="K30" i="20"/>
  <c r="J30" i="20"/>
  <c r="I30" i="20"/>
  <c r="H30" i="20"/>
  <c r="R30" i="20" s="1"/>
  <c r="G30" i="20"/>
  <c r="F30" i="20"/>
  <c r="C30" i="20"/>
  <c r="B30" i="20"/>
  <c r="S29" i="20"/>
  <c r="R29" i="20"/>
  <c r="Q29" i="20"/>
  <c r="P29" i="20"/>
  <c r="E29" i="20"/>
  <c r="U28" i="20"/>
  <c r="T28" i="20"/>
  <c r="S28" i="20"/>
  <c r="R28" i="20"/>
  <c r="Q28" i="20"/>
  <c r="P28" i="20"/>
  <c r="E28" i="20"/>
  <c r="T27" i="20"/>
  <c r="S27" i="20"/>
  <c r="R27" i="20"/>
  <c r="Q27" i="20"/>
  <c r="P27" i="20"/>
  <c r="E27" i="20"/>
  <c r="U27" i="20" s="1"/>
  <c r="S26" i="20"/>
  <c r="R26" i="20"/>
  <c r="Q26" i="20"/>
  <c r="P26" i="20"/>
  <c r="E26" i="20"/>
  <c r="V24" i="20"/>
  <c r="O24" i="20"/>
  <c r="N24" i="20"/>
  <c r="M24" i="20"/>
  <c r="L24" i="20"/>
  <c r="K24" i="20"/>
  <c r="J24" i="20"/>
  <c r="I24" i="20"/>
  <c r="S24" i="20" s="1"/>
  <c r="H24" i="20"/>
  <c r="R24" i="20" s="1"/>
  <c r="G24" i="20"/>
  <c r="F24" i="20"/>
  <c r="C24" i="20"/>
  <c r="B24" i="20"/>
  <c r="E24" i="20" s="1"/>
  <c r="T23" i="20"/>
  <c r="S23" i="20"/>
  <c r="R23" i="20"/>
  <c r="Q23" i="20"/>
  <c r="P23" i="20"/>
  <c r="E23" i="20"/>
  <c r="U23" i="20" s="1"/>
  <c r="S22" i="20"/>
  <c r="R22" i="20"/>
  <c r="Q22" i="20"/>
  <c r="P22" i="20"/>
  <c r="E22" i="20"/>
  <c r="S21" i="20"/>
  <c r="R21" i="20"/>
  <c r="Q21" i="20"/>
  <c r="P21" i="20"/>
  <c r="E21" i="20"/>
  <c r="U20" i="20"/>
  <c r="T20" i="20"/>
  <c r="S20" i="20"/>
  <c r="R20" i="20"/>
  <c r="Q20" i="20"/>
  <c r="P20" i="20"/>
  <c r="E20" i="20"/>
  <c r="T19" i="20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V15" i="20"/>
  <c r="Q15" i="20"/>
  <c r="O15" i="20"/>
  <c r="N15" i="20"/>
  <c r="M15" i="20"/>
  <c r="L15" i="20"/>
  <c r="K15" i="20"/>
  <c r="J15" i="20"/>
  <c r="I15" i="20"/>
  <c r="S15" i="20" s="1"/>
  <c r="H15" i="20"/>
  <c r="R15" i="20" s="1"/>
  <c r="G15" i="20"/>
  <c r="F15" i="20"/>
  <c r="C15" i="20"/>
  <c r="B15" i="20"/>
  <c r="S14" i="20"/>
  <c r="R14" i="20"/>
  <c r="Q14" i="20"/>
  <c r="P14" i="20"/>
  <c r="E14" i="20"/>
  <c r="U14" i="20" s="1"/>
  <c r="S13" i="20"/>
  <c r="R13" i="20"/>
  <c r="Q13" i="20"/>
  <c r="P13" i="20"/>
  <c r="E13" i="20"/>
  <c r="S12" i="20"/>
  <c r="R12" i="20"/>
  <c r="Q12" i="20"/>
  <c r="P12" i="20"/>
  <c r="E12" i="20"/>
  <c r="T12" i="20" s="1"/>
  <c r="T11" i="20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Q9" i="20"/>
  <c r="P9" i="20"/>
  <c r="E9" i="20"/>
  <c r="U93" i="19"/>
  <c r="T93" i="19"/>
  <c r="S93" i="19"/>
  <c r="R93" i="19"/>
  <c r="Q93" i="19"/>
  <c r="P93" i="19"/>
  <c r="E93" i="19"/>
  <c r="U92" i="19"/>
  <c r="T92" i="19"/>
  <c r="S92" i="19"/>
  <c r="R92" i="19"/>
  <c r="Q92" i="19"/>
  <c r="P92" i="19"/>
  <c r="E92" i="19"/>
  <c r="S91" i="19"/>
  <c r="R91" i="19"/>
  <c r="Q91" i="19"/>
  <c r="P91" i="19"/>
  <c r="E91" i="19"/>
  <c r="S90" i="19"/>
  <c r="R90" i="19"/>
  <c r="Q90" i="19"/>
  <c r="P90" i="19"/>
  <c r="E90" i="19"/>
  <c r="S89" i="19"/>
  <c r="R89" i="19"/>
  <c r="Q89" i="19"/>
  <c r="P89" i="19"/>
  <c r="E89" i="19"/>
  <c r="T89" i="19" s="1"/>
  <c r="T88" i="19"/>
  <c r="S88" i="19"/>
  <c r="R88" i="19"/>
  <c r="Q88" i="19"/>
  <c r="P88" i="19"/>
  <c r="E88" i="19"/>
  <c r="U88" i="19" s="1"/>
  <c r="S87" i="19"/>
  <c r="R87" i="19"/>
  <c r="Q87" i="19"/>
  <c r="P87" i="19"/>
  <c r="E87" i="19"/>
  <c r="S86" i="19"/>
  <c r="R86" i="19"/>
  <c r="Q86" i="19"/>
  <c r="P86" i="19"/>
  <c r="E86" i="19"/>
  <c r="V72" i="19"/>
  <c r="O72" i="19"/>
  <c r="N72" i="19"/>
  <c r="M72" i="19"/>
  <c r="L72" i="19"/>
  <c r="K72" i="19"/>
  <c r="J72" i="19"/>
  <c r="I72" i="19"/>
  <c r="S72" i="19" s="1"/>
  <c r="H72" i="19"/>
  <c r="R72" i="19" s="1"/>
  <c r="G72" i="19"/>
  <c r="F72" i="19"/>
  <c r="C72" i="19"/>
  <c r="B72" i="19"/>
  <c r="V71" i="19"/>
  <c r="O71" i="19"/>
  <c r="Q71" i="19" s="1"/>
  <c r="N71" i="19"/>
  <c r="M71" i="19"/>
  <c r="L71" i="19"/>
  <c r="K71" i="19"/>
  <c r="J71" i="19"/>
  <c r="I71" i="19"/>
  <c r="S71" i="19" s="1"/>
  <c r="H71" i="19"/>
  <c r="G71" i="19"/>
  <c r="F71" i="19"/>
  <c r="C71" i="19"/>
  <c r="B71" i="19"/>
  <c r="E71" i="19" s="1"/>
  <c r="V70" i="19"/>
  <c r="O70" i="19"/>
  <c r="N70" i="19"/>
  <c r="M70" i="19"/>
  <c r="L70" i="19"/>
  <c r="K70" i="19"/>
  <c r="J70" i="19"/>
  <c r="I70" i="19"/>
  <c r="S70" i="19" s="1"/>
  <c r="H70" i="19"/>
  <c r="R70" i="19" s="1"/>
  <c r="G70" i="19"/>
  <c r="F70" i="19"/>
  <c r="C70" i="19"/>
  <c r="B70" i="19"/>
  <c r="S69" i="19"/>
  <c r="R69" i="19"/>
  <c r="Q69" i="19"/>
  <c r="P69" i="19"/>
  <c r="E69" i="19"/>
  <c r="V67" i="19"/>
  <c r="O67" i="19"/>
  <c r="N67" i="19"/>
  <c r="M67" i="19"/>
  <c r="L67" i="19"/>
  <c r="K67" i="19"/>
  <c r="J67" i="19"/>
  <c r="I67" i="19"/>
  <c r="S67" i="19" s="1"/>
  <c r="H67" i="19"/>
  <c r="R67" i="19" s="1"/>
  <c r="G67" i="19"/>
  <c r="F67" i="19"/>
  <c r="C67" i="19"/>
  <c r="B67" i="19"/>
  <c r="V66" i="19"/>
  <c r="O66" i="19"/>
  <c r="N66" i="19"/>
  <c r="M66" i="19"/>
  <c r="L66" i="19"/>
  <c r="K66" i="19"/>
  <c r="J66" i="19"/>
  <c r="I66" i="19"/>
  <c r="S66" i="19" s="1"/>
  <c r="H66" i="19"/>
  <c r="R66" i="19" s="1"/>
  <c r="G66" i="19"/>
  <c r="F66" i="19"/>
  <c r="C66" i="19"/>
  <c r="B66" i="19"/>
  <c r="S65" i="19"/>
  <c r="R65" i="19"/>
  <c r="Q65" i="19"/>
  <c r="P65" i="19"/>
  <c r="E65" i="19"/>
  <c r="U64" i="19"/>
  <c r="T64" i="19"/>
  <c r="S64" i="19"/>
  <c r="R64" i="19"/>
  <c r="Q64" i="19"/>
  <c r="P64" i="19"/>
  <c r="E64" i="19"/>
  <c r="T63" i="19"/>
  <c r="S63" i="19"/>
  <c r="R63" i="19"/>
  <c r="Q63" i="19"/>
  <c r="P63" i="19"/>
  <c r="E63" i="19"/>
  <c r="U63" i="19" s="1"/>
  <c r="S62" i="19"/>
  <c r="R62" i="19"/>
  <c r="Q62" i="19"/>
  <c r="P62" i="19"/>
  <c r="E62" i="19"/>
  <c r="U62" i="19" s="1"/>
  <c r="S61" i="19"/>
  <c r="R61" i="19"/>
  <c r="Q61" i="19"/>
  <c r="P61" i="19"/>
  <c r="E61" i="19"/>
  <c r="V59" i="19"/>
  <c r="O59" i="19"/>
  <c r="N59" i="19"/>
  <c r="M59" i="19"/>
  <c r="L59" i="19"/>
  <c r="K59" i="19"/>
  <c r="J59" i="19"/>
  <c r="I59" i="19"/>
  <c r="S59" i="19" s="1"/>
  <c r="H59" i="19"/>
  <c r="R59" i="19" s="1"/>
  <c r="G59" i="19"/>
  <c r="F59" i="19"/>
  <c r="C59" i="19"/>
  <c r="B59" i="19"/>
  <c r="S58" i="19"/>
  <c r="R58" i="19"/>
  <c r="Q58" i="19"/>
  <c r="P58" i="19"/>
  <c r="E58" i="19"/>
  <c r="U58" i="19" s="1"/>
  <c r="S57" i="19"/>
  <c r="R57" i="19"/>
  <c r="Q57" i="19"/>
  <c r="P57" i="19"/>
  <c r="E57" i="19"/>
  <c r="U56" i="19"/>
  <c r="T56" i="19"/>
  <c r="S56" i="19"/>
  <c r="R56" i="19"/>
  <c r="Q56" i="19"/>
  <c r="P56" i="19"/>
  <c r="E56" i="19"/>
  <c r="T55" i="19"/>
  <c r="S55" i="19"/>
  <c r="R55" i="19"/>
  <c r="Q55" i="19"/>
  <c r="P55" i="19"/>
  <c r="E55" i="19"/>
  <c r="U55" i="19" s="1"/>
  <c r="V53" i="19"/>
  <c r="O53" i="19"/>
  <c r="N53" i="19"/>
  <c r="M53" i="19"/>
  <c r="L53" i="19"/>
  <c r="K53" i="19"/>
  <c r="J53" i="19"/>
  <c r="I53" i="19"/>
  <c r="H53" i="19"/>
  <c r="R53" i="19" s="1"/>
  <c r="G53" i="19"/>
  <c r="F53" i="19"/>
  <c r="C53" i="19"/>
  <c r="B53" i="19"/>
  <c r="S52" i="19"/>
  <c r="R52" i="19"/>
  <c r="Q52" i="19"/>
  <c r="P52" i="19"/>
  <c r="E52" i="19"/>
  <c r="T51" i="19"/>
  <c r="S51" i="19"/>
  <c r="R51" i="19"/>
  <c r="Q51" i="19"/>
  <c r="P51" i="19"/>
  <c r="E51" i="19"/>
  <c r="U51" i="19" s="1"/>
  <c r="S50" i="19"/>
  <c r="R50" i="19"/>
  <c r="Q50" i="19"/>
  <c r="P50" i="19"/>
  <c r="E50" i="19"/>
  <c r="S49" i="19"/>
  <c r="R49" i="19"/>
  <c r="Q49" i="19"/>
  <c r="P49" i="19"/>
  <c r="E49" i="19"/>
  <c r="U48" i="19"/>
  <c r="S48" i="19"/>
  <c r="R48" i="19"/>
  <c r="Q48" i="19"/>
  <c r="P48" i="19"/>
  <c r="E48" i="19"/>
  <c r="T48" i="19" s="1"/>
  <c r="U47" i="19"/>
  <c r="S47" i="19"/>
  <c r="R47" i="19"/>
  <c r="Q47" i="19"/>
  <c r="P47" i="19"/>
  <c r="E47" i="19"/>
  <c r="T47" i="19" s="1"/>
  <c r="S46" i="19"/>
  <c r="R46" i="19"/>
  <c r="Q46" i="19"/>
  <c r="P46" i="19"/>
  <c r="E46" i="19"/>
  <c r="S45" i="19"/>
  <c r="R45" i="19"/>
  <c r="Q45" i="19"/>
  <c r="P45" i="19"/>
  <c r="E45" i="19"/>
  <c r="U44" i="19"/>
  <c r="S44" i="19"/>
  <c r="R44" i="19"/>
  <c r="Q44" i="19"/>
  <c r="P44" i="19"/>
  <c r="E44" i="19"/>
  <c r="T44" i="19" s="1"/>
  <c r="T43" i="19"/>
  <c r="S43" i="19"/>
  <c r="R43" i="19"/>
  <c r="Q43" i="19"/>
  <c r="P43" i="19"/>
  <c r="E43" i="19"/>
  <c r="S42" i="19"/>
  <c r="R42" i="19"/>
  <c r="Q42" i="19"/>
  <c r="P42" i="19"/>
  <c r="E42" i="19"/>
  <c r="V40" i="19"/>
  <c r="O40" i="19"/>
  <c r="N40" i="19"/>
  <c r="M40" i="19"/>
  <c r="L40" i="19"/>
  <c r="K40" i="19"/>
  <c r="J40" i="19"/>
  <c r="I40" i="19"/>
  <c r="S40" i="19" s="1"/>
  <c r="H40" i="19"/>
  <c r="R40" i="19" s="1"/>
  <c r="G40" i="19"/>
  <c r="F40" i="19"/>
  <c r="C40" i="19"/>
  <c r="B40" i="19"/>
  <c r="T39" i="19"/>
  <c r="S39" i="19"/>
  <c r="R39" i="19"/>
  <c r="Q39" i="19"/>
  <c r="P39" i="19"/>
  <c r="E39" i="19"/>
  <c r="U39" i="19" s="1"/>
  <c r="S38" i="19"/>
  <c r="R38" i="19"/>
  <c r="Q38" i="19"/>
  <c r="P38" i="19"/>
  <c r="E38" i="19"/>
  <c r="S37" i="19"/>
  <c r="R37" i="19"/>
  <c r="Q37" i="19"/>
  <c r="P37" i="19"/>
  <c r="E37" i="19"/>
  <c r="U36" i="19"/>
  <c r="S36" i="19"/>
  <c r="R36" i="19"/>
  <c r="Q36" i="19"/>
  <c r="P36" i="19"/>
  <c r="E36" i="19"/>
  <c r="T36" i="19" s="1"/>
  <c r="U35" i="19"/>
  <c r="S35" i="19"/>
  <c r="R35" i="19"/>
  <c r="Q35" i="19"/>
  <c r="P35" i="19"/>
  <c r="E35" i="19"/>
  <c r="V33" i="19"/>
  <c r="O33" i="19"/>
  <c r="N33" i="19"/>
  <c r="M33" i="19"/>
  <c r="L33" i="19"/>
  <c r="K33" i="19"/>
  <c r="J33" i="19"/>
  <c r="I33" i="19"/>
  <c r="H33" i="19"/>
  <c r="R33" i="19" s="1"/>
  <c r="G33" i="19"/>
  <c r="F33" i="19"/>
  <c r="E33" i="19"/>
  <c r="C33" i="19"/>
  <c r="B33" i="19"/>
  <c r="S32" i="19"/>
  <c r="R32" i="19"/>
  <c r="Q32" i="19"/>
  <c r="P32" i="19"/>
  <c r="E32" i="19"/>
  <c r="V30" i="19"/>
  <c r="O30" i="19"/>
  <c r="N30" i="19"/>
  <c r="M30" i="19"/>
  <c r="L30" i="19"/>
  <c r="K30" i="19"/>
  <c r="J30" i="19"/>
  <c r="I30" i="19"/>
  <c r="S30" i="19" s="1"/>
  <c r="H30" i="19"/>
  <c r="G30" i="19"/>
  <c r="F30" i="19"/>
  <c r="C30" i="19"/>
  <c r="B30" i="19"/>
  <c r="S29" i="19"/>
  <c r="R29" i="19"/>
  <c r="Q29" i="19"/>
  <c r="P29" i="19"/>
  <c r="E29" i="19"/>
  <c r="U28" i="19"/>
  <c r="T28" i="19"/>
  <c r="S28" i="19"/>
  <c r="R28" i="19"/>
  <c r="Q28" i="19"/>
  <c r="P28" i="19"/>
  <c r="E28" i="19"/>
  <c r="U27" i="19"/>
  <c r="T27" i="19"/>
  <c r="S27" i="19"/>
  <c r="R27" i="19"/>
  <c r="Q27" i="19"/>
  <c r="P27" i="19"/>
  <c r="E27" i="19"/>
  <c r="S26" i="19"/>
  <c r="R26" i="19"/>
  <c r="Q26" i="19"/>
  <c r="P26" i="19"/>
  <c r="E26" i="19"/>
  <c r="V24" i="19"/>
  <c r="O24" i="19"/>
  <c r="N24" i="19"/>
  <c r="M24" i="19"/>
  <c r="Q24" i="19" s="1"/>
  <c r="L24" i="19"/>
  <c r="K24" i="19"/>
  <c r="J24" i="19"/>
  <c r="I24" i="19"/>
  <c r="S24" i="19" s="1"/>
  <c r="H24" i="19"/>
  <c r="R24" i="19" s="1"/>
  <c r="G24" i="19"/>
  <c r="F24" i="19"/>
  <c r="C24" i="19"/>
  <c r="E24" i="19" s="1"/>
  <c r="B24" i="19"/>
  <c r="S23" i="19"/>
  <c r="R23" i="19"/>
  <c r="Q23" i="19"/>
  <c r="P23" i="19"/>
  <c r="E23" i="19"/>
  <c r="T22" i="19"/>
  <c r="S22" i="19"/>
  <c r="R22" i="19"/>
  <c r="Q22" i="19"/>
  <c r="P22" i="19"/>
  <c r="E22" i="19"/>
  <c r="U22" i="19" s="1"/>
  <c r="U21" i="19"/>
  <c r="S21" i="19"/>
  <c r="R21" i="19"/>
  <c r="Q21" i="19"/>
  <c r="P21" i="19"/>
  <c r="E21" i="19"/>
  <c r="T21" i="19" s="1"/>
  <c r="S20" i="19"/>
  <c r="R20" i="19"/>
  <c r="Q20" i="19"/>
  <c r="P20" i="19"/>
  <c r="E20" i="19"/>
  <c r="U20" i="19" s="1"/>
  <c r="S19" i="19"/>
  <c r="R19" i="19"/>
  <c r="Q19" i="19"/>
  <c r="P19" i="19"/>
  <c r="E19" i="19"/>
  <c r="S18" i="19"/>
  <c r="R18" i="19"/>
  <c r="Q18" i="19"/>
  <c r="P18" i="19"/>
  <c r="E18" i="19"/>
  <c r="S17" i="19"/>
  <c r="R17" i="19"/>
  <c r="Q17" i="19"/>
  <c r="P17" i="19"/>
  <c r="E17" i="19"/>
  <c r="V15" i="19"/>
  <c r="S15" i="19"/>
  <c r="O15" i="19"/>
  <c r="N15" i="19"/>
  <c r="M15" i="19"/>
  <c r="L15" i="19"/>
  <c r="K15" i="19"/>
  <c r="J15" i="19"/>
  <c r="I15" i="19"/>
  <c r="H15" i="19"/>
  <c r="R15" i="19" s="1"/>
  <c r="G15" i="19"/>
  <c r="F15" i="19"/>
  <c r="C15" i="19"/>
  <c r="E15" i="19" s="1"/>
  <c r="B15" i="19"/>
  <c r="S14" i="19"/>
  <c r="R14" i="19"/>
  <c r="Q14" i="19"/>
  <c r="P14" i="19"/>
  <c r="E14" i="19"/>
  <c r="S13" i="19"/>
  <c r="R13" i="19"/>
  <c r="Q13" i="19"/>
  <c r="P13" i="19"/>
  <c r="E13" i="19"/>
  <c r="S12" i="19"/>
  <c r="R12" i="19"/>
  <c r="Q12" i="19"/>
  <c r="P12" i="19"/>
  <c r="E12" i="19"/>
  <c r="U12" i="19" s="1"/>
  <c r="U11" i="19"/>
  <c r="T11" i="19"/>
  <c r="S11" i="19"/>
  <c r="R11" i="19"/>
  <c r="Q11" i="19"/>
  <c r="P11" i="19"/>
  <c r="E11" i="19"/>
  <c r="S10" i="19"/>
  <c r="R10" i="19"/>
  <c r="Q10" i="19"/>
  <c r="P10" i="19"/>
  <c r="E10" i="19"/>
  <c r="U9" i="19"/>
  <c r="T9" i="19"/>
  <c r="S9" i="19"/>
  <c r="R9" i="19"/>
  <c r="Q9" i="19"/>
  <c r="P9" i="19"/>
  <c r="E9" i="19"/>
  <c r="U93" i="18"/>
  <c r="T93" i="18"/>
  <c r="S93" i="18"/>
  <c r="R93" i="18"/>
  <c r="Q93" i="18"/>
  <c r="P93" i="18"/>
  <c r="E93" i="18"/>
  <c r="S92" i="18"/>
  <c r="R92" i="18"/>
  <c r="Q92" i="18"/>
  <c r="P92" i="18"/>
  <c r="E92" i="18"/>
  <c r="S91" i="18"/>
  <c r="R91" i="18"/>
  <c r="Q91" i="18"/>
  <c r="P91" i="18"/>
  <c r="E91" i="18"/>
  <c r="S90" i="18"/>
  <c r="R90" i="18"/>
  <c r="Q90" i="18"/>
  <c r="P90" i="18"/>
  <c r="E90" i="18"/>
  <c r="T89" i="18"/>
  <c r="S89" i="18"/>
  <c r="R89" i="18"/>
  <c r="Q89" i="18"/>
  <c r="P89" i="18"/>
  <c r="E89" i="18"/>
  <c r="U89" i="18" s="1"/>
  <c r="S88" i="18"/>
  <c r="R88" i="18"/>
  <c r="Q88" i="18"/>
  <c r="P88" i="18"/>
  <c r="E88" i="18"/>
  <c r="S87" i="18"/>
  <c r="R87" i="18"/>
  <c r="Q87" i="18"/>
  <c r="P87" i="18"/>
  <c r="E87" i="18"/>
  <c r="U86" i="18"/>
  <c r="T86" i="18"/>
  <c r="S86" i="18"/>
  <c r="R86" i="18"/>
  <c r="Q86" i="18"/>
  <c r="P86" i="18"/>
  <c r="E86" i="18"/>
  <c r="V72" i="18"/>
  <c r="O72" i="18"/>
  <c r="N72" i="18"/>
  <c r="M72" i="18"/>
  <c r="L72" i="18"/>
  <c r="K72" i="18"/>
  <c r="J72" i="18"/>
  <c r="I72" i="18"/>
  <c r="S72" i="18" s="1"/>
  <c r="H72" i="18"/>
  <c r="R72" i="18" s="1"/>
  <c r="G72" i="18"/>
  <c r="F72" i="18"/>
  <c r="C72" i="18"/>
  <c r="B72" i="18"/>
  <c r="V71" i="18"/>
  <c r="O71" i="18"/>
  <c r="N71" i="18"/>
  <c r="M71" i="18"/>
  <c r="L71" i="18"/>
  <c r="K71" i="18"/>
  <c r="J71" i="18"/>
  <c r="I71" i="18"/>
  <c r="S71" i="18" s="1"/>
  <c r="H71" i="18"/>
  <c r="G71" i="18"/>
  <c r="F71" i="18"/>
  <c r="C71" i="18"/>
  <c r="B71" i="18"/>
  <c r="V70" i="18"/>
  <c r="O70" i="18"/>
  <c r="N70" i="18"/>
  <c r="M70" i="18"/>
  <c r="L70" i="18"/>
  <c r="K70" i="18"/>
  <c r="J70" i="18"/>
  <c r="I70" i="18"/>
  <c r="H70" i="18"/>
  <c r="R70" i="18" s="1"/>
  <c r="G70" i="18"/>
  <c r="F70" i="18"/>
  <c r="C70" i="18"/>
  <c r="E70" i="18" s="1"/>
  <c r="B70" i="18"/>
  <c r="S69" i="18"/>
  <c r="R69" i="18"/>
  <c r="Q69" i="18"/>
  <c r="P69" i="18"/>
  <c r="E69" i="18"/>
  <c r="V67" i="18"/>
  <c r="O67" i="18"/>
  <c r="N67" i="18"/>
  <c r="M67" i="18"/>
  <c r="L67" i="18"/>
  <c r="K67" i="18"/>
  <c r="J67" i="18"/>
  <c r="I67" i="18"/>
  <c r="S67" i="18" s="1"/>
  <c r="H67" i="18"/>
  <c r="R67" i="18" s="1"/>
  <c r="G67" i="18"/>
  <c r="F67" i="18"/>
  <c r="C67" i="18"/>
  <c r="B67" i="18"/>
  <c r="V66" i="18"/>
  <c r="O66" i="18"/>
  <c r="N66" i="18"/>
  <c r="M66" i="18"/>
  <c r="L66" i="18"/>
  <c r="K66" i="18"/>
  <c r="J66" i="18"/>
  <c r="I66" i="18"/>
  <c r="H66" i="18"/>
  <c r="G66" i="18"/>
  <c r="F66" i="18"/>
  <c r="C66" i="18"/>
  <c r="B66" i="18"/>
  <c r="E66" i="18" s="1"/>
  <c r="S65" i="18"/>
  <c r="R65" i="18"/>
  <c r="Q65" i="18"/>
  <c r="P65" i="18"/>
  <c r="E65" i="18"/>
  <c r="U64" i="18"/>
  <c r="T64" i="18"/>
  <c r="S64" i="18"/>
  <c r="R64" i="18"/>
  <c r="Q64" i="18"/>
  <c r="P64" i="18"/>
  <c r="E64" i="18"/>
  <c r="T63" i="18"/>
  <c r="S63" i="18"/>
  <c r="R63" i="18"/>
  <c r="Q63" i="18"/>
  <c r="P63" i="18"/>
  <c r="E63" i="18"/>
  <c r="U63" i="18" s="1"/>
  <c r="S62" i="18"/>
  <c r="R62" i="18"/>
  <c r="Q62" i="18"/>
  <c r="P62" i="18"/>
  <c r="E62" i="18"/>
  <c r="S61" i="18"/>
  <c r="R61" i="18"/>
  <c r="Q61" i="18"/>
  <c r="P61" i="18"/>
  <c r="E61" i="18"/>
  <c r="V59" i="18"/>
  <c r="O59" i="18"/>
  <c r="N59" i="18"/>
  <c r="M59" i="18"/>
  <c r="L59" i="18"/>
  <c r="K59" i="18"/>
  <c r="J59" i="18"/>
  <c r="I59" i="18"/>
  <c r="S59" i="18" s="1"/>
  <c r="H59" i="18"/>
  <c r="R59" i="18" s="1"/>
  <c r="G59" i="18"/>
  <c r="F59" i="18"/>
  <c r="C59" i="18"/>
  <c r="B59" i="18"/>
  <c r="E59" i="18" s="1"/>
  <c r="S58" i="18"/>
  <c r="R58" i="18"/>
  <c r="Q58" i="18"/>
  <c r="P58" i="18"/>
  <c r="E58" i="18"/>
  <c r="S57" i="18"/>
  <c r="R57" i="18"/>
  <c r="Q57" i="18"/>
  <c r="P57" i="18"/>
  <c r="E57" i="18"/>
  <c r="T56" i="18"/>
  <c r="S56" i="18"/>
  <c r="R56" i="18"/>
  <c r="Q56" i="18"/>
  <c r="P56" i="18"/>
  <c r="E56" i="18"/>
  <c r="U56" i="18" s="1"/>
  <c r="S55" i="18"/>
  <c r="R55" i="18"/>
  <c r="Q55" i="18"/>
  <c r="P55" i="18"/>
  <c r="E55" i="18"/>
  <c r="T55" i="18" s="1"/>
  <c r="V53" i="18"/>
  <c r="O53" i="18"/>
  <c r="N53" i="18"/>
  <c r="M53" i="18"/>
  <c r="L53" i="18"/>
  <c r="K53" i="18"/>
  <c r="J53" i="18"/>
  <c r="I53" i="18"/>
  <c r="S53" i="18" s="1"/>
  <c r="H53" i="18"/>
  <c r="R53" i="18" s="1"/>
  <c r="G53" i="18"/>
  <c r="F53" i="18"/>
  <c r="C53" i="18"/>
  <c r="B53" i="18"/>
  <c r="S52" i="18"/>
  <c r="R52" i="18"/>
  <c r="Q52" i="18"/>
  <c r="P52" i="18"/>
  <c r="E52" i="18"/>
  <c r="S51" i="18"/>
  <c r="R51" i="18"/>
  <c r="Q51" i="18"/>
  <c r="P51" i="18"/>
  <c r="E51" i="18"/>
  <c r="S50" i="18"/>
  <c r="R50" i="18"/>
  <c r="Q50" i="18"/>
  <c r="P50" i="18"/>
  <c r="E50" i="18"/>
  <c r="U50" i="18" s="1"/>
  <c r="S49" i="18"/>
  <c r="R49" i="18"/>
  <c r="Q49" i="18"/>
  <c r="P49" i="18"/>
  <c r="E49" i="18"/>
  <c r="U48" i="18"/>
  <c r="T48" i="18"/>
  <c r="S48" i="18"/>
  <c r="R48" i="18"/>
  <c r="Q48" i="18"/>
  <c r="P48" i="18"/>
  <c r="E48" i="18"/>
  <c r="S47" i="18"/>
  <c r="R47" i="18"/>
  <c r="Q47" i="18"/>
  <c r="P47" i="18"/>
  <c r="E47" i="18"/>
  <c r="U47" i="18" s="1"/>
  <c r="S46" i="18"/>
  <c r="R46" i="18"/>
  <c r="Q46" i="18"/>
  <c r="P46" i="18"/>
  <c r="E46" i="18"/>
  <c r="S45" i="18"/>
  <c r="R45" i="18"/>
  <c r="Q45" i="18"/>
  <c r="P45" i="18"/>
  <c r="E45" i="18"/>
  <c r="T44" i="18"/>
  <c r="S44" i="18"/>
  <c r="R44" i="18"/>
  <c r="Q44" i="18"/>
  <c r="P44" i="18"/>
  <c r="E44" i="18"/>
  <c r="U44" i="18" s="1"/>
  <c r="S43" i="18"/>
  <c r="R43" i="18"/>
  <c r="Q43" i="18"/>
  <c r="P43" i="18"/>
  <c r="E43" i="18"/>
  <c r="U43" i="18" s="1"/>
  <c r="S42" i="18"/>
  <c r="R42" i="18"/>
  <c r="Q42" i="18"/>
  <c r="P42" i="18"/>
  <c r="E42" i="18"/>
  <c r="V40" i="18"/>
  <c r="Q40" i="18"/>
  <c r="O40" i="18"/>
  <c r="N40" i="18"/>
  <c r="M40" i="18"/>
  <c r="L40" i="18"/>
  <c r="K40" i="18"/>
  <c r="J40" i="18"/>
  <c r="I40" i="18"/>
  <c r="S40" i="18" s="1"/>
  <c r="H40" i="18"/>
  <c r="R40" i="18" s="1"/>
  <c r="G40" i="18"/>
  <c r="F40" i="18"/>
  <c r="C40" i="18"/>
  <c r="B40" i="18"/>
  <c r="U39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U37" i="18"/>
  <c r="S37" i="18"/>
  <c r="R37" i="18"/>
  <c r="Q37" i="18"/>
  <c r="P37" i="18"/>
  <c r="E37" i="18"/>
  <c r="T37" i="18" s="1"/>
  <c r="S36" i="18"/>
  <c r="R36" i="18"/>
  <c r="Q36" i="18"/>
  <c r="P36" i="18"/>
  <c r="T36" i="18" s="1"/>
  <c r="E36" i="18"/>
  <c r="T35" i="18"/>
  <c r="S35" i="18"/>
  <c r="R35" i="18"/>
  <c r="Q35" i="18"/>
  <c r="P35" i="18"/>
  <c r="E35" i="18"/>
  <c r="V33" i="18"/>
  <c r="O33" i="18"/>
  <c r="N33" i="18"/>
  <c r="M33" i="18"/>
  <c r="L33" i="18"/>
  <c r="K33" i="18"/>
  <c r="J33" i="18"/>
  <c r="I33" i="18"/>
  <c r="S33" i="18" s="1"/>
  <c r="H33" i="18"/>
  <c r="R33" i="18" s="1"/>
  <c r="G33" i="18"/>
  <c r="F33" i="18"/>
  <c r="C33" i="18"/>
  <c r="E33" i="18" s="1"/>
  <c r="B33" i="18"/>
  <c r="S32" i="18"/>
  <c r="R32" i="18"/>
  <c r="Q32" i="18"/>
  <c r="U32" i="18" s="1"/>
  <c r="P32" i="18"/>
  <c r="T32" i="18" s="1"/>
  <c r="E32" i="18"/>
  <c r="V30" i="18"/>
  <c r="O30" i="18"/>
  <c r="N30" i="18"/>
  <c r="M30" i="18"/>
  <c r="L30" i="18"/>
  <c r="K30" i="18"/>
  <c r="J30" i="18"/>
  <c r="I30" i="18"/>
  <c r="Q30" i="18" s="1"/>
  <c r="H30" i="18"/>
  <c r="R30" i="18" s="1"/>
  <c r="G30" i="18"/>
  <c r="F30" i="18"/>
  <c r="C30" i="18"/>
  <c r="B30" i="18"/>
  <c r="E30" i="18" s="1"/>
  <c r="S29" i="18"/>
  <c r="R29" i="18"/>
  <c r="Q29" i="18"/>
  <c r="P29" i="18"/>
  <c r="E29" i="18"/>
  <c r="U28" i="18"/>
  <c r="T28" i="18"/>
  <c r="S28" i="18"/>
  <c r="R28" i="18"/>
  <c r="Q28" i="18"/>
  <c r="P28" i="18"/>
  <c r="E28" i="18"/>
  <c r="T27" i="18"/>
  <c r="S27" i="18"/>
  <c r="R27" i="18"/>
  <c r="Q27" i="18"/>
  <c r="P27" i="18"/>
  <c r="E27" i="18"/>
  <c r="U27" i="18" s="1"/>
  <c r="S26" i="18"/>
  <c r="R26" i="18"/>
  <c r="Q26" i="18"/>
  <c r="P26" i="18"/>
  <c r="E26" i="18"/>
  <c r="V24" i="18"/>
  <c r="O24" i="18"/>
  <c r="N24" i="18"/>
  <c r="M24" i="18"/>
  <c r="L24" i="18"/>
  <c r="K24" i="18"/>
  <c r="J24" i="18"/>
  <c r="I24" i="18"/>
  <c r="S24" i="18" s="1"/>
  <c r="H24" i="18"/>
  <c r="R24" i="18" s="1"/>
  <c r="G24" i="18"/>
  <c r="F24" i="18"/>
  <c r="C24" i="18"/>
  <c r="B24" i="18"/>
  <c r="E24" i="18" s="1"/>
  <c r="S23" i="18"/>
  <c r="R23" i="18"/>
  <c r="Q23" i="18"/>
  <c r="P23" i="18"/>
  <c r="E23" i="18"/>
  <c r="U23" i="18" s="1"/>
  <c r="S22" i="18"/>
  <c r="R22" i="18"/>
  <c r="Q22" i="18"/>
  <c r="P22" i="18"/>
  <c r="E22" i="18"/>
  <c r="S21" i="18"/>
  <c r="R21" i="18"/>
  <c r="Q21" i="18"/>
  <c r="P21" i="18"/>
  <c r="E21" i="18"/>
  <c r="U20" i="18"/>
  <c r="T20" i="18"/>
  <c r="S20" i="18"/>
  <c r="R20" i="18"/>
  <c r="Q20" i="18"/>
  <c r="P20" i="18"/>
  <c r="E20" i="18"/>
  <c r="S19" i="18"/>
  <c r="R19" i="18"/>
  <c r="Q19" i="18"/>
  <c r="P19" i="18"/>
  <c r="E19" i="18"/>
  <c r="S18" i="18"/>
  <c r="R18" i="18"/>
  <c r="Q18" i="18"/>
  <c r="P18" i="18"/>
  <c r="E18" i="18"/>
  <c r="U18" i="18" s="1"/>
  <c r="S17" i="18"/>
  <c r="R17" i="18"/>
  <c r="Q17" i="18"/>
  <c r="P17" i="18"/>
  <c r="E17" i="18"/>
  <c r="V15" i="18"/>
  <c r="O15" i="18"/>
  <c r="N15" i="18"/>
  <c r="M15" i="18"/>
  <c r="L15" i="18"/>
  <c r="K15" i="18"/>
  <c r="J15" i="18"/>
  <c r="I15" i="18"/>
  <c r="S15" i="18" s="1"/>
  <c r="H15" i="18"/>
  <c r="R15" i="18" s="1"/>
  <c r="G15" i="18"/>
  <c r="F15" i="18"/>
  <c r="C15" i="18"/>
  <c r="B15" i="18"/>
  <c r="T14" i="18"/>
  <c r="S14" i="18"/>
  <c r="R14" i="18"/>
  <c r="Q14" i="18"/>
  <c r="P14" i="18"/>
  <c r="E14" i="18"/>
  <c r="U14" i="18" s="1"/>
  <c r="U13" i="18"/>
  <c r="S13" i="18"/>
  <c r="R13" i="18"/>
  <c r="Q13" i="18"/>
  <c r="P13" i="18"/>
  <c r="E13" i="18"/>
  <c r="T13" i="18" s="1"/>
  <c r="S12" i="18"/>
  <c r="R12" i="18"/>
  <c r="Q12" i="18"/>
  <c r="P12" i="18"/>
  <c r="E12" i="18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Q9" i="18"/>
  <c r="P9" i="18"/>
  <c r="E9" i="18"/>
  <c r="U93" i="17"/>
  <c r="T93" i="17"/>
  <c r="S93" i="17"/>
  <c r="R93" i="17"/>
  <c r="Q93" i="17"/>
  <c r="P93" i="17"/>
  <c r="E93" i="17"/>
  <c r="T92" i="17"/>
  <c r="S92" i="17"/>
  <c r="R92" i="17"/>
  <c r="Q92" i="17"/>
  <c r="P92" i="17"/>
  <c r="E92" i="17"/>
  <c r="U92" i="17" s="1"/>
  <c r="S91" i="17"/>
  <c r="R91" i="17"/>
  <c r="Q91" i="17"/>
  <c r="P91" i="17"/>
  <c r="E91" i="17"/>
  <c r="U91" i="17" s="1"/>
  <c r="S90" i="17"/>
  <c r="R90" i="17"/>
  <c r="Q90" i="17"/>
  <c r="P90" i="17"/>
  <c r="E90" i="17"/>
  <c r="U89" i="17"/>
  <c r="T89" i="17"/>
  <c r="S89" i="17"/>
  <c r="R89" i="17"/>
  <c r="Q89" i="17"/>
  <c r="P89" i="17"/>
  <c r="E89" i="17"/>
  <c r="T88" i="17"/>
  <c r="S88" i="17"/>
  <c r="R88" i="17"/>
  <c r="Q88" i="17"/>
  <c r="P88" i="17"/>
  <c r="E88" i="17"/>
  <c r="U88" i="17" s="1"/>
  <c r="S87" i="17"/>
  <c r="R87" i="17"/>
  <c r="Q87" i="17"/>
  <c r="P87" i="17"/>
  <c r="E87" i="17"/>
  <c r="S86" i="17"/>
  <c r="R86" i="17"/>
  <c r="Q86" i="17"/>
  <c r="P86" i="17"/>
  <c r="E86" i="17"/>
  <c r="V72" i="17"/>
  <c r="O72" i="17"/>
  <c r="N72" i="17"/>
  <c r="M72" i="17"/>
  <c r="L72" i="17"/>
  <c r="K72" i="17"/>
  <c r="J72" i="17"/>
  <c r="I72" i="17"/>
  <c r="S72" i="17" s="1"/>
  <c r="H72" i="17"/>
  <c r="R72" i="17" s="1"/>
  <c r="G72" i="17"/>
  <c r="F72" i="17"/>
  <c r="C72" i="17"/>
  <c r="E72" i="17" s="1"/>
  <c r="B72" i="17"/>
  <c r="V71" i="17"/>
  <c r="O71" i="17"/>
  <c r="N71" i="17"/>
  <c r="M71" i="17"/>
  <c r="L71" i="17"/>
  <c r="K71" i="17"/>
  <c r="J71" i="17"/>
  <c r="I71" i="17"/>
  <c r="S71" i="17" s="1"/>
  <c r="H71" i="17"/>
  <c r="R71" i="17" s="1"/>
  <c r="G71" i="17"/>
  <c r="F71" i="17"/>
  <c r="C71" i="17"/>
  <c r="E71" i="17" s="1"/>
  <c r="B71" i="17"/>
  <c r="V70" i="17"/>
  <c r="O70" i="17"/>
  <c r="N70" i="17"/>
  <c r="M70" i="17"/>
  <c r="L70" i="17"/>
  <c r="K70" i="17"/>
  <c r="J70" i="17"/>
  <c r="I70" i="17"/>
  <c r="S70" i="17" s="1"/>
  <c r="H70" i="17"/>
  <c r="R70" i="17" s="1"/>
  <c r="G70" i="17"/>
  <c r="F70" i="17"/>
  <c r="C70" i="17"/>
  <c r="B70" i="17"/>
  <c r="T69" i="17"/>
  <c r="S69" i="17"/>
  <c r="R69" i="17"/>
  <c r="Q69" i="17"/>
  <c r="P69" i="17"/>
  <c r="E69" i="17"/>
  <c r="V67" i="17"/>
  <c r="O67" i="17"/>
  <c r="N67" i="17"/>
  <c r="M67" i="17"/>
  <c r="L67" i="17"/>
  <c r="K67" i="17"/>
  <c r="J67" i="17"/>
  <c r="I67" i="17"/>
  <c r="S67" i="17" s="1"/>
  <c r="H67" i="17"/>
  <c r="G67" i="17"/>
  <c r="F67" i="17"/>
  <c r="C67" i="17"/>
  <c r="B67" i="17"/>
  <c r="V66" i="17"/>
  <c r="O66" i="17"/>
  <c r="N66" i="17"/>
  <c r="M66" i="17"/>
  <c r="L66" i="17"/>
  <c r="K66" i="17"/>
  <c r="J66" i="17"/>
  <c r="I66" i="17"/>
  <c r="H66" i="17"/>
  <c r="R66" i="17" s="1"/>
  <c r="G66" i="17"/>
  <c r="F66" i="17"/>
  <c r="C66" i="17"/>
  <c r="B66" i="17"/>
  <c r="E66" i="17" s="1"/>
  <c r="T65" i="17"/>
  <c r="S65" i="17"/>
  <c r="R65" i="17"/>
  <c r="Q65" i="17"/>
  <c r="P65" i="17"/>
  <c r="E65" i="17"/>
  <c r="U65" i="17" s="1"/>
  <c r="S64" i="17"/>
  <c r="R64" i="17"/>
  <c r="Q64" i="17"/>
  <c r="P64" i="17"/>
  <c r="E64" i="17"/>
  <c r="S63" i="17"/>
  <c r="R63" i="17"/>
  <c r="Q63" i="17"/>
  <c r="P63" i="17"/>
  <c r="E63" i="17"/>
  <c r="U63" i="17" s="1"/>
  <c r="T62" i="17"/>
  <c r="S62" i="17"/>
  <c r="R62" i="17"/>
  <c r="Q62" i="17"/>
  <c r="P62" i="17"/>
  <c r="E62" i="17"/>
  <c r="U62" i="17" s="1"/>
  <c r="U61" i="17"/>
  <c r="S61" i="17"/>
  <c r="R61" i="17"/>
  <c r="Q61" i="17"/>
  <c r="P61" i="17"/>
  <c r="E61" i="17"/>
  <c r="T61" i="17" s="1"/>
  <c r="V59" i="17"/>
  <c r="O59" i="17"/>
  <c r="N59" i="17"/>
  <c r="M59" i="17"/>
  <c r="L59" i="17"/>
  <c r="K59" i="17"/>
  <c r="J59" i="17"/>
  <c r="I59" i="17"/>
  <c r="S59" i="17" s="1"/>
  <c r="H59" i="17"/>
  <c r="R59" i="17" s="1"/>
  <c r="G59" i="17"/>
  <c r="F59" i="17"/>
  <c r="C59" i="17"/>
  <c r="B59" i="17"/>
  <c r="E59" i="17" s="1"/>
  <c r="S58" i="17"/>
  <c r="R58" i="17"/>
  <c r="Q58" i="17"/>
  <c r="P58" i="17"/>
  <c r="E58" i="17"/>
  <c r="U58" i="17" s="1"/>
  <c r="U57" i="17"/>
  <c r="S57" i="17"/>
  <c r="R57" i="17"/>
  <c r="Q57" i="17"/>
  <c r="P57" i="17"/>
  <c r="E57" i="17"/>
  <c r="T57" i="17" s="1"/>
  <c r="U56" i="17"/>
  <c r="S56" i="17"/>
  <c r="R56" i="17"/>
  <c r="Q56" i="17"/>
  <c r="P56" i="17"/>
  <c r="E56" i="17"/>
  <c r="T56" i="17" s="1"/>
  <c r="T55" i="17"/>
  <c r="S55" i="17"/>
  <c r="R55" i="17"/>
  <c r="Q55" i="17"/>
  <c r="P55" i="17"/>
  <c r="E55" i="17"/>
  <c r="U55" i="17" s="1"/>
  <c r="V53" i="17"/>
  <c r="O53" i="17"/>
  <c r="N53" i="17"/>
  <c r="M53" i="17"/>
  <c r="L53" i="17"/>
  <c r="K53" i="17"/>
  <c r="J53" i="17"/>
  <c r="I53" i="17"/>
  <c r="S53" i="17" s="1"/>
  <c r="H53" i="17"/>
  <c r="G53" i="17"/>
  <c r="F53" i="17"/>
  <c r="C53" i="17"/>
  <c r="B53" i="17"/>
  <c r="S52" i="17"/>
  <c r="R52" i="17"/>
  <c r="Q52" i="17"/>
  <c r="P52" i="17"/>
  <c r="E52" i="17"/>
  <c r="T51" i="17"/>
  <c r="S51" i="17"/>
  <c r="R51" i="17"/>
  <c r="Q51" i="17"/>
  <c r="P51" i="17"/>
  <c r="E51" i="17"/>
  <c r="U51" i="17" s="1"/>
  <c r="S50" i="17"/>
  <c r="R50" i="17"/>
  <c r="Q50" i="17"/>
  <c r="P50" i="17"/>
  <c r="E50" i="17"/>
  <c r="T50" i="17" s="1"/>
  <c r="S49" i="17"/>
  <c r="R49" i="17"/>
  <c r="Q49" i="17"/>
  <c r="P49" i="17"/>
  <c r="E49" i="17"/>
  <c r="U48" i="17"/>
  <c r="T48" i="17"/>
  <c r="S48" i="17"/>
  <c r="R48" i="17"/>
  <c r="Q48" i="17"/>
  <c r="P48" i="17"/>
  <c r="E48" i="17"/>
  <c r="T47" i="17"/>
  <c r="S47" i="17"/>
  <c r="R47" i="17"/>
  <c r="Q47" i="17"/>
  <c r="P47" i="17"/>
  <c r="E47" i="17"/>
  <c r="U47" i="17" s="1"/>
  <c r="S46" i="17"/>
  <c r="R46" i="17"/>
  <c r="Q46" i="17"/>
  <c r="P46" i="17"/>
  <c r="E46" i="17"/>
  <c r="S45" i="17"/>
  <c r="R45" i="17"/>
  <c r="Q45" i="17"/>
  <c r="P45" i="17"/>
  <c r="E45" i="17"/>
  <c r="S44" i="17"/>
  <c r="R44" i="17"/>
  <c r="Q44" i="17"/>
  <c r="P44" i="17"/>
  <c r="E44" i="17"/>
  <c r="U44" i="17" s="1"/>
  <c r="T43" i="17"/>
  <c r="S43" i="17"/>
  <c r="R43" i="17"/>
  <c r="Q43" i="17"/>
  <c r="P43" i="17"/>
  <c r="E43" i="17"/>
  <c r="S42" i="17"/>
  <c r="R42" i="17"/>
  <c r="Q42" i="17"/>
  <c r="P42" i="17"/>
  <c r="E42" i="17"/>
  <c r="V40" i="17"/>
  <c r="S40" i="17"/>
  <c r="O40" i="17"/>
  <c r="N40" i="17"/>
  <c r="M40" i="17"/>
  <c r="L40" i="17"/>
  <c r="K40" i="17"/>
  <c r="J40" i="17"/>
  <c r="I40" i="17"/>
  <c r="H40" i="17"/>
  <c r="R40" i="17" s="1"/>
  <c r="G40" i="17"/>
  <c r="F40" i="17"/>
  <c r="C40" i="17"/>
  <c r="E40" i="17" s="1"/>
  <c r="B40" i="17"/>
  <c r="S39" i="17"/>
  <c r="R39" i="17"/>
  <c r="Q39" i="17"/>
  <c r="P39" i="17"/>
  <c r="E39" i="17"/>
  <c r="S38" i="17"/>
  <c r="R38" i="17"/>
  <c r="Q38" i="17"/>
  <c r="P38" i="17"/>
  <c r="E38" i="17"/>
  <c r="T38" i="17" s="1"/>
  <c r="S37" i="17"/>
  <c r="R37" i="17"/>
  <c r="Q37" i="17"/>
  <c r="P37" i="17"/>
  <c r="E37" i="17"/>
  <c r="U37" i="17" s="1"/>
  <c r="U36" i="17"/>
  <c r="S36" i="17"/>
  <c r="R36" i="17"/>
  <c r="Q36" i="17"/>
  <c r="P36" i="17"/>
  <c r="E36" i="17"/>
  <c r="T36" i="17" s="1"/>
  <c r="T35" i="17"/>
  <c r="S35" i="17"/>
  <c r="R35" i="17"/>
  <c r="Q35" i="17"/>
  <c r="P35" i="17"/>
  <c r="E35" i="17"/>
  <c r="U35" i="17" s="1"/>
  <c r="V33" i="17"/>
  <c r="O33" i="17"/>
  <c r="N33" i="17"/>
  <c r="M33" i="17"/>
  <c r="L33" i="17"/>
  <c r="K33" i="17"/>
  <c r="J33" i="17"/>
  <c r="I33" i="17"/>
  <c r="H33" i="17"/>
  <c r="P33" i="17" s="1"/>
  <c r="G33" i="17"/>
  <c r="F33" i="17"/>
  <c r="C33" i="17"/>
  <c r="B33" i="17"/>
  <c r="E33" i="17" s="1"/>
  <c r="S32" i="17"/>
  <c r="R32" i="17"/>
  <c r="Q32" i="17"/>
  <c r="P32" i="17"/>
  <c r="E32" i="17"/>
  <c r="U32" i="17" s="1"/>
  <c r="V30" i="17"/>
  <c r="O30" i="17"/>
  <c r="N30" i="17"/>
  <c r="M30" i="17"/>
  <c r="L30" i="17"/>
  <c r="K30" i="17"/>
  <c r="J30" i="17"/>
  <c r="I30" i="17"/>
  <c r="S30" i="17" s="1"/>
  <c r="H30" i="17"/>
  <c r="R30" i="17" s="1"/>
  <c r="G30" i="17"/>
  <c r="F30" i="17"/>
  <c r="C30" i="17"/>
  <c r="B30" i="17"/>
  <c r="S29" i="17"/>
  <c r="R29" i="17"/>
  <c r="Q29" i="17"/>
  <c r="P29" i="17"/>
  <c r="E29" i="17"/>
  <c r="U28" i="17"/>
  <c r="T28" i="17"/>
  <c r="S28" i="17"/>
  <c r="R28" i="17"/>
  <c r="Q28" i="17"/>
  <c r="P28" i="17"/>
  <c r="E28" i="17"/>
  <c r="S27" i="17"/>
  <c r="R27" i="17"/>
  <c r="Q27" i="17"/>
  <c r="P27" i="17"/>
  <c r="E27" i="17"/>
  <c r="S26" i="17"/>
  <c r="R26" i="17"/>
  <c r="Q26" i="17"/>
  <c r="P26" i="17"/>
  <c r="E26" i="17"/>
  <c r="U26" i="17" s="1"/>
  <c r="V24" i="17"/>
  <c r="O24" i="17"/>
  <c r="N24" i="17"/>
  <c r="M24" i="17"/>
  <c r="L24" i="17"/>
  <c r="K24" i="17"/>
  <c r="J24" i="17"/>
  <c r="I24" i="17"/>
  <c r="S24" i="17" s="1"/>
  <c r="H24" i="17"/>
  <c r="R24" i="17" s="1"/>
  <c r="G24" i="17"/>
  <c r="F24" i="17"/>
  <c r="C24" i="17"/>
  <c r="B24" i="17"/>
  <c r="E24" i="17" s="1"/>
  <c r="S23" i="17"/>
  <c r="R23" i="17"/>
  <c r="Q23" i="17"/>
  <c r="P23" i="17"/>
  <c r="E23" i="17"/>
  <c r="S22" i="17"/>
  <c r="R22" i="17"/>
  <c r="Q22" i="17"/>
  <c r="P22" i="17"/>
  <c r="E22" i="17"/>
  <c r="U21" i="17"/>
  <c r="S21" i="17"/>
  <c r="R21" i="17"/>
  <c r="Q21" i="17"/>
  <c r="P21" i="17"/>
  <c r="E21" i="17"/>
  <c r="T21" i="17" s="1"/>
  <c r="T20" i="17"/>
  <c r="S20" i="17"/>
  <c r="R20" i="17"/>
  <c r="Q20" i="17"/>
  <c r="P20" i="17"/>
  <c r="E20" i="17"/>
  <c r="U20" i="17" s="1"/>
  <c r="S19" i="17"/>
  <c r="R19" i="17"/>
  <c r="Q19" i="17"/>
  <c r="P19" i="17"/>
  <c r="E19" i="17"/>
  <c r="S18" i="17"/>
  <c r="R18" i="17"/>
  <c r="Q18" i="17"/>
  <c r="P18" i="17"/>
  <c r="E18" i="17"/>
  <c r="T18" i="17" s="1"/>
  <c r="T17" i="17"/>
  <c r="S17" i="17"/>
  <c r="R17" i="17"/>
  <c r="Q17" i="17"/>
  <c r="P17" i="17"/>
  <c r="E17" i="17"/>
  <c r="U17" i="17" s="1"/>
  <c r="V15" i="17"/>
  <c r="O15" i="17"/>
  <c r="N15" i="17"/>
  <c r="M15" i="17"/>
  <c r="L15" i="17"/>
  <c r="K15" i="17"/>
  <c r="J15" i="17"/>
  <c r="I15" i="17"/>
  <c r="H15" i="17"/>
  <c r="G15" i="17"/>
  <c r="F15" i="17"/>
  <c r="C15" i="17"/>
  <c r="B15" i="17"/>
  <c r="S14" i="17"/>
  <c r="R14" i="17"/>
  <c r="Q14" i="17"/>
  <c r="P14" i="17"/>
  <c r="E14" i="17"/>
  <c r="T14" i="17" s="1"/>
  <c r="S13" i="17"/>
  <c r="R13" i="17"/>
  <c r="Q13" i="17"/>
  <c r="P13" i="17"/>
  <c r="E13" i="17"/>
  <c r="U13" i="17" s="1"/>
  <c r="U12" i="17"/>
  <c r="T12" i="17"/>
  <c r="S12" i="17"/>
  <c r="R12" i="17"/>
  <c r="Q12" i="17"/>
  <c r="P12" i="17"/>
  <c r="E12" i="17"/>
  <c r="S11" i="17"/>
  <c r="R11" i="17"/>
  <c r="Q11" i="17"/>
  <c r="P11" i="17"/>
  <c r="E11" i="17"/>
  <c r="S10" i="17"/>
  <c r="R10" i="17"/>
  <c r="Q10" i="17"/>
  <c r="P10" i="17"/>
  <c r="E10" i="17"/>
  <c r="T10" i="17" s="1"/>
  <c r="S9" i="17"/>
  <c r="R9" i="17"/>
  <c r="Q9" i="17"/>
  <c r="P9" i="17"/>
  <c r="E9" i="17"/>
  <c r="T9" i="17" s="1"/>
  <c r="S93" i="16"/>
  <c r="R93" i="16"/>
  <c r="Q93" i="16"/>
  <c r="P93" i="16"/>
  <c r="E93" i="16"/>
  <c r="T93" i="16" s="1"/>
  <c r="S92" i="16"/>
  <c r="R92" i="16"/>
  <c r="Q92" i="16"/>
  <c r="P92" i="16"/>
  <c r="E92" i="16"/>
  <c r="S91" i="16"/>
  <c r="R91" i="16"/>
  <c r="Q91" i="16"/>
  <c r="P91" i="16"/>
  <c r="E91" i="16"/>
  <c r="S90" i="16"/>
  <c r="R90" i="16"/>
  <c r="Q90" i="16"/>
  <c r="P90" i="16"/>
  <c r="E90" i="16"/>
  <c r="U90" i="16" s="1"/>
  <c r="U89" i="16"/>
  <c r="T89" i="16"/>
  <c r="S89" i="16"/>
  <c r="R89" i="16"/>
  <c r="Q89" i="16"/>
  <c r="P89" i="16"/>
  <c r="E89" i="16"/>
  <c r="T88" i="16"/>
  <c r="S88" i="16"/>
  <c r="R88" i="16"/>
  <c r="Q88" i="16"/>
  <c r="P88" i="16"/>
  <c r="E88" i="16"/>
  <c r="U88" i="16" s="1"/>
  <c r="T87" i="16"/>
  <c r="S87" i="16"/>
  <c r="R87" i="16"/>
  <c r="Q87" i="16"/>
  <c r="P87" i="16"/>
  <c r="E87" i="16"/>
  <c r="U87" i="16" s="1"/>
  <c r="U86" i="16"/>
  <c r="S86" i="16"/>
  <c r="R86" i="16"/>
  <c r="Q86" i="16"/>
  <c r="P86" i="16"/>
  <c r="E86" i="16"/>
  <c r="T86" i="16" s="1"/>
  <c r="V72" i="16"/>
  <c r="O72" i="16"/>
  <c r="N72" i="16"/>
  <c r="M72" i="16"/>
  <c r="L72" i="16"/>
  <c r="K72" i="16"/>
  <c r="J72" i="16"/>
  <c r="I72" i="16"/>
  <c r="Q72" i="16" s="1"/>
  <c r="H72" i="16"/>
  <c r="R72" i="16" s="1"/>
  <c r="G72" i="16"/>
  <c r="F72" i="16"/>
  <c r="C72" i="16"/>
  <c r="B72" i="16"/>
  <c r="V71" i="16"/>
  <c r="O71" i="16"/>
  <c r="N71" i="16"/>
  <c r="M71" i="16"/>
  <c r="L71" i="16"/>
  <c r="K71" i="16"/>
  <c r="J71" i="16"/>
  <c r="I71" i="16"/>
  <c r="S71" i="16" s="1"/>
  <c r="H71" i="16"/>
  <c r="R71" i="16" s="1"/>
  <c r="G71" i="16"/>
  <c r="F71" i="16"/>
  <c r="C71" i="16"/>
  <c r="B71" i="16"/>
  <c r="E71" i="16" s="1"/>
  <c r="V70" i="16"/>
  <c r="O70" i="16"/>
  <c r="N70" i="16"/>
  <c r="M70" i="16"/>
  <c r="L70" i="16"/>
  <c r="K70" i="16"/>
  <c r="J70" i="16"/>
  <c r="I70" i="16"/>
  <c r="H70" i="16"/>
  <c r="G70" i="16"/>
  <c r="F70" i="16"/>
  <c r="C70" i="16"/>
  <c r="E70" i="16" s="1"/>
  <c r="B70" i="16"/>
  <c r="U69" i="16"/>
  <c r="S69" i="16"/>
  <c r="R69" i="16"/>
  <c r="Q69" i="16"/>
  <c r="P69" i="16"/>
  <c r="E69" i="16"/>
  <c r="T69" i="16" s="1"/>
  <c r="V67" i="16"/>
  <c r="O67" i="16"/>
  <c r="N67" i="16"/>
  <c r="M67" i="16"/>
  <c r="L67" i="16"/>
  <c r="K67" i="16"/>
  <c r="J67" i="16"/>
  <c r="I67" i="16"/>
  <c r="S67" i="16" s="1"/>
  <c r="H67" i="16"/>
  <c r="R67" i="16" s="1"/>
  <c r="G67" i="16"/>
  <c r="F67" i="16"/>
  <c r="C67" i="16"/>
  <c r="B67" i="16"/>
  <c r="V66" i="16"/>
  <c r="O66" i="16"/>
  <c r="N66" i="16"/>
  <c r="M66" i="16"/>
  <c r="L66" i="16"/>
  <c r="K66" i="16"/>
  <c r="J66" i="16"/>
  <c r="I66" i="16"/>
  <c r="H66" i="16"/>
  <c r="R66" i="16" s="1"/>
  <c r="G66" i="16"/>
  <c r="F66" i="16"/>
  <c r="E66" i="16"/>
  <c r="C66" i="16"/>
  <c r="B66" i="16"/>
  <c r="S65" i="16"/>
  <c r="R65" i="16"/>
  <c r="Q65" i="16"/>
  <c r="P65" i="16"/>
  <c r="E65" i="16"/>
  <c r="S64" i="16"/>
  <c r="R64" i="16"/>
  <c r="Q64" i="16"/>
  <c r="P64" i="16"/>
  <c r="E64" i="16"/>
  <c r="T63" i="16"/>
  <c r="S63" i="16"/>
  <c r="R63" i="16"/>
  <c r="Q63" i="16"/>
  <c r="P63" i="16"/>
  <c r="E63" i="16"/>
  <c r="U63" i="16" s="1"/>
  <c r="U62" i="16"/>
  <c r="S62" i="16"/>
  <c r="R62" i="16"/>
  <c r="Q62" i="16"/>
  <c r="P62" i="16"/>
  <c r="E62" i="16"/>
  <c r="T62" i="16" s="1"/>
  <c r="U61" i="16"/>
  <c r="S61" i="16"/>
  <c r="R61" i="16"/>
  <c r="Q61" i="16"/>
  <c r="P61" i="16"/>
  <c r="E61" i="16"/>
  <c r="T61" i="16" s="1"/>
  <c r="V59" i="16"/>
  <c r="O59" i="16"/>
  <c r="N59" i="16"/>
  <c r="M59" i="16"/>
  <c r="L59" i="16"/>
  <c r="K59" i="16"/>
  <c r="J59" i="16"/>
  <c r="I59" i="16"/>
  <c r="S59" i="16" s="1"/>
  <c r="H59" i="16"/>
  <c r="R59" i="16" s="1"/>
  <c r="G59" i="16"/>
  <c r="F59" i="16"/>
  <c r="C59" i="16"/>
  <c r="B59" i="16"/>
  <c r="S58" i="16"/>
  <c r="R58" i="16"/>
  <c r="Q58" i="16"/>
  <c r="P58" i="16"/>
  <c r="E58" i="16"/>
  <c r="T58" i="16" s="1"/>
  <c r="S57" i="16"/>
  <c r="R57" i="16"/>
  <c r="Q57" i="16"/>
  <c r="P57" i="16"/>
  <c r="E57" i="16"/>
  <c r="U56" i="16"/>
  <c r="T56" i="16"/>
  <c r="S56" i="16"/>
  <c r="R56" i="16"/>
  <c r="Q56" i="16"/>
  <c r="P56" i="16"/>
  <c r="E56" i="16"/>
  <c r="S55" i="16"/>
  <c r="R55" i="16"/>
  <c r="Q55" i="16"/>
  <c r="P55" i="16"/>
  <c r="E55" i="16"/>
  <c r="V53" i="16"/>
  <c r="S53" i="16"/>
  <c r="O53" i="16"/>
  <c r="N53" i="16"/>
  <c r="M53" i="16"/>
  <c r="L53" i="16"/>
  <c r="K53" i="16"/>
  <c r="J53" i="16"/>
  <c r="I53" i="16"/>
  <c r="H53" i="16"/>
  <c r="R53" i="16" s="1"/>
  <c r="G53" i="16"/>
  <c r="F53" i="16"/>
  <c r="C53" i="16"/>
  <c r="E53" i="16" s="1"/>
  <c r="B53" i="16"/>
  <c r="S52" i="16"/>
  <c r="R52" i="16"/>
  <c r="Q52" i="16"/>
  <c r="P52" i="16"/>
  <c r="E52" i="16"/>
  <c r="U52" i="16" s="1"/>
  <c r="S51" i="16"/>
  <c r="R51" i="16"/>
  <c r="Q51" i="16"/>
  <c r="P51" i="16"/>
  <c r="E51" i="16"/>
  <c r="S50" i="16"/>
  <c r="R50" i="16"/>
  <c r="Q50" i="16"/>
  <c r="P50" i="16"/>
  <c r="E50" i="16"/>
  <c r="U50" i="16" s="1"/>
  <c r="S49" i="16"/>
  <c r="R49" i="16"/>
  <c r="Q49" i="16"/>
  <c r="P49" i="16"/>
  <c r="E49" i="16"/>
  <c r="T49" i="16" s="1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S46" i="16"/>
  <c r="R46" i="16"/>
  <c r="Q46" i="16"/>
  <c r="P46" i="16"/>
  <c r="E46" i="16"/>
  <c r="T46" i="16" s="1"/>
  <c r="S45" i="16"/>
  <c r="R45" i="16"/>
  <c r="Q45" i="16"/>
  <c r="P45" i="16"/>
  <c r="E45" i="16"/>
  <c r="T45" i="16" s="1"/>
  <c r="S44" i="16"/>
  <c r="R44" i="16"/>
  <c r="Q44" i="16"/>
  <c r="P44" i="16"/>
  <c r="E44" i="16"/>
  <c r="S43" i="16"/>
  <c r="R43" i="16"/>
  <c r="Q43" i="16"/>
  <c r="P43" i="16"/>
  <c r="E43" i="16"/>
  <c r="T43" i="16" s="1"/>
  <c r="S42" i="16"/>
  <c r="R42" i="16"/>
  <c r="Q42" i="16"/>
  <c r="P42" i="16"/>
  <c r="E42" i="16"/>
  <c r="U42" i="16" s="1"/>
  <c r="V40" i="16"/>
  <c r="O40" i="16"/>
  <c r="N40" i="16"/>
  <c r="M40" i="16"/>
  <c r="L40" i="16"/>
  <c r="K40" i="16"/>
  <c r="J40" i="16"/>
  <c r="I40" i="16"/>
  <c r="S40" i="16" s="1"/>
  <c r="H40" i="16"/>
  <c r="R40" i="16" s="1"/>
  <c r="G40" i="16"/>
  <c r="F40" i="16"/>
  <c r="E40" i="16"/>
  <c r="C40" i="16"/>
  <c r="B40" i="16"/>
  <c r="S39" i="16"/>
  <c r="R39" i="16"/>
  <c r="Q39" i="16"/>
  <c r="P39" i="16"/>
  <c r="E39" i="16"/>
  <c r="S38" i="16"/>
  <c r="R38" i="16"/>
  <c r="Q38" i="16"/>
  <c r="P38" i="16"/>
  <c r="E38" i="16"/>
  <c r="U37" i="16"/>
  <c r="S37" i="16"/>
  <c r="R37" i="16"/>
  <c r="Q37" i="16"/>
  <c r="P37" i="16"/>
  <c r="E37" i="16"/>
  <c r="T37" i="16" s="1"/>
  <c r="S36" i="16"/>
  <c r="R36" i="16"/>
  <c r="Q36" i="16"/>
  <c r="P36" i="16"/>
  <c r="T36" i="16" s="1"/>
  <c r="E36" i="16"/>
  <c r="U36" i="16" s="1"/>
  <c r="T35" i="16"/>
  <c r="S35" i="16"/>
  <c r="R35" i="16"/>
  <c r="Q35" i="16"/>
  <c r="P35" i="16"/>
  <c r="E35" i="16"/>
  <c r="V33" i="16"/>
  <c r="O33" i="16"/>
  <c r="N33" i="16"/>
  <c r="M33" i="16"/>
  <c r="L33" i="16"/>
  <c r="K33" i="16"/>
  <c r="J33" i="16"/>
  <c r="I33" i="16"/>
  <c r="S33" i="16" s="1"/>
  <c r="H33" i="16"/>
  <c r="R33" i="16" s="1"/>
  <c r="G33" i="16"/>
  <c r="F33" i="16"/>
  <c r="E33" i="16"/>
  <c r="C33" i="16"/>
  <c r="B33" i="16"/>
  <c r="S32" i="16"/>
  <c r="R32" i="16"/>
  <c r="Q32" i="16"/>
  <c r="P32" i="16"/>
  <c r="T32" i="16" s="1"/>
  <c r="E32" i="16"/>
  <c r="V30" i="16"/>
  <c r="O30" i="16"/>
  <c r="N30" i="16"/>
  <c r="M30" i="16"/>
  <c r="L30" i="16"/>
  <c r="K30" i="16"/>
  <c r="J30" i="16"/>
  <c r="I30" i="16"/>
  <c r="S30" i="16" s="1"/>
  <c r="H30" i="16"/>
  <c r="G30" i="16"/>
  <c r="F30" i="16"/>
  <c r="C30" i="16"/>
  <c r="E30" i="16" s="1"/>
  <c r="B30" i="16"/>
  <c r="U29" i="16"/>
  <c r="S29" i="16"/>
  <c r="R29" i="16"/>
  <c r="Q29" i="16"/>
  <c r="P29" i="16"/>
  <c r="E29" i="16"/>
  <c r="T29" i="16" s="1"/>
  <c r="S28" i="16"/>
  <c r="R28" i="16"/>
  <c r="Q28" i="16"/>
  <c r="P28" i="16"/>
  <c r="E28" i="16"/>
  <c r="S27" i="16"/>
  <c r="R27" i="16"/>
  <c r="Q27" i="16"/>
  <c r="P27" i="16"/>
  <c r="E27" i="16"/>
  <c r="U27" i="16" s="1"/>
  <c r="S26" i="16"/>
  <c r="R26" i="16"/>
  <c r="Q26" i="16"/>
  <c r="P26" i="16"/>
  <c r="E26" i="16"/>
  <c r="T26" i="16" s="1"/>
  <c r="V24" i="16"/>
  <c r="S24" i="16"/>
  <c r="O24" i="16"/>
  <c r="N24" i="16"/>
  <c r="M24" i="16"/>
  <c r="L24" i="16"/>
  <c r="K24" i="16"/>
  <c r="J24" i="16"/>
  <c r="I24" i="16"/>
  <c r="H24" i="16"/>
  <c r="R24" i="16" s="1"/>
  <c r="G24" i="16"/>
  <c r="F24" i="16"/>
  <c r="C24" i="16"/>
  <c r="B24" i="16"/>
  <c r="E24" i="16" s="1"/>
  <c r="S23" i="16"/>
  <c r="R23" i="16"/>
  <c r="Q23" i="16"/>
  <c r="P23" i="16"/>
  <c r="E23" i="16"/>
  <c r="U23" i="16" s="1"/>
  <c r="S22" i="16"/>
  <c r="R22" i="16"/>
  <c r="Q22" i="16"/>
  <c r="P22" i="16"/>
  <c r="E22" i="16"/>
  <c r="S21" i="16"/>
  <c r="R21" i="16"/>
  <c r="Q21" i="16"/>
  <c r="P21" i="16"/>
  <c r="E21" i="16"/>
  <c r="T20" i="16"/>
  <c r="S20" i="16"/>
  <c r="R20" i="16"/>
  <c r="Q20" i="16"/>
  <c r="P20" i="16"/>
  <c r="E20" i="16"/>
  <c r="U20" i="16" s="1"/>
  <c r="T19" i="16"/>
  <c r="S19" i="16"/>
  <c r="R19" i="16"/>
  <c r="Q19" i="16"/>
  <c r="P19" i="16"/>
  <c r="E19" i="16"/>
  <c r="U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V15" i="16"/>
  <c r="O15" i="16"/>
  <c r="N15" i="16"/>
  <c r="M15" i="16"/>
  <c r="L15" i="16"/>
  <c r="K15" i="16"/>
  <c r="J15" i="16"/>
  <c r="I15" i="16"/>
  <c r="S15" i="16" s="1"/>
  <c r="H15" i="16"/>
  <c r="R15" i="16" s="1"/>
  <c r="G15" i="16"/>
  <c r="F15" i="16"/>
  <c r="C15" i="16"/>
  <c r="B15" i="16"/>
  <c r="S14" i="16"/>
  <c r="R14" i="16"/>
  <c r="Q14" i="16"/>
  <c r="P14" i="16"/>
  <c r="E14" i="16"/>
  <c r="S13" i="16"/>
  <c r="R13" i="16"/>
  <c r="Q13" i="16"/>
  <c r="P13" i="16"/>
  <c r="E13" i="16"/>
  <c r="U13" i="16" s="1"/>
  <c r="S12" i="16"/>
  <c r="R12" i="16"/>
  <c r="Q12" i="16"/>
  <c r="P12" i="16"/>
  <c r="E12" i="16"/>
  <c r="T11" i="16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Q9" i="16"/>
  <c r="P9" i="16"/>
  <c r="E9" i="16"/>
  <c r="S93" i="15"/>
  <c r="R93" i="15"/>
  <c r="Q93" i="15"/>
  <c r="P93" i="15"/>
  <c r="E93" i="15"/>
  <c r="U93" i="15" s="1"/>
  <c r="T92" i="15"/>
  <c r="S92" i="15"/>
  <c r="R92" i="15"/>
  <c r="Q92" i="15"/>
  <c r="P92" i="15"/>
  <c r="E92" i="15"/>
  <c r="U92" i="15" s="1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S89" i="15"/>
  <c r="R89" i="15"/>
  <c r="Q89" i="15"/>
  <c r="P89" i="15"/>
  <c r="E89" i="15"/>
  <c r="T88" i="15"/>
  <c r="S88" i="15"/>
  <c r="R88" i="15"/>
  <c r="Q88" i="15"/>
  <c r="P88" i="15"/>
  <c r="E88" i="15"/>
  <c r="U88" i="15" s="1"/>
  <c r="U87" i="15"/>
  <c r="S87" i="15"/>
  <c r="R87" i="15"/>
  <c r="Q87" i="15"/>
  <c r="P87" i="15"/>
  <c r="E87" i="15"/>
  <c r="T87" i="15" s="1"/>
  <c r="U86" i="15"/>
  <c r="S86" i="15"/>
  <c r="R86" i="15"/>
  <c r="Q86" i="15"/>
  <c r="P86" i="15"/>
  <c r="E86" i="15"/>
  <c r="T86" i="15" s="1"/>
  <c r="V72" i="15"/>
  <c r="O72" i="15"/>
  <c r="N72" i="15"/>
  <c r="M72" i="15"/>
  <c r="L72" i="15"/>
  <c r="K72" i="15"/>
  <c r="J72" i="15"/>
  <c r="I72" i="15"/>
  <c r="S72" i="15" s="1"/>
  <c r="H72" i="15"/>
  <c r="R72" i="15" s="1"/>
  <c r="G72" i="15"/>
  <c r="F72" i="15"/>
  <c r="C72" i="15"/>
  <c r="B72" i="15"/>
  <c r="V71" i="15"/>
  <c r="O71" i="15"/>
  <c r="N71" i="15"/>
  <c r="M71" i="15"/>
  <c r="L71" i="15"/>
  <c r="K71" i="15"/>
  <c r="J71" i="15"/>
  <c r="I71" i="15"/>
  <c r="S71" i="15" s="1"/>
  <c r="H71" i="15"/>
  <c r="R71" i="15" s="1"/>
  <c r="G71" i="15"/>
  <c r="F71" i="15"/>
  <c r="C71" i="15"/>
  <c r="E71" i="15" s="1"/>
  <c r="B71" i="15"/>
  <c r="V70" i="15"/>
  <c r="O70" i="15"/>
  <c r="N70" i="15"/>
  <c r="M70" i="15"/>
  <c r="L70" i="15"/>
  <c r="K70" i="15"/>
  <c r="J70" i="15"/>
  <c r="I70" i="15"/>
  <c r="S70" i="15" s="1"/>
  <c r="H70" i="15"/>
  <c r="R70" i="15" s="1"/>
  <c r="G70" i="15"/>
  <c r="F70" i="15"/>
  <c r="C70" i="15"/>
  <c r="B70" i="15"/>
  <c r="E70" i="15" s="1"/>
  <c r="S69" i="15"/>
  <c r="R69" i="15"/>
  <c r="Q69" i="15"/>
  <c r="P69" i="15"/>
  <c r="E69" i="15"/>
  <c r="T69" i="15" s="1"/>
  <c r="V67" i="15"/>
  <c r="O67" i="15"/>
  <c r="N67" i="15"/>
  <c r="M67" i="15"/>
  <c r="L67" i="15"/>
  <c r="K67" i="15"/>
  <c r="J67" i="15"/>
  <c r="I67" i="15"/>
  <c r="S67" i="15" s="1"/>
  <c r="H67" i="15"/>
  <c r="R67" i="15" s="1"/>
  <c r="G67" i="15"/>
  <c r="F67" i="15"/>
  <c r="C67" i="15"/>
  <c r="E67" i="15" s="1"/>
  <c r="B67" i="15"/>
  <c r="V66" i="15"/>
  <c r="O66" i="15"/>
  <c r="N66" i="15"/>
  <c r="M66" i="15"/>
  <c r="L66" i="15"/>
  <c r="K66" i="15"/>
  <c r="J66" i="15"/>
  <c r="I66" i="15"/>
  <c r="S66" i="15" s="1"/>
  <c r="H66" i="15"/>
  <c r="R66" i="15" s="1"/>
  <c r="G66" i="15"/>
  <c r="F66" i="15"/>
  <c r="C66" i="15"/>
  <c r="B66" i="15"/>
  <c r="T65" i="15"/>
  <c r="S65" i="15"/>
  <c r="R65" i="15"/>
  <c r="Q65" i="15"/>
  <c r="P65" i="15"/>
  <c r="E65" i="15"/>
  <c r="U65" i="15" s="1"/>
  <c r="S64" i="15"/>
  <c r="R64" i="15"/>
  <c r="Q64" i="15"/>
  <c r="P64" i="15"/>
  <c r="E64" i="15"/>
  <c r="U64" i="15" s="1"/>
  <c r="S63" i="15"/>
  <c r="R63" i="15"/>
  <c r="Q63" i="15"/>
  <c r="P63" i="15"/>
  <c r="E63" i="15"/>
  <c r="T62" i="15"/>
  <c r="S62" i="15"/>
  <c r="R62" i="15"/>
  <c r="Q62" i="15"/>
  <c r="P62" i="15"/>
  <c r="E62" i="15"/>
  <c r="U62" i="15" s="1"/>
  <c r="U61" i="15"/>
  <c r="S61" i="15"/>
  <c r="R61" i="15"/>
  <c r="Q61" i="15"/>
  <c r="P61" i="15"/>
  <c r="E61" i="15"/>
  <c r="T61" i="15" s="1"/>
  <c r="V59" i="15"/>
  <c r="O59" i="15"/>
  <c r="N59" i="15"/>
  <c r="M59" i="15"/>
  <c r="L59" i="15"/>
  <c r="K59" i="15"/>
  <c r="J59" i="15"/>
  <c r="I59" i="15"/>
  <c r="S59" i="15" s="1"/>
  <c r="H59" i="15"/>
  <c r="R59" i="15" s="1"/>
  <c r="G59" i="15"/>
  <c r="F59" i="15"/>
  <c r="C59" i="15"/>
  <c r="B59" i="15"/>
  <c r="E59" i="15" s="1"/>
  <c r="S58" i="15"/>
  <c r="R58" i="15"/>
  <c r="Q58" i="15"/>
  <c r="P58" i="15"/>
  <c r="E58" i="15"/>
  <c r="U58" i="15" s="1"/>
  <c r="U57" i="15"/>
  <c r="S57" i="15"/>
  <c r="R57" i="15"/>
  <c r="Q57" i="15"/>
  <c r="P57" i="15"/>
  <c r="E57" i="15"/>
  <c r="T57" i="15" s="1"/>
  <c r="S56" i="15"/>
  <c r="R56" i="15"/>
  <c r="Q56" i="15"/>
  <c r="P56" i="15"/>
  <c r="E56" i="15"/>
  <c r="S55" i="15"/>
  <c r="R55" i="15"/>
  <c r="Q55" i="15"/>
  <c r="P55" i="15"/>
  <c r="E55" i="15"/>
  <c r="V53" i="15"/>
  <c r="O53" i="15"/>
  <c r="N53" i="15"/>
  <c r="M53" i="15"/>
  <c r="L53" i="15"/>
  <c r="K53" i="15"/>
  <c r="Q53" i="15" s="1"/>
  <c r="J53" i="15"/>
  <c r="I53" i="15"/>
  <c r="S53" i="15" s="1"/>
  <c r="H53" i="15"/>
  <c r="G53" i="15"/>
  <c r="F53" i="15"/>
  <c r="C53" i="15"/>
  <c r="B53" i="15"/>
  <c r="S52" i="15"/>
  <c r="R52" i="15"/>
  <c r="Q52" i="15"/>
  <c r="P52" i="15"/>
  <c r="E52" i="15"/>
  <c r="U52" i="15" s="1"/>
  <c r="S51" i="15"/>
  <c r="R51" i="15"/>
  <c r="Q51" i="15"/>
  <c r="P51" i="15"/>
  <c r="E51" i="15"/>
  <c r="S50" i="15"/>
  <c r="R50" i="15"/>
  <c r="Q50" i="15"/>
  <c r="P50" i="15"/>
  <c r="E50" i="15"/>
  <c r="S49" i="15"/>
  <c r="R49" i="15"/>
  <c r="Q49" i="15"/>
  <c r="P49" i="15"/>
  <c r="E49" i="15"/>
  <c r="T48" i="15"/>
  <c r="S48" i="15"/>
  <c r="R48" i="15"/>
  <c r="Q48" i="15"/>
  <c r="P48" i="15"/>
  <c r="E48" i="15"/>
  <c r="U48" i="15" s="1"/>
  <c r="S47" i="15"/>
  <c r="R47" i="15"/>
  <c r="Q47" i="15"/>
  <c r="P47" i="15"/>
  <c r="E47" i="15"/>
  <c r="T47" i="15" s="1"/>
  <c r="S46" i="15"/>
  <c r="R46" i="15"/>
  <c r="Q46" i="15"/>
  <c r="P46" i="15"/>
  <c r="E46" i="15"/>
  <c r="U46" i="15" s="1"/>
  <c r="U45" i="15"/>
  <c r="S45" i="15"/>
  <c r="R45" i="15"/>
  <c r="Q45" i="15"/>
  <c r="P45" i="15"/>
  <c r="E45" i="15"/>
  <c r="T45" i="15" s="1"/>
  <c r="S44" i="15"/>
  <c r="R44" i="15"/>
  <c r="Q44" i="15"/>
  <c r="P44" i="15"/>
  <c r="E44" i="15"/>
  <c r="S43" i="15"/>
  <c r="R43" i="15"/>
  <c r="Q43" i="15"/>
  <c r="P43" i="15"/>
  <c r="E43" i="15"/>
  <c r="T43" i="15" s="1"/>
  <c r="S42" i="15"/>
  <c r="R42" i="15"/>
  <c r="Q42" i="15"/>
  <c r="P42" i="15"/>
  <c r="E42" i="15"/>
  <c r="T42" i="15" s="1"/>
  <c r="V40" i="15"/>
  <c r="O40" i="15"/>
  <c r="N40" i="15"/>
  <c r="M40" i="15"/>
  <c r="L40" i="15"/>
  <c r="K40" i="15"/>
  <c r="J40" i="15"/>
  <c r="I40" i="15"/>
  <c r="S40" i="15" s="1"/>
  <c r="H40" i="15"/>
  <c r="R40" i="15" s="1"/>
  <c r="G40" i="15"/>
  <c r="F40" i="15"/>
  <c r="C40" i="15"/>
  <c r="B40" i="15"/>
  <c r="S39" i="15"/>
  <c r="R39" i="15"/>
  <c r="Q39" i="15"/>
  <c r="P39" i="15"/>
  <c r="E39" i="15"/>
  <c r="U39" i="15" s="1"/>
  <c r="U38" i="15"/>
  <c r="S38" i="15"/>
  <c r="R38" i="15"/>
  <c r="Q38" i="15"/>
  <c r="P38" i="15"/>
  <c r="E38" i="15"/>
  <c r="T38" i="15" s="1"/>
  <c r="S37" i="15"/>
  <c r="R37" i="15"/>
  <c r="Q37" i="15"/>
  <c r="P37" i="15"/>
  <c r="E37" i="15"/>
  <c r="S36" i="15"/>
  <c r="R36" i="15"/>
  <c r="Q36" i="15"/>
  <c r="U36" i="15" s="1"/>
  <c r="P36" i="15"/>
  <c r="E36" i="15"/>
  <c r="T36" i="15" s="1"/>
  <c r="S35" i="15"/>
  <c r="R35" i="15"/>
  <c r="Q35" i="15"/>
  <c r="P35" i="15"/>
  <c r="E35" i="15"/>
  <c r="U35" i="15" s="1"/>
  <c r="V33" i="15"/>
  <c r="O33" i="15"/>
  <c r="N33" i="15"/>
  <c r="M33" i="15"/>
  <c r="L33" i="15"/>
  <c r="K33" i="15"/>
  <c r="J33" i="15"/>
  <c r="I33" i="15"/>
  <c r="H33" i="15"/>
  <c r="P33" i="15" s="1"/>
  <c r="G33" i="15"/>
  <c r="F33" i="15"/>
  <c r="C33" i="15"/>
  <c r="B33" i="15"/>
  <c r="T32" i="15"/>
  <c r="S32" i="15"/>
  <c r="R32" i="15"/>
  <c r="Q32" i="15"/>
  <c r="U32" i="15" s="1"/>
  <c r="P32" i="15"/>
  <c r="E32" i="15"/>
  <c r="V30" i="15"/>
  <c r="O30" i="15"/>
  <c r="N30" i="15"/>
  <c r="M30" i="15"/>
  <c r="L30" i="15"/>
  <c r="K30" i="15"/>
  <c r="J30" i="15"/>
  <c r="I30" i="15"/>
  <c r="Q30" i="15" s="1"/>
  <c r="H30" i="15"/>
  <c r="R30" i="15" s="1"/>
  <c r="G30" i="15"/>
  <c r="F30" i="15"/>
  <c r="C30" i="15"/>
  <c r="B30" i="15"/>
  <c r="S29" i="15"/>
  <c r="R29" i="15"/>
  <c r="Q29" i="15"/>
  <c r="P29" i="15"/>
  <c r="E29" i="15"/>
  <c r="U29" i="15" s="1"/>
  <c r="U28" i="15"/>
  <c r="T28" i="15"/>
  <c r="S28" i="15"/>
  <c r="R28" i="15"/>
  <c r="Q28" i="15"/>
  <c r="P28" i="15"/>
  <c r="E28" i="15"/>
  <c r="S27" i="15"/>
  <c r="R27" i="15"/>
  <c r="Q27" i="15"/>
  <c r="P27" i="15"/>
  <c r="E27" i="15"/>
  <c r="U27" i="15" s="1"/>
  <c r="S26" i="15"/>
  <c r="R26" i="15"/>
  <c r="Q26" i="15"/>
  <c r="P26" i="15"/>
  <c r="E26" i="15"/>
  <c r="U26" i="15" s="1"/>
  <c r="V24" i="15"/>
  <c r="O24" i="15"/>
  <c r="N24" i="15"/>
  <c r="M24" i="15"/>
  <c r="L24" i="15"/>
  <c r="K24" i="15"/>
  <c r="J24" i="15"/>
  <c r="I24" i="15"/>
  <c r="S24" i="15" s="1"/>
  <c r="H24" i="15"/>
  <c r="R24" i="15" s="1"/>
  <c r="G24" i="15"/>
  <c r="F24" i="15"/>
  <c r="C24" i="15"/>
  <c r="B24" i="15"/>
  <c r="U23" i="15"/>
  <c r="T23" i="15"/>
  <c r="S23" i="15"/>
  <c r="R23" i="15"/>
  <c r="Q23" i="15"/>
  <c r="P23" i="15"/>
  <c r="E23" i="15"/>
  <c r="S22" i="15"/>
  <c r="R22" i="15"/>
  <c r="Q22" i="15"/>
  <c r="P22" i="15"/>
  <c r="E22" i="15"/>
  <c r="S21" i="15"/>
  <c r="R21" i="15"/>
  <c r="Q21" i="15"/>
  <c r="P21" i="15"/>
  <c r="E21" i="15"/>
  <c r="S20" i="15"/>
  <c r="R20" i="15"/>
  <c r="Q20" i="15"/>
  <c r="P20" i="15"/>
  <c r="E20" i="15"/>
  <c r="U20" i="15" s="1"/>
  <c r="S19" i="15"/>
  <c r="R19" i="15"/>
  <c r="Q19" i="15"/>
  <c r="P19" i="15"/>
  <c r="E19" i="15"/>
  <c r="U19" i="15" s="1"/>
  <c r="U18" i="15"/>
  <c r="S18" i="15"/>
  <c r="R18" i="15"/>
  <c r="Q18" i="15"/>
  <c r="P18" i="15"/>
  <c r="E18" i="15"/>
  <c r="T18" i="15" s="1"/>
  <c r="S17" i="15"/>
  <c r="R17" i="15"/>
  <c r="Q17" i="15"/>
  <c r="P17" i="15"/>
  <c r="E17" i="15"/>
  <c r="V15" i="15"/>
  <c r="S15" i="15"/>
  <c r="O15" i="15"/>
  <c r="N15" i="15"/>
  <c r="M15" i="15"/>
  <c r="L15" i="15"/>
  <c r="K15" i="15"/>
  <c r="J15" i="15"/>
  <c r="I15" i="15"/>
  <c r="H15" i="15"/>
  <c r="R15" i="15" s="1"/>
  <c r="G15" i="15"/>
  <c r="F15" i="15"/>
  <c r="C15" i="15"/>
  <c r="E15" i="15" s="1"/>
  <c r="B15" i="15"/>
  <c r="S14" i="15"/>
  <c r="R14" i="15"/>
  <c r="Q14" i="15"/>
  <c r="P14" i="15"/>
  <c r="E14" i="15"/>
  <c r="U13" i="15"/>
  <c r="T13" i="15"/>
  <c r="S13" i="15"/>
  <c r="R13" i="15"/>
  <c r="Q13" i="15"/>
  <c r="P13" i="15"/>
  <c r="E13" i="15"/>
  <c r="U12" i="15"/>
  <c r="S12" i="15"/>
  <c r="R12" i="15"/>
  <c r="Q12" i="15"/>
  <c r="P12" i="15"/>
  <c r="E12" i="15"/>
  <c r="T12" i="15" s="1"/>
  <c r="S11" i="15"/>
  <c r="R11" i="15"/>
  <c r="Q11" i="15"/>
  <c r="P11" i="15"/>
  <c r="E11" i="15"/>
  <c r="U11" i="15" s="1"/>
  <c r="S10" i="15"/>
  <c r="R10" i="15"/>
  <c r="Q10" i="15"/>
  <c r="P10" i="15"/>
  <c r="T10" i="15" s="1"/>
  <c r="E10" i="15"/>
  <c r="U9" i="15"/>
  <c r="S9" i="15"/>
  <c r="R9" i="15"/>
  <c r="Q9" i="15"/>
  <c r="P9" i="15"/>
  <c r="E9" i="15"/>
  <c r="T9" i="15" s="1"/>
  <c r="S93" i="14"/>
  <c r="R93" i="14"/>
  <c r="Q93" i="14"/>
  <c r="P93" i="14"/>
  <c r="E93" i="14"/>
  <c r="S92" i="14"/>
  <c r="R92" i="14"/>
  <c r="Q92" i="14"/>
  <c r="P92" i="14"/>
  <c r="E92" i="14"/>
  <c r="U92" i="14" s="1"/>
  <c r="S91" i="14"/>
  <c r="R91" i="14"/>
  <c r="Q91" i="14"/>
  <c r="P91" i="14"/>
  <c r="E91" i="14"/>
  <c r="T91" i="14" s="1"/>
  <c r="U90" i="14"/>
  <c r="S90" i="14"/>
  <c r="R90" i="14"/>
  <c r="Q90" i="14"/>
  <c r="P90" i="14"/>
  <c r="E90" i="14"/>
  <c r="T90" i="14" s="1"/>
  <c r="T89" i="14"/>
  <c r="S89" i="14"/>
  <c r="R89" i="14"/>
  <c r="Q89" i="14"/>
  <c r="P89" i="14"/>
  <c r="E89" i="14"/>
  <c r="U89" i="14" s="1"/>
  <c r="S88" i="14"/>
  <c r="R88" i="14"/>
  <c r="Q88" i="14"/>
  <c r="P88" i="14"/>
  <c r="E88" i="14"/>
  <c r="S87" i="14"/>
  <c r="R87" i="14"/>
  <c r="Q87" i="14"/>
  <c r="P87" i="14"/>
  <c r="E87" i="14"/>
  <c r="U86" i="14"/>
  <c r="T86" i="14"/>
  <c r="S86" i="14"/>
  <c r="R86" i="14"/>
  <c r="Q86" i="14"/>
  <c r="P86" i="14"/>
  <c r="E86" i="14"/>
  <c r="V72" i="14"/>
  <c r="O72" i="14"/>
  <c r="N72" i="14"/>
  <c r="M72" i="14"/>
  <c r="L72" i="14"/>
  <c r="K72" i="14"/>
  <c r="J72" i="14"/>
  <c r="I72" i="14"/>
  <c r="H72" i="14"/>
  <c r="R72" i="14" s="1"/>
  <c r="G72" i="14"/>
  <c r="F72" i="14"/>
  <c r="C72" i="14"/>
  <c r="B72" i="14"/>
  <c r="V71" i="14"/>
  <c r="O71" i="14"/>
  <c r="N71" i="14"/>
  <c r="M71" i="14"/>
  <c r="L71" i="14"/>
  <c r="K71" i="14"/>
  <c r="J71" i="14"/>
  <c r="I71" i="14"/>
  <c r="S71" i="14" s="1"/>
  <c r="H71" i="14"/>
  <c r="R71" i="14" s="1"/>
  <c r="G71" i="14"/>
  <c r="F71" i="14"/>
  <c r="E71" i="14"/>
  <c r="C71" i="14"/>
  <c r="B71" i="14"/>
  <c r="V70" i="14"/>
  <c r="O70" i="14"/>
  <c r="N70" i="14"/>
  <c r="M70" i="14"/>
  <c r="L70" i="14"/>
  <c r="K70" i="14"/>
  <c r="J70" i="14"/>
  <c r="I70" i="14"/>
  <c r="S70" i="14" s="1"/>
  <c r="H70" i="14"/>
  <c r="R70" i="14" s="1"/>
  <c r="G70" i="14"/>
  <c r="F70" i="14"/>
  <c r="C70" i="14"/>
  <c r="B70" i="14"/>
  <c r="U69" i="14"/>
  <c r="S69" i="14"/>
  <c r="R69" i="14"/>
  <c r="Q69" i="14"/>
  <c r="P69" i="14"/>
  <c r="E69" i="14"/>
  <c r="V67" i="14"/>
  <c r="O67" i="14"/>
  <c r="N67" i="14"/>
  <c r="M67" i="14"/>
  <c r="L67" i="14"/>
  <c r="K67" i="14"/>
  <c r="J67" i="14"/>
  <c r="I67" i="14"/>
  <c r="H67" i="14"/>
  <c r="R67" i="14" s="1"/>
  <c r="G67" i="14"/>
  <c r="F67" i="14"/>
  <c r="C67" i="14"/>
  <c r="B67" i="14"/>
  <c r="E67" i="14" s="1"/>
  <c r="V66" i="14"/>
  <c r="S66" i="14"/>
  <c r="O66" i="14"/>
  <c r="N66" i="14"/>
  <c r="M66" i="14"/>
  <c r="L66" i="14"/>
  <c r="K66" i="14"/>
  <c r="J66" i="14"/>
  <c r="I66" i="14"/>
  <c r="H66" i="14"/>
  <c r="R66" i="14" s="1"/>
  <c r="G66" i="14"/>
  <c r="F66" i="14"/>
  <c r="C66" i="14"/>
  <c r="B66" i="14"/>
  <c r="U65" i="14"/>
  <c r="S65" i="14"/>
  <c r="R65" i="14"/>
  <c r="Q65" i="14"/>
  <c r="P65" i="14"/>
  <c r="E65" i="14"/>
  <c r="T65" i="14" s="1"/>
  <c r="S64" i="14"/>
  <c r="R64" i="14"/>
  <c r="Q64" i="14"/>
  <c r="P64" i="14"/>
  <c r="E64" i="14"/>
  <c r="S63" i="14"/>
  <c r="R63" i="14"/>
  <c r="Q63" i="14"/>
  <c r="P63" i="14"/>
  <c r="E63" i="14"/>
  <c r="U63" i="14" s="1"/>
  <c r="U62" i="14"/>
  <c r="S62" i="14"/>
  <c r="R62" i="14"/>
  <c r="Q62" i="14"/>
  <c r="P62" i="14"/>
  <c r="E62" i="14"/>
  <c r="T62" i="14" s="1"/>
  <c r="S61" i="14"/>
  <c r="R61" i="14"/>
  <c r="Q61" i="14"/>
  <c r="P61" i="14"/>
  <c r="E61" i="14"/>
  <c r="V59" i="14"/>
  <c r="O59" i="14"/>
  <c r="N59" i="14"/>
  <c r="M59" i="14"/>
  <c r="L59" i="14"/>
  <c r="K59" i="14"/>
  <c r="J59" i="14"/>
  <c r="I59" i="14"/>
  <c r="S59" i="14" s="1"/>
  <c r="H59" i="14"/>
  <c r="R59" i="14" s="1"/>
  <c r="G59" i="14"/>
  <c r="F59" i="14"/>
  <c r="C59" i="14"/>
  <c r="E59" i="14" s="1"/>
  <c r="B59" i="14"/>
  <c r="S58" i="14"/>
  <c r="R58" i="14"/>
  <c r="Q58" i="14"/>
  <c r="P58" i="14"/>
  <c r="E58" i="14"/>
  <c r="S57" i="14"/>
  <c r="R57" i="14"/>
  <c r="Q57" i="14"/>
  <c r="P57" i="14"/>
  <c r="E57" i="14"/>
  <c r="S56" i="14"/>
  <c r="R56" i="14"/>
  <c r="Q56" i="14"/>
  <c r="P56" i="14"/>
  <c r="E56" i="14"/>
  <c r="T56" i="14" s="1"/>
  <c r="U55" i="14"/>
  <c r="T55" i="14"/>
  <c r="S55" i="14"/>
  <c r="R55" i="14"/>
  <c r="Q55" i="14"/>
  <c r="P55" i="14"/>
  <c r="E55" i="14"/>
  <c r="V53" i="14"/>
  <c r="O53" i="14"/>
  <c r="N53" i="14"/>
  <c r="M53" i="14"/>
  <c r="L53" i="14"/>
  <c r="K53" i="14"/>
  <c r="J53" i="14"/>
  <c r="I53" i="14"/>
  <c r="S53" i="14" s="1"/>
  <c r="H53" i="14"/>
  <c r="R53" i="14" s="1"/>
  <c r="G53" i="14"/>
  <c r="F53" i="14"/>
  <c r="C53" i="14"/>
  <c r="B53" i="14"/>
  <c r="U52" i="14"/>
  <c r="T52" i="14"/>
  <c r="S52" i="14"/>
  <c r="R52" i="14"/>
  <c r="Q52" i="14"/>
  <c r="P52" i="14"/>
  <c r="E52" i="14"/>
  <c r="S51" i="14"/>
  <c r="R51" i="14"/>
  <c r="Q51" i="14"/>
  <c r="P51" i="14"/>
  <c r="E51" i="14"/>
  <c r="S50" i="14"/>
  <c r="R50" i="14"/>
  <c r="Q50" i="14"/>
  <c r="P50" i="14"/>
  <c r="E50" i="14"/>
  <c r="U50" i="14" s="1"/>
  <c r="S49" i="14"/>
  <c r="R49" i="14"/>
  <c r="Q49" i="14"/>
  <c r="P49" i="14"/>
  <c r="E49" i="14"/>
  <c r="T49" i="14" s="1"/>
  <c r="U48" i="14"/>
  <c r="T48" i="14"/>
  <c r="S48" i="14"/>
  <c r="R48" i="14"/>
  <c r="Q48" i="14"/>
  <c r="P48" i="14"/>
  <c r="E48" i="14"/>
  <c r="S47" i="14"/>
  <c r="R47" i="14"/>
  <c r="Q47" i="14"/>
  <c r="P47" i="14"/>
  <c r="E47" i="14"/>
  <c r="U47" i="14" s="1"/>
  <c r="S46" i="14"/>
  <c r="R46" i="14"/>
  <c r="Q46" i="14"/>
  <c r="P46" i="14"/>
  <c r="E46" i="14"/>
  <c r="S45" i="14"/>
  <c r="R45" i="14"/>
  <c r="Q45" i="14"/>
  <c r="P45" i="14"/>
  <c r="E45" i="14"/>
  <c r="T44" i="14"/>
  <c r="S44" i="14"/>
  <c r="R44" i="14"/>
  <c r="Q44" i="14"/>
  <c r="P44" i="14"/>
  <c r="E44" i="14"/>
  <c r="U44" i="14" s="1"/>
  <c r="S43" i="14"/>
  <c r="R43" i="14"/>
  <c r="Q43" i="14"/>
  <c r="P43" i="14"/>
  <c r="E43" i="14"/>
  <c r="U43" i="14" s="1"/>
  <c r="S42" i="14"/>
  <c r="R42" i="14"/>
  <c r="Q42" i="14"/>
  <c r="P42" i="14"/>
  <c r="E42" i="14"/>
  <c r="U42" i="14" s="1"/>
  <c r="V40" i="14"/>
  <c r="O40" i="14"/>
  <c r="N40" i="14"/>
  <c r="M40" i="14"/>
  <c r="L40" i="14"/>
  <c r="K40" i="14"/>
  <c r="J40" i="14"/>
  <c r="I40" i="14"/>
  <c r="S40" i="14" s="1"/>
  <c r="H40" i="14"/>
  <c r="R40" i="14" s="1"/>
  <c r="G40" i="14"/>
  <c r="F40" i="14"/>
  <c r="E40" i="14"/>
  <c r="C40" i="14"/>
  <c r="B40" i="14"/>
  <c r="T39" i="14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T37" i="14" s="1"/>
  <c r="U36" i="14"/>
  <c r="S36" i="14"/>
  <c r="R36" i="14"/>
  <c r="Q36" i="14"/>
  <c r="P36" i="14"/>
  <c r="T36" i="14" s="1"/>
  <c r="E36" i="14"/>
  <c r="S35" i="14"/>
  <c r="R35" i="14"/>
  <c r="Q35" i="14"/>
  <c r="P35" i="14"/>
  <c r="E35" i="14"/>
  <c r="V33" i="14"/>
  <c r="O33" i="14"/>
  <c r="N33" i="14"/>
  <c r="M33" i="14"/>
  <c r="L33" i="14"/>
  <c r="K33" i="14"/>
  <c r="J33" i="14"/>
  <c r="I33" i="14"/>
  <c r="S33" i="14" s="1"/>
  <c r="H33" i="14"/>
  <c r="R33" i="14" s="1"/>
  <c r="G33" i="14"/>
  <c r="F33" i="14"/>
  <c r="C33" i="14"/>
  <c r="B33" i="14"/>
  <c r="S32" i="14"/>
  <c r="R32" i="14"/>
  <c r="Q32" i="14"/>
  <c r="U32" i="14" s="1"/>
  <c r="P32" i="14"/>
  <c r="E32" i="14"/>
  <c r="T32" i="14" s="1"/>
  <c r="V30" i="14"/>
  <c r="O30" i="14"/>
  <c r="N30" i="14"/>
  <c r="M30" i="14"/>
  <c r="L30" i="14"/>
  <c r="K30" i="14"/>
  <c r="J30" i="14"/>
  <c r="I30" i="14"/>
  <c r="H30" i="14"/>
  <c r="G30" i="14"/>
  <c r="F30" i="14"/>
  <c r="C30" i="14"/>
  <c r="B30" i="14"/>
  <c r="U29" i="14"/>
  <c r="S29" i="14"/>
  <c r="R29" i="14"/>
  <c r="Q29" i="14"/>
  <c r="P29" i="14"/>
  <c r="E29" i="14"/>
  <c r="T29" i="14" s="1"/>
  <c r="S28" i="14"/>
  <c r="R28" i="14"/>
  <c r="Q28" i="14"/>
  <c r="P28" i="14"/>
  <c r="E28" i="14"/>
  <c r="T28" i="14" s="1"/>
  <c r="S27" i="14"/>
  <c r="R27" i="14"/>
  <c r="Q27" i="14"/>
  <c r="P27" i="14"/>
  <c r="E27" i="14"/>
  <c r="U27" i="14" s="1"/>
  <c r="S26" i="14"/>
  <c r="R26" i="14"/>
  <c r="Q26" i="14"/>
  <c r="P26" i="14"/>
  <c r="E26" i="14"/>
  <c r="V24" i="14"/>
  <c r="O24" i="14"/>
  <c r="N24" i="14"/>
  <c r="M24" i="14"/>
  <c r="L24" i="14"/>
  <c r="K24" i="14"/>
  <c r="J24" i="14"/>
  <c r="I24" i="14"/>
  <c r="S24" i="14" s="1"/>
  <c r="H24" i="14"/>
  <c r="R24" i="14" s="1"/>
  <c r="G24" i="14"/>
  <c r="F24" i="14"/>
  <c r="C24" i="14"/>
  <c r="B24" i="14"/>
  <c r="E24" i="14" s="1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S21" i="14"/>
  <c r="R21" i="14"/>
  <c r="Q21" i="14"/>
  <c r="P21" i="14"/>
  <c r="E21" i="14"/>
  <c r="S20" i="14"/>
  <c r="R20" i="14"/>
  <c r="Q20" i="14"/>
  <c r="P20" i="14"/>
  <c r="E20" i="14"/>
  <c r="T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V15" i="14"/>
  <c r="S15" i="14"/>
  <c r="O15" i="14"/>
  <c r="N15" i="14"/>
  <c r="M15" i="14"/>
  <c r="L15" i="14"/>
  <c r="K15" i="14"/>
  <c r="J15" i="14"/>
  <c r="I15" i="14"/>
  <c r="H15" i="14"/>
  <c r="R15" i="14" s="1"/>
  <c r="G15" i="14"/>
  <c r="F15" i="14"/>
  <c r="C15" i="14"/>
  <c r="B15" i="14"/>
  <c r="S14" i="14"/>
  <c r="R14" i="14"/>
  <c r="Q14" i="14"/>
  <c r="P14" i="14"/>
  <c r="E14" i="14"/>
  <c r="U14" i="14" s="1"/>
  <c r="S13" i="14"/>
  <c r="R13" i="14"/>
  <c r="Q13" i="14"/>
  <c r="P13" i="14"/>
  <c r="E13" i="14"/>
  <c r="T12" i="14"/>
  <c r="S12" i="14"/>
  <c r="R12" i="14"/>
  <c r="Q12" i="14"/>
  <c r="P12" i="14"/>
  <c r="E12" i="14"/>
  <c r="U12" i="14" s="1"/>
  <c r="T11" i="14"/>
  <c r="S11" i="14"/>
  <c r="R11" i="14"/>
  <c r="Q11" i="14"/>
  <c r="P11" i="14"/>
  <c r="E11" i="14"/>
  <c r="U11" i="14" s="1"/>
  <c r="S10" i="14"/>
  <c r="R10" i="14"/>
  <c r="Q10" i="14"/>
  <c r="P10" i="14"/>
  <c r="E10" i="14"/>
  <c r="S9" i="14"/>
  <c r="R9" i="14"/>
  <c r="Q9" i="14"/>
  <c r="P9" i="14"/>
  <c r="E9" i="14"/>
  <c r="S93" i="13"/>
  <c r="R93" i="13"/>
  <c r="Q93" i="13"/>
  <c r="P93" i="13"/>
  <c r="E93" i="13"/>
  <c r="T93" i="13" s="1"/>
  <c r="S92" i="13"/>
  <c r="R92" i="13"/>
  <c r="Q92" i="13"/>
  <c r="P92" i="13"/>
  <c r="E92" i="13"/>
  <c r="T91" i="13"/>
  <c r="S91" i="13"/>
  <c r="R91" i="13"/>
  <c r="Q91" i="13"/>
  <c r="P91" i="13"/>
  <c r="E91" i="13"/>
  <c r="U91" i="13" s="1"/>
  <c r="U90" i="13"/>
  <c r="S90" i="13"/>
  <c r="R90" i="13"/>
  <c r="Q90" i="13"/>
  <c r="P90" i="13"/>
  <c r="E90" i="13"/>
  <c r="T90" i="13" s="1"/>
  <c r="S89" i="13"/>
  <c r="R89" i="13"/>
  <c r="Q89" i="13"/>
  <c r="P89" i="13"/>
  <c r="E89" i="13"/>
  <c r="T89" i="13" s="1"/>
  <c r="S88" i="13"/>
  <c r="R88" i="13"/>
  <c r="Q88" i="13"/>
  <c r="P88" i="13"/>
  <c r="E88" i="13"/>
  <c r="U88" i="13" s="1"/>
  <c r="S87" i="13"/>
  <c r="R87" i="13"/>
  <c r="Q87" i="13"/>
  <c r="P87" i="13"/>
  <c r="E87" i="13"/>
  <c r="S86" i="13"/>
  <c r="R86" i="13"/>
  <c r="Q86" i="13"/>
  <c r="P86" i="13"/>
  <c r="E86" i="13"/>
  <c r="V72" i="13"/>
  <c r="O72" i="13"/>
  <c r="N72" i="13"/>
  <c r="M72" i="13"/>
  <c r="L72" i="13"/>
  <c r="K72" i="13"/>
  <c r="J72" i="13"/>
  <c r="I72" i="13"/>
  <c r="S72" i="13" s="1"/>
  <c r="H72" i="13"/>
  <c r="R72" i="13" s="1"/>
  <c r="G72" i="13"/>
  <c r="F72" i="13"/>
  <c r="E72" i="13"/>
  <c r="C72" i="13"/>
  <c r="B72" i="13"/>
  <c r="V71" i="13"/>
  <c r="O71" i="13"/>
  <c r="N71" i="13"/>
  <c r="M71" i="13"/>
  <c r="L71" i="13"/>
  <c r="K71" i="13"/>
  <c r="J71" i="13"/>
  <c r="I71" i="13"/>
  <c r="S71" i="13" s="1"/>
  <c r="H71" i="13"/>
  <c r="R71" i="13" s="1"/>
  <c r="G71" i="13"/>
  <c r="F71" i="13"/>
  <c r="C71" i="13"/>
  <c r="B71" i="13"/>
  <c r="V70" i="13"/>
  <c r="S70" i="13"/>
  <c r="O70" i="13"/>
  <c r="N70" i="13"/>
  <c r="M70" i="13"/>
  <c r="L70" i="13"/>
  <c r="K70" i="13"/>
  <c r="J70" i="13"/>
  <c r="I70" i="13"/>
  <c r="H70" i="13"/>
  <c r="R70" i="13" s="1"/>
  <c r="G70" i="13"/>
  <c r="F70" i="13"/>
  <c r="C70" i="13"/>
  <c r="B70" i="13"/>
  <c r="S69" i="13"/>
  <c r="R69" i="13"/>
  <c r="Q69" i="13"/>
  <c r="P69" i="13"/>
  <c r="E69" i="13"/>
  <c r="V67" i="13"/>
  <c r="O67" i="13"/>
  <c r="Q67" i="13" s="1"/>
  <c r="N67" i="13"/>
  <c r="M67" i="13"/>
  <c r="L67" i="13"/>
  <c r="K67" i="13"/>
  <c r="J67" i="13"/>
  <c r="I67" i="13"/>
  <c r="S67" i="13" s="1"/>
  <c r="H67" i="13"/>
  <c r="R67" i="13" s="1"/>
  <c r="G67" i="13"/>
  <c r="F67" i="13"/>
  <c r="C67" i="13"/>
  <c r="B67" i="13"/>
  <c r="E67" i="13" s="1"/>
  <c r="V66" i="13"/>
  <c r="O66" i="13"/>
  <c r="N66" i="13"/>
  <c r="M66" i="13"/>
  <c r="L66" i="13"/>
  <c r="K66" i="13"/>
  <c r="J66" i="13"/>
  <c r="I66" i="13"/>
  <c r="S66" i="13" s="1"/>
  <c r="H66" i="13"/>
  <c r="G66" i="13"/>
  <c r="F66" i="13"/>
  <c r="C66" i="13"/>
  <c r="B66" i="13"/>
  <c r="S65" i="13"/>
  <c r="R65" i="13"/>
  <c r="Q65" i="13"/>
  <c r="P65" i="13"/>
  <c r="E65" i="13"/>
  <c r="U64" i="13"/>
  <c r="T64" i="13"/>
  <c r="S64" i="13"/>
  <c r="R64" i="13"/>
  <c r="Q64" i="13"/>
  <c r="P64" i="13"/>
  <c r="E64" i="13"/>
  <c r="U63" i="13"/>
  <c r="S63" i="13"/>
  <c r="R63" i="13"/>
  <c r="Q63" i="13"/>
  <c r="P63" i="13"/>
  <c r="E63" i="13"/>
  <c r="T63" i="13" s="1"/>
  <c r="S62" i="13"/>
  <c r="R62" i="13"/>
  <c r="Q62" i="13"/>
  <c r="P62" i="13"/>
  <c r="E62" i="13"/>
  <c r="U61" i="13"/>
  <c r="S61" i="13"/>
  <c r="R61" i="13"/>
  <c r="Q61" i="13"/>
  <c r="P61" i="13"/>
  <c r="E61" i="13"/>
  <c r="T61" i="13" s="1"/>
  <c r="V59" i="13"/>
  <c r="O59" i="13"/>
  <c r="N59" i="13"/>
  <c r="M59" i="13"/>
  <c r="L59" i="13"/>
  <c r="K59" i="13"/>
  <c r="J59" i="13"/>
  <c r="I59" i="13"/>
  <c r="S59" i="13" s="1"/>
  <c r="H59" i="13"/>
  <c r="R59" i="13" s="1"/>
  <c r="G59" i="13"/>
  <c r="F59" i="13"/>
  <c r="C59" i="13"/>
  <c r="B59" i="13"/>
  <c r="S58" i="13"/>
  <c r="R58" i="13"/>
  <c r="Q58" i="13"/>
  <c r="P58" i="13"/>
  <c r="E58" i="13"/>
  <c r="U58" i="13" s="1"/>
  <c r="S57" i="13"/>
  <c r="R57" i="13"/>
  <c r="Q57" i="13"/>
  <c r="P57" i="13"/>
  <c r="E57" i="13"/>
  <c r="T56" i="13"/>
  <c r="S56" i="13"/>
  <c r="R56" i="13"/>
  <c r="Q56" i="13"/>
  <c r="P56" i="13"/>
  <c r="E56" i="13"/>
  <c r="U56" i="13" s="1"/>
  <c r="T55" i="13"/>
  <c r="S55" i="13"/>
  <c r="R55" i="13"/>
  <c r="Q55" i="13"/>
  <c r="P55" i="13"/>
  <c r="E55" i="13"/>
  <c r="U55" i="13" s="1"/>
  <c r="V53" i="13"/>
  <c r="O53" i="13"/>
  <c r="N53" i="13"/>
  <c r="M53" i="13"/>
  <c r="L53" i="13"/>
  <c r="K53" i="13"/>
  <c r="J53" i="13"/>
  <c r="I53" i="13"/>
  <c r="S53" i="13" s="1"/>
  <c r="H53" i="13"/>
  <c r="R53" i="13" s="1"/>
  <c r="G53" i="13"/>
  <c r="F53" i="13"/>
  <c r="C53" i="13"/>
  <c r="B53" i="13"/>
  <c r="U52" i="13"/>
  <c r="T52" i="13"/>
  <c r="S52" i="13"/>
  <c r="R52" i="13"/>
  <c r="Q52" i="13"/>
  <c r="P52" i="13"/>
  <c r="E52" i="13"/>
  <c r="T51" i="13"/>
  <c r="S51" i="13"/>
  <c r="R51" i="13"/>
  <c r="Q51" i="13"/>
  <c r="P51" i="13"/>
  <c r="E51" i="13"/>
  <c r="U51" i="13" s="1"/>
  <c r="S50" i="13"/>
  <c r="R50" i="13"/>
  <c r="Q50" i="13"/>
  <c r="P50" i="13"/>
  <c r="E50" i="13"/>
  <c r="S49" i="13"/>
  <c r="R49" i="13"/>
  <c r="Q49" i="13"/>
  <c r="P49" i="13"/>
  <c r="E49" i="13"/>
  <c r="S48" i="13"/>
  <c r="R48" i="13"/>
  <c r="Q48" i="13"/>
  <c r="P48" i="13"/>
  <c r="E48" i="13"/>
  <c r="S47" i="13"/>
  <c r="R47" i="13"/>
  <c r="Q47" i="13"/>
  <c r="P47" i="13"/>
  <c r="E47" i="13"/>
  <c r="T47" i="13" s="1"/>
  <c r="S46" i="13"/>
  <c r="R46" i="13"/>
  <c r="Q46" i="13"/>
  <c r="P46" i="13"/>
  <c r="E46" i="13"/>
  <c r="U46" i="13" s="1"/>
  <c r="S45" i="13"/>
  <c r="R45" i="13"/>
  <c r="Q45" i="13"/>
  <c r="P45" i="13"/>
  <c r="E45" i="13"/>
  <c r="T44" i="13"/>
  <c r="S44" i="13"/>
  <c r="R44" i="13"/>
  <c r="Q44" i="13"/>
  <c r="P44" i="13"/>
  <c r="E44" i="13"/>
  <c r="U44" i="13" s="1"/>
  <c r="T43" i="13"/>
  <c r="S43" i="13"/>
  <c r="R43" i="13"/>
  <c r="Q43" i="13"/>
  <c r="P43" i="13"/>
  <c r="E43" i="13"/>
  <c r="S42" i="13"/>
  <c r="R42" i="13"/>
  <c r="Q42" i="13"/>
  <c r="P42" i="13"/>
  <c r="E42" i="13"/>
  <c r="V40" i="13"/>
  <c r="O40" i="13"/>
  <c r="N40" i="13"/>
  <c r="M40" i="13"/>
  <c r="L40" i="13"/>
  <c r="K40" i="13"/>
  <c r="J40" i="13"/>
  <c r="I40" i="13"/>
  <c r="S40" i="13" s="1"/>
  <c r="H40" i="13"/>
  <c r="R40" i="13" s="1"/>
  <c r="G40" i="13"/>
  <c r="F40" i="13"/>
  <c r="E40" i="13"/>
  <c r="C40" i="13"/>
  <c r="B40" i="13"/>
  <c r="S39" i="13"/>
  <c r="R39" i="13"/>
  <c r="Q39" i="13"/>
  <c r="P39" i="13"/>
  <c r="E39" i="13"/>
  <c r="S38" i="13"/>
  <c r="R38" i="13"/>
  <c r="Q38" i="13"/>
  <c r="P38" i="13"/>
  <c r="E38" i="13"/>
  <c r="S37" i="13"/>
  <c r="R37" i="13"/>
  <c r="Q37" i="13"/>
  <c r="P37" i="13"/>
  <c r="E37" i="13"/>
  <c r="S36" i="13"/>
  <c r="R36" i="13"/>
  <c r="Q36" i="13"/>
  <c r="U36" i="13" s="1"/>
  <c r="P36" i="13"/>
  <c r="T36" i="13" s="1"/>
  <c r="E36" i="13"/>
  <c r="U35" i="13"/>
  <c r="S35" i="13"/>
  <c r="R35" i="13"/>
  <c r="Q35" i="13"/>
  <c r="P35" i="13"/>
  <c r="E35" i="13"/>
  <c r="T35" i="13" s="1"/>
  <c r="V33" i="13"/>
  <c r="S33" i="13"/>
  <c r="O33" i="13"/>
  <c r="N33" i="13"/>
  <c r="M33" i="13"/>
  <c r="L33" i="13"/>
  <c r="K33" i="13"/>
  <c r="J33" i="13"/>
  <c r="I33" i="13"/>
  <c r="Q33" i="13" s="1"/>
  <c r="H33" i="13"/>
  <c r="P33" i="13" s="1"/>
  <c r="G33" i="13"/>
  <c r="F33" i="13"/>
  <c r="E33" i="13"/>
  <c r="C33" i="13"/>
  <c r="B33" i="13"/>
  <c r="S32" i="13"/>
  <c r="R32" i="13"/>
  <c r="Q32" i="13"/>
  <c r="P32" i="13"/>
  <c r="E32" i="13"/>
  <c r="U32" i="13" s="1"/>
  <c r="V30" i="13"/>
  <c r="O30" i="13"/>
  <c r="N30" i="13"/>
  <c r="M30" i="13"/>
  <c r="L30" i="13"/>
  <c r="K30" i="13"/>
  <c r="J30" i="13"/>
  <c r="I30" i="13"/>
  <c r="S30" i="13" s="1"/>
  <c r="H30" i="13"/>
  <c r="R30" i="13" s="1"/>
  <c r="G30" i="13"/>
  <c r="F30" i="13"/>
  <c r="C30" i="13"/>
  <c r="B30" i="13"/>
  <c r="S29" i="13"/>
  <c r="R29" i="13"/>
  <c r="Q29" i="13"/>
  <c r="P29" i="13"/>
  <c r="E29" i="13"/>
  <c r="U28" i="13"/>
  <c r="T28" i="13"/>
  <c r="S28" i="13"/>
  <c r="R28" i="13"/>
  <c r="Q28" i="13"/>
  <c r="P28" i="13"/>
  <c r="E28" i="13"/>
  <c r="U27" i="13"/>
  <c r="S27" i="13"/>
  <c r="R27" i="13"/>
  <c r="Q27" i="13"/>
  <c r="P27" i="13"/>
  <c r="E27" i="13"/>
  <c r="T27" i="13" s="1"/>
  <c r="S26" i="13"/>
  <c r="R26" i="13"/>
  <c r="Q26" i="13"/>
  <c r="P26" i="13"/>
  <c r="E26" i="13"/>
  <c r="U26" i="13" s="1"/>
  <c r="V24" i="13"/>
  <c r="O24" i="13"/>
  <c r="N24" i="13"/>
  <c r="M24" i="13"/>
  <c r="L24" i="13"/>
  <c r="K24" i="13"/>
  <c r="J24" i="13"/>
  <c r="I24" i="13"/>
  <c r="S24" i="13" s="1"/>
  <c r="H24" i="13"/>
  <c r="R24" i="13" s="1"/>
  <c r="G24" i="13"/>
  <c r="F24" i="13"/>
  <c r="C24" i="13"/>
  <c r="E24" i="13" s="1"/>
  <c r="B24" i="13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U20" i="13"/>
  <c r="S20" i="13"/>
  <c r="R20" i="13"/>
  <c r="Q20" i="13"/>
  <c r="P20" i="13"/>
  <c r="E20" i="13"/>
  <c r="T20" i="13" s="1"/>
  <c r="S19" i="13"/>
  <c r="R19" i="13"/>
  <c r="Q19" i="13"/>
  <c r="P19" i="13"/>
  <c r="E19" i="13"/>
  <c r="U19" i="13" s="1"/>
  <c r="S18" i="13"/>
  <c r="R18" i="13"/>
  <c r="Q18" i="13"/>
  <c r="P18" i="13"/>
  <c r="E18" i="13"/>
  <c r="S17" i="13"/>
  <c r="R17" i="13"/>
  <c r="Q17" i="13"/>
  <c r="P17" i="13"/>
  <c r="E17" i="13"/>
  <c r="V15" i="13"/>
  <c r="S15" i="13"/>
  <c r="O15" i="13"/>
  <c r="N15" i="13"/>
  <c r="M15" i="13"/>
  <c r="L15" i="13"/>
  <c r="K15" i="13"/>
  <c r="J15" i="13"/>
  <c r="I15" i="13"/>
  <c r="Q15" i="13" s="1"/>
  <c r="H15" i="13"/>
  <c r="R15" i="13" s="1"/>
  <c r="G15" i="13"/>
  <c r="F15" i="13"/>
  <c r="C15" i="13"/>
  <c r="E15" i="13" s="1"/>
  <c r="B15" i="13"/>
  <c r="S14" i="13"/>
  <c r="R14" i="13"/>
  <c r="Q14" i="13"/>
  <c r="P14" i="13"/>
  <c r="E14" i="13"/>
  <c r="S13" i="13"/>
  <c r="R13" i="13"/>
  <c r="Q13" i="13"/>
  <c r="P13" i="13"/>
  <c r="E13" i="13"/>
  <c r="S12" i="13"/>
  <c r="R12" i="13"/>
  <c r="Q12" i="13"/>
  <c r="P12" i="13"/>
  <c r="E12" i="13"/>
  <c r="T12" i="13" s="1"/>
  <c r="U11" i="13"/>
  <c r="T11" i="13"/>
  <c r="S11" i="13"/>
  <c r="R11" i="13"/>
  <c r="Q11" i="13"/>
  <c r="P11" i="13"/>
  <c r="E11" i="13"/>
  <c r="S10" i="13"/>
  <c r="R10" i="13"/>
  <c r="Q10" i="13"/>
  <c r="P10" i="13"/>
  <c r="E10" i="13"/>
  <c r="S9" i="13"/>
  <c r="R9" i="13"/>
  <c r="Q9" i="13"/>
  <c r="P9" i="13"/>
  <c r="E9" i="13"/>
  <c r="T93" i="12"/>
  <c r="S93" i="12"/>
  <c r="R93" i="12"/>
  <c r="Q93" i="12"/>
  <c r="P93" i="12"/>
  <c r="E93" i="12"/>
  <c r="U93" i="12" s="1"/>
  <c r="T92" i="12"/>
  <c r="S92" i="12"/>
  <c r="R92" i="12"/>
  <c r="Q92" i="12"/>
  <c r="P92" i="12"/>
  <c r="E92" i="12"/>
  <c r="U92" i="12" s="1"/>
  <c r="S91" i="12"/>
  <c r="R91" i="12"/>
  <c r="Q91" i="12"/>
  <c r="P91" i="12"/>
  <c r="E91" i="12"/>
  <c r="S90" i="12"/>
  <c r="R90" i="12"/>
  <c r="Q90" i="12"/>
  <c r="P90" i="12"/>
  <c r="E90" i="12"/>
  <c r="S89" i="12"/>
  <c r="R89" i="12"/>
  <c r="Q89" i="12"/>
  <c r="P89" i="12"/>
  <c r="E89" i="12"/>
  <c r="T89" i="12" s="1"/>
  <c r="S88" i="12"/>
  <c r="R88" i="12"/>
  <c r="Q88" i="12"/>
  <c r="P88" i="12"/>
  <c r="E88" i="12"/>
  <c r="T88" i="12" s="1"/>
  <c r="S87" i="12"/>
  <c r="R87" i="12"/>
  <c r="Q87" i="12"/>
  <c r="P87" i="12"/>
  <c r="E87" i="12"/>
  <c r="U87" i="12" s="1"/>
  <c r="S86" i="12"/>
  <c r="R86" i="12"/>
  <c r="Q86" i="12"/>
  <c r="P86" i="12"/>
  <c r="E86" i="12"/>
  <c r="V72" i="12"/>
  <c r="S72" i="12"/>
  <c r="O72" i="12"/>
  <c r="N72" i="12"/>
  <c r="M72" i="12"/>
  <c r="L72" i="12"/>
  <c r="K72" i="12"/>
  <c r="J72" i="12"/>
  <c r="I72" i="12"/>
  <c r="H72" i="12"/>
  <c r="R72" i="12" s="1"/>
  <c r="G72" i="12"/>
  <c r="F72" i="12"/>
  <c r="C72" i="12"/>
  <c r="B72" i="12"/>
  <c r="E72" i="12" s="1"/>
  <c r="V71" i="12"/>
  <c r="S71" i="12"/>
  <c r="O71" i="12"/>
  <c r="N71" i="12"/>
  <c r="M71" i="12"/>
  <c r="L71" i="12"/>
  <c r="K71" i="12"/>
  <c r="J71" i="12"/>
  <c r="I71" i="12"/>
  <c r="H71" i="12"/>
  <c r="R71" i="12" s="1"/>
  <c r="G71" i="12"/>
  <c r="F71" i="12"/>
  <c r="C71" i="12"/>
  <c r="B71" i="12"/>
  <c r="V70" i="12"/>
  <c r="O70" i="12"/>
  <c r="N70" i="12"/>
  <c r="M70" i="12"/>
  <c r="L70" i="12"/>
  <c r="K70" i="12"/>
  <c r="J70" i="12"/>
  <c r="I70" i="12"/>
  <c r="S70" i="12" s="1"/>
  <c r="H70" i="12"/>
  <c r="R70" i="12" s="1"/>
  <c r="G70" i="12"/>
  <c r="F70" i="12"/>
  <c r="E70" i="12"/>
  <c r="C70" i="12"/>
  <c r="B70" i="12"/>
  <c r="S69" i="12"/>
  <c r="R69" i="12"/>
  <c r="Q69" i="12"/>
  <c r="P69" i="12"/>
  <c r="E69" i="12"/>
  <c r="V67" i="12"/>
  <c r="O67" i="12"/>
  <c r="N67" i="12"/>
  <c r="M67" i="12"/>
  <c r="L67" i="12"/>
  <c r="K67" i="12"/>
  <c r="J67" i="12"/>
  <c r="I67" i="12"/>
  <c r="S67" i="12" s="1"/>
  <c r="H67" i="12"/>
  <c r="R67" i="12" s="1"/>
  <c r="G67" i="12"/>
  <c r="F67" i="12"/>
  <c r="C67" i="12"/>
  <c r="B67" i="12"/>
  <c r="E67" i="12" s="1"/>
  <c r="V66" i="12"/>
  <c r="S66" i="12"/>
  <c r="O66" i="12"/>
  <c r="N66" i="12"/>
  <c r="M66" i="12"/>
  <c r="L66" i="12"/>
  <c r="K66" i="12"/>
  <c r="J66" i="12"/>
  <c r="I66" i="12"/>
  <c r="H66" i="12"/>
  <c r="G66" i="12"/>
  <c r="F66" i="12"/>
  <c r="C66" i="12"/>
  <c r="B66" i="12"/>
  <c r="U65" i="12"/>
  <c r="S65" i="12"/>
  <c r="R65" i="12"/>
  <c r="Q65" i="12"/>
  <c r="P65" i="12"/>
  <c r="E65" i="12"/>
  <c r="S64" i="12"/>
  <c r="R64" i="12"/>
  <c r="Q64" i="12"/>
  <c r="P64" i="12"/>
  <c r="E64" i="12"/>
  <c r="U64" i="12" s="1"/>
  <c r="S63" i="12"/>
  <c r="R63" i="12"/>
  <c r="Q63" i="12"/>
  <c r="P63" i="12"/>
  <c r="E63" i="12"/>
  <c r="S62" i="12"/>
  <c r="R62" i="12"/>
  <c r="Q62" i="12"/>
  <c r="P62" i="12"/>
  <c r="E62" i="12"/>
  <c r="S61" i="12"/>
  <c r="R61" i="12"/>
  <c r="Q61" i="12"/>
  <c r="P61" i="12"/>
  <c r="E61" i="12"/>
  <c r="V59" i="12"/>
  <c r="S59" i="12"/>
  <c r="O59" i="12"/>
  <c r="N59" i="12"/>
  <c r="M59" i="12"/>
  <c r="L59" i="12"/>
  <c r="K59" i="12"/>
  <c r="J59" i="12"/>
  <c r="I59" i="12"/>
  <c r="H59" i="12"/>
  <c r="R59" i="12" s="1"/>
  <c r="G59" i="12"/>
  <c r="F59" i="12"/>
  <c r="C59" i="12"/>
  <c r="B59" i="12"/>
  <c r="E59" i="12" s="1"/>
  <c r="S58" i="12"/>
  <c r="R58" i="12"/>
  <c r="Q58" i="12"/>
  <c r="P58" i="12"/>
  <c r="E58" i="12"/>
  <c r="S57" i="12"/>
  <c r="R57" i="12"/>
  <c r="Q57" i="12"/>
  <c r="P57" i="12"/>
  <c r="E57" i="12"/>
  <c r="U56" i="12"/>
  <c r="T56" i="12"/>
  <c r="S56" i="12"/>
  <c r="R56" i="12"/>
  <c r="Q56" i="12"/>
  <c r="P56" i="12"/>
  <c r="E56" i="12"/>
  <c r="T55" i="12"/>
  <c r="S55" i="12"/>
  <c r="R55" i="12"/>
  <c r="Q55" i="12"/>
  <c r="P55" i="12"/>
  <c r="E55" i="12"/>
  <c r="U55" i="12" s="1"/>
  <c r="V53" i="12"/>
  <c r="O53" i="12"/>
  <c r="N53" i="12"/>
  <c r="M53" i="12"/>
  <c r="L53" i="12"/>
  <c r="K53" i="12"/>
  <c r="J53" i="12"/>
  <c r="I53" i="12"/>
  <c r="S53" i="12" s="1"/>
  <c r="H53" i="12"/>
  <c r="G53" i="12"/>
  <c r="F53" i="12"/>
  <c r="C53" i="12"/>
  <c r="B53" i="12"/>
  <c r="E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T51" i="12" s="1"/>
  <c r="S50" i="12"/>
  <c r="R50" i="12"/>
  <c r="Q50" i="12"/>
  <c r="P50" i="12"/>
  <c r="E50" i="12"/>
  <c r="U50" i="12" s="1"/>
  <c r="U49" i="12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S47" i="12"/>
  <c r="R47" i="12"/>
  <c r="Q47" i="12"/>
  <c r="P47" i="12"/>
  <c r="E47" i="12"/>
  <c r="S46" i="12"/>
  <c r="R46" i="12"/>
  <c r="Q46" i="12"/>
  <c r="P46" i="12"/>
  <c r="E46" i="12"/>
  <c r="S45" i="12"/>
  <c r="R45" i="12"/>
  <c r="Q45" i="12"/>
  <c r="P45" i="12"/>
  <c r="E45" i="12"/>
  <c r="U44" i="12"/>
  <c r="T44" i="12"/>
  <c r="S44" i="12"/>
  <c r="R44" i="12"/>
  <c r="Q44" i="12"/>
  <c r="P44" i="12"/>
  <c r="E44" i="12"/>
  <c r="S43" i="12"/>
  <c r="R43" i="12"/>
  <c r="Q43" i="12"/>
  <c r="P43" i="12"/>
  <c r="E43" i="12"/>
  <c r="S42" i="12"/>
  <c r="R42" i="12"/>
  <c r="Q42" i="12"/>
  <c r="P42" i="12"/>
  <c r="E42" i="12"/>
  <c r="U42" i="12" s="1"/>
  <c r="V40" i="12"/>
  <c r="O40" i="12"/>
  <c r="N40" i="12"/>
  <c r="M40" i="12"/>
  <c r="L40" i="12"/>
  <c r="K40" i="12"/>
  <c r="J40" i="12"/>
  <c r="I40" i="12"/>
  <c r="S40" i="12" s="1"/>
  <c r="H40" i="12"/>
  <c r="R40" i="12" s="1"/>
  <c r="G40" i="12"/>
  <c r="F40" i="12"/>
  <c r="C40" i="12"/>
  <c r="B40" i="12"/>
  <c r="E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U37" i="12"/>
  <c r="S37" i="12"/>
  <c r="R37" i="12"/>
  <c r="Q37" i="12"/>
  <c r="P37" i="12"/>
  <c r="E37" i="12"/>
  <c r="T37" i="12" s="1"/>
  <c r="U36" i="12"/>
  <c r="S36" i="12"/>
  <c r="R36" i="12"/>
  <c r="Q36" i="12"/>
  <c r="P36" i="12"/>
  <c r="E36" i="12"/>
  <c r="T36" i="12" s="1"/>
  <c r="S35" i="12"/>
  <c r="R35" i="12"/>
  <c r="Q35" i="12"/>
  <c r="P35" i="12"/>
  <c r="E35" i="12"/>
  <c r="T35" i="12" s="1"/>
  <c r="V33" i="12"/>
  <c r="O33" i="12"/>
  <c r="N33" i="12"/>
  <c r="M33" i="12"/>
  <c r="L33" i="12"/>
  <c r="K33" i="12"/>
  <c r="J33" i="12"/>
  <c r="I33" i="12"/>
  <c r="S33" i="12" s="1"/>
  <c r="H33" i="12"/>
  <c r="R33" i="12" s="1"/>
  <c r="G33" i="12"/>
  <c r="F33" i="12"/>
  <c r="C33" i="12"/>
  <c r="B33" i="12"/>
  <c r="S32" i="12"/>
  <c r="R32" i="12"/>
  <c r="Q32" i="12"/>
  <c r="P32" i="12"/>
  <c r="E32" i="12"/>
  <c r="T32" i="12" s="1"/>
  <c r="V30" i="12"/>
  <c r="S30" i="12"/>
  <c r="O30" i="12"/>
  <c r="N30" i="12"/>
  <c r="M30" i="12"/>
  <c r="L30" i="12"/>
  <c r="K30" i="12"/>
  <c r="J30" i="12"/>
  <c r="I30" i="12"/>
  <c r="H30" i="12"/>
  <c r="G30" i="12"/>
  <c r="F30" i="12"/>
  <c r="C30" i="12"/>
  <c r="B30" i="12"/>
  <c r="U29" i="12"/>
  <c r="S29" i="12"/>
  <c r="R29" i="12"/>
  <c r="Q29" i="12"/>
  <c r="P29" i="12"/>
  <c r="E29" i="12"/>
  <c r="T29" i="12" s="1"/>
  <c r="S28" i="12"/>
  <c r="R28" i="12"/>
  <c r="Q28" i="12"/>
  <c r="U28" i="12" s="1"/>
  <c r="P28" i="12"/>
  <c r="T28" i="12" s="1"/>
  <c r="E28" i="12"/>
  <c r="T27" i="12"/>
  <c r="S27" i="12"/>
  <c r="R27" i="12"/>
  <c r="Q27" i="12"/>
  <c r="P27" i="12"/>
  <c r="E27" i="12"/>
  <c r="U27" i="12" s="1"/>
  <c r="S26" i="12"/>
  <c r="R26" i="12"/>
  <c r="Q26" i="12"/>
  <c r="P26" i="12"/>
  <c r="E26" i="12"/>
  <c r="V24" i="12"/>
  <c r="O24" i="12"/>
  <c r="N24" i="12"/>
  <c r="M24" i="12"/>
  <c r="L24" i="12"/>
  <c r="K24" i="12"/>
  <c r="J24" i="12"/>
  <c r="I24" i="12"/>
  <c r="S24" i="12" s="1"/>
  <c r="H24" i="12"/>
  <c r="R24" i="12" s="1"/>
  <c r="G24" i="12"/>
  <c r="F24" i="12"/>
  <c r="E24" i="12"/>
  <c r="C24" i="12"/>
  <c r="B24" i="12"/>
  <c r="S23" i="12"/>
  <c r="R23" i="12"/>
  <c r="Q23" i="12"/>
  <c r="P23" i="12"/>
  <c r="E23" i="12"/>
  <c r="S22" i="12"/>
  <c r="R22" i="12"/>
  <c r="Q22" i="12"/>
  <c r="P22" i="12"/>
  <c r="E22" i="12"/>
  <c r="S21" i="12"/>
  <c r="R21" i="12"/>
  <c r="Q21" i="12"/>
  <c r="P21" i="12"/>
  <c r="E21" i="12"/>
  <c r="U20" i="12"/>
  <c r="T20" i="12"/>
  <c r="S20" i="12"/>
  <c r="R20" i="12"/>
  <c r="Q20" i="12"/>
  <c r="P20" i="12"/>
  <c r="E20" i="12"/>
  <c r="S19" i="12"/>
  <c r="R19" i="12"/>
  <c r="Q19" i="12"/>
  <c r="P19" i="12"/>
  <c r="E19" i="12"/>
  <c r="S18" i="12"/>
  <c r="R18" i="12"/>
  <c r="Q18" i="12"/>
  <c r="P18" i="12"/>
  <c r="E18" i="12"/>
  <c r="U18" i="12" s="1"/>
  <c r="U17" i="12"/>
  <c r="S17" i="12"/>
  <c r="R17" i="12"/>
  <c r="Q17" i="12"/>
  <c r="P17" i="12"/>
  <c r="E17" i="12"/>
  <c r="T17" i="12" s="1"/>
  <c r="V15" i="12"/>
  <c r="O15" i="12"/>
  <c r="N15" i="12"/>
  <c r="M15" i="12"/>
  <c r="L15" i="12"/>
  <c r="K15" i="12"/>
  <c r="J15" i="12"/>
  <c r="I15" i="12"/>
  <c r="S15" i="12" s="1"/>
  <c r="H15" i="12"/>
  <c r="R15" i="12" s="1"/>
  <c r="G15" i="12"/>
  <c r="F15" i="12"/>
  <c r="C15" i="12"/>
  <c r="B15" i="12"/>
  <c r="S14" i="12"/>
  <c r="R14" i="12"/>
  <c r="Q14" i="12"/>
  <c r="P14" i="12"/>
  <c r="E14" i="12"/>
  <c r="S13" i="12"/>
  <c r="R13" i="12"/>
  <c r="Q13" i="12"/>
  <c r="P13" i="12"/>
  <c r="E13" i="12"/>
  <c r="T13" i="12" s="1"/>
  <c r="T12" i="12"/>
  <c r="S12" i="12"/>
  <c r="R12" i="12"/>
  <c r="Q12" i="12"/>
  <c r="P12" i="12"/>
  <c r="E12" i="12"/>
  <c r="U12" i="12" s="1"/>
  <c r="S11" i="12"/>
  <c r="R11" i="12"/>
  <c r="Q11" i="12"/>
  <c r="P11" i="12"/>
  <c r="T11" i="12" s="1"/>
  <c r="E11" i="12"/>
  <c r="S10" i="12"/>
  <c r="R10" i="12"/>
  <c r="Q10" i="12"/>
  <c r="P10" i="12"/>
  <c r="E10" i="12"/>
  <c r="S9" i="12"/>
  <c r="R9" i="12"/>
  <c r="Q9" i="12"/>
  <c r="P9" i="12"/>
  <c r="E9" i="12"/>
  <c r="S93" i="11"/>
  <c r="R93" i="11"/>
  <c r="Q93" i="11"/>
  <c r="P93" i="11"/>
  <c r="E93" i="11"/>
  <c r="U93" i="11" s="1"/>
  <c r="S92" i="11"/>
  <c r="R92" i="11"/>
  <c r="Q92" i="11"/>
  <c r="P92" i="11"/>
  <c r="E92" i="11"/>
  <c r="T92" i="11" s="1"/>
  <c r="S91" i="11"/>
  <c r="R91" i="11"/>
  <c r="Q91" i="11"/>
  <c r="P91" i="11"/>
  <c r="E91" i="11"/>
  <c r="U91" i="11" s="1"/>
  <c r="S90" i="11"/>
  <c r="R90" i="11"/>
  <c r="Q90" i="11"/>
  <c r="P90" i="11"/>
  <c r="E90" i="11"/>
  <c r="T90" i="11" s="1"/>
  <c r="U89" i="11"/>
  <c r="T89" i="11"/>
  <c r="S89" i="11"/>
  <c r="R89" i="11"/>
  <c r="Q89" i="11"/>
  <c r="P89" i="11"/>
  <c r="E89" i="11"/>
  <c r="T88" i="11"/>
  <c r="S88" i="11"/>
  <c r="R88" i="11"/>
  <c r="Q88" i="11"/>
  <c r="P88" i="11"/>
  <c r="E88" i="11"/>
  <c r="U88" i="11" s="1"/>
  <c r="S87" i="11"/>
  <c r="R87" i="11"/>
  <c r="Q87" i="11"/>
  <c r="P87" i="11"/>
  <c r="E87" i="11"/>
  <c r="S86" i="11"/>
  <c r="R86" i="11"/>
  <c r="Q86" i="11"/>
  <c r="P86" i="11"/>
  <c r="E86" i="11"/>
  <c r="V72" i="11"/>
  <c r="O72" i="11"/>
  <c r="N72" i="11"/>
  <c r="M72" i="11"/>
  <c r="L72" i="11"/>
  <c r="K72" i="11"/>
  <c r="J72" i="11"/>
  <c r="I72" i="11"/>
  <c r="S72" i="11" s="1"/>
  <c r="H72" i="11"/>
  <c r="R72" i="11" s="1"/>
  <c r="G72" i="11"/>
  <c r="F72" i="11"/>
  <c r="C72" i="11"/>
  <c r="B72" i="11"/>
  <c r="E72" i="11" s="1"/>
  <c r="V71" i="11"/>
  <c r="O71" i="11"/>
  <c r="N71" i="11"/>
  <c r="M71" i="11"/>
  <c r="L71" i="11"/>
  <c r="K71" i="11"/>
  <c r="J71" i="11"/>
  <c r="I71" i="11"/>
  <c r="H71" i="11"/>
  <c r="G71" i="11"/>
  <c r="F71" i="11"/>
  <c r="C71" i="11"/>
  <c r="B71" i="11"/>
  <c r="V70" i="11"/>
  <c r="O70" i="11"/>
  <c r="N70" i="11"/>
  <c r="M70" i="11"/>
  <c r="L70" i="11"/>
  <c r="K70" i="11"/>
  <c r="J70" i="11"/>
  <c r="I70" i="11"/>
  <c r="S70" i="11" s="1"/>
  <c r="H70" i="11"/>
  <c r="R70" i="11" s="1"/>
  <c r="G70" i="11"/>
  <c r="F70" i="11"/>
  <c r="C70" i="11"/>
  <c r="B70" i="11"/>
  <c r="S69" i="11"/>
  <c r="R69" i="11"/>
  <c r="Q69" i="11"/>
  <c r="P69" i="11"/>
  <c r="E69" i="11"/>
  <c r="U69" i="11" s="1"/>
  <c r="V67" i="11"/>
  <c r="O67" i="11"/>
  <c r="N67" i="11"/>
  <c r="M67" i="11"/>
  <c r="L67" i="11"/>
  <c r="K67" i="11"/>
  <c r="J67" i="11"/>
  <c r="I67" i="11"/>
  <c r="S67" i="11" s="1"/>
  <c r="H67" i="11"/>
  <c r="R67" i="11" s="1"/>
  <c r="G67" i="11"/>
  <c r="F67" i="11"/>
  <c r="C67" i="11"/>
  <c r="B67" i="11"/>
  <c r="V66" i="11"/>
  <c r="O66" i="11"/>
  <c r="N66" i="11"/>
  <c r="M66" i="11"/>
  <c r="L66" i="11"/>
  <c r="K66" i="11"/>
  <c r="J66" i="11"/>
  <c r="I66" i="11"/>
  <c r="S66" i="11" s="1"/>
  <c r="H66" i="11"/>
  <c r="R66" i="11" s="1"/>
  <c r="G66" i="11"/>
  <c r="F66" i="11"/>
  <c r="C66" i="11"/>
  <c r="B66" i="11"/>
  <c r="S65" i="11"/>
  <c r="R65" i="11"/>
  <c r="Q65" i="11"/>
  <c r="P65" i="11"/>
  <c r="E65" i="11"/>
  <c r="U64" i="11"/>
  <c r="S64" i="11"/>
  <c r="R64" i="11"/>
  <c r="Q64" i="11"/>
  <c r="P64" i="11"/>
  <c r="E64" i="11"/>
  <c r="T64" i="11" s="1"/>
  <c r="S63" i="11"/>
  <c r="R63" i="11"/>
  <c r="Q63" i="11"/>
  <c r="P63" i="11"/>
  <c r="E63" i="11"/>
  <c r="U63" i="11" s="1"/>
  <c r="S62" i="11"/>
  <c r="R62" i="11"/>
  <c r="Q62" i="11"/>
  <c r="P62" i="11"/>
  <c r="E62" i="11"/>
  <c r="U62" i="11" s="1"/>
  <c r="U61" i="11"/>
  <c r="S61" i="11"/>
  <c r="R61" i="11"/>
  <c r="Q61" i="11"/>
  <c r="P61" i="11"/>
  <c r="E61" i="11"/>
  <c r="T61" i="11" s="1"/>
  <c r="V59" i="11"/>
  <c r="O59" i="11"/>
  <c r="N59" i="11"/>
  <c r="M59" i="11"/>
  <c r="L59" i="11"/>
  <c r="K59" i="11"/>
  <c r="J59" i="11"/>
  <c r="I59" i="11"/>
  <c r="S59" i="11" s="1"/>
  <c r="H59" i="11"/>
  <c r="R59" i="11" s="1"/>
  <c r="G59" i="11"/>
  <c r="F59" i="11"/>
  <c r="C59" i="11"/>
  <c r="B59" i="11"/>
  <c r="S58" i="11"/>
  <c r="R58" i="11"/>
  <c r="Q58" i="11"/>
  <c r="P58" i="11"/>
  <c r="E58" i="11"/>
  <c r="U58" i="11" s="1"/>
  <c r="U57" i="11"/>
  <c r="S57" i="11"/>
  <c r="R57" i="11"/>
  <c r="Q57" i="11"/>
  <c r="P57" i="11"/>
  <c r="E57" i="11"/>
  <c r="T57" i="11" s="1"/>
  <c r="S56" i="11"/>
  <c r="R56" i="11"/>
  <c r="Q56" i="11"/>
  <c r="P56" i="11"/>
  <c r="E56" i="11"/>
  <c r="T56" i="11" s="1"/>
  <c r="S55" i="11"/>
  <c r="R55" i="11"/>
  <c r="Q55" i="11"/>
  <c r="P55" i="11"/>
  <c r="E55" i="11"/>
  <c r="U55" i="11" s="1"/>
  <c r="V53" i="11"/>
  <c r="O53" i="11"/>
  <c r="N53" i="11"/>
  <c r="M53" i="11"/>
  <c r="L53" i="11"/>
  <c r="K53" i="11"/>
  <c r="J53" i="11"/>
  <c r="I53" i="11"/>
  <c r="S53" i="11" s="1"/>
  <c r="H53" i="11"/>
  <c r="R53" i="11" s="1"/>
  <c r="G53" i="11"/>
  <c r="F53" i="11"/>
  <c r="C53" i="11"/>
  <c r="E53" i="11" s="1"/>
  <c r="B53" i="11"/>
  <c r="S52" i="11"/>
  <c r="R52" i="11"/>
  <c r="Q52" i="11"/>
  <c r="P52" i="11"/>
  <c r="E52" i="11"/>
  <c r="S51" i="11"/>
  <c r="R51" i="11"/>
  <c r="Q51" i="11"/>
  <c r="P51" i="11"/>
  <c r="E51" i="11"/>
  <c r="T51" i="11" s="1"/>
  <c r="S50" i="11"/>
  <c r="R50" i="11"/>
  <c r="Q50" i="11"/>
  <c r="P50" i="11"/>
  <c r="E50" i="11"/>
  <c r="S49" i="11"/>
  <c r="R49" i="11"/>
  <c r="Q49" i="11"/>
  <c r="P49" i="11"/>
  <c r="E49" i="11"/>
  <c r="T48" i="11"/>
  <c r="S48" i="11"/>
  <c r="R48" i="11"/>
  <c r="Q48" i="11"/>
  <c r="P48" i="11"/>
  <c r="E48" i="11"/>
  <c r="U48" i="11" s="1"/>
  <c r="U47" i="11"/>
  <c r="S47" i="11"/>
  <c r="R47" i="11"/>
  <c r="Q47" i="11"/>
  <c r="P47" i="11"/>
  <c r="E47" i="11"/>
  <c r="T47" i="11" s="1"/>
  <c r="S46" i="11"/>
  <c r="R46" i="11"/>
  <c r="Q46" i="11"/>
  <c r="P46" i="11"/>
  <c r="E46" i="11"/>
  <c r="U46" i="11" s="1"/>
  <c r="S45" i="11"/>
  <c r="R45" i="11"/>
  <c r="Q45" i="11"/>
  <c r="P45" i="11"/>
  <c r="E45" i="11"/>
  <c r="T44" i="11"/>
  <c r="S44" i="11"/>
  <c r="R44" i="11"/>
  <c r="Q44" i="11"/>
  <c r="P44" i="11"/>
  <c r="E44" i="11"/>
  <c r="U44" i="11" s="1"/>
  <c r="T43" i="11"/>
  <c r="S43" i="11"/>
  <c r="R43" i="11"/>
  <c r="Q43" i="11"/>
  <c r="P43" i="11"/>
  <c r="E43" i="11"/>
  <c r="S42" i="11"/>
  <c r="R42" i="11"/>
  <c r="Q42" i="11"/>
  <c r="P42" i="11"/>
  <c r="E42" i="11"/>
  <c r="V40" i="11"/>
  <c r="O40" i="11"/>
  <c r="N40" i="11"/>
  <c r="M40" i="11"/>
  <c r="L40" i="11"/>
  <c r="K40" i="11"/>
  <c r="J40" i="11"/>
  <c r="I40" i="11"/>
  <c r="S40" i="11" s="1"/>
  <c r="H40" i="11"/>
  <c r="R40" i="11" s="1"/>
  <c r="G40" i="11"/>
  <c r="F40" i="11"/>
  <c r="C40" i="11"/>
  <c r="B40" i="11"/>
  <c r="E40" i="11" s="1"/>
  <c r="S39" i="11"/>
  <c r="R39" i="11"/>
  <c r="Q39" i="11"/>
  <c r="P39" i="11"/>
  <c r="E39" i="11"/>
  <c r="S38" i="11"/>
  <c r="R38" i="11"/>
  <c r="Q38" i="11"/>
  <c r="P38" i="11"/>
  <c r="E38" i="11"/>
  <c r="S37" i="11"/>
  <c r="R37" i="11"/>
  <c r="Q37" i="11"/>
  <c r="P37" i="11"/>
  <c r="E37" i="11"/>
  <c r="T36" i="11"/>
  <c r="S36" i="11"/>
  <c r="R36" i="11"/>
  <c r="Q36" i="11"/>
  <c r="P36" i="11"/>
  <c r="E36" i="11"/>
  <c r="U36" i="11" s="1"/>
  <c r="S35" i="11"/>
  <c r="R35" i="11"/>
  <c r="Q35" i="11"/>
  <c r="P35" i="11"/>
  <c r="E35" i="11"/>
  <c r="T35" i="11" s="1"/>
  <c r="V33" i="11"/>
  <c r="O33" i="11"/>
  <c r="N33" i="11"/>
  <c r="M33" i="11"/>
  <c r="L33" i="11"/>
  <c r="K33" i="11"/>
  <c r="J33" i="11"/>
  <c r="I33" i="11"/>
  <c r="S33" i="11" s="1"/>
  <c r="H33" i="11"/>
  <c r="R33" i="11" s="1"/>
  <c r="G33" i="11"/>
  <c r="F33" i="11"/>
  <c r="C33" i="11"/>
  <c r="B33" i="11"/>
  <c r="E33" i="11" s="1"/>
  <c r="S32" i="11"/>
  <c r="R32" i="11"/>
  <c r="Q32" i="11"/>
  <c r="P32" i="11"/>
  <c r="E32" i="11"/>
  <c r="U32" i="11" s="1"/>
  <c r="V30" i="11"/>
  <c r="O30" i="11"/>
  <c r="N30" i="11"/>
  <c r="M30" i="11"/>
  <c r="L30" i="11"/>
  <c r="K30" i="11"/>
  <c r="J30" i="11"/>
  <c r="I30" i="11"/>
  <c r="S30" i="11" s="1"/>
  <c r="H30" i="11"/>
  <c r="P30" i="11" s="1"/>
  <c r="G30" i="11"/>
  <c r="F30" i="11"/>
  <c r="C30" i="11"/>
  <c r="B30" i="11"/>
  <c r="S29" i="11"/>
  <c r="R29" i="11"/>
  <c r="Q29" i="11"/>
  <c r="P29" i="11"/>
  <c r="E29" i="11"/>
  <c r="T28" i="11"/>
  <c r="S28" i="11"/>
  <c r="R28" i="11"/>
  <c r="Q28" i="11"/>
  <c r="P28" i="11"/>
  <c r="E28" i="11"/>
  <c r="U28" i="11" s="1"/>
  <c r="S27" i="11"/>
  <c r="R27" i="11"/>
  <c r="Q27" i="11"/>
  <c r="P27" i="11"/>
  <c r="E27" i="11"/>
  <c r="T27" i="11" s="1"/>
  <c r="S26" i="11"/>
  <c r="R26" i="11"/>
  <c r="Q26" i="11"/>
  <c r="P26" i="11"/>
  <c r="E26" i="11"/>
  <c r="V24" i="11"/>
  <c r="Q24" i="11"/>
  <c r="O24" i="11"/>
  <c r="N24" i="11"/>
  <c r="M24" i="11"/>
  <c r="L24" i="11"/>
  <c r="K24" i="11"/>
  <c r="J24" i="11"/>
  <c r="I24" i="11"/>
  <c r="S24" i="11" s="1"/>
  <c r="H24" i="11"/>
  <c r="R24" i="11" s="1"/>
  <c r="G24" i="11"/>
  <c r="F24" i="11"/>
  <c r="C24" i="11"/>
  <c r="B24" i="11"/>
  <c r="E24" i="11" s="1"/>
  <c r="U23" i="11"/>
  <c r="S23" i="11"/>
  <c r="R23" i="11"/>
  <c r="Q23" i="11"/>
  <c r="P23" i="11"/>
  <c r="E23" i="11"/>
  <c r="T23" i="11" s="1"/>
  <c r="T22" i="1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U20" i="11"/>
  <c r="S20" i="11"/>
  <c r="R20" i="11"/>
  <c r="Q20" i="11"/>
  <c r="P20" i="11"/>
  <c r="E20" i="11"/>
  <c r="T20" i="11" s="1"/>
  <c r="S19" i="11"/>
  <c r="R19" i="11"/>
  <c r="Q19" i="11"/>
  <c r="P19" i="11"/>
  <c r="E19" i="11"/>
  <c r="T19" i="11" s="1"/>
  <c r="S18" i="11"/>
  <c r="R18" i="11"/>
  <c r="Q18" i="11"/>
  <c r="P18" i="11"/>
  <c r="E18" i="11"/>
  <c r="S17" i="11"/>
  <c r="R17" i="11"/>
  <c r="Q17" i="11"/>
  <c r="P17" i="11"/>
  <c r="E17" i="11"/>
  <c r="V15" i="11"/>
  <c r="S15" i="11"/>
  <c r="O15" i="11"/>
  <c r="N15" i="11"/>
  <c r="M15" i="11"/>
  <c r="L15" i="11"/>
  <c r="K15" i="11"/>
  <c r="J15" i="11"/>
  <c r="I15" i="11"/>
  <c r="H15" i="11"/>
  <c r="R15" i="11" s="1"/>
  <c r="G15" i="11"/>
  <c r="F15" i="11"/>
  <c r="C15" i="11"/>
  <c r="B15" i="11"/>
  <c r="E15" i="11" s="1"/>
  <c r="S14" i="11"/>
  <c r="R14" i="11"/>
  <c r="Q14" i="11"/>
  <c r="P14" i="11"/>
  <c r="E14" i="11"/>
  <c r="S13" i="11"/>
  <c r="R13" i="11"/>
  <c r="Q13" i="11"/>
  <c r="P13" i="11"/>
  <c r="E13" i="11"/>
  <c r="U12" i="11"/>
  <c r="S12" i="11"/>
  <c r="R12" i="11"/>
  <c r="Q12" i="11"/>
  <c r="P12" i="11"/>
  <c r="E12" i="11"/>
  <c r="T12" i="11" s="1"/>
  <c r="T11" i="1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R9" i="11"/>
  <c r="Q9" i="11"/>
  <c r="P9" i="11"/>
  <c r="E9" i="11"/>
  <c r="U93" i="10"/>
  <c r="T93" i="10"/>
  <c r="S93" i="10"/>
  <c r="R93" i="10"/>
  <c r="Q93" i="10"/>
  <c r="P93" i="10"/>
  <c r="E93" i="10"/>
  <c r="T92" i="10"/>
  <c r="S92" i="10"/>
  <c r="R92" i="10"/>
  <c r="Q92" i="10"/>
  <c r="P92" i="10"/>
  <c r="E92" i="10"/>
  <c r="U92" i="10" s="1"/>
  <c r="S91" i="10"/>
  <c r="R91" i="10"/>
  <c r="Q91" i="10"/>
  <c r="P91" i="10"/>
  <c r="E91" i="10"/>
  <c r="S90" i="10"/>
  <c r="R90" i="10"/>
  <c r="Q90" i="10"/>
  <c r="P90" i="10"/>
  <c r="E90" i="10"/>
  <c r="U89" i="10"/>
  <c r="S89" i="10"/>
  <c r="R89" i="10"/>
  <c r="Q89" i="10"/>
  <c r="P89" i="10"/>
  <c r="E89" i="10"/>
  <c r="T89" i="10" s="1"/>
  <c r="S88" i="10"/>
  <c r="R88" i="10"/>
  <c r="Q88" i="10"/>
  <c r="P88" i="10"/>
  <c r="E88" i="10"/>
  <c r="T88" i="10" s="1"/>
  <c r="S87" i="10"/>
  <c r="R87" i="10"/>
  <c r="Q87" i="10"/>
  <c r="P87" i="10"/>
  <c r="E87" i="10"/>
  <c r="U87" i="10" s="1"/>
  <c r="S86" i="10"/>
  <c r="R86" i="10"/>
  <c r="Q86" i="10"/>
  <c r="P86" i="10"/>
  <c r="E86" i="10"/>
  <c r="T86" i="10" s="1"/>
  <c r="V72" i="10"/>
  <c r="S72" i="10"/>
  <c r="O72" i="10"/>
  <c r="N72" i="10"/>
  <c r="M72" i="10"/>
  <c r="L72" i="10"/>
  <c r="K72" i="10"/>
  <c r="J72" i="10"/>
  <c r="I72" i="10"/>
  <c r="H72" i="10"/>
  <c r="R72" i="10" s="1"/>
  <c r="G72" i="10"/>
  <c r="F72" i="10"/>
  <c r="C72" i="10"/>
  <c r="B72" i="10"/>
  <c r="V71" i="10"/>
  <c r="O71" i="10"/>
  <c r="N71" i="10"/>
  <c r="M71" i="10"/>
  <c r="L71" i="10"/>
  <c r="K71" i="10"/>
  <c r="J71" i="10"/>
  <c r="I71" i="10"/>
  <c r="H71" i="10"/>
  <c r="R71" i="10" s="1"/>
  <c r="G71" i="10"/>
  <c r="F71" i="10"/>
  <c r="E71" i="10"/>
  <c r="C71" i="10"/>
  <c r="B71" i="10"/>
  <c r="V70" i="10"/>
  <c r="S70" i="10"/>
  <c r="O70" i="10"/>
  <c r="N70" i="10"/>
  <c r="M70" i="10"/>
  <c r="L70" i="10"/>
  <c r="K70" i="10"/>
  <c r="J70" i="10"/>
  <c r="I70" i="10"/>
  <c r="H70" i="10"/>
  <c r="R70" i="10" s="1"/>
  <c r="G70" i="10"/>
  <c r="F70" i="10"/>
  <c r="C70" i="10"/>
  <c r="E70" i="10" s="1"/>
  <c r="B70" i="10"/>
  <c r="S69" i="10"/>
  <c r="R69" i="10"/>
  <c r="Q69" i="10"/>
  <c r="P69" i="10"/>
  <c r="E69" i="10"/>
  <c r="V67" i="10"/>
  <c r="O67" i="10"/>
  <c r="N67" i="10"/>
  <c r="M67" i="10"/>
  <c r="L67" i="10"/>
  <c r="K67" i="10"/>
  <c r="J67" i="10"/>
  <c r="I67" i="10"/>
  <c r="S67" i="10" s="1"/>
  <c r="H67" i="10"/>
  <c r="R67" i="10" s="1"/>
  <c r="G67" i="10"/>
  <c r="F67" i="10"/>
  <c r="C67" i="10"/>
  <c r="B67" i="10"/>
  <c r="V66" i="10"/>
  <c r="O66" i="10"/>
  <c r="N66" i="10"/>
  <c r="M66" i="10"/>
  <c r="L66" i="10"/>
  <c r="K66" i="10"/>
  <c r="J66" i="10"/>
  <c r="I66" i="10"/>
  <c r="S66" i="10" s="1"/>
  <c r="H66" i="10"/>
  <c r="R66" i="10" s="1"/>
  <c r="G66" i="10"/>
  <c r="F66" i="10"/>
  <c r="C66" i="10"/>
  <c r="B66" i="10"/>
  <c r="U65" i="10"/>
  <c r="S65" i="10"/>
  <c r="R65" i="10"/>
  <c r="Q65" i="10"/>
  <c r="P65" i="10"/>
  <c r="E65" i="10"/>
  <c r="T65" i="10" s="1"/>
  <c r="U64" i="10"/>
  <c r="S64" i="10"/>
  <c r="R64" i="10"/>
  <c r="Q64" i="10"/>
  <c r="P64" i="10"/>
  <c r="E64" i="10"/>
  <c r="T64" i="10" s="1"/>
  <c r="S63" i="10"/>
  <c r="R63" i="10"/>
  <c r="Q63" i="10"/>
  <c r="P63" i="10"/>
  <c r="E63" i="10"/>
  <c r="U63" i="10" s="1"/>
  <c r="S62" i="10"/>
  <c r="R62" i="10"/>
  <c r="Q62" i="10"/>
  <c r="P62" i="10"/>
  <c r="E62" i="10"/>
  <c r="S61" i="10"/>
  <c r="R61" i="10"/>
  <c r="Q61" i="10"/>
  <c r="P61" i="10"/>
  <c r="E61" i="10"/>
  <c r="V59" i="10"/>
  <c r="S59" i="10"/>
  <c r="O59" i="10"/>
  <c r="N59" i="10"/>
  <c r="M59" i="10"/>
  <c r="L59" i="10"/>
  <c r="K59" i="10"/>
  <c r="J59" i="10"/>
  <c r="I59" i="10"/>
  <c r="H59" i="10"/>
  <c r="R59" i="10" s="1"/>
  <c r="G59" i="10"/>
  <c r="F59" i="10"/>
  <c r="C59" i="10"/>
  <c r="B59" i="10"/>
  <c r="S58" i="10"/>
  <c r="R58" i="10"/>
  <c r="Q58" i="10"/>
  <c r="P58" i="10"/>
  <c r="E58" i="10"/>
  <c r="S57" i="10"/>
  <c r="R57" i="10"/>
  <c r="Q57" i="10"/>
  <c r="P57" i="10"/>
  <c r="E57" i="10"/>
  <c r="U56" i="10"/>
  <c r="T56" i="10"/>
  <c r="S56" i="10"/>
  <c r="R56" i="10"/>
  <c r="Q56" i="10"/>
  <c r="P56" i="10"/>
  <c r="E56" i="10"/>
  <c r="U55" i="10"/>
  <c r="S55" i="10"/>
  <c r="R55" i="10"/>
  <c r="Q55" i="10"/>
  <c r="P55" i="10"/>
  <c r="E55" i="10"/>
  <c r="T55" i="10" s="1"/>
  <c r="V53" i="10"/>
  <c r="O53" i="10"/>
  <c r="N53" i="10"/>
  <c r="M53" i="10"/>
  <c r="L53" i="10"/>
  <c r="K53" i="10"/>
  <c r="J53" i="10"/>
  <c r="I53" i="10"/>
  <c r="S53" i="10" s="1"/>
  <c r="H53" i="10"/>
  <c r="G53" i="10"/>
  <c r="F53" i="10"/>
  <c r="C53" i="10"/>
  <c r="B53" i="10"/>
  <c r="S52" i="10"/>
  <c r="R52" i="10"/>
  <c r="Q52" i="10"/>
  <c r="P52" i="10"/>
  <c r="E52" i="10"/>
  <c r="S51" i="10"/>
  <c r="R51" i="10"/>
  <c r="Q51" i="10"/>
  <c r="P51" i="10"/>
  <c r="E51" i="10"/>
  <c r="S50" i="10"/>
  <c r="R50" i="10"/>
  <c r="Q50" i="10"/>
  <c r="P50" i="10"/>
  <c r="E50" i="10"/>
  <c r="U50" i="10" s="1"/>
  <c r="S49" i="10"/>
  <c r="R49" i="10"/>
  <c r="Q49" i="10"/>
  <c r="P49" i="10"/>
  <c r="E49" i="10"/>
  <c r="T49" i="10" s="1"/>
  <c r="U48" i="10"/>
  <c r="T48" i="10"/>
  <c r="S48" i="10"/>
  <c r="R48" i="10"/>
  <c r="Q48" i="10"/>
  <c r="P48" i="10"/>
  <c r="E48" i="10"/>
  <c r="S47" i="10"/>
  <c r="R47" i="10"/>
  <c r="Q47" i="10"/>
  <c r="P47" i="10"/>
  <c r="E47" i="10"/>
  <c r="U47" i="10" s="1"/>
  <c r="S46" i="10"/>
  <c r="R46" i="10"/>
  <c r="Q46" i="10"/>
  <c r="P46" i="10"/>
  <c r="E46" i="10"/>
  <c r="S45" i="10"/>
  <c r="R45" i="10"/>
  <c r="Q45" i="10"/>
  <c r="P45" i="10"/>
  <c r="E45" i="10"/>
  <c r="T44" i="10"/>
  <c r="S44" i="10"/>
  <c r="R44" i="10"/>
  <c r="Q44" i="10"/>
  <c r="P44" i="10"/>
  <c r="E44" i="10"/>
  <c r="U44" i="10" s="1"/>
  <c r="S43" i="10"/>
  <c r="R43" i="10"/>
  <c r="Q43" i="10"/>
  <c r="P43" i="10"/>
  <c r="E43" i="10"/>
  <c r="S42" i="10"/>
  <c r="R42" i="10"/>
  <c r="Q42" i="10"/>
  <c r="P42" i="10"/>
  <c r="E42" i="10"/>
  <c r="U42" i="10" s="1"/>
  <c r="V40" i="10"/>
  <c r="O40" i="10"/>
  <c r="N40" i="10"/>
  <c r="M40" i="10"/>
  <c r="L40" i="10"/>
  <c r="K40" i="10"/>
  <c r="J40" i="10"/>
  <c r="I40" i="10"/>
  <c r="H40" i="10"/>
  <c r="G40" i="10"/>
  <c r="F40" i="10"/>
  <c r="C40" i="10"/>
  <c r="E40" i="10" s="1"/>
  <c r="B40" i="10"/>
  <c r="T39" i="10"/>
  <c r="S39" i="10"/>
  <c r="R39" i="10"/>
  <c r="Q39" i="10"/>
  <c r="P39" i="10"/>
  <c r="E39" i="10"/>
  <c r="U39" i="10" s="1"/>
  <c r="S38" i="10"/>
  <c r="R38" i="10"/>
  <c r="Q38" i="10"/>
  <c r="P38" i="10"/>
  <c r="E38" i="10"/>
  <c r="U38" i="10" s="1"/>
  <c r="S37" i="10"/>
  <c r="R37" i="10"/>
  <c r="Q37" i="10"/>
  <c r="P37" i="10"/>
  <c r="E37" i="10"/>
  <c r="T37" i="10" s="1"/>
  <c r="U36" i="10"/>
  <c r="T36" i="10"/>
  <c r="S36" i="10"/>
  <c r="R36" i="10"/>
  <c r="Q36" i="10"/>
  <c r="P36" i="10"/>
  <c r="E36" i="10"/>
  <c r="T35" i="10"/>
  <c r="S35" i="10"/>
  <c r="R35" i="10"/>
  <c r="Q35" i="10"/>
  <c r="P35" i="10"/>
  <c r="E35" i="10"/>
  <c r="V33" i="10"/>
  <c r="O33" i="10"/>
  <c r="N33" i="10"/>
  <c r="M33" i="10"/>
  <c r="L33" i="10"/>
  <c r="K33" i="10"/>
  <c r="J33" i="10"/>
  <c r="I33" i="10"/>
  <c r="H33" i="10"/>
  <c r="R33" i="10" s="1"/>
  <c r="G33" i="10"/>
  <c r="F33" i="10"/>
  <c r="C33" i="10"/>
  <c r="B33" i="10"/>
  <c r="E33" i="10" s="1"/>
  <c r="S32" i="10"/>
  <c r="R32" i="10"/>
  <c r="Q32" i="10"/>
  <c r="U32" i="10" s="1"/>
  <c r="P32" i="10"/>
  <c r="E32" i="10"/>
  <c r="T32" i="10" s="1"/>
  <c r="V30" i="10"/>
  <c r="S30" i="10"/>
  <c r="O30" i="10"/>
  <c r="N30" i="10"/>
  <c r="M30" i="10"/>
  <c r="L30" i="10"/>
  <c r="K30" i="10"/>
  <c r="J30" i="10"/>
  <c r="I30" i="10"/>
  <c r="H30" i="10"/>
  <c r="P30" i="10" s="1"/>
  <c r="G30" i="10"/>
  <c r="F30" i="10"/>
  <c r="C30" i="10"/>
  <c r="B30" i="10"/>
  <c r="U29" i="10"/>
  <c r="S29" i="10"/>
  <c r="R29" i="10"/>
  <c r="Q29" i="10"/>
  <c r="P29" i="10"/>
  <c r="T29" i="10" s="1"/>
  <c r="E29" i="10"/>
  <c r="S28" i="10"/>
  <c r="R28" i="10"/>
  <c r="Q28" i="10"/>
  <c r="P28" i="10"/>
  <c r="E28" i="10"/>
  <c r="S27" i="10"/>
  <c r="R27" i="10"/>
  <c r="Q27" i="10"/>
  <c r="P27" i="10"/>
  <c r="E27" i="10"/>
  <c r="S26" i="10"/>
  <c r="R26" i="10"/>
  <c r="Q26" i="10"/>
  <c r="P26" i="10"/>
  <c r="E26" i="10"/>
  <c r="V24" i="10"/>
  <c r="O24" i="10"/>
  <c r="N24" i="10"/>
  <c r="M24" i="10"/>
  <c r="L24" i="10"/>
  <c r="K24" i="10"/>
  <c r="J24" i="10"/>
  <c r="I24" i="10"/>
  <c r="S24" i="10" s="1"/>
  <c r="H24" i="10"/>
  <c r="R24" i="10" s="1"/>
  <c r="G24" i="10"/>
  <c r="F24" i="10"/>
  <c r="C24" i="10"/>
  <c r="E24" i="10" s="1"/>
  <c r="B24" i="10"/>
  <c r="T23" i="10"/>
  <c r="S23" i="10"/>
  <c r="R23" i="10"/>
  <c r="Q23" i="10"/>
  <c r="P23" i="10"/>
  <c r="E23" i="10"/>
  <c r="U23" i="10" s="1"/>
  <c r="S22" i="10"/>
  <c r="R22" i="10"/>
  <c r="Q22" i="10"/>
  <c r="P22" i="10"/>
  <c r="E22" i="10"/>
  <c r="S21" i="10"/>
  <c r="R21" i="10"/>
  <c r="Q21" i="10"/>
  <c r="P21" i="10"/>
  <c r="E21" i="10"/>
  <c r="S20" i="10"/>
  <c r="R20" i="10"/>
  <c r="Q20" i="10"/>
  <c r="P20" i="10"/>
  <c r="E20" i="10"/>
  <c r="S19" i="10"/>
  <c r="R19" i="10"/>
  <c r="Q19" i="10"/>
  <c r="P19" i="10"/>
  <c r="E19" i="10"/>
  <c r="S18" i="10"/>
  <c r="R18" i="10"/>
  <c r="Q18" i="10"/>
  <c r="P18" i="10"/>
  <c r="E18" i="10"/>
  <c r="U18" i="10" s="1"/>
  <c r="S17" i="10"/>
  <c r="R17" i="10"/>
  <c r="Q17" i="10"/>
  <c r="P17" i="10"/>
  <c r="E17" i="10"/>
  <c r="V15" i="10"/>
  <c r="S15" i="10"/>
  <c r="O15" i="10"/>
  <c r="N15" i="10"/>
  <c r="M15" i="10"/>
  <c r="L15" i="10"/>
  <c r="K15" i="10"/>
  <c r="J15" i="10"/>
  <c r="I15" i="10"/>
  <c r="H15" i="10"/>
  <c r="R15" i="10" s="1"/>
  <c r="G15" i="10"/>
  <c r="F15" i="10"/>
  <c r="C15" i="10"/>
  <c r="B15" i="10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U12" i="10"/>
  <c r="T12" i="10"/>
  <c r="S12" i="10"/>
  <c r="R12" i="10"/>
  <c r="Q12" i="10"/>
  <c r="P12" i="10"/>
  <c r="E12" i="10"/>
  <c r="T11" i="10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Q9" i="10"/>
  <c r="P9" i="10"/>
  <c r="E9" i="10"/>
  <c r="S93" i="9"/>
  <c r="R93" i="9"/>
  <c r="Q93" i="9"/>
  <c r="P93" i="9"/>
  <c r="E93" i="9"/>
  <c r="S92" i="9"/>
  <c r="R92" i="9"/>
  <c r="Q92" i="9"/>
  <c r="P92" i="9"/>
  <c r="E92" i="9"/>
  <c r="T91" i="9"/>
  <c r="S91" i="9"/>
  <c r="R91" i="9"/>
  <c r="Q91" i="9"/>
  <c r="P91" i="9"/>
  <c r="E91" i="9"/>
  <c r="U91" i="9" s="1"/>
  <c r="U90" i="9"/>
  <c r="S90" i="9"/>
  <c r="R90" i="9"/>
  <c r="Q90" i="9"/>
  <c r="P90" i="9"/>
  <c r="E90" i="9"/>
  <c r="T90" i="9" s="1"/>
  <c r="S89" i="9"/>
  <c r="R89" i="9"/>
  <c r="Q89" i="9"/>
  <c r="P89" i="9"/>
  <c r="E89" i="9"/>
  <c r="S88" i="9"/>
  <c r="R88" i="9"/>
  <c r="Q88" i="9"/>
  <c r="P88" i="9"/>
  <c r="E88" i="9"/>
  <c r="S87" i="9"/>
  <c r="R87" i="9"/>
  <c r="Q87" i="9"/>
  <c r="P87" i="9"/>
  <c r="E87" i="9"/>
  <c r="S86" i="9"/>
  <c r="R86" i="9"/>
  <c r="Q86" i="9"/>
  <c r="P86" i="9"/>
  <c r="E86" i="9"/>
  <c r="V72" i="9"/>
  <c r="O72" i="9"/>
  <c r="N72" i="9"/>
  <c r="M72" i="9"/>
  <c r="L72" i="9"/>
  <c r="K72" i="9"/>
  <c r="J72" i="9"/>
  <c r="I72" i="9"/>
  <c r="S72" i="9" s="1"/>
  <c r="H72" i="9"/>
  <c r="R72" i="9" s="1"/>
  <c r="G72" i="9"/>
  <c r="F72" i="9"/>
  <c r="C72" i="9"/>
  <c r="B72" i="9"/>
  <c r="V71" i="9"/>
  <c r="O71" i="9"/>
  <c r="N71" i="9"/>
  <c r="M71" i="9"/>
  <c r="L71" i="9"/>
  <c r="K71" i="9"/>
  <c r="J71" i="9"/>
  <c r="I71" i="9"/>
  <c r="S71" i="9" s="1"/>
  <c r="H71" i="9"/>
  <c r="R71" i="9" s="1"/>
  <c r="G71" i="9"/>
  <c r="F71" i="9"/>
  <c r="E71" i="9"/>
  <c r="C71" i="9"/>
  <c r="B71" i="9"/>
  <c r="V70" i="9"/>
  <c r="S70" i="9"/>
  <c r="O70" i="9"/>
  <c r="N70" i="9"/>
  <c r="M70" i="9"/>
  <c r="L70" i="9"/>
  <c r="K70" i="9"/>
  <c r="J70" i="9"/>
  <c r="I70" i="9"/>
  <c r="H70" i="9"/>
  <c r="R70" i="9" s="1"/>
  <c r="G70" i="9"/>
  <c r="F70" i="9"/>
  <c r="C70" i="9"/>
  <c r="B70" i="9"/>
  <c r="E70" i="9" s="1"/>
  <c r="S69" i="9"/>
  <c r="R69" i="9"/>
  <c r="Q69" i="9"/>
  <c r="P69" i="9"/>
  <c r="E69" i="9"/>
  <c r="U69" i="9" s="1"/>
  <c r="V67" i="9"/>
  <c r="O67" i="9"/>
  <c r="N67" i="9"/>
  <c r="M67" i="9"/>
  <c r="L67" i="9"/>
  <c r="K67" i="9"/>
  <c r="J67" i="9"/>
  <c r="I67" i="9"/>
  <c r="S67" i="9" s="1"/>
  <c r="H67" i="9"/>
  <c r="R67" i="9" s="1"/>
  <c r="G67" i="9"/>
  <c r="F67" i="9"/>
  <c r="C67" i="9"/>
  <c r="B67" i="9"/>
  <c r="V66" i="9"/>
  <c r="S66" i="9"/>
  <c r="O66" i="9"/>
  <c r="N66" i="9"/>
  <c r="M66" i="9"/>
  <c r="L66" i="9"/>
  <c r="K66" i="9"/>
  <c r="J66" i="9"/>
  <c r="I66" i="9"/>
  <c r="H66" i="9"/>
  <c r="R66" i="9" s="1"/>
  <c r="G66" i="9"/>
  <c r="F66" i="9"/>
  <c r="C66" i="9"/>
  <c r="B66" i="9"/>
  <c r="S65" i="9"/>
  <c r="R65" i="9"/>
  <c r="Q65" i="9"/>
  <c r="P65" i="9"/>
  <c r="E65" i="9"/>
  <c r="T64" i="9"/>
  <c r="S64" i="9"/>
  <c r="R64" i="9"/>
  <c r="Q64" i="9"/>
  <c r="P64" i="9"/>
  <c r="E64" i="9"/>
  <c r="U64" i="9" s="1"/>
  <c r="S63" i="9"/>
  <c r="R63" i="9"/>
  <c r="Q63" i="9"/>
  <c r="P63" i="9"/>
  <c r="E63" i="9"/>
  <c r="T63" i="9" s="1"/>
  <c r="S62" i="9"/>
  <c r="R62" i="9"/>
  <c r="Q62" i="9"/>
  <c r="P62" i="9"/>
  <c r="E62" i="9"/>
  <c r="U62" i="9" s="1"/>
  <c r="U61" i="9"/>
  <c r="S61" i="9"/>
  <c r="R61" i="9"/>
  <c r="Q61" i="9"/>
  <c r="P61" i="9"/>
  <c r="E61" i="9"/>
  <c r="T61" i="9" s="1"/>
  <c r="V59" i="9"/>
  <c r="O59" i="9"/>
  <c r="N59" i="9"/>
  <c r="M59" i="9"/>
  <c r="L59" i="9"/>
  <c r="K59" i="9"/>
  <c r="J59" i="9"/>
  <c r="I59" i="9"/>
  <c r="S59" i="9" s="1"/>
  <c r="H59" i="9"/>
  <c r="R59" i="9" s="1"/>
  <c r="G59" i="9"/>
  <c r="F59" i="9"/>
  <c r="C59" i="9"/>
  <c r="B59" i="9"/>
  <c r="S58" i="9"/>
  <c r="R58" i="9"/>
  <c r="Q58" i="9"/>
  <c r="P58" i="9"/>
  <c r="E58" i="9"/>
  <c r="U58" i="9" s="1"/>
  <c r="S57" i="9"/>
  <c r="R57" i="9"/>
  <c r="Q57" i="9"/>
  <c r="P57" i="9"/>
  <c r="E57" i="9"/>
  <c r="T57" i="9" s="1"/>
  <c r="U56" i="9"/>
  <c r="S56" i="9"/>
  <c r="R56" i="9"/>
  <c r="Q56" i="9"/>
  <c r="P56" i="9"/>
  <c r="E56" i="9"/>
  <c r="T56" i="9" s="1"/>
  <c r="S55" i="9"/>
  <c r="R55" i="9"/>
  <c r="Q55" i="9"/>
  <c r="P55" i="9"/>
  <c r="E55" i="9"/>
  <c r="U55" i="9" s="1"/>
  <c r="V53" i="9"/>
  <c r="O53" i="9"/>
  <c r="N53" i="9"/>
  <c r="M53" i="9"/>
  <c r="L53" i="9"/>
  <c r="K53" i="9"/>
  <c r="J53" i="9"/>
  <c r="I53" i="9"/>
  <c r="S53" i="9" s="1"/>
  <c r="H53" i="9"/>
  <c r="R53" i="9" s="1"/>
  <c r="G53" i="9"/>
  <c r="F53" i="9"/>
  <c r="C53" i="9"/>
  <c r="B53" i="9"/>
  <c r="S52" i="9"/>
  <c r="R52" i="9"/>
  <c r="Q52" i="9"/>
  <c r="P52" i="9"/>
  <c r="E52" i="9"/>
  <c r="S51" i="9"/>
  <c r="R51" i="9"/>
  <c r="Q51" i="9"/>
  <c r="P51" i="9"/>
  <c r="E51" i="9"/>
  <c r="T51" i="9" s="1"/>
  <c r="S50" i="9"/>
  <c r="R50" i="9"/>
  <c r="Q50" i="9"/>
  <c r="P50" i="9"/>
  <c r="E50" i="9"/>
  <c r="S49" i="9"/>
  <c r="R49" i="9"/>
  <c r="Q49" i="9"/>
  <c r="P49" i="9"/>
  <c r="E49" i="9"/>
  <c r="T48" i="9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U45" i="9"/>
  <c r="S45" i="9"/>
  <c r="R45" i="9"/>
  <c r="Q45" i="9"/>
  <c r="P45" i="9"/>
  <c r="E45" i="9"/>
  <c r="T45" i="9" s="1"/>
  <c r="S44" i="9"/>
  <c r="R44" i="9"/>
  <c r="Q44" i="9"/>
  <c r="P44" i="9"/>
  <c r="E44" i="9"/>
  <c r="T44" i="9" s="1"/>
  <c r="S43" i="9"/>
  <c r="R43" i="9"/>
  <c r="Q43" i="9"/>
  <c r="P43" i="9"/>
  <c r="E43" i="9"/>
  <c r="T43" i="9" s="1"/>
  <c r="S42" i="9"/>
  <c r="R42" i="9"/>
  <c r="Q42" i="9"/>
  <c r="P42" i="9"/>
  <c r="E42" i="9"/>
  <c r="V40" i="9"/>
  <c r="O40" i="9"/>
  <c r="N40" i="9"/>
  <c r="M40" i="9"/>
  <c r="L40" i="9"/>
  <c r="K40" i="9"/>
  <c r="J40" i="9"/>
  <c r="I40" i="9"/>
  <c r="S40" i="9" s="1"/>
  <c r="H40" i="9"/>
  <c r="R40" i="9" s="1"/>
  <c r="G40" i="9"/>
  <c r="F40" i="9"/>
  <c r="C40" i="9"/>
  <c r="B40" i="9"/>
  <c r="E40" i="9" s="1"/>
  <c r="T39" i="9"/>
  <c r="S39" i="9"/>
  <c r="R39" i="9"/>
  <c r="Q39" i="9"/>
  <c r="P39" i="9"/>
  <c r="E39" i="9"/>
  <c r="U39" i="9" s="1"/>
  <c r="S38" i="9"/>
  <c r="R38" i="9"/>
  <c r="Q38" i="9"/>
  <c r="P38" i="9"/>
  <c r="E38" i="9"/>
  <c r="S37" i="9"/>
  <c r="R37" i="9"/>
  <c r="Q37" i="9"/>
  <c r="P37" i="9"/>
  <c r="E37" i="9"/>
  <c r="S36" i="9"/>
  <c r="R36" i="9"/>
  <c r="Q36" i="9"/>
  <c r="P36" i="9"/>
  <c r="E36" i="9"/>
  <c r="T36" i="9" s="1"/>
  <c r="S35" i="9"/>
  <c r="R35" i="9"/>
  <c r="Q35" i="9"/>
  <c r="P35" i="9"/>
  <c r="E35" i="9"/>
  <c r="U35" i="9" s="1"/>
  <c r="V33" i="9"/>
  <c r="O33" i="9"/>
  <c r="N33" i="9"/>
  <c r="M33" i="9"/>
  <c r="L33" i="9"/>
  <c r="K33" i="9"/>
  <c r="J33" i="9"/>
  <c r="I33" i="9"/>
  <c r="S33" i="9" s="1"/>
  <c r="H33" i="9"/>
  <c r="P33" i="9" s="1"/>
  <c r="G33" i="9"/>
  <c r="F33" i="9"/>
  <c r="C33" i="9"/>
  <c r="B33" i="9"/>
  <c r="E33" i="9" s="1"/>
  <c r="S32" i="9"/>
  <c r="R32" i="9"/>
  <c r="Q32" i="9"/>
  <c r="P32" i="9"/>
  <c r="T32" i="9" s="1"/>
  <c r="E32" i="9"/>
  <c r="V30" i="9"/>
  <c r="O30" i="9"/>
  <c r="N30" i="9"/>
  <c r="M30" i="9"/>
  <c r="L30" i="9"/>
  <c r="K30" i="9"/>
  <c r="J30" i="9"/>
  <c r="I30" i="9"/>
  <c r="H30" i="9"/>
  <c r="R30" i="9" s="1"/>
  <c r="G30" i="9"/>
  <c r="F30" i="9"/>
  <c r="C30" i="9"/>
  <c r="B30" i="9"/>
  <c r="S29" i="9"/>
  <c r="R29" i="9"/>
  <c r="Q29" i="9"/>
  <c r="P29" i="9"/>
  <c r="E29" i="9"/>
  <c r="S28" i="9"/>
  <c r="R28" i="9"/>
  <c r="Q28" i="9"/>
  <c r="P28" i="9"/>
  <c r="E28" i="9"/>
  <c r="U28" i="9" s="1"/>
  <c r="S27" i="9"/>
  <c r="R27" i="9"/>
  <c r="Q27" i="9"/>
  <c r="P27" i="9"/>
  <c r="E27" i="9"/>
  <c r="U27" i="9" s="1"/>
  <c r="S26" i="9"/>
  <c r="R26" i="9"/>
  <c r="Q26" i="9"/>
  <c r="P26" i="9"/>
  <c r="E26" i="9"/>
  <c r="U26" i="9" s="1"/>
  <c r="V24" i="9"/>
  <c r="O24" i="9"/>
  <c r="N24" i="9"/>
  <c r="M24" i="9"/>
  <c r="L24" i="9"/>
  <c r="K24" i="9"/>
  <c r="J24" i="9"/>
  <c r="I24" i="9"/>
  <c r="S24" i="9" s="1"/>
  <c r="H24" i="9"/>
  <c r="R24" i="9" s="1"/>
  <c r="G24" i="9"/>
  <c r="F24" i="9"/>
  <c r="C24" i="9"/>
  <c r="B24" i="9"/>
  <c r="E24" i="9" s="1"/>
  <c r="S23" i="9"/>
  <c r="R23" i="9"/>
  <c r="Q23" i="9"/>
  <c r="P23" i="9"/>
  <c r="E23" i="9"/>
  <c r="U23" i="9" s="1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U20" i="9"/>
  <c r="S20" i="9"/>
  <c r="R20" i="9"/>
  <c r="Q20" i="9"/>
  <c r="P20" i="9"/>
  <c r="E20" i="9"/>
  <c r="T20" i="9" s="1"/>
  <c r="S19" i="9"/>
  <c r="R19" i="9"/>
  <c r="Q19" i="9"/>
  <c r="P19" i="9"/>
  <c r="T19" i="9" s="1"/>
  <c r="E19" i="9"/>
  <c r="S18" i="9"/>
  <c r="R18" i="9"/>
  <c r="Q18" i="9"/>
  <c r="P18" i="9"/>
  <c r="E18" i="9"/>
  <c r="S17" i="9"/>
  <c r="R17" i="9"/>
  <c r="Q17" i="9"/>
  <c r="P17" i="9"/>
  <c r="E17" i="9"/>
  <c r="V15" i="9"/>
  <c r="O15" i="9"/>
  <c r="N15" i="9"/>
  <c r="M15" i="9"/>
  <c r="L15" i="9"/>
  <c r="K15" i="9"/>
  <c r="J15" i="9"/>
  <c r="I15" i="9"/>
  <c r="S15" i="9" s="1"/>
  <c r="H15" i="9"/>
  <c r="R15" i="9" s="1"/>
  <c r="G15" i="9"/>
  <c r="F15" i="9"/>
  <c r="C15" i="9"/>
  <c r="E15" i="9" s="1"/>
  <c r="B15" i="9"/>
  <c r="S14" i="9"/>
  <c r="R14" i="9"/>
  <c r="Q14" i="9"/>
  <c r="P14" i="9"/>
  <c r="E14" i="9"/>
  <c r="S13" i="9"/>
  <c r="R13" i="9"/>
  <c r="Q13" i="9"/>
  <c r="P13" i="9"/>
  <c r="E13" i="9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E10" i="9"/>
  <c r="S9" i="9"/>
  <c r="R9" i="9"/>
  <c r="Q9" i="9"/>
  <c r="P9" i="9"/>
  <c r="E9" i="9"/>
  <c r="T9" i="9" s="1"/>
  <c r="U93" i="8"/>
  <c r="T93" i="8"/>
  <c r="S93" i="8"/>
  <c r="R93" i="8"/>
  <c r="Q93" i="8"/>
  <c r="P93" i="8"/>
  <c r="E93" i="8"/>
  <c r="T92" i="8"/>
  <c r="S92" i="8"/>
  <c r="R92" i="8"/>
  <c r="Q92" i="8"/>
  <c r="P92" i="8"/>
  <c r="E92" i="8"/>
  <c r="U92" i="8" s="1"/>
  <c r="S91" i="8"/>
  <c r="R91" i="8"/>
  <c r="Q91" i="8"/>
  <c r="P91" i="8"/>
  <c r="E91" i="8"/>
  <c r="S90" i="8"/>
  <c r="R90" i="8"/>
  <c r="Q90" i="8"/>
  <c r="P90" i="8"/>
  <c r="E90" i="8"/>
  <c r="S89" i="8"/>
  <c r="R89" i="8"/>
  <c r="Q89" i="8"/>
  <c r="P89" i="8"/>
  <c r="E89" i="8"/>
  <c r="T88" i="8"/>
  <c r="S88" i="8"/>
  <c r="R88" i="8"/>
  <c r="Q88" i="8"/>
  <c r="P88" i="8"/>
  <c r="E88" i="8"/>
  <c r="U88" i="8" s="1"/>
  <c r="S87" i="8"/>
  <c r="R87" i="8"/>
  <c r="Q87" i="8"/>
  <c r="P87" i="8"/>
  <c r="E87" i="8"/>
  <c r="S86" i="8"/>
  <c r="R86" i="8"/>
  <c r="Q86" i="8"/>
  <c r="P86" i="8"/>
  <c r="E86" i="8"/>
  <c r="T86" i="8" s="1"/>
  <c r="V72" i="8"/>
  <c r="S72" i="8"/>
  <c r="O72" i="8"/>
  <c r="N72" i="8"/>
  <c r="M72" i="8"/>
  <c r="L72" i="8"/>
  <c r="K72" i="8"/>
  <c r="J72" i="8"/>
  <c r="I72" i="8"/>
  <c r="H72" i="8"/>
  <c r="R72" i="8" s="1"/>
  <c r="G72" i="8"/>
  <c r="F72" i="8"/>
  <c r="C72" i="8"/>
  <c r="B72" i="8"/>
  <c r="V71" i="8"/>
  <c r="O71" i="8"/>
  <c r="N71" i="8"/>
  <c r="M71" i="8"/>
  <c r="L71" i="8"/>
  <c r="K71" i="8"/>
  <c r="J71" i="8"/>
  <c r="I71" i="8"/>
  <c r="H71" i="8"/>
  <c r="G71" i="8"/>
  <c r="F71" i="8"/>
  <c r="C71" i="8"/>
  <c r="B71" i="8"/>
  <c r="E71" i="8" s="1"/>
  <c r="V70" i="8"/>
  <c r="S70" i="8"/>
  <c r="O70" i="8"/>
  <c r="N70" i="8"/>
  <c r="M70" i="8"/>
  <c r="L70" i="8"/>
  <c r="K70" i="8"/>
  <c r="J70" i="8"/>
  <c r="I70" i="8"/>
  <c r="H70" i="8"/>
  <c r="R70" i="8" s="1"/>
  <c r="G70" i="8"/>
  <c r="F70" i="8"/>
  <c r="C70" i="8"/>
  <c r="B70" i="8"/>
  <c r="E70" i="8" s="1"/>
  <c r="S69" i="8"/>
  <c r="R69" i="8"/>
  <c r="Q69" i="8"/>
  <c r="P69" i="8"/>
  <c r="E69" i="8"/>
  <c r="V67" i="8"/>
  <c r="O67" i="8"/>
  <c r="N67" i="8"/>
  <c r="M67" i="8"/>
  <c r="L67" i="8"/>
  <c r="K67" i="8"/>
  <c r="J67" i="8"/>
  <c r="I67" i="8"/>
  <c r="S67" i="8" s="1"/>
  <c r="H67" i="8"/>
  <c r="R67" i="8" s="1"/>
  <c r="G67" i="8"/>
  <c r="F67" i="8"/>
  <c r="C67" i="8"/>
  <c r="B67" i="8"/>
  <c r="V66" i="8"/>
  <c r="O66" i="8"/>
  <c r="N66" i="8"/>
  <c r="M66" i="8"/>
  <c r="L66" i="8"/>
  <c r="K66" i="8"/>
  <c r="J66" i="8"/>
  <c r="I66" i="8"/>
  <c r="S66" i="8" s="1"/>
  <c r="H66" i="8"/>
  <c r="G66" i="8"/>
  <c r="F66" i="8"/>
  <c r="C66" i="8"/>
  <c r="B66" i="8"/>
  <c r="E66" i="8" s="1"/>
  <c r="S65" i="8"/>
  <c r="R65" i="8"/>
  <c r="Q65" i="8"/>
  <c r="P65" i="8"/>
  <c r="E65" i="8"/>
  <c r="U64" i="8"/>
  <c r="T64" i="8"/>
  <c r="S64" i="8"/>
  <c r="R64" i="8"/>
  <c r="Q64" i="8"/>
  <c r="P64" i="8"/>
  <c r="E64" i="8"/>
  <c r="T63" i="8"/>
  <c r="S63" i="8"/>
  <c r="R63" i="8"/>
  <c r="Q63" i="8"/>
  <c r="P63" i="8"/>
  <c r="E63" i="8"/>
  <c r="U63" i="8" s="1"/>
  <c r="S62" i="8"/>
  <c r="R62" i="8"/>
  <c r="Q62" i="8"/>
  <c r="P62" i="8"/>
  <c r="E62" i="8"/>
  <c r="S61" i="8"/>
  <c r="R61" i="8"/>
  <c r="Q61" i="8"/>
  <c r="P61" i="8"/>
  <c r="E61" i="8"/>
  <c r="V59" i="8"/>
  <c r="O59" i="8"/>
  <c r="N59" i="8"/>
  <c r="M59" i="8"/>
  <c r="L59" i="8"/>
  <c r="K59" i="8"/>
  <c r="J59" i="8"/>
  <c r="I59" i="8"/>
  <c r="S59" i="8" s="1"/>
  <c r="H59" i="8"/>
  <c r="R59" i="8" s="1"/>
  <c r="G59" i="8"/>
  <c r="F59" i="8"/>
  <c r="C59" i="8"/>
  <c r="B59" i="8"/>
  <c r="E59" i="8" s="1"/>
  <c r="S58" i="8"/>
  <c r="R58" i="8"/>
  <c r="Q58" i="8"/>
  <c r="P58" i="8"/>
  <c r="E58" i="8"/>
  <c r="S57" i="8"/>
  <c r="R57" i="8"/>
  <c r="Q57" i="8"/>
  <c r="P57" i="8"/>
  <c r="E57" i="8"/>
  <c r="U56" i="8"/>
  <c r="S56" i="8"/>
  <c r="R56" i="8"/>
  <c r="Q56" i="8"/>
  <c r="P56" i="8"/>
  <c r="E56" i="8"/>
  <c r="T56" i="8" s="1"/>
  <c r="S55" i="8"/>
  <c r="R55" i="8"/>
  <c r="Q55" i="8"/>
  <c r="P55" i="8"/>
  <c r="E55" i="8"/>
  <c r="V53" i="8"/>
  <c r="O53" i="8"/>
  <c r="N53" i="8"/>
  <c r="M53" i="8"/>
  <c r="L53" i="8"/>
  <c r="K53" i="8"/>
  <c r="J53" i="8"/>
  <c r="I53" i="8"/>
  <c r="S53" i="8" s="1"/>
  <c r="H53" i="8"/>
  <c r="R53" i="8" s="1"/>
  <c r="G53" i="8"/>
  <c r="F53" i="8"/>
  <c r="C53" i="8"/>
  <c r="B53" i="8"/>
  <c r="E53" i="8" s="1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U49" i="8"/>
  <c r="S49" i="8"/>
  <c r="R49" i="8"/>
  <c r="Q49" i="8"/>
  <c r="P49" i="8"/>
  <c r="E49" i="8"/>
  <c r="T49" i="8" s="1"/>
  <c r="U48" i="8"/>
  <c r="T48" i="8"/>
  <c r="S48" i="8"/>
  <c r="R48" i="8"/>
  <c r="Q48" i="8"/>
  <c r="P48" i="8"/>
  <c r="E48" i="8"/>
  <c r="T47" i="8"/>
  <c r="S47" i="8"/>
  <c r="R47" i="8"/>
  <c r="Q47" i="8"/>
  <c r="P47" i="8"/>
  <c r="E47" i="8"/>
  <c r="U47" i="8" s="1"/>
  <c r="S46" i="8"/>
  <c r="R46" i="8"/>
  <c r="Q46" i="8"/>
  <c r="P46" i="8"/>
  <c r="E46" i="8"/>
  <c r="S45" i="8"/>
  <c r="R45" i="8"/>
  <c r="Q45" i="8"/>
  <c r="P45" i="8"/>
  <c r="E45" i="8"/>
  <c r="U44" i="8"/>
  <c r="S44" i="8"/>
  <c r="R44" i="8"/>
  <c r="Q44" i="8"/>
  <c r="P44" i="8"/>
  <c r="E44" i="8"/>
  <c r="T44" i="8" s="1"/>
  <c r="S43" i="8"/>
  <c r="R43" i="8"/>
  <c r="Q43" i="8"/>
  <c r="P43" i="8"/>
  <c r="E43" i="8"/>
  <c r="T43" i="8" s="1"/>
  <c r="S42" i="8"/>
  <c r="R42" i="8"/>
  <c r="Q42" i="8"/>
  <c r="P42" i="8"/>
  <c r="E42" i="8"/>
  <c r="V40" i="8"/>
  <c r="R40" i="8"/>
  <c r="O40" i="8"/>
  <c r="N40" i="8"/>
  <c r="M40" i="8"/>
  <c r="L40" i="8"/>
  <c r="K40" i="8"/>
  <c r="J40" i="8"/>
  <c r="I40" i="8"/>
  <c r="S40" i="8" s="1"/>
  <c r="H40" i="8"/>
  <c r="G40" i="8"/>
  <c r="F40" i="8"/>
  <c r="C40" i="8"/>
  <c r="E40" i="8" s="1"/>
  <c r="B40" i="8"/>
  <c r="S39" i="8"/>
  <c r="R39" i="8"/>
  <c r="Q39" i="8"/>
  <c r="P39" i="8"/>
  <c r="E39" i="8"/>
  <c r="U39" i="8" s="1"/>
  <c r="S38" i="8"/>
  <c r="R38" i="8"/>
  <c r="Q38" i="8"/>
  <c r="P38" i="8"/>
  <c r="E38" i="8"/>
  <c r="U38" i="8" s="1"/>
  <c r="U37" i="8"/>
  <c r="T37" i="8"/>
  <c r="S37" i="8"/>
  <c r="R37" i="8"/>
  <c r="Q37" i="8"/>
  <c r="P37" i="8"/>
  <c r="E37" i="8"/>
  <c r="S36" i="8"/>
  <c r="R36" i="8"/>
  <c r="Q36" i="8"/>
  <c r="P36" i="8"/>
  <c r="E36" i="8"/>
  <c r="S35" i="8"/>
  <c r="R35" i="8"/>
  <c r="Q35" i="8"/>
  <c r="P35" i="8"/>
  <c r="E35" i="8"/>
  <c r="T35" i="8" s="1"/>
  <c r="V33" i="8"/>
  <c r="O33" i="8"/>
  <c r="N33" i="8"/>
  <c r="M33" i="8"/>
  <c r="L33" i="8"/>
  <c r="K33" i="8"/>
  <c r="J33" i="8"/>
  <c r="I33" i="8"/>
  <c r="H33" i="8"/>
  <c r="G33" i="8"/>
  <c r="F33" i="8"/>
  <c r="C33" i="8"/>
  <c r="E33" i="8" s="1"/>
  <c r="B33" i="8"/>
  <c r="T32" i="8"/>
  <c r="S32" i="8"/>
  <c r="R32" i="8"/>
  <c r="Q32" i="8"/>
  <c r="P32" i="8"/>
  <c r="E32" i="8"/>
  <c r="V30" i="8"/>
  <c r="O30" i="8"/>
  <c r="N30" i="8"/>
  <c r="M30" i="8"/>
  <c r="L30" i="8"/>
  <c r="K30" i="8"/>
  <c r="J30" i="8"/>
  <c r="I30" i="8"/>
  <c r="H30" i="8"/>
  <c r="P30" i="8" s="1"/>
  <c r="G30" i="8"/>
  <c r="F30" i="8"/>
  <c r="C30" i="8"/>
  <c r="B30" i="8"/>
  <c r="E30" i="8" s="1"/>
  <c r="S29" i="8"/>
  <c r="R29" i="8"/>
  <c r="Q29" i="8"/>
  <c r="P29" i="8"/>
  <c r="E29" i="8"/>
  <c r="T28" i="8"/>
  <c r="S28" i="8"/>
  <c r="R28" i="8"/>
  <c r="Q28" i="8"/>
  <c r="P28" i="8"/>
  <c r="E28" i="8"/>
  <c r="U28" i="8" s="1"/>
  <c r="T27" i="8"/>
  <c r="S27" i="8"/>
  <c r="R27" i="8"/>
  <c r="Q27" i="8"/>
  <c r="P27" i="8"/>
  <c r="E27" i="8"/>
  <c r="U27" i="8" s="1"/>
  <c r="S26" i="8"/>
  <c r="R26" i="8"/>
  <c r="Q26" i="8"/>
  <c r="P26" i="8"/>
  <c r="E26" i="8"/>
  <c r="V24" i="8"/>
  <c r="O24" i="8"/>
  <c r="N24" i="8"/>
  <c r="M24" i="8"/>
  <c r="L24" i="8"/>
  <c r="K24" i="8"/>
  <c r="J24" i="8"/>
  <c r="I24" i="8"/>
  <c r="S24" i="8" s="1"/>
  <c r="H24" i="8"/>
  <c r="R24" i="8" s="1"/>
  <c r="G24" i="8"/>
  <c r="F24" i="8"/>
  <c r="C24" i="8"/>
  <c r="B24" i="8"/>
  <c r="E24" i="8" s="1"/>
  <c r="S23" i="8"/>
  <c r="R23" i="8"/>
  <c r="Q23" i="8"/>
  <c r="P23" i="8"/>
  <c r="E23" i="8"/>
  <c r="S22" i="8"/>
  <c r="R22" i="8"/>
  <c r="Q22" i="8"/>
  <c r="P22" i="8"/>
  <c r="E22" i="8"/>
  <c r="S21" i="8"/>
  <c r="R21" i="8"/>
  <c r="Q21" i="8"/>
  <c r="P21" i="8"/>
  <c r="E21" i="8"/>
  <c r="T20" i="8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U17" i="8"/>
  <c r="S17" i="8"/>
  <c r="R17" i="8"/>
  <c r="Q17" i="8"/>
  <c r="P17" i="8"/>
  <c r="E17" i="8"/>
  <c r="T17" i="8" s="1"/>
  <c r="V15" i="8"/>
  <c r="O15" i="8"/>
  <c r="N15" i="8"/>
  <c r="M15" i="8"/>
  <c r="L15" i="8"/>
  <c r="K15" i="8"/>
  <c r="J15" i="8"/>
  <c r="I15" i="8"/>
  <c r="S15" i="8" s="1"/>
  <c r="H15" i="8"/>
  <c r="R15" i="8" s="1"/>
  <c r="G15" i="8"/>
  <c r="F15" i="8"/>
  <c r="C15" i="8"/>
  <c r="B15" i="8"/>
  <c r="T14" i="8"/>
  <c r="S14" i="8"/>
  <c r="R14" i="8"/>
  <c r="Q14" i="8"/>
  <c r="P14" i="8"/>
  <c r="E14" i="8"/>
  <c r="U14" i="8" s="1"/>
  <c r="U13" i="8"/>
  <c r="S13" i="8"/>
  <c r="R13" i="8"/>
  <c r="Q13" i="8"/>
  <c r="P13" i="8"/>
  <c r="E13" i="8"/>
  <c r="T13" i="8" s="1"/>
  <c r="U12" i="8"/>
  <c r="S12" i="8"/>
  <c r="R12" i="8"/>
  <c r="Q12" i="8"/>
  <c r="P12" i="8"/>
  <c r="E12" i="8"/>
  <c r="T12" i="8" s="1"/>
  <c r="S11" i="8"/>
  <c r="R11" i="8"/>
  <c r="Q11" i="8"/>
  <c r="P11" i="8"/>
  <c r="E11" i="8"/>
  <c r="S10" i="8"/>
  <c r="R10" i="8"/>
  <c r="Q10" i="8"/>
  <c r="P10" i="8"/>
  <c r="E10" i="8"/>
  <c r="S9" i="8"/>
  <c r="R9" i="8"/>
  <c r="Q9" i="8"/>
  <c r="P9" i="8"/>
  <c r="E9" i="8"/>
  <c r="T93" i="7"/>
  <c r="S93" i="7"/>
  <c r="R93" i="7"/>
  <c r="Q93" i="7"/>
  <c r="P93" i="7"/>
  <c r="E93" i="7"/>
  <c r="U93" i="7" s="1"/>
  <c r="S92" i="7"/>
  <c r="R92" i="7"/>
  <c r="Q92" i="7"/>
  <c r="P92" i="7"/>
  <c r="E92" i="7"/>
  <c r="S91" i="7"/>
  <c r="R91" i="7"/>
  <c r="Q91" i="7"/>
  <c r="P91" i="7"/>
  <c r="E91" i="7"/>
  <c r="S90" i="7"/>
  <c r="R90" i="7"/>
  <c r="Q90" i="7"/>
  <c r="P90" i="7"/>
  <c r="E90" i="7"/>
  <c r="T89" i="7"/>
  <c r="S89" i="7"/>
  <c r="R89" i="7"/>
  <c r="Q89" i="7"/>
  <c r="P89" i="7"/>
  <c r="E89" i="7"/>
  <c r="U89" i="7" s="1"/>
  <c r="T88" i="7"/>
  <c r="S88" i="7"/>
  <c r="R88" i="7"/>
  <c r="Q88" i="7"/>
  <c r="P88" i="7"/>
  <c r="E88" i="7"/>
  <c r="U88" i="7" s="1"/>
  <c r="S87" i="7"/>
  <c r="R87" i="7"/>
  <c r="Q87" i="7"/>
  <c r="P87" i="7"/>
  <c r="E87" i="7"/>
  <c r="S86" i="7"/>
  <c r="R86" i="7"/>
  <c r="Q86" i="7"/>
  <c r="P86" i="7"/>
  <c r="E86" i="7"/>
  <c r="V72" i="7"/>
  <c r="O72" i="7"/>
  <c r="N72" i="7"/>
  <c r="M72" i="7"/>
  <c r="L72" i="7"/>
  <c r="K72" i="7"/>
  <c r="J72" i="7"/>
  <c r="I72" i="7"/>
  <c r="S72" i="7" s="1"/>
  <c r="H72" i="7"/>
  <c r="R72" i="7" s="1"/>
  <c r="G72" i="7"/>
  <c r="F72" i="7"/>
  <c r="C72" i="7"/>
  <c r="B72" i="7"/>
  <c r="V71" i="7"/>
  <c r="O71" i="7"/>
  <c r="N71" i="7"/>
  <c r="M71" i="7"/>
  <c r="L71" i="7"/>
  <c r="K71" i="7"/>
  <c r="J71" i="7"/>
  <c r="I71" i="7"/>
  <c r="S71" i="7" s="1"/>
  <c r="H71" i="7"/>
  <c r="R71" i="7" s="1"/>
  <c r="G71" i="7"/>
  <c r="F71" i="7"/>
  <c r="C71" i="7"/>
  <c r="B71" i="7"/>
  <c r="V70" i="7"/>
  <c r="O70" i="7"/>
  <c r="N70" i="7"/>
  <c r="M70" i="7"/>
  <c r="L70" i="7"/>
  <c r="K70" i="7"/>
  <c r="J70" i="7"/>
  <c r="I70" i="7"/>
  <c r="S70" i="7" s="1"/>
  <c r="H70" i="7"/>
  <c r="R70" i="7" s="1"/>
  <c r="G70" i="7"/>
  <c r="F70" i="7"/>
  <c r="C70" i="7"/>
  <c r="B70" i="7"/>
  <c r="S69" i="7"/>
  <c r="R69" i="7"/>
  <c r="Q69" i="7"/>
  <c r="P69" i="7"/>
  <c r="E69" i="7"/>
  <c r="U69" i="7" s="1"/>
  <c r="V67" i="7"/>
  <c r="O67" i="7"/>
  <c r="N67" i="7"/>
  <c r="M67" i="7"/>
  <c r="L67" i="7"/>
  <c r="K67" i="7"/>
  <c r="J67" i="7"/>
  <c r="I67" i="7"/>
  <c r="S67" i="7" s="1"/>
  <c r="H67" i="7"/>
  <c r="R67" i="7" s="1"/>
  <c r="G67" i="7"/>
  <c r="F67" i="7"/>
  <c r="C67" i="7"/>
  <c r="B67" i="7"/>
  <c r="V66" i="7"/>
  <c r="O66" i="7"/>
  <c r="N66" i="7"/>
  <c r="M66" i="7"/>
  <c r="L66" i="7"/>
  <c r="K66" i="7"/>
  <c r="J66" i="7"/>
  <c r="I66" i="7"/>
  <c r="S66" i="7" s="1"/>
  <c r="H66" i="7"/>
  <c r="R66" i="7" s="1"/>
  <c r="G66" i="7"/>
  <c r="F66" i="7"/>
  <c r="C66" i="7"/>
  <c r="B66" i="7"/>
  <c r="E66" i="7" s="1"/>
  <c r="S65" i="7"/>
  <c r="R65" i="7"/>
  <c r="Q65" i="7"/>
  <c r="P65" i="7"/>
  <c r="E65" i="7"/>
  <c r="S64" i="7"/>
  <c r="R64" i="7"/>
  <c r="Q64" i="7"/>
  <c r="P64" i="7"/>
  <c r="E64" i="7"/>
  <c r="T64" i="7" s="1"/>
  <c r="S63" i="7"/>
  <c r="R63" i="7"/>
  <c r="Q63" i="7"/>
  <c r="P63" i="7"/>
  <c r="E63" i="7"/>
  <c r="T63" i="7" s="1"/>
  <c r="S62" i="7"/>
  <c r="R62" i="7"/>
  <c r="Q62" i="7"/>
  <c r="P62" i="7"/>
  <c r="E62" i="7"/>
  <c r="U62" i="7" s="1"/>
  <c r="T61" i="7"/>
  <c r="S61" i="7"/>
  <c r="R61" i="7"/>
  <c r="Q61" i="7"/>
  <c r="P61" i="7"/>
  <c r="E61" i="7"/>
  <c r="U61" i="7" s="1"/>
  <c r="V59" i="7"/>
  <c r="O59" i="7"/>
  <c r="N59" i="7"/>
  <c r="M59" i="7"/>
  <c r="L59" i="7"/>
  <c r="K59" i="7"/>
  <c r="J59" i="7"/>
  <c r="I59" i="7"/>
  <c r="S59" i="7" s="1"/>
  <c r="H59" i="7"/>
  <c r="R59" i="7" s="1"/>
  <c r="G59" i="7"/>
  <c r="F59" i="7"/>
  <c r="C59" i="7"/>
  <c r="B59" i="7"/>
  <c r="S58" i="7"/>
  <c r="R58" i="7"/>
  <c r="Q58" i="7"/>
  <c r="P58" i="7"/>
  <c r="E58" i="7"/>
  <c r="S57" i="7"/>
  <c r="R57" i="7"/>
  <c r="Q57" i="7"/>
  <c r="P57" i="7"/>
  <c r="E57" i="7"/>
  <c r="T56" i="7"/>
  <c r="S56" i="7"/>
  <c r="R56" i="7"/>
  <c r="Q56" i="7"/>
  <c r="P56" i="7"/>
  <c r="E56" i="7"/>
  <c r="U56" i="7" s="1"/>
  <c r="T55" i="7"/>
  <c r="S55" i="7"/>
  <c r="R55" i="7"/>
  <c r="Q55" i="7"/>
  <c r="P55" i="7"/>
  <c r="E55" i="7"/>
  <c r="U55" i="7" s="1"/>
  <c r="V53" i="7"/>
  <c r="O53" i="7"/>
  <c r="N53" i="7"/>
  <c r="M53" i="7"/>
  <c r="L53" i="7"/>
  <c r="K53" i="7"/>
  <c r="J53" i="7"/>
  <c r="I53" i="7"/>
  <c r="H53" i="7"/>
  <c r="G53" i="7"/>
  <c r="F53" i="7"/>
  <c r="E53" i="7"/>
  <c r="C53" i="7"/>
  <c r="B53" i="7"/>
  <c r="T52" i="7"/>
  <c r="S52" i="7"/>
  <c r="R52" i="7"/>
  <c r="Q52" i="7"/>
  <c r="P52" i="7"/>
  <c r="E52" i="7"/>
  <c r="U52" i="7" s="1"/>
  <c r="S51" i="7"/>
  <c r="R51" i="7"/>
  <c r="Q51" i="7"/>
  <c r="P51" i="7"/>
  <c r="T51" i="7" s="1"/>
  <c r="E51" i="7"/>
  <c r="S50" i="7"/>
  <c r="R50" i="7"/>
  <c r="Q50" i="7"/>
  <c r="P50" i="7"/>
  <c r="E50" i="7"/>
  <c r="S49" i="7"/>
  <c r="R49" i="7"/>
  <c r="Q49" i="7"/>
  <c r="P49" i="7"/>
  <c r="E49" i="7"/>
  <c r="S48" i="7"/>
  <c r="R48" i="7"/>
  <c r="Q48" i="7"/>
  <c r="P48" i="7"/>
  <c r="E48" i="7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4" i="7"/>
  <c r="T44" i="7"/>
  <c r="S44" i="7"/>
  <c r="R44" i="7"/>
  <c r="Q44" i="7"/>
  <c r="P44" i="7"/>
  <c r="E44" i="7"/>
  <c r="S43" i="7"/>
  <c r="R43" i="7"/>
  <c r="Q43" i="7"/>
  <c r="P43" i="7"/>
  <c r="E43" i="7"/>
  <c r="S42" i="7"/>
  <c r="R42" i="7"/>
  <c r="Q42" i="7"/>
  <c r="P42" i="7"/>
  <c r="E42" i="7"/>
  <c r="V40" i="7"/>
  <c r="O40" i="7"/>
  <c r="N40" i="7"/>
  <c r="M40" i="7"/>
  <c r="L40" i="7"/>
  <c r="K40" i="7"/>
  <c r="J40" i="7"/>
  <c r="I40" i="7"/>
  <c r="S40" i="7" s="1"/>
  <c r="H40" i="7"/>
  <c r="R40" i="7" s="1"/>
  <c r="G40" i="7"/>
  <c r="F40" i="7"/>
  <c r="C40" i="7"/>
  <c r="E40" i="7" s="1"/>
  <c r="B40" i="7"/>
  <c r="T39" i="7"/>
  <c r="S39" i="7"/>
  <c r="R39" i="7"/>
  <c r="Q39" i="7"/>
  <c r="P39" i="7"/>
  <c r="E39" i="7"/>
  <c r="U39" i="7" s="1"/>
  <c r="S38" i="7"/>
  <c r="R38" i="7"/>
  <c r="Q38" i="7"/>
  <c r="P38" i="7"/>
  <c r="E38" i="7"/>
  <c r="S37" i="7"/>
  <c r="R37" i="7"/>
  <c r="Q37" i="7"/>
  <c r="P37" i="7"/>
  <c r="E37" i="7"/>
  <c r="S36" i="7"/>
  <c r="R36" i="7"/>
  <c r="Q36" i="7"/>
  <c r="P36" i="7"/>
  <c r="E36" i="7"/>
  <c r="T36" i="7" s="1"/>
  <c r="T35" i="7"/>
  <c r="S35" i="7"/>
  <c r="R35" i="7"/>
  <c r="Q35" i="7"/>
  <c r="P35" i="7"/>
  <c r="E35" i="7"/>
  <c r="U35" i="7" s="1"/>
  <c r="V33" i="7"/>
  <c r="O33" i="7"/>
  <c r="N33" i="7"/>
  <c r="M33" i="7"/>
  <c r="L33" i="7"/>
  <c r="K33" i="7"/>
  <c r="J33" i="7"/>
  <c r="I33" i="7"/>
  <c r="S33" i="7" s="1"/>
  <c r="H33" i="7"/>
  <c r="R33" i="7" s="1"/>
  <c r="G33" i="7"/>
  <c r="F33" i="7"/>
  <c r="C33" i="7"/>
  <c r="B33" i="7"/>
  <c r="E33" i="7" s="1"/>
  <c r="U32" i="7"/>
  <c r="S32" i="7"/>
  <c r="R32" i="7"/>
  <c r="Q32" i="7"/>
  <c r="P32" i="7"/>
  <c r="T32" i="7" s="1"/>
  <c r="E32" i="7"/>
  <c r="V30" i="7"/>
  <c r="O30" i="7"/>
  <c r="N30" i="7"/>
  <c r="M30" i="7"/>
  <c r="L30" i="7"/>
  <c r="K30" i="7"/>
  <c r="J30" i="7"/>
  <c r="I30" i="7"/>
  <c r="S30" i="7" s="1"/>
  <c r="H30" i="7"/>
  <c r="G30" i="7"/>
  <c r="F30" i="7"/>
  <c r="C30" i="7"/>
  <c r="B30" i="7"/>
  <c r="S29" i="7"/>
  <c r="R29" i="7"/>
  <c r="Q29" i="7"/>
  <c r="P29" i="7"/>
  <c r="E29" i="7"/>
  <c r="U28" i="7"/>
  <c r="S28" i="7"/>
  <c r="R28" i="7"/>
  <c r="Q28" i="7"/>
  <c r="P28" i="7"/>
  <c r="E28" i="7"/>
  <c r="T28" i="7" s="1"/>
  <c r="T27" i="7"/>
  <c r="S27" i="7"/>
  <c r="R27" i="7"/>
  <c r="Q27" i="7"/>
  <c r="P27" i="7"/>
  <c r="E27" i="7"/>
  <c r="U27" i="7" s="1"/>
  <c r="S26" i="7"/>
  <c r="R26" i="7"/>
  <c r="Q26" i="7"/>
  <c r="P26" i="7"/>
  <c r="E26" i="7"/>
  <c r="V24" i="7"/>
  <c r="R24" i="7"/>
  <c r="O24" i="7"/>
  <c r="N24" i="7"/>
  <c r="M24" i="7"/>
  <c r="L24" i="7"/>
  <c r="K24" i="7"/>
  <c r="J24" i="7"/>
  <c r="I24" i="7"/>
  <c r="H24" i="7"/>
  <c r="G24" i="7"/>
  <c r="F24" i="7"/>
  <c r="E24" i="7"/>
  <c r="C24" i="7"/>
  <c r="B24" i="7"/>
  <c r="S23" i="7"/>
  <c r="R23" i="7"/>
  <c r="Q23" i="7"/>
  <c r="P23" i="7"/>
  <c r="E23" i="7"/>
  <c r="S22" i="7"/>
  <c r="R22" i="7"/>
  <c r="Q22" i="7"/>
  <c r="P22" i="7"/>
  <c r="E22" i="7"/>
  <c r="S21" i="7"/>
  <c r="R21" i="7"/>
  <c r="Q21" i="7"/>
  <c r="P21" i="7"/>
  <c r="E21" i="7"/>
  <c r="U20" i="7"/>
  <c r="T20" i="7"/>
  <c r="S20" i="7"/>
  <c r="R20" i="7"/>
  <c r="Q20" i="7"/>
  <c r="P20" i="7"/>
  <c r="E20" i="7"/>
  <c r="T19" i="7"/>
  <c r="S19" i="7"/>
  <c r="R19" i="7"/>
  <c r="Q19" i="7"/>
  <c r="P19" i="7"/>
  <c r="E19" i="7"/>
  <c r="U19" i="7" s="1"/>
  <c r="S18" i="7"/>
  <c r="R18" i="7"/>
  <c r="Q18" i="7"/>
  <c r="P18" i="7"/>
  <c r="E18" i="7"/>
  <c r="S17" i="7"/>
  <c r="R17" i="7"/>
  <c r="Q17" i="7"/>
  <c r="P17" i="7"/>
  <c r="E17" i="7"/>
  <c r="V15" i="7"/>
  <c r="O15" i="7"/>
  <c r="N15" i="7"/>
  <c r="M15" i="7"/>
  <c r="L15" i="7"/>
  <c r="K15" i="7"/>
  <c r="J15" i="7"/>
  <c r="I15" i="7"/>
  <c r="S15" i="7" s="1"/>
  <c r="H15" i="7"/>
  <c r="R15" i="7" s="1"/>
  <c r="G15" i="7"/>
  <c r="F15" i="7"/>
  <c r="E15" i="7"/>
  <c r="C15" i="7"/>
  <c r="B15" i="7"/>
  <c r="S14" i="7"/>
  <c r="R14" i="7"/>
  <c r="Q14" i="7"/>
  <c r="P14" i="7"/>
  <c r="E14" i="7"/>
  <c r="S13" i="7"/>
  <c r="R13" i="7"/>
  <c r="Q13" i="7"/>
  <c r="P13" i="7"/>
  <c r="E13" i="7"/>
  <c r="U12" i="7"/>
  <c r="T12" i="7"/>
  <c r="S12" i="7"/>
  <c r="R12" i="7"/>
  <c r="Q12" i="7"/>
  <c r="P12" i="7"/>
  <c r="E12" i="7"/>
  <c r="U11" i="7"/>
  <c r="T11" i="7"/>
  <c r="S11" i="7"/>
  <c r="R11" i="7"/>
  <c r="Q11" i="7"/>
  <c r="P11" i="7"/>
  <c r="E11" i="7"/>
  <c r="S10" i="7"/>
  <c r="R10" i="7"/>
  <c r="Q10" i="7"/>
  <c r="P10" i="7"/>
  <c r="E10" i="7"/>
  <c r="U9" i="7"/>
  <c r="S9" i="7"/>
  <c r="R9" i="7"/>
  <c r="Q9" i="7"/>
  <c r="P9" i="7"/>
  <c r="E9" i="7"/>
  <c r="T9" i="7" s="1"/>
  <c r="S93" i="6"/>
  <c r="R93" i="6"/>
  <c r="Q93" i="6"/>
  <c r="P93" i="6"/>
  <c r="E93" i="6"/>
  <c r="T93" i="6" s="1"/>
  <c r="S92" i="6"/>
  <c r="R92" i="6"/>
  <c r="Q92" i="6"/>
  <c r="P92" i="6"/>
  <c r="E92" i="6"/>
  <c r="U92" i="6" s="1"/>
  <c r="S91" i="6"/>
  <c r="R91" i="6"/>
  <c r="Q91" i="6"/>
  <c r="P91" i="6"/>
  <c r="E91" i="6"/>
  <c r="S90" i="6"/>
  <c r="R90" i="6"/>
  <c r="Q90" i="6"/>
  <c r="P90" i="6"/>
  <c r="E90" i="6"/>
  <c r="U89" i="6"/>
  <c r="T89" i="6"/>
  <c r="S89" i="6"/>
  <c r="R89" i="6"/>
  <c r="Q89" i="6"/>
  <c r="P89" i="6"/>
  <c r="E89" i="6"/>
  <c r="S88" i="6"/>
  <c r="R88" i="6"/>
  <c r="Q88" i="6"/>
  <c r="P88" i="6"/>
  <c r="E88" i="6"/>
  <c r="U88" i="6" s="1"/>
  <c r="S87" i="6"/>
  <c r="R87" i="6"/>
  <c r="Q87" i="6"/>
  <c r="P87" i="6"/>
  <c r="E87" i="6"/>
  <c r="S86" i="6"/>
  <c r="R86" i="6"/>
  <c r="Q86" i="6"/>
  <c r="P86" i="6"/>
  <c r="E86" i="6"/>
  <c r="V72" i="6"/>
  <c r="O72" i="6"/>
  <c r="N72" i="6"/>
  <c r="M72" i="6"/>
  <c r="L72" i="6"/>
  <c r="K72" i="6"/>
  <c r="J72" i="6"/>
  <c r="I72" i="6"/>
  <c r="S72" i="6" s="1"/>
  <c r="H72" i="6"/>
  <c r="R72" i="6" s="1"/>
  <c r="G72" i="6"/>
  <c r="F72" i="6"/>
  <c r="C72" i="6"/>
  <c r="B72" i="6"/>
  <c r="V71" i="6"/>
  <c r="O71" i="6"/>
  <c r="N71" i="6"/>
  <c r="M71" i="6"/>
  <c r="L71" i="6"/>
  <c r="K71" i="6"/>
  <c r="J71" i="6"/>
  <c r="I71" i="6"/>
  <c r="S71" i="6" s="1"/>
  <c r="H71" i="6"/>
  <c r="G71" i="6"/>
  <c r="F71" i="6"/>
  <c r="E71" i="6"/>
  <c r="C71" i="6"/>
  <c r="B71" i="6"/>
  <c r="V70" i="6"/>
  <c r="O70" i="6"/>
  <c r="N70" i="6"/>
  <c r="M70" i="6"/>
  <c r="L70" i="6"/>
  <c r="K70" i="6"/>
  <c r="J70" i="6"/>
  <c r="I70" i="6"/>
  <c r="S70" i="6" s="1"/>
  <c r="H70" i="6"/>
  <c r="G70" i="6"/>
  <c r="F70" i="6"/>
  <c r="E70" i="6"/>
  <c r="C70" i="6"/>
  <c r="B70" i="6"/>
  <c r="S69" i="6"/>
  <c r="R69" i="6"/>
  <c r="Q69" i="6"/>
  <c r="P69" i="6"/>
  <c r="E69" i="6"/>
  <c r="U69" i="6" s="1"/>
  <c r="V67" i="6"/>
  <c r="O67" i="6"/>
  <c r="N67" i="6"/>
  <c r="M67" i="6"/>
  <c r="L67" i="6"/>
  <c r="K67" i="6"/>
  <c r="J67" i="6"/>
  <c r="I67" i="6"/>
  <c r="S67" i="6" s="1"/>
  <c r="H67" i="6"/>
  <c r="R67" i="6" s="1"/>
  <c r="G67" i="6"/>
  <c r="F67" i="6"/>
  <c r="C67" i="6"/>
  <c r="B67" i="6"/>
  <c r="V66" i="6"/>
  <c r="S66" i="6"/>
  <c r="O66" i="6"/>
  <c r="N66" i="6"/>
  <c r="M66" i="6"/>
  <c r="L66" i="6"/>
  <c r="K66" i="6"/>
  <c r="J66" i="6"/>
  <c r="I66" i="6"/>
  <c r="H66" i="6"/>
  <c r="R66" i="6" s="1"/>
  <c r="G66" i="6"/>
  <c r="F66" i="6"/>
  <c r="E66" i="6"/>
  <c r="C66" i="6"/>
  <c r="B66" i="6"/>
  <c r="S65" i="6"/>
  <c r="R65" i="6"/>
  <c r="Q65" i="6"/>
  <c r="P65" i="6"/>
  <c r="E65" i="6"/>
  <c r="S64" i="6"/>
  <c r="R64" i="6"/>
  <c r="Q64" i="6"/>
  <c r="P64" i="6"/>
  <c r="E64" i="6"/>
  <c r="T63" i="6"/>
  <c r="S63" i="6"/>
  <c r="R63" i="6"/>
  <c r="Q63" i="6"/>
  <c r="P63" i="6"/>
  <c r="E63" i="6"/>
  <c r="U63" i="6" s="1"/>
  <c r="S62" i="6"/>
  <c r="R62" i="6"/>
  <c r="Q62" i="6"/>
  <c r="P62" i="6"/>
  <c r="E62" i="6"/>
  <c r="T62" i="6" s="1"/>
  <c r="S61" i="6"/>
  <c r="R61" i="6"/>
  <c r="Q61" i="6"/>
  <c r="P61" i="6"/>
  <c r="E61" i="6"/>
  <c r="U61" i="6" s="1"/>
  <c r="V59" i="6"/>
  <c r="O59" i="6"/>
  <c r="N59" i="6"/>
  <c r="M59" i="6"/>
  <c r="L59" i="6"/>
  <c r="K59" i="6"/>
  <c r="J59" i="6"/>
  <c r="I59" i="6"/>
  <c r="S59" i="6" s="1"/>
  <c r="H59" i="6"/>
  <c r="G59" i="6"/>
  <c r="F59" i="6"/>
  <c r="C59" i="6"/>
  <c r="B59" i="6"/>
  <c r="S58" i="6"/>
  <c r="R58" i="6"/>
  <c r="Q58" i="6"/>
  <c r="P58" i="6"/>
  <c r="E58" i="6"/>
  <c r="T58" i="6" s="1"/>
  <c r="S57" i="6"/>
  <c r="R57" i="6"/>
  <c r="Q57" i="6"/>
  <c r="P57" i="6"/>
  <c r="E57" i="6"/>
  <c r="U56" i="6"/>
  <c r="T56" i="6"/>
  <c r="S56" i="6"/>
  <c r="R56" i="6"/>
  <c r="Q56" i="6"/>
  <c r="P56" i="6"/>
  <c r="E56" i="6"/>
  <c r="U55" i="6"/>
  <c r="S55" i="6"/>
  <c r="R55" i="6"/>
  <c r="Q55" i="6"/>
  <c r="P55" i="6"/>
  <c r="E55" i="6"/>
  <c r="T55" i="6" s="1"/>
  <c r="V53" i="6"/>
  <c r="O53" i="6"/>
  <c r="N53" i="6"/>
  <c r="M53" i="6"/>
  <c r="L53" i="6"/>
  <c r="K53" i="6"/>
  <c r="J53" i="6"/>
  <c r="I53" i="6"/>
  <c r="S53" i="6" s="1"/>
  <c r="H53" i="6"/>
  <c r="R53" i="6" s="1"/>
  <c r="G53" i="6"/>
  <c r="F53" i="6"/>
  <c r="C53" i="6"/>
  <c r="B53" i="6"/>
  <c r="S52" i="6"/>
  <c r="R52" i="6"/>
  <c r="Q52" i="6"/>
  <c r="P52" i="6"/>
  <c r="E52" i="6"/>
  <c r="T52" i="6" s="1"/>
  <c r="S51" i="6"/>
  <c r="R51" i="6"/>
  <c r="Q51" i="6"/>
  <c r="P51" i="6"/>
  <c r="E51" i="6"/>
  <c r="T50" i="6"/>
  <c r="S50" i="6"/>
  <c r="R50" i="6"/>
  <c r="Q50" i="6"/>
  <c r="P50" i="6"/>
  <c r="E50" i="6"/>
  <c r="U50" i="6" s="1"/>
  <c r="S49" i="6"/>
  <c r="R49" i="6"/>
  <c r="Q49" i="6"/>
  <c r="P49" i="6"/>
  <c r="E49" i="6"/>
  <c r="U48" i="6"/>
  <c r="T48" i="6"/>
  <c r="S48" i="6"/>
  <c r="R48" i="6"/>
  <c r="Q48" i="6"/>
  <c r="P48" i="6"/>
  <c r="E48" i="6"/>
  <c r="S47" i="6"/>
  <c r="R47" i="6"/>
  <c r="Q47" i="6"/>
  <c r="P47" i="6"/>
  <c r="E47" i="6"/>
  <c r="U46" i="6"/>
  <c r="S46" i="6"/>
  <c r="R46" i="6"/>
  <c r="Q46" i="6"/>
  <c r="P46" i="6"/>
  <c r="E46" i="6"/>
  <c r="T46" i="6" s="1"/>
  <c r="S45" i="6"/>
  <c r="R45" i="6"/>
  <c r="Q45" i="6"/>
  <c r="P45" i="6"/>
  <c r="E45" i="6"/>
  <c r="U44" i="6"/>
  <c r="T44" i="6"/>
  <c r="S44" i="6"/>
  <c r="R44" i="6"/>
  <c r="Q44" i="6"/>
  <c r="P44" i="6"/>
  <c r="E44" i="6"/>
  <c r="S43" i="6"/>
  <c r="R43" i="6"/>
  <c r="Q43" i="6"/>
  <c r="P43" i="6"/>
  <c r="E43" i="6"/>
  <c r="U43" i="6" s="1"/>
  <c r="S42" i="6"/>
  <c r="R42" i="6"/>
  <c r="Q42" i="6"/>
  <c r="P42" i="6"/>
  <c r="E42" i="6"/>
  <c r="V40" i="6"/>
  <c r="O40" i="6"/>
  <c r="N40" i="6"/>
  <c r="M40" i="6"/>
  <c r="L40" i="6"/>
  <c r="K40" i="6"/>
  <c r="J40" i="6"/>
  <c r="I40" i="6"/>
  <c r="S40" i="6" s="1"/>
  <c r="H40" i="6"/>
  <c r="R40" i="6" s="1"/>
  <c r="G40" i="6"/>
  <c r="F40" i="6"/>
  <c r="C40" i="6"/>
  <c r="E40" i="6" s="1"/>
  <c r="B40" i="6"/>
  <c r="S39" i="6"/>
  <c r="R39" i="6"/>
  <c r="Q39" i="6"/>
  <c r="P39" i="6"/>
  <c r="E39" i="6"/>
  <c r="S38" i="6"/>
  <c r="R38" i="6"/>
  <c r="Q38" i="6"/>
  <c r="P38" i="6"/>
  <c r="E38" i="6"/>
  <c r="U38" i="6" s="1"/>
  <c r="U37" i="6"/>
  <c r="S37" i="6"/>
  <c r="R37" i="6"/>
  <c r="Q37" i="6"/>
  <c r="P37" i="6"/>
  <c r="E37" i="6"/>
  <c r="T37" i="6" s="1"/>
  <c r="S36" i="6"/>
  <c r="R36" i="6"/>
  <c r="Q36" i="6"/>
  <c r="P36" i="6"/>
  <c r="E36" i="6"/>
  <c r="U36" i="6" s="1"/>
  <c r="S35" i="6"/>
  <c r="R35" i="6"/>
  <c r="Q35" i="6"/>
  <c r="P35" i="6"/>
  <c r="E35" i="6"/>
  <c r="T35" i="6" s="1"/>
  <c r="V33" i="6"/>
  <c r="O33" i="6"/>
  <c r="N33" i="6"/>
  <c r="M33" i="6"/>
  <c r="L33" i="6"/>
  <c r="K33" i="6"/>
  <c r="J33" i="6"/>
  <c r="I33" i="6"/>
  <c r="S33" i="6" s="1"/>
  <c r="H33" i="6"/>
  <c r="R33" i="6" s="1"/>
  <c r="G33" i="6"/>
  <c r="F33" i="6"/>
  <c r="C33" i="6"/>
  <c r="B33" i="6"/>
  <c r="S32" i="6"/>
  <c r="R32" i="6"/>
  <c r="Q32" i="6"/>
  <c r="P32" i="6"/>
  <c r="E32" i="6"/>
  <c r="V30" i="6"/>
  <c r="O30" i="6"/>
  <c r="N30" i="6"/>
  <c r="M30" i="6"/>
  <c r="L30" i="6"/>
  <c r="K30" i="6"/>
  <c r="J30" i="6"/>
  <c r="I30" i="6"/>
  <c r="S30" i="6" s="1"/>
  <c r="H30" i="6"/>
  <c r="G30" i="6"/>
  <c r="F30" i="6"/>
  <c r="C30" i="6"/>
  <c r="B30" i="6"/>
  <c r="S29" i="6"/>
  <c r="R29" i="6"/>
  <c r="Q29" i="6"/>
  <c r="U29" i="6" s="1"/>
  <c r="P29" i="6"/>
  <c r="E29" i="6"/>
  <c r="S28" i="6"/>
  <c r="R28" i="6"/>
  <c r="Q28" i="6"/>
  <c r="P28" i="6"/>
  <c r="E28" i="6"/>
  <c r="T28" i="6" s="1"/>
  <c r="T27" i="6"/>
  <c r="S27" i="6"/>
  <c r="R27" i="6"/>
  <c r="Q27" i="6"/>
  <c r="P27" i="6"/>
  <c r="E27" i="6"/>
  <c r="U27" i="6" s="1"/>
  <c r="S26" i="6"/>
  <c r="R26" i="6"/>
  <c r="Q26" i="6"/>
  <c r="P26" i="6"/>
  <c r="E26" i="6"/>
  <c r="T26" i="6" s="1"/>
  <c r="V24" i="6"/>
  <c r="S24" i="6"/>
  <c r="O24" i="6"/>
  <c r="N24" i="6"/>
  <c r="M24" i="6"/>
  <c r="L24" i="6"/>
  <c r="K24" i="6"/>
  <c r="J24" i="6"/>
  <c r="I24" i="6"/>
  <c r="H24" i="6"/>
  <c r="R24" i="6" s="1"/>
  <c r="G24" i="6"/>
  <c r="F24" i="6"/>
  <c r="C24" i="6"/>
  <c r="B24" i="6"/>
  <c r="S23" i="6"/>
  <c r="R23" i="6"/>
  <c r="Q23" i="6"/>
  <c r="P23" i="6"/>
  <c r="E23" i="6"/>
  <c r="S22" i="6"/>
  <c r="R22" i="6"/>
  <c r="Q22" i="6"/>
  <c r="P22" i="6"/>
  <c r="E22" i="6"/>
  <c r="U21" i="6"/>
  <c r="S21" i="6"/>
  <c r="R21" i="6"/>
  <c r="Q21" i="6"/>
  <c r="P21" i="6"/>
  <c r="E21" i="6"/>
  <c r="T21" i="6" s="1"/>
  <c r="U20" i="6"/>
  <c r="S20" i="6"/>
  <c r="R20" i="6"/>
  <c r="Q20" i="6"/>
  <c r="P20" i="6"/>
  <c r="E20" i="6"/>
  <c r="T20" i="6" s="1"/>
  <c r="S19" i="6"/>
  <c r="R19" i="6"/>
  <c r="Q19" i="6"/>
  <c r="P19" i="6"/>
  <c r="E19" i="6"/>
  <c r="S18" i="6"/>
  <c r="R18" i="6"/>
  <c r="Q18" i="6"/>
  <c r="P18" i="6"/>
  <c r="E18" i="6"/>
  <c r="U18" i="6" s="1"/>
  <c r="U17" i="6"/>
  <c r="S17" i="6"/>
  <c r="R17" i="6"/>
  <c r="Q17" i="6"/>
  <c r="P17" i="6"/>
  <c r="E17" i="6"/>
  <c r="T17" i="6" s="1"/>
  <c r="V15" i="6"/>
  <c r="O15" i="6"/>
  <c r="N15" i="6"/>
  <c r="M15" i="6"/>
  <c r="L15" i="6"/>
  <c r="K15" i="6"/>
  <c r="J15" i="6"/>
  <c r="I15" i="6"/>
  <c r="S15" i="6" s="1"/>
  <c r="H15" i="6"/>
  <c r="R15" i="6" s="1"/>
  <c r="G15" i="6"/>
  <c r="F15" i="6"/>
  <c r="C15" i="6"/>
  <c r="B15" i="6"/>
  <c r="S14" i="6"/>
  <c r="R14" i="6"/>
  <c r="Q14" i="6"/>
  <c r="P14" i="6"/>
  <c r="E14" i="6"/>
  <c r="U14" i="6" s="1"/>
  <c r="U13" i="6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U9" i="6"/>
  <c r="S9" i="6"/>
  <c r="R9" i="6"/>
  <c r="Q9" i="6"/>
  <c r="P9" i="6"/>
  <c r="E9" i="6"/>
  <c r="T9" i="6" s="1"/>
  <c r="U93" i="5"/>
  <c r="S93" i="5"/>
  <c r="R93" i="5"/>
  <c r="Q93" i="5"/>
  <c r="P93" i="5"/>
  <c r="E93" i="5"/>
  <c r="T93" i="5" s="1"/>
  <c r="S92" i="5"/>
  <c r="R92" i="5"/>
  <c r="Q92" i="5"/>
  <c r="P92" i="5"/>
  <c r="E92" i="5"/>
  <c r="U92" i="5" s="1"/>
  <c r="S91" i="5"/>
  <c r="R91" i="5"/>
  <c r="Q91" i="5"/>
  <c r="P91" i="5"/>
  <c r="E91" i="5"/>
  <c r="U91" i="5" s="1"/>
  <c r="U90" i="5"/>
  <c r="S90" i="5"/>
  <c r="R90" i="5"/>
  <c r="Q90" i="5"/>
  <c r="P90" i="5"/>
  <c r="E90" i="5"/>
  <c r="T90" i="5" s="1"/>
  <c r="S89" i="5"/>
  <c r="R89" i="5"/>
  <c r="Q89" i="5"/>
  <c r="P89" i="5"/>
  <c r="E89" i="5"/>
  <c r="S88" i="5"/>
  <c r="R88" i="5"/>
  <c r="Q88" i="5"/>
  <c r="P88" i="5"/>
  <c r="E88" i="5"/>
  <c r="S87" i="5"/>
  <c r="R87" i="5"/>
  <c r="Q87" i="5"/>
  <c r="P87" i="5"/>
  <c r="E87" i="5"/>
  <c r="T87" i="5" s="1"/>
  <c r="S86" i="5"/>
  <c r="R86" i="5"/>
  <c r="Q86" i="5"/>
  <c r="P86" i="5"/>
  <c r="E86" i="5"/>
  <c r="T86" i="5" s="1"/>
  <c r="V72" i="5"/>
  <c r="O72" i="5"/>
  <c r="N72" i="5"/>
  <c r="M72" i="5"/>
  <c r="L72" i="5"/>
  <c r="K72" i="5"/>
  <c r="J72" i="5"/>
  <c r="I72" i="5"/>
  <c r="S72" i="5" s="1"/>
  <c r="H72" i="5"/>
  <c r="G72" i="5"/>
  <c r="F72" i="5"/>
  <c r="C72" i="5"/>
  <c r="B72" i="5"/>
  <c r="V71" i="5"/>
  <c r="O71" i="5"/>
  <c r="N71" i="5"/>
  <c r="M71" i="5"/>
  <c r="L71" i="5"/>
  <c r="K71" i="5"/>
  <c r="J71" i="5"/>
  <c r="I71" i="5"/>
  <c r="S71" i="5" s="1"/>
  <c r="H71" i="5"/>
  <c r="R71" i="5" s="1"/>
  <c r="G71" i="5"/>
  <c r="F71" i="5"/>
  <c r="C71" i="5"/>
  <c r="E71" i="5" s="1"/>
  <c r="B71" i="5"/>
  <c r="V70" i="5"/>
  <c r="O70" i="5"/>
  <c r="N70" i="5"/>
  <c r="M70" i="5"/>
  <c r="L70" i="5"/>
  <c r="K70" i="5"/>
  <c r="J70" i="5"/>
  <c r="I70" i="5"/>
  <c r="S70" i="5" s="1"/>
  <c r="H70" i="5"/>
  <c r="R70" i="5" s="1"/>
  <c r="G70" i="5"/>
  <c r="F70" i="5"/>
  <c r="C70" i="5"/>
  <c r="B70" i="5"/>
  <c r="T69" i="5"/>
  <c r="S69" i="5"/>
  <c r="R69" i="5"/>
  <c r="Q69" i="5"/>
  <c r="P69" i="5"/>
  <c r="E69" i="5"/>
  <c r="V67" i="5"/>
  <c r="O67" i="5"/>
  <c r="N67" i="5"/>
  <c r="M67" i="5"/>
  <c r="L67" i="5"/>
  <c r="K67" i="5"/>
  <c r="J67" i="5"/>
  <c r="I67" i="5"/>
  <c r="S67" i="5" s="1"/>
  <c r="H67" i="5"/>
  <c r="G67" i="5"/>
  <c r="F67" i="5"/>
  <c r="C67" i="5"/>
  <c r="B67" i="5"/>
  <c r="V66" i="5"/>
  <c r="O66" i="5"/>
  <c r="N66" i="5"/>
  <c r="M66" i="5"/>
  <c r="L66" i="5"/>
  <c r="K66" i="5"/>
  <c r="J66" i="5"/>
  <c r="I66" i="5"/>
  <c r="S66" i="5" s="1"/>
  <c r="H66" i="5"/>
  <c r="R66" i="5" s="1"/>
  <c r="G66" i="5"/>
  <c r="F66" i="5"/>
  <c r="C66" i="5"/>
  <c r="B66" i="5"/>
  <c r="U65" i="5"/>
  <c r="S65" i="5"/>
  <c r="R65" i="5"/>
  <c r="Q65" i="5"/>
  <c r="P65" i="5"/>
  <c r="E65" i="5"/>
  <c r="T65" i="5" s="1"/>
  <c r="U64" i="5"/>
  <c r="T64" i="5"/>
  <c r="S64" i="5"/>
  <c r="R64" i="5"/>
  <c r="Q64" i="5"/>
  <c r="P64" i="5"/>
  <c r="E64" i="5"/>
  <c r="S63" i="5"/>
  <c r="R63" i="5"/>
  <c r="Q63" i="5"/>
  <c r="P63" i="5"/>
  <c r="E63" i="5"/>
  <c r="S62" i="5"/>
  <c r="R62" i="5"/>
  <c r="Q62" i="5"/>
  <c r="P62" i="5"/>
  <c r="E62" i="5"/>
  <c r="U62" i="5" s="1"/>
  <c r="S61" i="5"/>
  <c r="R61" i="5"/>
  <c r="Q61" i="5"/>
  <c r="P61" i="5"/>
  <c r="E61" i="5"/>
  <c r="V59" i="5"/>
  <c r="S59" i="5"/>
  <c r="O59" i="5"/>
  <c r="N59" i="5"/>
  <c r="M59" i="5"/>
  <c r="L59" i="5"/>
  <c r="K59" i="5"/>
  <c r="J59" i="5"/>
  <c r="I59" i="5"/>
  <c r="H59" i="5"/>
  <c r="R59" i="5" s="1"/>
  <c r="G59" i="5"/>
  <c r="F59" i="5"/>
  <c r="C59" i="5"/>
  <c r="B59" i="5"/>
  <c r="S58" i="5"/>
  <c r="R58" i="5"/>
  <c r="Q58" i="5"/>
  <c r="P58" i="5"/>
  <c r="E58" i="5"/>
  <c r="S57" i="5"/>
  <c r="R57" i="5"/>
  <c r="Q57" i="5"/>
  <c r="P57" i="5"/>
  <c r="E57" i="5"/>
  <c r="T57" i="5" s="1"/>
  <c r="U56" i="5"/>
  <c r="S56" i="5"/>
  <c r="R56" i="5"/>
  <c r="Q56" i="5"/>
  <c r="P56" i="5"/>
  <c r="E56" i="5"/>
  <c r="T56" i="5" s="1"/>
  <c r="T55" i="5"/>
  <c r="S55" i="5"/>
  <c r="R55" i="5"/>
  <c r="Q55" i="5"/>
  <c r="P55" i="5"/>
  <c r="E55" i="5"/>
  <c r="U55" i="5" s="1"/>
  <c r="V53" i="5"/>
  <c r="O53" i="5"/>
  <c r="N53" i="5"/>
  <c r="M53" i="5"/>
  <c r="L53" i="5"/>
  <c r="K53" i="5"/>
  <c r="J53" i="5"/>
  <c r="I53" i="5"/>
  <c r="S53" i="5" s="1"/>
  <c r="H53" i="5"/>
  <c r="R53" i="5" s="1"/>
  <c r="G53" i="5"/>
  <c r="F53" i="5"/>
  <c r="C53" i="5"/>
  <c r="B53" i="5"/>
  <c r="S52" i="5"/>
  <c r="R52" i="5"/>
  <c r="Q52" i="5"/>
  <c r="P52" i="5"/>
  <c r="E52" i="5"/>
  <c r="U52" i="5" s="1"/>
  <c r="S51" i="5"/>
  <c r="R51" i="5"/>
  <c r="Q51" i="5"/>
  <c r="P51" i="5"/>
  <c r="E51" i="5"/>
  <c r="S50" i="5"/>
  <c r="R50" i="5"/>
  <c r="Q50" i="5"/>
  <c r="P50" i="5"/>
  <c r="E50" i="5"/>
  <c r="U49" i="5"/>
  <c r="S49" i="5"/>
  <c r="R49" i="5"/>
  <c r="Q49" i="5"/>
  <c r="P49" i="5"/>
  <c r="E49" i="5"/>
  <c r="T49" i="5" s="1"/>
  <c r="U48" i="5"/>
  <c r="T48" i="5"/>
  <c r="S48" i="5"/>
  <c r="R48" i="5"/>
  <c r="Q48" i="5"/>
  <c r="P48" i="5"/>
  <c r="E48" i="5"/>
  <c r="S47" i="5"/>
  <c r="R47" i="5"/>
  <c r="Q47" i="5"/>
  <c r="P47" i="5"/>
  <c r="E47" i="5"/>
  <c r="S46" i="5"/>
  <c r="R46" i="5"/>
  <c r="Q46" i="5"/>
  <c r="P46" i="5"/>
  <c r="E46" i="5"/>
  <c r="U46" i="5" s="1"/>
  <c r="U45" i="5"/>
  <c r="S45" i="5"/>
  <c r="R45" i="5"/>
  <c r="Q45" i="5"/>
  <c r="P45" i="5"/>
  <c r="E45" i="5"/>
  <c r="T45" i="5" s="1"/>
  <c r="S44" i="5"/>
  <c r="R44" i="5"/>
  <c r="Q44" i="5"/>
  <c r="P44" i="5"/>
  <c r="E44" i="5"/>
  <c r="S43" i="5"/>
  <c r="R43" i="5"/>
  <c r="Q43" i="5"/>
  <c r="P43" i="5"/>
  <c r="E43" i="5"/>
  <c r="T43" i="5" s="1"/>
  <c r="S42" i="5"/>
  <c r="R42" i="5"/>
  <c r="Q42" i="5"/>
  <c r="P42" i="5"/>
  <c r="E42" i="5"/>
  <c r="T42" i="5" s="1"/>
  <c r="V40" i="5"/>
  <c r="S40" i="5"/>
  <c r="O40" i="5"/>
  <c r="N40" i="5"/>
  <c r="M40" i="5"/>
  <c r="L40" i="5"/>
  <c r="K40" i="5"/>
  <c r="J40" i="5"/>
  <c r="I40" i="5"/>
  <c r="H40" i="5"/>
  <c r="R40" i="5" s="1"/>
  <c r="G40" i="5"/>
  <c r="F40" i="5"/>
  <c r="C40" i="5"/>
  <c r="E40" i="5" s="1"/>
  <c r="B40" i="5"/>
  <c r="S39" i="5"/>
  <c r="R39" i="5"/>
  <c r="Q39" i="5"/>
  <c r="P39" i="5"/>
  <c r="E39" i="5"/>
  <c r="U39" i="5" s="1"/>
  <c r="S38" i="5"/>
  <c r="R38" i="5"/>
  <c r="Q38" i="5"/>
  <c r="P38" i="5"/>
  <c r="E38" i="5"/>
  <c r="S37" i="5"/>
  <c r="R37" i="5"/>
  <c r="Q37" i="5"/>
  <c r="P37" i="5"/>
  <c r="E37" i="5"/>
  <c r="U36" i="5"/>
  <c r="T36" i="5"/>
  <c r="S36" i="5"/>
  <c r="R36" i="5"/>
  <c r="Q36" i="5"/>
  <c r="P36" i="5"/>
  <c r="E36" i="5"/>
  <c r="U35" i="5"/>
  <c r="S35" i="5"/>
  <c r="R35" i="5"/>
  <c r="Q35" i="5"/>
  <c r="P35" i="5"/>
  <c r="E35" i="5"/>
  <c r="T35" i="5" s="1"/>
  <c r="V33" i="5"/>
  <c r="O33" i="5"/>
  <c r="N33" i="5"/>
  <c r="M33" i="5"/>
  <c r="L33" i="5"/>
  <c r="K33" i="5"/>
  <c r="J33" i="5"/>
  <c r="I33" i="5"/>
  <c r="Q33" i="5" s="1"/>
  <c r="H33" i="5"/>
  <c r="R33" i="5" s="1"/>
  <c r="G33" i="5"/>
  <c r="F33" i="5"/>
  <c r="C33" i="5"/>
  <c r="B33" i="5"/>
  <c r="E33" i="5" s="1"/>
  <c r="U32" i="5"/>
  <c r="S32" i="5"/>
  <c r="R32" i="5"/>
  <c r="Q32" i="5"/>
  <c r="P32" i="5"/>
  <c r="T32" i="5" s="1"/>
  <c r="E32" i="5"/>
  <c r="V30" i="5"/>
  <c r="O30" i="5"/>
  <c r="N30" i="5"/>
  <c r="M30" i="5"/>
  <c r="L30" i="5"/>
  <c r="K30" i="5"/>
  <c r="J30" i="5"/>
  <c r="I30" i="5"/>
  <c r="S30" i="5" s="1"/>
  <c r="H30" i="5"/>
  <c r="R30" i="5" s="1"/>
  <c r="G30" i="5"/>
  <c r="F30" i="5"/>
  <c r="C30" i="5"/>
  <c r="B30" i="5"/>
  <c r="S29" i="5"/>
  <c r="R29" i="5"/>
  <c r="Q29" i="5"/>
  <c r="P29" i="5"/>
  <c r="E29" i="5"/>
  <c r="U29" i="5" s="1"/>
  <c r="S28" i="5"/>
  <c r="R28" i="5"/>
  <c r="Q28" i="5"/>
  <c r="P28" i="5"/>
  <c r="E28" i="5"/>
  <c r="T28" i="5" s="1"/>
  <c r="S27" i="5"/>
  <c r="R27" i="5"/>
  <c r="Q27" i="5"/>
  <c r="P27" i="5"/>
  <c r="E27" i="5"/>
  <c r="U27" i="5" s="1"/>
  <c r="T26" i="5"/>
  <c r="S26" i="5"/>
  <c r="R26" i="5"/>
  <c r="Q26" i="5"/>
  <c r="P26" i="5"/>
  <c r="E26" i="5"/>
  <c r="U26" i="5" s="1"/>
  <c r="V24" i="5"/>
  <c r="O24" i="5"/>
  <c r="N24" i="5"/>
  <c r="M24" i="5"/>
  <c r="L24" i="5"/>
  <c r="K24" i="5"/>
  <c r="J24" i="5"/>
  <c r="I24" i="5"/>
  <c r="S24" i="5" s="1"/>
  <c r="H24" i="5"/>
  <c r="P24" i="5" s="1"/>
  <c r="G24" i="5"/>
  <c r="F24" i="5"/>
  <c r="C24" i="5"/>
  <c r="B24" i="5"/>
  <c r="E24" i="5" s="1"/>
  <c r="S23" i="5"/>
  <c r="R23" i="5"/>
  <c r="Q23" i="5"/>
  <c r="P23" i="5"/>
  <c r="E23" i="5"/>
  <c r="U23" i="5" s="1"/>
  <c r="S22" i="5"/>
  <c r="R22" i="5"/>
  <c r="Q22" i="5"/>
  <c r="P22" i="5"/>
  <c r="E22" i="5"/>
  <c r="S21" i="5"/>
  <c r="R21" i="5"/>
  <c r="Q21" i="5"/>
  <c r="P21" i="5"/>
  <c r="E21" i="5"/>
  <c r="S20" i="5"/>
  <c r="R20" i="5"/>
  <c r="Q20" i="5"/>
  <c r="P20" i="5"/>
  <c r="E20" i="5"/>
  <c r="U20" i="5" s="1"/>
  <c r="S19" i="5"/>
  <c r="R19" i="5"/>
  <c r="Q19" i="5"/>
  <c r="P19" i="5"/>
  <c r="E19" i="5"/>
  <c r="S18" i="5"/>
  <c r="R18" i="5"/>
  <c r="Q18" i="5"/>
  <c r="P18" i="5"/>
  <c r="E18" i="5"/>
  <c r="S17" i="5"/>
  <c r="R17" i="5"/>
  <c r="Q17" i="5"/>
  <c r="P17" i="5"/>
  <c r="E17" i="5"/>
  <c r="V15" i="5"/>
  <c r="O15" i="5"/>
  <c r="N15" i="5"/>
  <c r="M15" i="5"/>
  <c r="L15" i="5"/>
  <c r="K15" i="5"/>
  <c r="J15" i="5"/>
  <c r="I15" i="5"/>
  <c r="S15" i="5" s="1"/>
  <c r="H15" i="5"/>
  <c r="R15" i="5" s="1"/>
  <c r="G15" i="5"/>
  <c r="F15" i="5"/>
  <c r="C15" i="5"/>
  <c r="B15" i="5"/>
  <c r="S14" i="5"/>
  <c r="R14" i="5"/>
  <c r="Q14" i="5"/>
  <c r="P14" i="5"/>
  <c r="E14" i="5"/>
  <c r="T14" i="5" s="1"/>
  <c r="U13" i="5"/>
  <c r="T13" i="5"/>
  <c r="S13" i="5"/>
  <c r="R13" i="5"/>
  <c r="Q13" i="5"/>
  <c r="P13" i="5"/>
  <c r="E13" i="5"/>
  <c r="T12" i="5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T10" i="5" s="1"/>
  <c r="U9" i="5"/>
  <c r="S9" i="5"/>
  <c r="R9" i="5"/>
  <c r="Q9" i="5"/>
  <c r="P9" i="5"/>
  <c r="E9" i="5"/>
  <c r="T9" i="5" s="1"/>
  <c r="S93" i="4"/>
  <c r="R93" i="4"/>
  <c r="Q93" i="4"/>
  <c r="P93" i="4"/>
  <c r="E93" i="4"/>
  <c r="T93" i="4" s="1"/>
  <c r="T92" i="4"/>
  <c r="S92" i="4"/>
  <c r="R92" i="4"/>
  <c r="Q92" i="4"/>
  <c r="P92" i="4"/>
  <c r="E92" i="4"/>
  <c r="U92" i="4" s="1"/>
  <c r="S91" i="4"/>
  <c r="R91" i="4"/>
  <c r="Q91" i="4"/>
  <c r="P91" i="4"/>
  <c r="E91" i="4"/>
  <c r="T91" i="4" s="1"/>
  <c r="U90" i="4"/>
  <c r="T90" i="4"/>
  <c r="S90" i="4"/>
  <c r="R90" i="4"/>
  <c r="Q90" i="4"/>
  <c r="P90" i="4"/>
  <c r="E90" i="4"/>
  <c r="T89" i="4"/>
  <c r="S89" i="4"/>
  <c r="R89" i="4"/>
  <c r="Q89" i="4"/>
  <c r="P89" i="4"/>
  <c r="E89" i="4"/>
  <c r="U89" i="4" s="1"/>
  <c r="S88" i="4"/>
  <c r="R88" i="4"/>
  <c r="Q88" i="4"/>
  <c r="P88" i="4"/>
  <c r="E88" i="4"/>
  <c r="S87" i="4"/>
  <c r="R87" i="4"/>
  <c r="Q87" i="4"/>
  <c r="P87" i="4"/>
  <c r="E87" i="4"/>
  <c r="U87" i="4" s="1"/>
  <c r="S86" i="4"/>
  <c r="R86" i="4"/>
  <c r="Q86" i="4"/>
  <c r="P86" i="4"/>
  <c r="E86" i="4"/>
  <c r="T86" i="4" s="1"/>
  <c r="V72" i="4"/>
  <c r="O72" i="4"/>
  <c r="N72" i="4"/>
  <c r="M72" i="4"/>
  <c r="L72" i="4"/>
  <c r="K72" i="4"/>
  <c r="J72" i="4"/>
  <c r="I72" i="4"/>
  <c r="S72" i="4" s="1"/>
  <c r="H72" i="4"/>
  <c r="R72" i="4" s="1"/>
  <c r="G72" i="4"/>
  <c r="F72" i="4"/>
  <c r="C72" i="4"/>
  <c r="B72" i="4"/>
  <c r="V71" i="4"/>
  <c r="O71" i="4"/>
  <c r="N71" i="4"/>
  <c r="M71" i="4"/>
  <c r="L71" i="4"/>
  <c r="K71" i="4"/>
  <c r="J71" i="4"/>
  <c r="I71" i="4"/>
  <c r="S71" i="4" s="1"/>
  <c r="H71" i="4"/>
  <c r="G71" i="4"/>
  <c r="F71" i="4"/>
  <c r="C71" i="4"/>
  <c r="B71" i="4"/>
  <c r="E71" i="4" s="1"/>
  <c r="V70" i="4"/>
  <c r="S70" i="4"/>
  <c r="O70" i="4"/>
  <c r="N70" i="4"/>
  <c r="M70" i="4"/>
  <c r="L70" i="4"/>
  <c r="K70" i="4"/>
  <c r="J70" i="4"/>
  <c r="I70" i="4"/>
  <c r="H70" i="4"/>
  <c r="R70" i="4" s="1"/>
  <c r="G70" i="4"/>
  <c r="F70" i="4"/>
  <c r="C70" i="4"/>
  <c r="B70" i="4"/>
  <c r="S69" i="4"/>
  <c r="R69" i="4"/>
  <c r="Q69" i="4"/>
  <c r="P69" i="4"/>
  <c r="E69" i="4"/>
  <c r="V67" i="4"/>
  <c r="O67" i="4"/>
  <c r="N67" i="4"/>
  <c r="M67" i="4"/>
  <c r="L67" i="4"/>
  <c r="K67" i="4"/>
  <c r="J67" i="4"/>
  <c r="I67" i="4"/>
  <c r="S67" i="4" s="1"/>
  <c r="H67" i="4"/>
  <c r="R67" i="4" s="1"/>
  <c r="G67" i="4"/>
  <c r="F67" i="4"/>
  <c r="C67" i="4"/>
  <c r="B67" i="4"/>
  <c r="V66" i="4"/>
  <c r="O66" i="4"/>
  <c r="N66" i="4"/>
  <c r="M66" i="4"/>
  <c r="L66" i="4"/>
  <c r="K66" i="4"/>
  <c r="J66" i="4"/>
  <c r="I66" i="4"/>
  <c r="S66" i="4" s="1"/>
  <c r="H66" i="4"/>
  <c r="R66" i="4" s="1"/>
  <c r="G66" i="4"/>
  <c r="F66" i="4"/>
  <c r="C66" i="4"/>
  <c r="B66" i="4"/>
  <c r="S65" i="4"/>
  <c r="R65" i="4"/>
  <c r="Q65" i="4"/>
  <c r="P65" i="4"/>
  <c r="E65" i="4"/>
  <c r="T65" i="4" s="1"/>
  <c r="T64" i="4"/>
  <c r="S64" i="4"/>
  <c r="R64" i="4"/>
  <c r="Q64" i="4"/>
  <c r="P64" i="4"/>
  <c r="E64" i="4"/>
  <c r="U64" i="4" s="1"/>
  <c r="S63" i="4"/>
  <c r="R63" i="4"/>
  <c r="Q63" i="4"/>
  <c r="P63" i="4"/>
  <c r="E63" i="4"/>
  <c r="U63" i="4" s="1"/>
  <c r="S62" i="4"/>
  <c r="R62" i="4"/>
  <c r="Q62" i="4"/>
  <c r="P62" i="4"/>
  <c r="E62" i="4"/>
  <c r="S61" i="4"/>
  <c r="R61" i="4"/>
  <c r="Q61" i="4"/>
  <c r="P61" i="4"/>
  <c r="E61" i="4"/>
  <c r="V59" i="4"/>
  <c r="S59" i="4"/>
  <c r="O59" i="4"/>
  <c r="N59" i="4"/>
  <c r="M59" i="4"/>
  <c r="L59" i="4"/>
  <c r="K59" i="4"/>
  <c r="J59" i="4"/>
  <c r="I59" i="4"/>
  <c r="H59" i="4"/>
  <c r="R59" i="4" s="1"/>
  <c r="G59" i="4"/>
  <c r="F59" i="4"/>
  <c r="C59" i="4"/>
  <c r="B59" i="4"/>
  <c r="S58" i="4"/>
  <c r="R58" i="4"/>
  <c r="Q58" i="4"/>
  <c r="P58" i="4"/>
  <c r="E58" i="4"/>
  <c r="T58" i="4" s="1"/>
  <c r="U57" i="4"/>
  <c r="S57" i="4"/>
  <c r="R57" i="4"/>
  <c r="Q57" i="4"/>
  <c r="P57" i="4"/>
  <c r="E57" i="4"/>
  <c r="T57" i="4" s="1"/>
  <c r="U56" i="4"/>
  <c r="T56" i="4"/>
  <c r="S56" i="4"/>
  <c r="R56" i="4"/>
  <c r="Q56" i="4"/>
  <c r="P56" i="4"/>
  <c r="E56" i="4"/>
  <c r="S55" i="4"/>
  <c r="R55" i="4"/>
  <c r="Q55" i="4"/>
  <c r="P55" i="4"/>
  <c r="E55" i="4"/>
  <c r="U55" i="4" s="1"/>
  <c r="V53" i="4"/>
  <c r="O53" i="4"/>
  <c r="N53" i="4"/>
  <c r="M53" i="4"/>
  <c r="L53" i="4"/>
  <c r="K53" i="4"/>
  <c r="J53" i="4"/>
  <c r="I53" i="4"/>
  <c r="S53" i="4" s="1"/>
  <c r="H53" i="4"/>
  <c r="R53" i="4" s="1"/>
  <c r="G53" i="4"/>
  <c r="F53" i="4"/>
  <c r="C53" i="4"/>
  <c r="B53" i="4"/>
  <c r="E53" i="4" s="1"/>
  <c r="T52" i="4"/>
  <c r="S52" i="4"/>
  <c r="R52" i="4"/>
  <c r="Q52" i="4"/>
  <c r="P52" i="4"/>
  <c r="E52" i="4"/>
  <c r="U52" i="4" s="1"/>
  <c r="S51" i="4"/>
  <c r="R51" i="4"/>
  <c r="Q51" i="4"/>
  <c r="P51" i="4"/>
  <c r="E51" i="4"/>
  <c r="T50" i="4"/>
  <c r="S50" i="4"/>
  <c r="R50" i="4"/>
  <c r="Q50" i="4"/>
  <c r="P50" i="4"/>
  <c r="E50" i="4"/>
  <c r="U50" i="4" s="1"/>
  <c r="U49" i="4"/>
  <c r="S49" i="4"/>
  <c r="R49" i="4"/>
  <c r="Q49" i="4"/>
  <c r="P49" i="4"/>
  <c r="E49" i="4"/>
  <c r="T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U45" i="4"/>
  <c r="T45" i="4"/>
  <c r="S45" i="4"/>
  <c r="R45" i="4"/>
  <c r="Q45" i="4"/>
  <c r="P45" i="4"/>
  <c r="E45" i="4"/>
  <c r="T44" i="4"/>
  <c r="S44" i="4"/>
  <c r="R44" i="4"/>
  <c r="Q44" i="4"/>
  <c r="P44" i="4"/>
  <c r="E44" i="4"/>
  <c r="U44" i="4" s="1"/>
  <c r="S43" i="4"/>
  <c r="R43" i="4"/>
  <c r="Q43" i="4"/>
  <c r="P43" i="4"/>
  <c r="E43" i="4"/>
  <c r="T42" i="4"/>
  <c r="S42" i="4"/>
  <c r="R42" i="4"/>
  <c r="Q42" i="4"/>
  <c r="P42" i="4"/>
  <c r="E42" i="4"/>
  <c r="U42" i="4" s="1"/>
  <c r="V40" i="4"/>
  <c r="Q40" i="4"/>
  <c r="O40" i="4"/>
  <c r="N40" i="4"/>
  <c r="M40" i="4"/>
  <c r="L40" i="4"/>
  <c r="K40" i="4"/>
  <c r="J40" i="4"/>
  <c r="I40" i="4"/>
  <c r="S40" i="4" s="1"/>
  <c r="H40" i="4"/>
  <c r="R40" i="4" s="1"/>
  <c r="G40" i="4"/>
  <c r="F40" i="4"/>
  <c r="C40" i="4"/>
  <c r="B40" i="4"/>
  <c r="E40" i="4" s="1"/>
  <c r="U39" i="4"/>
  <c r="T39" i="4"/>
  <c r="S39" i="4"/>
  <c r="R39" i="4"/>
  <c r="Q39" i="4"/>
  <c r="P39" i="4"/>
  <c r="E39" i="4"/>
  <c r="S38" i="4"/>
  <c r="R38" i="4"/>
  <c r="Q38" i="4"/>
  <c r="P38" i="4"/>
  <c r="E38" i="4"/>
  <c r="U38" i="4" s="1"/>
  <c r="S37" i="4"/>
  <c r="R37" i="4"/>
  <c r="Q37" i="4"/>
  <c r="P37" i="4"/>
  <c r="E37" i="4"/>
  <c r="T37" i="4" s="1"/>
  <c r="S36" i="4"/>
  <c r="R36" i="4"/>
  <c r="Q36" i="4"/>
  <c r="P36" i="4"/>
  <c r="E36" i="4"/>
  <c r="S35" i="4"/>
  <c r="R35" i="4"/>
  <c r="Q35" i="4"/>
  <c r="P35" i="4"/>
  <c r="E35" i="4"/>
  <c r="T35" i="4" s="1"/>
  <c r="V33" i="4"/>
  <c r="O33" i="4"/>
  <c r="N33" i="4"/>
  <c r="M33" i="4"/>
  <c r="L33" i="4"/>
  <c r="K33" i="4"/>
  <c r="J33" i="4"/>
  <c r="I33" i="4"/>
  <c r="H33" i="4"/>
  <c r="R33" i="4" s="1"/>
  <c r="G33" i="4"/>
  <c r="F33" i="4"/>
  <c r="C33" i="4"/>
  <c r="B33" i="4"/>
  <c r="E33" i="4" s="1"/>
  <c r="S32" i="4"/>
  <c r="R32" i="4"/>
  <c r="Q32" i="4"/>
  <c r="P32" i="4"/>
  <c r="E32" i="4"/>
  <c r="U32" i="4" s="1"/>
  <c r="V30" i="4"/>
  <c r="O30" i="4"/>
  <c r="N30" i="4"/>
  <c r="M30" i="4"/>
  <c r="L30" i="4"/>
  <c r="K30" i="4"/>
  <c r="J30" i="4"/>
  <c r="I30" i="4"/>
  <c r="H30" i="4"/>
  <c r="G30" i="4"/>
  <c r="F30" i="4"/>
  <c r="C30" i="4"/>
  <c r="E30" i="4" s="1"/>
  <c r="B30" i="4"/>
  <c r="U29" i="4"/>
  <c r="S29" i="4"/>
  <c r="R29" i="4"/>
  <c r="Q29" i="4"/>
  <c r="P29" i="4"/>
  <c r="E29" i="4"/>
  <c r="S28" i="4"/>
  <c r="R28" i="4"/>
  <c r="Q28" i="4"/>
  <c r="P28" i="4"/>
  <c r="E28" i="4"/>
  <c r="U28" i="4" s="1"/>
  <c r="S27" i="4"/>
  <c r="R27" i="4"/>
  <c r="Q27" i="4"/>
  <c r="P27" i="4"/>
  <c r="E27" i="4"/>
  <c r="U27" i="4" s="1"/>
  <c r="S26" i="4"/>
  <c r="R26" i="4"/>
  <c r="Q26" i="4"/>
  <c r="P26" i="4"/>
  <c r="E26" i="4"/>
  <c r="V24" i="4"/>
  <c r="O24" i="4"/>
  <c r="N24" i="4"/>
  <c r="M24" i="4"/>
  <c r="L24" i="4"/>
  <c r="K24" i="4"/>
  <c r="J24" i="4"/>
  <c r="I24" i="4"/>
  <c r="S24" i="4" s="1"/>
  <c r="H24" i="4"/>
  <c r="R24" i="4" s="1"/>
  <c r="G24" i="4"/>
  <c r="F24" i="4"/>
  <c r="C24" i="4"/>
  <c r="B24" i="4"/>
  <c r="E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U20" i="4"/>
  <c r="S20" i="4"/>
  <c r="R20" i="4"/>
  <c r="Q20" i="4"/>
  <c r="P20" i="4"/>
  <c r="E20" i="4"/>
  <c r="T20" i="4" s="1"/>
  <c r="S19" i="4"/>
  <c r="R19" i="4"/>
  <c r="Q19" i="4"/>
  <c r="P19" i="4"/>
  <c r="T19" i="4" s="1"/>
  <c r="E19" i="4"/>
  <c r="U19" i="4" s="1"/>
  <c r="S18" i="4"/>
  <c r="R18" i="4"/>
  <c r="Q18" i="4"/>
  <c r="P18" i="4"/>
  <c r="E18" i="4"/>
  <c r="U17" i="4"/>
  <c r="S17" i="4"/>
  <c r="R17" i="4"/>
  <c r="Q17" i="4"/>
  <c r="P17" i="4"/>
  <c r="E17" i="4"/>
  <c r="T17" i="4" s="1"/>
  <c r="V15" i="4"/>
  <c r="O15" i="4"/>
  <c r="N15" i="4"/>
  <c r="M15" i="4"/>
  <c r="L15" i="4"/>
  <c r="K15" i="4"/>
  <c r="J15" i="4"/>
  <c r="I15" i="4"/>
  <c r="S15" i="4" s="1"/>
  <c r="H15" i="4"/>
  <c r="R15" i="4" s="1"/>
  <c r="G15" i="4"/>
  <c r="F15" i="4"/>
  <c r="C15" i="4"/>
  <c r="B15" i="4"/>
  <c r="S14" i="4"/>
  <c r="R14" i="4"/>
  <c r="Q14" i="4"/>
  <c r="P14" i="4"/>
  <c r="E14" i="4"/>
  <c r="U14" i="4" s="1"/>
  <c r="U13" i="4"/>
  <c r="T13" i="4"/>
  <c r="S13" i="4"/>
  <c r="R13" i="4"/>
  <c r="Q13" i="4"/>
  <c r="P13" i="4"/>
  <c r="E13" i="4"/>
  <c r="T12" i="4"/>
  <c r="S12" i="4"/>
  <c r="R12" i="4"/>
  <c r="Q12" i="4"/>
  <c r="P12" i="4"/>
  <c r="E12" i="4"/>
  <c r="U12" i="4" s="1"/>
  <c r="S11" i="4"/>
  <c r="R11" i="4"/>
  <c r="Q11" i="4"/>
  <c r="P11" i="4"/>
  <c r="E11" i="4"/>
  <c r="U10" i="4"/>
  <c r="S10" i="4"/>
  <c r="R10" i="4"/>
  <c r="Q10" i="4"/>
  <c r="P10" i="4"/>
  <c r="E10" i="4"/>
  <c r="T9" i="4"/>
  <c r="S9" i="4"/>
  <c r="R9" i="4"/>
  <c r="Q9" i="4"/>
  <c r="P9" i="4"/>
  <c r="E9" i="4"/>
  <c r="T93" i="3"/>
  <c r="S93" i="3"/>
  <c r="R93" i="3"/>
  <c r="Q93" i="3"/>
  <c r="P93" i="3"/>
  <c r="E93" i="3"/>
  <c r="U93" i="3" s="1"/>
  <c r="S92" i="3"/>
  <c r="R92" i="3"/>
  <c r="Q92" i="3"/>
  <c r="P92" i="3"/>
  <c r="E92" i="3"/>
  <c r="T92" i="3" s="1"/>
  <c r="S91" i="3"/>
  <c r="R91" i="3"/>
  <c r="Q91" i="3"/>
  <c r="P91" i="3"/>
  <c r="E91" i="3"/>
  <c r="U90" i="3"/>
  <c r="T90" i="3"/>
  <c r="S90" i="3"/>
  <c r="R90" i="3"/>
  <c r="Q90" i="3"/>
  <c r="P90" i="3"/>
  <c r="E90" i="3"/>
  <c r="S89" i="3"/>
  <c r="R89" i="3"/>
  <c r="Q89" i="3"/>
  <c r="P89" i="3"/>
  <c r="E89" i="3"/>
  <c r="T89" i="3" s="1"/>
  <c r="S88" i="3"/>
  <c r="R88" i="3"/>
  <c r="Q88" i="3"/>
  <c r="P88" i="3"/>
  <c r="E88" i="3"/>
  <c r="U88" i="3" s="1"/>
  <c r="S87" i="3"/>
  <c r="R87" i="3"/>
  <c r="Q87" i="3"/>
  <c r="P87" i="3"/>
  <c r="E87" i="3"/>
  <c r="T87" i="3" s="1"/>
  <c r="U86" i="3"/>
  <c r="T86" i="3"/>
  <c r="S86" i="3"/>
  <c r="R86" i="3"/>
  <c r="Q86" i="3"/>
  <c r="P86" i="3"/>
  <c r="E86" i="3"/>
  <c r="V72" i="3"/>
  <c r="O72" i="3"/>
  <c r="N72" i="3"/>
  <c r="M72" i="3"/>
  <c r="L72" i="3"/>
  <c r="K72" i="3"/>
  <c r="J72" i="3"/>
  <c r="I72" i="3"/>
  <c r="S72" i="3" s="1"/>
  <c r="H72" i="3"/>
  <c r="G72" i="3"/>
  <c r="F72" i="3"/>
  <c r="C72" i="3"/>
  <c r="B72" i="3"/>
  <c r="V71" i="3"/>
  <c r="O71" i="3"/>
  <c r="N71" i="3"/>
  <c r="M71" i="3"/>
  <c r="L71" i="3"/>
  <c r="K71" i="3"/>
  <c r="J71" i="3"/>
  <c r="I71" i="3"/>
  <c r="S71" i="3" s="1"/>
  <c r="H71" i="3"/>
  <c r="R71" i="3" s="1"/>
  <c r="G71" i="3"/>
  <c r="F71" i="3"/>
  <c r="C71" i="3"/>
  <c r="E71" i="3" s="1"/>
  <c r="B71" i="3"/>
  <c r="V70" i="3"/>
  <c r="O70" i="3"/>
  <c r="N70" i="3"/>
  <c r="M70" i="3"/>
  <c r="L70" i="3"/>
  <c r="K70" i="3"/>
  <c r="J70" i="3"/>
  <c r="I70" i="3"/>
  <c r="Q70" i="3" s="1"/>
  <c r="H70" i="3"/>
  <c r="R70" i="3" s="1"/>
  <c r="G70" i="3"/>
  <c r="F70" i="3"/>
  <c r="C70" i="3"/>
  <c r="B70" i="3"/>
  <c r="E70" i="3" s="1"/>
  <c r="T69" i="3"/>
  <c r="S69" i="3"/>
  <c r="R69" i="3"/>
  <c r="Q69" i="3"/>
  <c r="P69" i="3"/>
  <c r="E69" i="3"/>
  <c r="V67" i="3"/>
  <c r="O67" i="3"/>
  <c r="N67" i="3"/>
  <c r="M67" i="3"/>
  <c r="L67" i="3"/>
  <c r="K67" i="3"/>
  <c r="J67" i="3"/>
  <c r="I67" i="3"/>
  <c r="H67" i="3"/>
  <c r="G67" i="3"/>
  <c r="F67" i="3"/>
  <c r="C67" i="3"/>
  <c r="B67" i="3"/>
  <c r="E67" i="3" s="1"/>
  <c r="V66" i="3"/>
  <c r="O66" i="3"/>
  <c r="N66" i="3"/>
  <c r="M66" i="3"/>
  <c r="L66" i="3"/>
  <c r="K66" i="3"/>
  <c r="Q66" i="3" s="1"/>
  <c r="J66" i="3"/>
  <c r="I66" i="3"/>
  <c r="S66" i="3" s="1"/>
  <c r="H66" i="3"/>
  <c r="G66" i="3"/>
  <c r="F66" i="3"/>
  <c r="C66" i="3"/>
  <c r="E66" i="3" s="1"/>
  <c r="B66" i="3"/>
  <c r="S65" i="3"/>
  <c r="R65" i="3"/>
  <c r="Q65" i="3"/>
  <c r="P65" i="3"/>
  <c r="E65" i="3"/>
  <c r="U65" i="3" s="1"/>
  <c r="S64" i="3"/>
  <c r="R64" i="3"/>
  <c r="Q64" i="3"/>
  <c r="P64" i="3"/>
  <c r="E64" i="3"/>
  <c r="T64" i="3" s="1"/>
  <c r="S63" i="3"/>
  <c r="R63" i="3"/>
  <c r="Q63" i="3"/>
  <c r="P63" i="3"/>
  <c r="E63" i="3"/>
  <c r="U63" i="3" s="1"/>
  <c r="S62" i="3"/>
  <c r="R62" i="3"/>
  <c r="Q62" i="3"/>
  <c r="P62" i="3"/>
  <c r="E62" i="3"/>
  <c r="S61" i="3"/>
  <c r="R61" i="3"/>
  <c r="Q61" i="3"/>
  <c r="P61" i="3"/>
  <c r="E61" i="3"/>
  <c r="V59" i="3"/>
  <c r="O59" i="3"/>
  <c r="N59" i="3"/>
  <c r="M59" i="3"/>
  <c r="L59" i="3"/>
  <c r="K59" i="3"/>
  <c r="J59" i="3"/>
  <c r="I59" i="3"/>
  <c r="S59" i="3" s="1"/>
  <c r="H59" i="3"/>
  <c r="G59" i="3"/>
  <c r="F59" i="3"/>
  <c r="C59" i="3"/>
  <c r="E59" i="3" s="1"/>
  <c r="B59" i="3"/>
  <c r="S58" i="3"/>
  <c r="R58" i="3"/>
  <c r="Q58" i="3"/>
  <c r="P58" i="3"/>
  <c r="E58" i="3"/>
  <c r="S57" i="3"/>
  <c r="R57" i="3"/>
  <c r="Q57" i="3"/>
  <c r="P57" i="3"/>
  <c r="E57" i="3"/>
  <c r="S56" i="3"/>
  <c r="R56" i="3"/>
  <c r="Q56" i="3"/>
  <c r="P56" i="3"/>
  <c r="E56" i="3"/>
  <c r="T56" i="3" s="1"/>
  <c r="U55" i="3"/>
  <c r="S55" i="3"/>
  <c r="R55" i="3"/>
  <c r="Q55" i="3"/>
  <c r="P55" i="3"/>
  <c r="E55" i="3"/>
  <c r="T55" i="3" s="1"/>
  <c r="V53" i="3"/>
  <c r="O53" i="3"/>
  <c r="N53" i="3"/>
  <c r="M53" i="3"/>
  <c r="L53" i="3"/>
  <c r="K53" i="3"/>
  <c r="J53" i="3"/>
  <c r="I53" i="3"/>
  <c r="S53" i="3" s="1"/>
  <c r="H53" i="3"/>
  <c r="R53" i="3" s="1"/>
  <c r="G53" i="3"/>
  <c r="F53" i="3"/>
  <c r="C53" i="3"/>
  <c r="B53" i="3"/>
  <c r="E53" i="3" s="1"/>
  <c r="U52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S48" i="3"/>
  <c r="R48" i="3"/>
  <c r="Q48" i="3"/>
  <c r="P48" i="3"/>
  <c r="E48" i="3"/>
  <c r="T48" i="3" s="1"/>
  <c r="S47" i="3"/>
  <c r="R47" i="3"/>
  <c r="Q47" i="3"/>
  <c r="P47" i="3"/>
  <c r="E47" i="3"/>
  <c r="U47" i="3" s="1"/>
  <c r="T46" i="3"/>
  <c r="S46" i="3"/>
  <c r="R46" i="3"/>
  <c r="Q46" i="3"/>
  <c r="P46" i="3"/>
  <c r="E46" i="3"/>
  <c r="U46" i="3" s="1"/>
  <c r="S45" i="3"/>
  <c r="R45" i="3"/>
  <c r="Q45" i="3"/>
  <c r="P45" i="3"/>
  <c r="E45" i="3"/>
  <c r="S44" i="3"/>
  <c r="R44" i="3"/>
  <c r="Q44" i="3"/>
  <c r="P44" i="3"/>
  <c r="E44" i="3"/>
  <c r="T44" i="3" s="1"/>
  <c r="S43" i="3"/>
  <c r="R43" i="3"/>
  <c r="Q43" i="3"/>
  <c r="P43" i="3"/>
  <c r="E43" i="3"/>
  <c r="U43" i="3" s="1"/>
  <c r="T42" i="3"/>
  <c r="S42" i="3"/>
  <c r="R42" i="3"/>
  <c r="Q42" i="3"/>
  <c r="P42" i="3"/>
  <c r="E42" i="3"/>
  <c r="U42" i="3" s="1"/>
  <c r="V40" i="3"/>
  <c r="O40" i="3"/>
  <c r="N40" i="3"/>
  <c r="M40" i="3"/>
  <c r="L40" i="3"/>
  <c r="K40" i="3"/>
  <c r="J40" i="3"/>
  <c r="I40" i="3"/>
  <c r="S40" i="3" s="1"/>
  <c r="H40" i="3"/>
  <c r="G40" i="3"/>
  <c r="F40" i="3"/>
  <c r="C40" i="3"/>
  <c r="B40" i="3"/>
  <c r="E40" i="3" s="1"/>
  <c r="U39" i="3"/>
  <c r="T39" i="3"/>
  <c r="S39" i="3"/>
  <c r="R39" i="3"/>
  <c r="Q39" i="3"/>
  <c r="P39" i="3"/>
  <c r="E39" i="3"/>
  <c r="T38" i="3"/>
  <c r="S38" i="3"/>
  <c r="R38" i="3"/>
  <c r="Q38" i="3"/>
  <c r="P38" i="3"/>
  <c r="E38" i="3"/>
  <c r="U38" i="3" s="1"/>
  <c r="S37" i="3"/>
  <c r="R37" i="3"/>
  <c r="Q37" i="3"/>
  <c r="P37" i="3"/>
  <c r="E37" i="3"/>
  <c r="S36" i="3"/>
  <c r="R36" i="3"/>
  <c r="Q36" i="3"/>
  <c r="P36" i="3"/>
  <c r="E36" i="3"/>
  <c r="T36" i="3" s="1"/>
  <c r="U35" i="3"/>
  <c r="T35" i="3"/>
  <c r="S35" i="3"/>
  <c r="R35" i="3"/>
  <c r="Q35" i="3"/>
  <c r="P35" i="3"/>
  <c r="E35" i="3"/>
  <c r="V33" i="3"/>
  <c r="O33" i="3"/>
  <c r="N33" i="3"/>
  <c r="M33" i="3"/>
  <c r="L33" i="3"/>
  <c r="K33" i="3"/>
  <c r="J33" i="3"/>
  <c r="I33" i="3"/>
  <c r="S33" i="3" s="1"/>
  <c r="H33" i="3"/>
  <c r="R33" i="3" s="1"/>
  <c r="G33" i="3"/>
  <c r="F33" i="3"/>
  <c r="C33" i="3"/>
  <c r="B33" i="3"/>
  <c r="S32" i="3"/>
  <c r="R32" i="3"/>
  <c r="Q32" i="3"/>
  <c r="P32" i="3"/>
  <c r="E32" i="3"/>
  <c r="T32" i="3" s="1"/>
  <c r="V30" i="3"/>
  <c r="S30" i="3"/>
  <c r="O30" i="3"/>
  <c r="N30" i="3"/>
  <c r="M30" i="3"/>
  <c r="L30" i="3"/>
  <c r="K30" i="3"/>
  <c r="J30" i="3"/>
  <c r="I30" i="3"/>
  <c r="H30" i="3"/>
  <c r="R30" i="3" s="1"/>
  <c r="G30" i="3"/>
  <c r="F30" i="3"/>
  <c r="C30" i="3"/>
  <c r="E30" i="3" s="1"/>
  <c r="B30" i="3"/>
  <c r="S29" i="3"/>
  <c r="R29" i="3"/>
  <c r="Q29" i="3"/>
  <c r="P29" i="3"/>
  <c r="E29" i="3"/>
  <c r="S28" i="3"/>
  <c r="R28" i="3"/>
  <c r="Q28" i="3"/>
  <c r="P28" i="3"/>
  <c r="E28" i="3"/>
  <c r="T28" i="3" s="1"/>
  <c r="T27" i="3"/>
  <c r="S27" i="3"/>
  <c r="R27" i="3"/>
  <c r="Q27" i="3"/>
  <c r="P27" i="3"/>
  <c r="E27" i="3"/>
  <c r="U27" i="3" s="1"/>
  <c r="T26" i="3"/>
  <c r="S26" i="3"/>
  <c r="R26" i="3"/>
  <c r="Q26" i="3"/>
  <c r="P26" i="3"/>
  <c r="E26" i="3"/>
  <c r="U26" i="3" s="1"/>
  <c r="V24" i="3"/>
  <c r="O24" i="3"/>
  <c r="N24" i="3"/>
  <c r="M24" i="3"/>
  <c r="L24" i="3"/>
  <c r="K24" i="3"/>
  <c r="J24" i="3"/>
  <c r="I24" i="3"/>
  <c r="S24" i="3" s="1"/>
  <c r="H24" i="3"/>
  <c r="G24" i="3"/>
  <c r="F24" i="3"/>
  <c r="C24" i="3"/>
  <c r="B24" i="3"/>
  <c r="E24" i="3" s="1"/>
  <c r="U23" i="3"/>
  <c r="T23" i="3"/>
  <c r="S23" i="3"/>
  <c r="R23" i="3"/>
  <c r="Q23" i="3"/>
  <c r="P23" i="3"/>
  <c r="E23" i="3"/>
  <c r="S22" i="3"/>
  <c r="R22" i="3"/>
  <c r="Q22" i="3"/>
  <c r="P22" i="3"/>
  <c r="E22" i="3"/>
  <c r="U22" i="3" s="1"/>
  <c r="S21" i="3"/>
  <c r="R21" i="3"/>
  <c r="Q21" i="3"/>
  <c r="P21" i="3"/>
  <c r="E21" i="3"/>
  <c r="U20" i="3"/>
  <c r="S20" i="3"/>
  <c r="R20" i="3"/>
  <c r="Q20" i="3"/>
  <c r="P20" i="3"/>
  <c r="E20" i="3"/>
  <c r="T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V15" i="3"/>
  <c r="O15" i="3"/>
  <c r="N15" i="3"/>
  <c r="M15" i="3"/>
  <c r="L15" i="3"/>
  <c r="K15" i="3"/>
  <c r="J15" i="3"/>
  <c r="I15" i="3"/>
  <c r="S15" i="3" s="1"/>
  <c r="H15" i="3"/>
  <c r="R15" i="3" s="1"/>
  <c r="G15" i="3"/>
  <c r="F15" i="3"/>
  <c r="C15" i="3"/>
  <c r="E15" i="3" s="1"/>
  <c r="B15" i="3"/>
  <c r="S14" i="3"/>
  <c r="R14" i="3"/>
  <c r="Q14" i="3"/>
  <c r="P14" i="3"/>
  <c r="E14" i="3"/>
  <c r="U14" i="3" s="1"/>
  <c r="S13" i="3"/>
  <c r="R13" i="3"/>
  <c r="Q13" i="3"/>
  <c r="P13" i="3"/>
  <c r="E13" i="3"/>
  <c r="S12" i="3"/>
  <c r="R12" i="3"/>
  <c r="Q12" i="3"/>
  <c r="P12" i="3"/>
  <c r="E12" i="3"/>
  <c r="T12" i="3" s="1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Q9" i="3"/>
  <c r="P9" i="3"/>
  <c r="E9" i="3"/>
  <c r="S93" i="2"/>
  <c r="R93" i="2"/>
  <c r="Q93" i="2"/>
  <c r="P93" i="2"/>
  <c r="E93" i="2"/>
  <c r="T93" i="2" s="1"/>
  <c r="S92" i="2"/>
  <c r="R92" i="2"/>
  <c r="Q92" i="2"/>
  <c r="P92" i="2"/>
  <c r="E92" i="2"/>
  <c r="U92" i="2" s="1"/>
  <c r="T91" i="2"/>
  <c r="S91" i="2"/>
  <c r="R91" i="2"/>
  <c r="Q91" i="2"/>
  <c r="P91" i="2"/>
  <c r="E91" i="2"/>
  <c r="U91" i="2" s="1"/>
  <c r="S90" i="2"/>
  <c r="R90" i="2"/>
  <c r="Q90" i="2"/>
  <c r="P90" i="2"/>
  <c r="E90" i="2"/>
  <c r="S89" i="2"/>
  <c r="R89" i="2"/>
  <c r="Q89" i="2"/>
  <c r="P89" i="2"/>
  <c r="E89" i="2"/>
  <c r="T89" i="2" s="1"/>
  <c r="U88" i="2"/>
  <c r="S88" i="2"/>
  <c r="R88" i="2"/>
  <c r="Q88" i="2"/>
  <c r="P88" i="2"/>
  <c r="E88" i="2"/>
  <c r="T88" i="2" s="1"/>
  <c r="S87" i="2"/>
  <c r="R87" i="2"/>
  <c r="Q87" i="2"/>
  <c r="P87" i="2"/>
  <c r="E87" i="2"/>
  <c r="U87" i="2" s="1"/>
  <c r="S86" i="2"/>
  <c r="R86" i="2"/>
  <c r="Q86" i="2"/>
  <c r="P86" i="2"/>
  <c r="E86" i="2"/>
  <c r="V72" i="2"/>
  <c r="O72" i="2"/>
  <c r="N72" i="2"/>
  <c r="M72" i="2"/>
  <c r="L72" i="2"/>
  <c r="K72" i="2"/>
  <c r="J72" i="2"/>
  <c r="I72" i="2"/>
  <c r="S72" i="2" s="1"/>
  <c r="H72" i="2"/>
  <c r="R72" i="2" s="1"/>
  <c r="G72" i="2"/>
  <c r="F72" i="2"/>
  <c r="C72" i="2"/>
  <c r="B72" i="2"/>
  <c r="V71" i="2"/>
  <c r="O71" i="2"/>
  <c r="N71" i="2"/>
  <c r="M71" i="2"/>
  <c r="L71" i="2"/>
  <c r="K71" i="2"/>
  <c r="J71" i="2"/>
  <c r="I71" i="2"/>
  <c r="H71" i="2"/>
  <c r="P71" i="2" s="1"/>
  <c r="G71" i="2"/>
  <c r="F71" i="2"/>
  <c r="C71" i="2"/>
  <c r="B71" i="2"/>
  <c r="V70" i="2"/>
  <c r="O70" i="2"/>
  <c r="N70" i="2"/>
  <c r="M70" i="2"/>
  <c r="L70" i="2"/>
  <c r="K70" i="2"/>
  <c r="J70" i="2"/>
  <c r="I70" i="2"/>
  <c r="S70" i="2" s="1"/>
  <c r="H70" i="2"/>
  <c r="R70" i="2" s="1"/>
  <c r="G70" i="2"/>
  <c r="F70" i="2"/>
  <c r="E70" i="2"/>
  <c r="C70" i="2"/>
  <c r="B70" i="2"/>
  <c r="S69" i="2"/>
  <c r="R69" i="2"/>
  <c r="Q69" i="2"/>
  <c r="P69" i="2"/>
  <c r="E69" i="2"/>
  <c r="U69" i="2" s="1"/>
  <c r="V67" i="2"/>
  <c r="O67" i="2"/>
  <c r="N67" i="2"/>
  <c r="M67" i="2"/>
  <c r="L67" i="2"/>
  <c r="K67" i="2"/>
  <c r="J67" i="2"/>
  <c r="I67" i="2"/>
  <c r="S67" i="2" s="1"/>
  <c r="H67" i="2"/>
  <c r="R67" i="2" s="1"/>
  <c r="G67" i="2"/>
  <c r="F67" i="2"/>
  <c r="C67" i="2"/>
  <c r="B67" i="2"/>
  <c r="V66" i="2"/>
  <c r="O66" i="2"/>
  <c r="N66" i="2"/>
  <c r="M66" i="2"/>
  <c r="L66" i="2"/>
  <c r="K66" i="2"/>
  <c r="J66" i="2"/>
  <c r="I66" i="2"/>
  <c r="S66" i="2" s="1"/>
  <c r="H66" i="2"/>
  <c r="R66" i="2" s="1"/>
  <c r="G66" i="2"/>
  <c r="F66" i="2"/>
  <c r="C66" i="2"/>
  <c r="B66" i="2"/>
  <c r="S65" i="2"/>
  <c r="R65" i="2"/>
  <c r="Q65" i="2"/>
  <c r="P65" i="2"/>
  <c r="E65" i="2"/>
  <c r="S64" i="2"/>
  <c r="R64" i="2"/>
  <c r="Q64" i="2"/>
  <c r="P64" i="2"/>
  <c r="E64" i="2"/>
  <c r="T64" i="2" s="1"/>
  <c r="T63" i="2"/>
  <c r="S63" i="2"/>
  <c r="R63" i="2"/>
  <c r="Q63" i="2"/>
  <c r="P63" i="2"/>
  <c r="E63" i="2"/>
  <c r="U63" i="2" s="1"/>
  <c r="T62" i="2"/>
  <c r="S62" i="2"/>
  <c r="R62" i="2"/>
  <c r="Q62" i="2"/>
  <c r="P62" i="2"/>
  <c r="E62" i="2"/>
  <c r="U62" i="2" s="1"/>
  <c r="S61" i="2"/>
  <c r="R61" i="2"/>
  <c r="Q61" i="2"/>
  <c r="P61" i="2"/>
  <c r="E61" i="2"/>
  <c r="V59" i="2"/>
  <c r="O59" i="2"/>
  <c r="N59" i="2"/>
  <c r="M59" i="2"/>
  <c r="L59" i="2"/>
  <c r="K59" i="2"/>
  <c r="J59" i="2"/>
  <c r="I59" i="2"/>
  <c r="S59" i="2" s="1"/>
  <c r="H59" i="2"/>
  <c r="R59" i="2" s="1"/>
  <c r="G59" i="2"/>
  <c r="F59" i="2"/>
  <c r="C59" i="2"/>
  <c r="B59" i="2"/>
  <c r="S58" i="2"/>
  <c r="R58" i="2"/>
  <c r="Q58" i="2"/>
  <c r="P58" i="2"/>
  <c r="E58" i="2"/>
  <c r="U58" i="2" s="1"/>
  <c r="S57" i="2"/>
  <c r="R57" i="2"/>
  <c r="Q57" i="2"/>
  <c r="P57" i="2"/>
  <c r="E57" i="2"/>
  <c r="S56" i="2"/>
  <c r="R56" i="2"/>
  <c r="Q56" i="2"/>
  <c r="P56" i="2"/>
  <c r="E56" i="2"/>
  <c r="T56" i="2" s="1"/>
  <c r="U55" i="2"/>
  <c r="T55" i="2"/>
  <c r="S55" i="2"/>
  <c r="R55" i="2"/>
  <c r="Q55" i="2"/>
  <c r="P55" i="2"/>
  <c r="E55" i="2"/>
  <c r="V53" i="2"/>
  <c r="O53" i="2"/>
  <c r="N53" i="2"/>
  <c r="M53" i="2"/>
  <c r="L53" i="2"/>
  <c r="K53" i="2"/>
  <c r="J53" i="2"/>
  <c r="I53" i="2"/>
  <c r="H53" i="2"/>
  <c r="P53" i="2" s="1"/>
  <c r="G53" i="2"/>
  <c r="F53" i="2"/>
  <c r="C53" i="2"/>
  <c r="B53" i="2"/>
  <c r="S52" i="2"/>
  <c r="R52" i="2"/>
  <c r="Q52" i="2"/>
  <c r="P52" i="2"/>
  <c r="E52" i="2"/>
  <c r="T52" i="2" s="1"/>
  <c r="S51" i="2"/>
  <c r="R51" i="2"/>
  <c r="Q51" i="2"/>
  <c r="P51" i="2"/>
  <c r="E51" i="2"/>
  <c r="S50" i="2"/>
  <c r="R50" i="2"/>
  <c r="Q50" i="2"/>
  <c r="P50" i="2"/>
  <c r="E50" i="2"/>
  <c r="U50" i="2" s="1"/>
  <c r="S49" i="2"/>
  <c r="R49" i="2"/>
  <c r="Q49" i="2"/>
  <c r="P49" i="2"/>
  <c r="E49" i="2"/>
  <c r="S48" i="2"/>
  <c r="R48" i="2"/>
  <c r="Q48" i="2"/>
  <c r="P48" i="2"/>
  <c r="E48" i="2"/>
  <c r="T48" i="2" s="1"/>
  <c r="U47" i="2"/>
  <c r="T47" i="2"/>
  <c r="S47" i="2"/>
  <c r="R47" i="2"/>
  <c r="Q47" i="2"/>
  <c r="P47" i="2"/>
  <c r="E47" i="2"/>
  <c r="S46" i="2"/>
  <c r="R46" i="2"/>
  <c r="Q46" i="2"/>
  <c r="P46" i="2"/>
  <c r="E46" i="2"/>
  <c r="U46" i="2" s="1"/>
  <c r="S45" i="2"/>
  <c r="R45" i="2"/>
  <c r="Q45" i="2"/>
  <c r="P45" i="2"/>
  <c r="E45" i="2"/>
  <c r="S44" i="2"/>
  <c r="R44" i="2"/>
  <c r="Q44" i="2"/>
  <c r="P44" i="2"/>
  <c r="E44" i="2"/>
  <c r="T44" i="2" s="1"/>
  <c r="U43" i="2"/>
  <c r="T43" i="2"/>
  <c r="S43" i="2"/>
  <c r="R43" i="2"/>
  <c r="Q43" i="2"/>
  <c r="P43" i="2"/>
  <c r="E43" i="2"/>
  <c r="S42" i="2"/>
  <c r="R42" i="2"/>
  <c r="Q42" i="2"/>
  <c r="P42" i="2"/>
  <c r="E42" i="2"/>
  <c r="U42" i="2" s="1"/>
  <c r="V40" i="2"/>
  <c r="O40" i="2"/>
  <c r="N40" i="2"/>
  <c r="M40" i="2"/>
  <c r="L40" i="2"/>
  <c r="K40" i="2"/>
  <c r="J40" i="2"/>
  <c r="I40" i="2"/>
  <c r="H40" i="2"/>
  <c r="G40" i="2"/>
  <c r="F40" i="2"/>
  <c r="C40" i="2"/>
  <c r="E40" i="2" s="1"/>
  <c r="B40" i="2"/>
  <c r="U39" i="2"/>
  <c r="S39" i="2"/>
  <c r="R39" i="2"/>
  <c r="Q39" i="2"/>
  <c r="P39" i="2"/>
  <c r="E39" i="2"/>
  <c r="T39" i="2" s="1"/>
  <c r="S38" i="2"/>
  <c r="R38" i="2"/>
  <c r="Q38" i="2"/>
  <c r="P38" i="2"/>
  <c r="E38" i="2"/>
  <c r="U38" i="2" s="1"/>
  <c r="S37" i="2"/>
  <c r="R37" i="2"/>
  <c r="Q37" i="2"/>
  <c r="P37" i="2"/>
  <c r="E37" i="2"/>
  <c r="S36" i="2"/>
  <c r="R36" i="2"/>
  <c r="Q36" i="2"/>
  <c r="P36" i="2"/>
  <c r="E36" i="2"/>
  <c r="T36" i="2" s="1"/>
  <c r="U35" i="2"/>
  <c r="S35" i="2"/>
  <c r="R35" i="2"/>
  <c r="Q35" i="2"/>
  <c r="P35" i="2"/>
  <c r="E35" i="2"/>
  <c r="T35" i="2" s="1"/>
  <c r="V33" i="2"/>
  <c r="O33" i="2"/>
  <c r="N33" i="2"/>
  <c r="M33" i="2"/>
  <c r="L33" i="2"/>
  <c r="K33" i="2"/>
  <c r="J33" i="2"/>
  <c r="I33" i="2"/>
  <c r="Q33" i="2" s="1"/>
  <c r="H33" i="2"/>
  <c r="R33" i="2" s="1"/>
  <c r="G33" i="2"/>
  <c r="F33" i="2"/>
  <c r="C33" i="2"/>
  <c r="B33" i="2"/>
  <c r="E33" i="2" s="1"/>
  <c r="U32" i="2"/>
  <c r="S32" i="2"/>
  <c r="R32" i="2"/>
  <c r="Q32" i="2"/>
  <c r="P32" i="2"/>
  <c r="E32" i="2"/>
  <c r="T32" i="2" s="1"/>
  <c r="V30" i="2"/>
  <c r="S30" i="2"/>
  <c r="O30" i="2"/>
  <c r="N30" i="2"/>
  <c r="M30" i="2"/>
  <c r="L30" i="2"/>
  <c r="K30" i="2"/>
  <c r="J30" i="2"/>
  <c r="I30" i="2"/>
  <c r="H30" i="2"/>
  <c r="R30" i="2" s="1"/>
  <c r="G30" i="2"/>
  <c r="F30" i="2"/>
  <c r="C30" i="2"/>
  <c r="B30" i="2"/>
  <c r="S29" i="2"/>
  <c r="R29" i="2"/>
  <c r="Q29" i="2"/>
  <c r="P29" i="2"/>
  <c r="E29" i="2"/>
  <c r="S28" i="2"/>
  <c r="R28" i="2"/>
  <c r="Q28" i="2"/>
  <c r="P28" i="2"/>
  <c r="E28" i="2"/>
  <c r="T28" i="2" s="1"/>
  <c r="U27" i="2"/>
  <c r="T27" i="2"/>
  <c r="S27" i="2"/>
  <c r="R27" i="2"/>
  <c r="Q27" i="2"/>
  <c r="P27" i="2"/>
  <c r="E27" i="2"/>
  <c r="T26" i="2"/>
  <c r="S26" i="2"/>
  <c r="R26" i="2"/>
  <c r="Q26" i="2"/>
  <c r="P26" i="2"/>
  <c r="E26" i="2"/>
  <c r="U26" i="2" s="1"/>
  <c r="V24" i="2"/>
  <c r="R24" i="2"/>
  <c r="O24" i="2"/>
  <c r="N24" i="2"/>
  <c r="M24" i="2"/>
  <c r="L24" i="2"/>
  <c r="K24" i="2"/>
  <c r="J24" i="2"/>
  <c r="I24" i="2"/>
  <c r="S24" i="2" s="1"/>
  <c r="H24" i="2"/>
  <c r="G24" i="2"/>
  <c r="F24" i="2"/>
  <c r="C24" i="2"/>
  <c r="B24" i="2"/>
  <c r="E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S20" i="2"/>
  <c r="R20" i="2"/>
  <c r="Q20" i="2"/>
  <c r="P20" i="2"/>
  <c r="E20" i="2"/>
  <c r="T20" i="2" s="1"/>
  <c r="S19" i="2"/>
  <c r="R19" i="2"/>
  <c r="Q19" i="2"/>
  <c r="P19" i="2"/>
  <c r="E19" i="2"/>
  <c r="U19" i="2" s="1"/>
  <c r="S18" i="2"/>
  <c r="R18" i="2"/>
  <c r="Q18" i="2"/>
  <c r="P18" i="2"/>
  <c r="E18" i="2"/>
  <c r="U18" i="2" s="1"/>
  <c r="S17" i="2"/>
  <c r="R17" i="2"/>
  <c r="Q17" i="2"/>
  <c r="P17" i="2"/>
  <c r="E17" i="2"/>
  <c r="V15" i="2"/>
  <c r="R15" i="2"/>
  <c r="O15" i="2"/>
  <c r="N15" i="2"/>
  <c r="M15" i="2"/>
  <c r="L15" i="2"/>
  <c r="K15" i="2"/>
  <c r="J15" i="2"/>
  <c r="I15" i="2"/>
  <c r="S15" i="2" s="1"/>
  <c r="H15" i="2"/>
  <c r="G15" i="2"/>
  <c r="F15" i="2"/>
  <c r="C15" i="2"/>
  <c r="E15" i="2" s="1"/>
  <c r="B15" i="2"/>
  <c r="T14" i="2"/>
  <c r="S14" i="2"/>
  <c r="R14" i="2"/>
  <c r="Q14" i="2"/>
  <c r="P14" i="2"/>
  <c r="E14" i="2"/>
  <c r="U14" i="2" s="1"/>
  <c r="S13" i="2"/>
  <c r="R13" i="2"/>
  <c r="Q13" i="2"/>
  <c r="P13" i="2"/>
  <c r="E13" i="2"/>
  <c r="S12" i="2"/>
  <c r="R12" i="2"/>
  <c r="Q12" i="2"/>
  <c r="P12" i="2"/>
  <c r="E12" i="2"/>
  <c r="T12" i="2" s="1"/>
  <c r="S11" i="2"/>
  <c r="R11" i="2"/>
  <c r="Q11" i="2"/>
  <c r="P11" i="2"/>
  <c r="E11" i="2"/>
  <c r="U11" i="2" s="1"/>
  <c r="T10" i="2"/>
  <c r="S10" i="2"/>
  <c r="R10" i="2"/>
  <c r="Q10" i="2"/>
  <c r="P10" i="2"/>
  <c r="E10" i="2"/>
  <c r="U10" i="2" s="1"/>
  <c r="S9" i="2"/>
  <c r="R9" i="2"/>
  <c r="Q9" i="2"/>
  <c r="P9" i="2"/>
  <c r="E9" i="2"/>
  <c r="S93" i="1"/>
  <c r="R93" i="1"/>
  <c r="Q93" i="1"/>
  <c r="P93" i="1"/>
  <c r="E93" i="1"/>
  <c r="T93" i="1" s="1"/>
  <c r="U92" i="1"/>
  <c r="S92" i="1"/>
  <c r="R92" i="1"/>
  <c r="Q92" i="1"/>
  <c r="P92" i="1"/>
  <c r="E92" i="1"/>
  <c r="T92" i="1" s="1"/>
  <c r="S91" i="1"/>
  <c r="R91" i="1"/>
  <c r="Q91" i="1"/>
  <c r="P91" i="1"/>
  <c r="E91" i="1"/>
  <c r="U91" i="1" s="1"/>
  <c r="S90" i="1"/>
  <c r="R90" i="1"/>
  <c r="Q90" i="1"/>
  <c r="P90" i="1"/>
  <c r="E90" i="1"/>
  <c r="S89" i="1"/>
  <c r="R89" i="1"/>
  <c r="Q89" i="1"/>
  <c r="P89" i="1"/>
  <c r="E89" i="1"/>
  <c r="T89" i="1" s="1"/>
  <c r="T88" i="1"/>
  <c r="S88" i="1"/>
  <c r="R88" i="1"/>
  <c r="Q88" i="1"/>
  <c r="P88" i="1"/>
  <c r="E88" i="1"/>
  <c r="U88" i="1" s="1"/>
  <c r="T87" i="1"/>
  <c r="S87" i="1"/>
  <c r="R87" i="1"/>
  <c r="Q87" i="1"/>
  <c r="P87" i="1"/>
  <c r="E87" i="1"/>
  <c r="U87" i="1" s="1"/>
  <c r="S86" i="1"/>
  <c r="R86" i="1"/>
  <c r="Q86" i="1"/>
  <c r="P86" i="1"/>
  <c r="E86" i="1"/>
  <c r="V72" i="1"/>
  <c r="O72" i="1"/>
  <c r="N72" i="1"/>
  <c r="M72" i="1"/>
  <c r="L72" i="1"/>
  <c r="K72" i="1"/>
  <c r="J72" i="1"/>
  <c r="I72" i="1"/>
  <c r="S72" i="1" s="1"/>
  <c r="H72" i="1"/>
  <c r="R72" i="1" s="1"/>
  <c r="G72" i="1"/>
  <c r="F72" i="1"/>
  <c r="C72" i="1"/>
  <c r="B72" i="1"/>
  <c r="V71" i="1"/>
  <c r="O71" i="1"/>
  <c r="N71" i="1"/>
  <c r="M71" i="1"/>
  <c r="L71" i="1"/>
  <c r="K71" i="1"/>
  <c r="J71" i="1"/>
  <c r="I71" i="1"/>
  <c r="S71" i="1" s="1"/>
  <c r="H71" i="1"/>
  <c r="P71" i="1" s="1"/>
  <c r="G71" i="1"/>
  <c r="F71" i="1"/>
  <c r="C71" i="1"/>
  <c r="B71" i="1"/>
  <c r="V70" i="1"/>
  <c r="O70" i="1"/>
  <c r="N70" i="1"/>
  <c r="M70" i="1"/>
  <c r="L70" i="1"/>
  <c r="K70" i="1"/>
  <c r="J70" i="1"/>
  <c r="I70" i="1"/>
  <c r="S70" i="1" s="1"/>
  <c r="H70" i="1"/>
  <c r="R70" i="1" s="1"/>
  <c r="G70" i="1"/>
  <c r="F70" i="1"/>
  <c r="C70" i="1"/>
  <c r="B70" i="1"/>
  <c r="E70" i="1" s="1"/>
  <c r="S69" i="1"/>
  <c r="R69" i="1"/>
  <c r="Q69" i="1"/>
  <c r="P69" i="1"/>
  <c r="E69" i="1"/>
  <c r="U69" i="1" s="1"/>
  <c r="V67" i="1"/>
  <c r="O67" i="1"/>
  <c r="N67" i="1"/>
  <c r="M67" i="1"/>
  <c r="L67" i="1"/>
  <c r="K67" i="1"/>
  <c r="J67" i="1"/>
  <c r="I67" i="1"/>
  <c r="H67" i="1"/>
  <c r="R67" i="1" s="1"/>
  <c r="G67" i="1"/>
  <c r="F67" i="1"/>
  <c r="C67" i="1"/>
  <c r="B67" i="1"/>
  <c r="V66" i="1"/>
  <c r="O66" i="1"/>
  <c r="N66" i="1"/>
  <c r="M66" i="1"/>
  <c r="L66" i="1"/>
  <c r="K66" i="1"/>
  <c r="J66" i="1"/>
  <c r="I66" i="1"/>
  <c r="S66" i="1" s="1"/>
  <c r="H66" i="1"/>
  <c r="R66" i="1" s="1"/>
  <c r="G66" i="1"/>
  <c r="F66" i="1"/>
  <c r="C66" i="1"/>
  <c r="B66" i="1"/>
  <c r="S65" i="1"/>
  <c r="R65" i="1"/>
  <c r="Q65" i="1"/>
  <c r="P65" i="1"/>
  <c r="E65" i="1"/>
  <c r="S64" i="1"/>
  <c r="R64" i="1"/>
  <c r="Q64" i="1"/>
  <c r="P64" i="1"/>
  <c r="E64" i="1"/>
  <c r="T64" i="1" s="1"/>
  <c r="U63" i="1"/>
  <c r="S63" i="1"/>
  <c r="R63" i="1"/>
  <c r="Q63" i="1"/>
  <c r="P63" i="1"/>
  <c r="E63" i="1"/>
  <c r="T63" i="1" s="1"/>
  <c r="S62" i="1"/>
  <c r="R62" i="1"/>
  <c r="Q62" i="1"/>
  <c r="P62" i="1"/>
  <c r="E62" i="1"/>
  <c r="U62" i="1" s="1"/>
  <c r="S61" i="1"/>
  <c r="R61" i="1"/>
  <c r="Q61" i="1"/>
  <c r="P61" i="1"/>
  <c r="E61" i="1"/>
  <c r="V59" i="1"/>
  <c r="O59" i="1"/>
  <c r="N59" i="1"/>
  <c r="M59" i="1"/>
  <c r="L59" i="1"/>
  <c r="K59" i="1"/>
  <c r="J59" i="1"/>
  <c r="I59" i="1"/>
  <c r="S59" i="1" s="1"/>
  <c r="H59" i="1"/>
  <c r="R59" i="1" s="1"/>
  <c r="G59" i="1"/>
  <c r="F59" i="1"/>
  <c r="C59" i="1"/>
  <c r="B59" i="1"/>
  <c r="S58" i="1"/>
  <c r="R58" i="1"/>
  <c r="Q58" i="1"/>
  <c r="P58" i="1"/>
  <c r="E58" i="1"/>
  <c r="U58" i="1" s="1"/>
  <c r="S57" i="1"/>
  <c r="R57" i="1"/>
  <c r="Q57" i="1"/>
  <c r="P57" i="1"/>
  <c r="E57" i="1"/>
  <c r="U56" i="1"/>
  <c r="S56" i="1"/>
  <c r="R56" i="1"/>
  <c r="Q56" i="1"/>
  <c r="P56" i="1"/>
  <c r="E56" i="1"/>
  <c r="T56" i="1" s="1"/>
  <c r="T55" i="1"/>
  <c r="S55" i="1"/>
  <c r="R55" i="1"/>
  <c r="Q55" i="1"/>
  <c r="P55" i="1"/>
  <c r="E55" i="1"/>
  <c r="U55" i="1" s="1"/>
  <c r="V53" i="1"/>
  <c r="O53" i="1"/>
  <c r="N53" i="1"/>
  <c r="M53" i="1"/>
  <c r="L53" i="1"/>
  <c r="K53" i="1"/>
  <c r="J53" i="1"/>
  <c r="I53" i="1"/>
  <c r="S53" i="1" s="1"/>
  <c r="H53" i="1"/>
  <c r="G53" i="1"/>
  <c r="F53" i="1"/>
  <c r="C53" i="1"/>
  <c r="B53" i="1"/>
  <c r="U52" i="1"/>
  <c r="S52" i="1"/>
  <c r="R52" i="1"/>
  <c r="Q52" i="1"/>
  <c r="P52" i="1"/>
  <c r="E52" i="1"/>
  <c r="T52" i="1" s="1"/>
  <c r="U51" i="1"/>
  <c r="S51" i="1"/>
  <c r="R51" i="1"/>
  <c r="Q51" i="1"/>
  <c r="P51" i="1"/>
  <c r="E51" i="1"/>
  <c r="T51" i="1" s="1"/>
  <c r="T50" i="1"/>
  <c r="S50" i="1"/>
  <c r="R50" i="1"/>
  <c r="Q50" i="1"/>
  <c r="P50" i="1"/>
  <c r="E50" i="1"/>
  <c r="U50" i="1" s="1"/>
  <c r="S49" i="1"/>
  <c r="R49" i="1"/>
  <c r="Q49" i="1"/>
  <c r="P49" i="1"/>
  <c r="E49" i="1"/>
  <c r="S48" i="1"/>
  <c r="R48" i="1"/>
  <c r="Q48" i="1"/>
  <c r="P48" i="1"/>
  <c r="E48" i="1"/>
  <c r="T48" i="1" s="1"/>
  <c r="U47" i="1"/>
  <c r="T47" i="1"/>
  <c r="S47" i="1"/>
  <c r="R47" i="1"/>
  <c r="Q47" i="1"/>
  <c r="P47" i="1"/>
  <c r="E47" i="1"/>
  <c r="S46" i="1"/>
  <c r="R46" i="1"/>
  <c r="Q46" i="1"/>
  <c r="P46" i="1"/>
  <c r="E46" i="1"/>
  <c r="U46" i="1" s="1"/>
  <c r="S45" i="1"/>
  <c r="R45" i="1"/>
  <c r="Q45" i="1"/>
  <c r="P45" i="1"/>
  <c r="E45" i="1"/>
  <c r="S44" i="1"/>
  <c r="R44" i="1"/>
  <c r="Q44" i="1"/>
  <c r="P44" i="1"/>
  <c r="E44" i="1"/>
  <c r="T44" i="1" s="1"/>
  <c r="U43" i="1"/>
  <c r="T43" i="1"/>
  <c r="S43" i="1"/>
  <c r="R43" i="1"/>
  <c r="Q43" i="1"/>
  <c r="P43" i="1"/>
  <c r="E43" i="1"/>
  <c r="S42" i="1"/>
  <c r="R42" i="1"/>
  <c r="Q42" i="1"/>
  <c r="P42" i="1"/>
  <c r="E42" i="1"/>
  <c r="U42" i="1" s="1"/>
  <c r="V40" i="1"/>
  <c r="O40" i="1"/>
  <c r="N40" i="1"/>
  <c r="M40" i="1"/>
  <c r="L40" i="1"/>
  <c r="K40" i="1"/>
  <c r="J40" i="1"/>
  <c r="I40" i="1"/>
  <c r="S40" i="1" s="1"/>
  <c r="H40" i="1"/>
  <c r="R40" i="1" s="1"/>
  <c r="G40" i="1"/>
  <c r="F40" i="1"/>
  <c r="C40" i="1"/>
  <c r="B40" i="1"/>
  <c r="E40" i="1" s="1"/>
  <c r="U39" i="1"/>
  <c r="T39" i="1"/>
  <c r="S39" i="1"/>
  <c r="R39" i="1"/>
  <c r="Q39" i="1"/>
  <c r="P39" i="1"/>
  <c r="E39" i="1"/>
  <c r="S38" i="1"/>
  <c r="R38" i="1"/>
  <c r="Q38" i="1"/>
  <c r="P38" i="1"/>
  <c r="T38" i="1" s="1"/>
  <c r="E38" i="1"/>
  <c r="S37" i="1"/>
  <c r="R37" i="1"/>
  <c r="Q37" i="1"/>
  <c r="P37" i="1"/>
  <c r="E37" i="1"/>
  <c r="S36" i="1"/>
  <c r="R36" i="1"/>
  <c r="Q36" i="1"/>
  <c r="P36" i="1"/>
  <c r="E36" i="1"/>
  <c r="T36" i="1" s="1"/>
  <c r="S35" i="1"/>
  <c r="R35" i="1"/>
  <c r="Q35" i="1"/>
  <c r="P35" i="1"/>
  <c r="E35" i="1"/>
  <c r="V33" i="1"/>
  <c r="O33" i="1"/>
  <c r="N33" i="1"/>
  <c r="M33" i="1"/>
  <c r="L33" i="1"/>
  <c r="K33" i="1"/>
  <c r="J33" i="1"/>
  <c r="I33" i="1"/>
  <c r="S33" i="1" s="1"/>
  <c r="H33" i="1"/>
  <c r="R33" i="1" s="1"/>
  <c r="G33" i="1"/>
  <c r="F33" i="1"/>
  <c r="C33" i="1"/>
  <c r="B33" i="1"/>
  <c r="E33" i="1" s="1"/>
  <c r="S32" i="1"/>
  <c r="R32" i="1"/>
  <c r="Q32" i="1"/>
  <c r="P32" i="1"/>
  <c r="E32" i="1"/>
  <c r="V30" i="1"/>
  <c r="O30" i="1"/>
  <c r="N30" i="1"/>
  <c r="M30" i="1"/>
  <c r="L30" i="1"/>
  <c r="K30" i="1"/>
  <c r="J30" i="1"/>
  <c r="I30" i="1"/>
  <c r="Q30" i="1" s="1"/>
  <c r="H30" i="1"/>
  <c r="R30" i="1" s="1"/>
  <c r="G30" i="1"/>
  <c r="F30" i="1"/>
  <c r="C30" i="1"/>
  <c r="B30" i="1"/>
  <c r="S29" i="1"/>
  <c r="R29" i="1"/>
  <c r="Q29" i="1"/>
  <c r="P29" i="1"/>
  <c r="E29" i="1"/>
  <c r="S28" i="1"/>
  <c r="R28" i="1"/>
  <c r="Q28" i="1"/>
  <c r="P28" i="1"/>
  <c r="E28" i="1"/>
  <c r="U27" i="1"/>
  <c r="S27" i="1"/>
  <c r="R27" i="1"/>
  <c r="Q27" i="1"/>
  <c r="P27" i="1"/>
  <c r="E27" i="1"/>
  <c r="T27" i="1" s="1"/>
  <c r="S26" i="1"/>
  <c r="R26" i="1"/>
  <c r="Q26" i="1"/>
  <c r="P26" i="1"/>
  <c r="E26" i="1"/>
  <c r="U26" i="1" s="1"/>
  <c r="V24" i="1"/>
  <c r="O24" i="1"/>
  <c r="N24" i="1"/>
  <c r="M24" i="1"/>
  <c r="L24" i="1"/>
  <c r="K24" i="1"/>
  <c r="J24" i="1"/>
  <c r="I24" i="1"/>
  <c r="S24" i="1" s="1"/>
  <c r="H24" i="1"/>
  <c r="G24" i="1"/>
  <c r="F24" i="1"/>
  <c r="C24" i="1"/>
  <c r="E24" i="1" s="1"/>
  <c r="B24" i="1"/>
  <c r="U23" i="1"/>
  <c r="T23" i="1"/>
  <c r="S23" i="1"/>
  <c r="R23" i="1"/>
  <c r="Q23" i="1"/>
  <c r="P23" i="1"/>
  <c r="E23" i="1"/>
  <c r="S22" i="1"/>
  <c r="R22" i="1"/>
  <c r="Q22" i="1"/>
  <c r="P22" i="1"/>
  <c r="E22" i="1"/>
  <c r="U22" i="1" s="1"/>
  <c r="S21" i="1"/>
  <c r="R21" i="1"/>
  <c r="Q21" i="1"/>
  <c r="P21" i="1"/>
  <c r="E21" i="1"/>
  <c r="U20" i="1"/>
  <c r="S20" i="1"/>
  <c r="R20" i="1"/>
  <c r="Q20" i="1"/>
  <c r="P20" i="1"/>
  <c r="E20" i="1"/>
  <c r="T20" i="1" s="1"/>
  <c r="S19" i="1"/>
  <c r="R19" i="1"/>
  <c r="Q19" i="1"/>
  <c r="P19" i="1"/>
  <c r="E19" i="1"/>
  <c r="T19" i="1" s="1"/>
  <c r="T18" i="1"/>
  <c r="S18" i="1"/>
  <c r="R18" i="1"/>
  <c r="Q18" i="1"/>
  <c r="P18" i="1"/>
  <c r="E18" i="1"/>
  <c r="U18" i="1" s="1"/>
  <c r="S17" i="1"/>
  <c r="R17" i="1"/>
  <c r="Q17" i="1"/>
  <c r="P17" i="1"/>
  <c r="E17" i="1"/>
  <c r="V15" i="1"/>
  <c r="O15" i="1"/>
  <c r="N15" i="1"/>
  <c r="M15" i="1"/>
  <c r="L15" i="1"/>
  <c r="K15" i="1"/>
  <c r="J15" i="1"/>
  <c r="I15" i="1"/>
  <c r="S15" i="1" s="1"/>
  <c r="H15" i="1"/>
  <c r="R15" i="1" s="1"/>
  <c r="G15" i="1"/>
  <c r="F15" i="1"/>
  <c r="E15" i="1"/>
  <c r="C15" i="1"/>
  <c r="B15" i="1"/>
  <c r="S14" i="1"/>
  <c r="R14" i="1"/>
  <c r="Q14" i="1"/>
  <c r="P14" i="1"/>
  <c r="T14" i="1" s="1"/>
  <c r="E14" i="1"/>
  <c r="S13" i="1"/>
  <c r="R13" i="1"/>
  <c r="Q13" i="1"/>
  <c r="P13" i="1"/>
  <c r="E13" i="1"/>
  <c r="S12" i="1"/>
  <c r="R12" i="1"/>
  <c r="Q12" i="1"/>
  <c r="P12" i="1"/>
  <c r="E12" i="1"/>
  <c r="T12" i="1" s="1"/>
  <c r="S11" i="1"/>
  <c r="R11" i="1"/>
  <c r="Q11" i="1"/>
  <c r="U11" i="1" s="1"/>
  <c r="P11" i="1"/>
  <c r="T11" i="1" s="1"/>
  <c r="E11" i="1"/>
  <c r="S10" i="1"/>
  <c r="R10" i="1"/>
  <c r="Q10" i="1"/>
  <c r="P10" i="1"/>
  <c r="E10" i="1"/>
  <c r="S9" i="1"/>
  <c r="R9" i="1"/>
  <c r="Q9" i="1"/>
  <c r="P9" i="1"/>
  <c r="E9" i="1"/>
  <c r="S33" i="2" l="1"/>
  <c r="T21" i="5"/>
  <c r="U21" i="5"/>
  <c r="S33" i="5"/>
  <c r="U47" i="5"/>
  <c r="T47" i="5"/>
  <c r="U45" i="6"/>
  <c r="T45" i="6"/>
  <c r="T90" i="6"/>
  <c r="U90" i="6"/>
  <c r="T57" i="7"/>
  <c r="U57" i="7"/>
  <c r="T90" i="7"/>
  <c r="U90" i="7"/>
  <c r="R30" i="8"/>
  <c r="U52" i="10"/>
  <c r="T52" i="10"/>
  <c r="U52" i="11"/>
  <c r="T52" i="11"/>
  <c r="U23" i="12"/>
  <c r="T23" i="12"/>
  <c r="T45" i="13"/>
  <c r="U45" i="13"/>
  <c r="T29" i="17"/>
  <c r="U29" i="17"/>
  <c r="U14" i="1"/>
  <c r="U19" i="1"/>
  <c r="P24" i="1"/>
  <c r="R24" i="1"/>
  <c r="T26" i="1"/>
  <c r="T28" i="1"/>
  <c r="T32" i="1"/>
  <c r="U44" i="1"/>
  <c r="T18" i="2"/>
  <c r="U28" i="2"/>
  <c r="T38" i="2"/>
  <c r="U48" i="2"/>
  <c r="Q71" i="2"/>
  <c r="S71" i="2"/>
  <c r="P40" i="3"/>
  <c r="R40" i="3"/>
  <c r="U51" i="4"/>
  <c r="U65" i="4"/>
  <c r="E70" i="4"/>
  <c r="U93" i="4"/>
  <c r="Q59" i="5"/>
  <c r="E24" i="6"/>
  <c r="T65" i="8"/>
  <c r="U65" i="8"/>
  <c r="U89" i="9"/>
  <c r="T89" i="9"/>
  <c r="U27" i="10"/>
  <c r="T27" i="10"/>
  <c r="P71" i="11"/>
  <c r="R71" i="11"/>
  <c r="P53" i="12"/>
  <c r="U63" i="12"/>
  <c r="T63" i="12"/>
  <c r="U56" i="14"/>
  <c r="U64" i="14"/>
  <c r="T64" i="14"/>
  <c r="U51" i="15"/>
  <c r="T51" i="15"/>
  <c r="T17" i="18"/>
  <c r="U17" i="18"/>
  <c r="T52" i="18"/>
  <c r="U52" i="18"/>
  <c r="T13" i="20"/>
  <c r="U13" i="20"/>
  <c r="T17" i="20"/>
  <c r="U17" i="20"/>
  <c r="T44" i="26"/>
  <c r="U44" i="26"/>
  <c r="Q30" i="27"/>
  <c r="S30" i="27"/>
  <c r="T32" i="27"/>
  <c r="U32" i="27"/>
  <c r="Q15" i="2"/>
  <c r="T61" i="5"/>
  <c r="U61" i="5"/>
  <c r="U22" i="7"/>
  <c r="T22" i="7"/>
  <c r="U52" i="9"/>
  <c r="T52" i="9"/>
  <c r="U20" i="10"/>
  <c r="T20" i="10"/>
  <c r="U19" i="12"/>
  <c r="T19" i="12"/>
  <c r="U39" i="16"/>
  <c r="T39" i="16"/>
  <c r="U52" i="25"/>
  <c r="T52" i="25"/>
  <c r="U88" i="5"/>
  <c r="T88" i="5"/>
  <c r="T65" i="6"/>
  <c r="U65" i="6"/>
  <c r="U23" i="8"/>
  <c r="T23" i="8"/>
  <c r="U36" i="8"/>
  <c r="T36" i="8"/>
  <c r="R33" i="9"/>
  <c r="T17" i="10"/>
  <c r="U17" i="10"/>
  <c r="T51" i="10"/>
  <c r="U51" i="10"/>
  <c r="T45" i="11"/>
  <c r="U45" i="11"/>
  <c r="T86" i="12"/>
  <c r="U86" i="12"/>
  <c r="T13" i="14"/>
  <c r="U13" i="14"/>
  <c r="T17" i="14"/>
  <c r="U17" i="14"/>
  <c r="R33" i="17"/>
  <c r="T12" i="18"/>
  <c r="U12" i="18"/>
  <c r="Q66" i="1"/>
  <c r="P24" i="3"/>
  <c r="R24" i="3"/>
  <c r="P30" i="6"/>
  <c r="S24" i="7"/>
  <c r="Q24" i="7"/>
  <c r="T49" i="18"/>
  <c r="U49" i="18"/>
  <c r="U52" i="21"/>
  <c r="T52" i="21"/>
  <c r="T43" i="37"/>
  <c r="U43" i="37"/>
  <c r="T87" i="37"/>
  <c r="U87" i="37"/>
  <c r="U10" i="1"/>
  <c r="E30" i="1"/>
  <c r="U38" i="1"/>
  <c r="T42" i="1"/>
  <c r="T46" i="1"/>
  <c r="Q59" i="1"/>
  <c r="E71" i="1"/>
  <c r="Q24" i="2"/>
  <c r="T46" i="2"/>
  <c r="T50" i="2"/>
  <c r="E59" i="2"/>
  <c r="E67" i="2"/>
  <c r="E71" i="2"/>
  <c r="T10" i="3"/>
  <c r="U89" i="3"/>
  <c r="U48" i="4"/>
  <c r="U69" i="4"/>
  <c r="Q40" i="5"/>
  <c r="E59" i="5"/>
  <c r="T62" i="5"/>
  <c r="T11" i="6"/>
  <c r="U23" i="6"/>
  <c r="T23" i="6"/>
  <c r="U52" i="6"/>
  <c r="U93" i="6"/>
  <c r="U48" i="7"/>
  <c r="T48" i="7"/>
  <c r="S53" i="7"/>
  <c r="Q53" i="7"/>
  <c r="U64" i="7"/>
  <c r="P33" i="8"/>
  <c r="R33" i="8"/>
  <c r="U44" i="9"/>
  <c r="U88" i="9"/>
  <c r="T88" i="9"/>
  <c r="U27" i="11"/>
  <c r="U56" i="11"/>
  <c r="U12" i="13"/>
  <c r="U39" i="13"/>
  <c r="T39" i="13"/>
  <c r="T57" i="13"/>
  <c r="U57" i="13"/>
  <c r="U93" i="13"/>
  <c r="U28" i="14"/>
  <c r="U87" i="14"/>
  <c r="T87" i="14"/>
  <c r="T64" i="17"/>
  <c r="U64" i="17"/>
  <c r="U23" i="21"/>
  <c r="T23" i="21"/>
  <c r="U19" i="3"/>
  <c r="R30" i="6"/>
  <c r="T51" i="6"/>
  <c r="U51" i="6"/>
  <c r="T86" i="6"/>
  <c r="U86" i="6"/>
  <c r="T69" i="2"/>
  <c r="U93" i="2"/>
  <c r="T11" i="3"/>
  <c r="U44" i="3"/>
  <c r="T51" i="3"/>
  <c r="T63" i="3"/>
  <c r="T27" i="4"/>
  <c r="T87" i="4"/>
  <c r="R24" i="5"/>
  <c r="T29" i="5"/>
  <c r="T92" i="5"/>
  <c r="U19" i="6"/>
  <c r="T19" i="6"/>
  <c r="T21" i="7"/>
  <c r="U21" i="7"/>
  <c r="P30" i="7"/>
  <c r="R30" i="7"/>
  <c r="T45" i="7"/>
  <c r="U45" i="7"/>
  <c r="U58" i="7"/>
  <c r="T58" i="7"/>
  <c r="U91" i="7"/>
  <c r="T91" i="7"/>
  <c r="U47" i="12"/>
  <c r="T47" i="12"/>
  <c r="U89" i="13"/>
  <c r="T65" i="16"/>
  <c r="U65" i="16"/>
  <c r="U92" i="16"/>
  <c r="T92" i="16"/>
  <c r="T23" i="17"/>
  <c r="U23" i="17"/>
  <c r="T49" i="17"/>
  <c r="U49" i="17"/>
  <c r="T90" i="17"/>
  <c r="U90" i="17"/>
  <c r="T29" i="18"/>
  <c r="U29" i="18"/>
  <c r="U93" i="22"/>
  <c r="T93" i="22"/>
  <c r="T13" i="24"/>
  <c r="U13" i="24"/>
  <c r="R71" i="1"/>
  <c r="R53" i="2"/>
  <c r="P40" i="1"/>
  <c r="T35" i="1"/>
  <c r="E66" i="1"/>
  <c r="T11" i="2"/>
  <c r="U23" i="2"/>
  <c r="U36" i="2"/>
  <c r="P40" i="2"/>
  <c r="R40" i="2"/>
  <c r="T51" i="2"/>
  <c r="T92" i="2"/>
  <c r="T14" i="3"/>
  <c r="T43" i="3"/>
  <c r="T47" i="3"/>
  <c r="U56" i="3"/>
  <c r="T88" i="3"/>
  <c r="P30" i="4"/>
  <c r="R30" i="4"/>
  <c r="T32" i="4"/>
  <c r="U37" i="4"/>
  <c r="T47" i="4"/>
  <c r="Q24" i="6"/>
  <c r="E30" i="6"/>
  <c r="U36" i="7"/>
  <c r="U28" i="10"/>
  <c r="T28" i="10"/>
  <c r="Q30" i="10"/>
  <c r="U35" i="11"/>
  <c r="Q30" i="12"/>
  <c r="Q66" i="12"/>
  <c r="T9" i="13"/>
  <c r="U9" i="13"/>
  <c r="T45" i="17"/>
  <c r="U45" i="17"/>
  <c r="E40" i="18"/>
  <c r="U19" i="19"/>
  <c r="T19" i="19"/>
  <c r="U51" i="20"/>
  <c r="T51" i="20"/>
  <c r="R71" i="2"/>
  <c r="Q66" i="2"/>
  <c r="T19" i="2"/>
  <c r="U12" i="2"/>
  <c r="S30" i="1"/>
  <c r="U35" i="1"/>
  <c r="Q70" i="1"/>
  <c r="U89" i="1"/>
  <c r="T22" i="2"/>
  <c r="Q40" i="2"/>
  <c r="S40" i="2"/>
  <c r="U51" i="2"/>
  <c r="E53" i="2"/>
  <c r="U64" i="2"/>
  <c r="T18" i="3"/>
  <c r="E33" i="3"/>
  <c r="T50" i="3"/>
  <c r="U69" i="3"/>
  <c r="S70" i="3"/>
  <c r="Q30" i="4"/>
  <c r="S30" i="4"/>
  <c r="U86" i="4"/>
  <c r="T20" i="5"/>
  <c r="T23" i="5"/>
  <c r="U28" i="5"/>
  <c r="U58" i="5"/>
  <c r="T58" i="5"/>
  <c r="E66" i="5"/>
  <c r="U28" i="6"/>
  <c r="T49" i="6"/>
  <c r="U49" i="6"/>
  <c r="U87" i="6"/>
  <c r="T87" i="6"/>
  <c r="T23" i="7"/>
  <c r="U23" i="7"/>
  <c r="E71" i="7"/>
  <c r="U11" i="8"/>
  <c r="T11" i="8"/>
  <c r="T29" i="8"/>
  <c r="U29" i="8"/>
  <c r="U42" i="8"/>
  <c r="T42" i="8"/>
  <c r="U89" i="8"/>
  <c r="T89" i="8"/>
  <c r="U36" i="9"/>
  <c r="U93" i="9"/>
  <c r="T93" i="9"/>
  <c r="T9" i="11"/>
  <c r="U9" i="11"/>
  <c r="U39" i="11"/>
  <c r="T39" i="11"/>
  <c r="U89" i="12"/>
  <c r="U48" i="13"/>
  <c r="T48" i="13"/>
  <c r="U20" i="14"/>
  <c r="T44" i="16"/>
  <c r="U44" i="16"/>
  <c r="U57" i="16"/>
  <c r="T57" i="16"/>
  <c r="T37" i="20"/>
  <c r="U37" i="20"/>
  <c r="Q70" i="16"/>
  <c r="S70" i="16"/>
  <c r="Q33" i="18"/>
  <c r="Q70" i="18"/>
  <c r="S70" i="18"/>
  <c r="T23" i="19"/>
  <c r="U23" i="19"/>
  <c r="U32" i="19"/>
  <c r="T29" i="20"/>
  <c r="U29" i="20"/>
  <c r="U56" i="20"/>
  <c r="T56" i="20"/>
  <c r="U92" i="20"/>
  <c r="T92" i="20"/>
  <c r="U28" i="21"/>
  <c r="T28" i="21"/>
  <c r="Q70" i="21"/>
  <c r="S70" i="21"/>
  <c r="R30" i="22"/>
  <c r="T45" i="23"/>
  <c r="U45" i="23"/>
  <c r="U52" i="24"/>
  <c r="T52" i="24"/>
  <c r="T57" i="25"/>
  <c r="U57" i="25"/>
  <c r="T51" i="27"/>
  <c r="U51" i="27"/>
  <c r="T20" i="28"/>
  <c r="U20" i="28"/>
  <c r="T55" i="9"/>
  <c r="T14" i="10"/>
  <c r="R30" i="10"/>
  <c r="T50" i="10"/>
  <c r="T63" i="10"/>
  <c r="U86" i="10"/>
  <c r="R30" i="11"/>
  <c r="T55" i="11"/>
  <c r="T63" i="11"/>
  <c r="U13" i="12"/>
  <c r="E33" i="12"/>
  <c r="T42" i="12"/>
  <c r="U88" i="12"/>
  <c r="T19" i="13"/>
  <c r="R33" i="13"/>
  <c r="T88" i="13"/>
  <c r="Q15" i="14"/>
  <c r="T27" i="14"/>
  <c r="T50" i="14"/>
  <c r="T26" i="15"/>
  <c r="E33" i="15"/>
  <c r="T35" i="15"/>
  <c r="U43" i="16"/>
  <c r="E67" i="16"/>
  <c r="T32" i="17"/>
  <c r="Q40" i="17"/>
  <c r="E53" i="17"/>
  <c r="T11" i="18"/>
  <c r="T23" i="18"/>
  <c r="U87" i="18"/>
  <c r="T87" i="18"/>
  <c r="E40" i="19"/>
  <c r="U12" i="20"/>
  <c r="U36" i="20"/>
  <c r="U89" i="20"/>
  <c r="T89" i="20"/>
  <c r="E67" i="21"/>
  <c r="S30" i="22"/>
  <c r="U44" i="22"/>
  <c r="T44" i="22"/>
  <c r="T17" i="24"/>
  <c r="U17" i="24"/>
  <c r="R24" i="25"/>
  <c r="E40" i="25"/>
  <c r="U44" i="25"/>
  <c r="T44" i="25"/>
  <c r="T64" i="27"/>
  <c r="U64" i="27"/>
  <c r="T61" i="37"/>
  <c r="U61" i="37"/>
  <c r="E66" i="4"/>
  <c r="E15" i="5"/>
  <c r="P33" i="5"/>
  <c r="T51" i="5"/>
  <c r="Q53" i="5"/>
  <c r="T29" i="6"/>
  <c r="P70" i="6"/>
  <c r="R70" i="6"/>
  <c r="P71" i="6"/>
  <c r="R71" i="6"/>
  <c r="T43" i="7"/>
  <c r="Q30" i="8"/>
  <c r="S30" i="8"/>
  <c r="T38" i="8"/>
  <c r="U43" i="8"/>
  <c r="T51" i="8"/>
  <c r="U86" i="8"/>
  <c r="U9" i="9"/>
  <c r="T12" i="9"/>
  <c r="T23" i="9"/>
  <c r="T28" i="9"/>
  <c r="U32" i="9"/>
  <c r="Q70" i="9"/>
  <c r="E72" i="9"/>
  <c r="U13" i="10"/>
  <c r="T19" i="10"/>
  <c r="U37" i="10"/>
  <c r="T42" i="10"/>
  <c r="U49" i="10"/>
  <c r="U90" i="11"/>
  <c r="T93" i="11"/>
  <c r="E30" i="12"/>
  <c r="T39" i="12"/>
  <c r="T48" i="12"/>
  <c r="T64" i="12"/>
  <c r="E66" i="12"/>
  <c r="E71" i="12"/>
  <c r="T87" i="12"/>
  <c r="P66" i="13"/>
  <c r="R66" i="13"/>
  <c r="T14" i="14"/>
  <c r="P30" i="14"/>
  <c r="R30" i="14"/>
  <c r="T35" i="14"/>
  <c r="U37" i="14"/>
  <c r="U49" i="14"/>
  <c r="T20" i="15"/>
  <c r="T29" i="15"/>
  <c r="T64" i="15"/>
  <c r="Q66" i="15"/>
  <c r="U90" i="15"/>
  <c r="T23" i="16"/>
  <c r="T42" i="16"/>
  <c r="U46" i="16"/>
  <c r="T90" i="16"/>
  <c r="U9" i="17"/>
  <c r="T13" i="17"/>
  <c r="Q33" i="17"/>
  <c r="S33" i="17"/>
  <c r="U36" i="18"/>
  <c r="T43" i="18"/>
  <c r="U92" i="18"/>
  <c r="T92" i="18"/>
  <c r="Q33" i="19"/>
  <c r="S33" i="19"/>
  <c r="E53" i="19"/>
  <c r="T61" i="19"/>
  <c r="U61" i="19"/>
  <c r="U89" i="19"/>
  <c r="U32" i="20"/>
  <c r="U52" i="22"/>
  <c r="T52" i="22"/>
  <c r="E53" i="23"/>
  <c r="U48" i="24"/>
  <c r="T48" i="24"/>
  <c r="E70" i="24"/>
  <c r="U87" i="26"/>
  <c r="T87" i="26"/>
  <c r="T47" i="27"/>
  <c r="U47" i="27"/>
  <c r="U43" i="28"/>
  <c r="T43" i="28"/>
  <c r="Q70" i="7"/>
  <c r="U70" i="7" s="1"/>
  <c r="P66" i="8"/>
  <c r="R66" i="8"/>
  <c r="U10" i="9"/>
  <c r="Q15" i="9"/>
  <c r="P40" i="10"/>
  <c r="R40" i="10"/>
  <c r="Q53" i="10"/>
  <c r="Q71" i="10"/>
  <c r="U71" i="10" s="1"/>
  <c r="S71" i="10"/>
  <c r="Q15" i="12"/>
  <c r="U32" i="12"/>
  <c r="Q30" i="14"/>
  <c r="S30" i="14"/>
  <c r="P30" i="16"/>
  <c r="R30" i="16"/>
  <c r="T57" i="19"/>
  <c r="U57" i="19"/>
  <c r="T90" i="19"/>
  <c r="U90" i="19"/>
  <c r="P33" i="20"/>
  <c r="R33" i="20"/>
  <c r="U23" i="22"/>
  <c r="T23" i="22"/>
  <c r="U27" i="22"/>
  <c r="T27" i="22"/>
  <c r="U36" i="22"/>
  <c r="U39" i="22"/>
  <c r="T39" i="22"/>
  <c r="T86" i="22"/>
  <c r="U86" i="22"/>
  <c r="T21" i="23"/>
  <c r="U21" i="23"/>
  <c r="T90" i="23"/>
  <c r="U90" i="23"/>
  <c r="U18" i="26"/>
  <c r="T18" i="26"/>
  <c r="U27" i="27"/>
  <c r="T27" i="27"/>
  <c r="R40" i="27"/>
  <c r="U63" i="27"/>
  <c r="T63" i="27"/>
  <c r="T93" i="27"/>
  <c r="U93" i="27"/>
  <c r="E72" i="7"/>
  <c r="P40" i="8"/>
  <c r="Q40" i="8"/>
  <c r="T52" i="8"/>
  <c r="P71" i="8"/>
  <c r="T71" i="8" s="1"/>
  <c r="R71" i="8"/>
  <c r="Q72" i="8"/>
  <c r="E66" i="9"/>
  <c r="E30" i="10"/>
  <c r="E67" i="10"/>
  <c r="T32" i="11"/>
  <c r="E71" i="11"/>
  <c r="T65" i="12"/>
  <c r="Q70" i="13"/>
  <c r="E33" i="14"/>
  <c r="E66" i="14"/>
  <c r="T92" i="14"/>
  <c r="E30" i="15"/>
  <c r="R33" i="15"/>
  <c r="T52" i="15"/>
  <c r="T93" i="15"/>
  <c r="U49" i="16"/>
  <c r="T52" i="16"/>
  <c r="U93" i="16"/>
  <c r="T26" i="17"/>
  <c r="U38" i="17"/>
  <c r="E15" i="18"/>
  <c r="T18" i="18"/>
  <c r="S30" i="18"/>
  <c r="U51" i="18"/>
  <c r="T51" i="18"/>
  <c r="U52" i="19"/>
  <c r="T52" i="19"/>
  <c r="E30" i="20"/>
  <c r="U47" i="20"/>
  <c r="T47" i="20"/>
  <c r="U19" i="21"/>
  <c r="T19" i="21"/>
  <c r="U58" i="21"/>
  <c r="T58" i="21"/>
  <c r="U62" i="21"/>
  <c r="T62" i="21"/>
  <c r="U88" i="21"/>
  <c r="T88" i="21"/>
  <c r="U48" i="22"/>
  <c r="T48" i="22"/>
  <c r="T29" i="24"/>
  <c r="U29" i="24"/>
  <c r="U62" i="25"/>
  <c r="T62" i="25"/>
  <c r="S40" i="27"/>
  <c r="R24" i="31"/>
  <c r="U27" i="31"/>
  <c r="T27" i="31"/>
  <c r="U65" i="31"/>
  <c r="T65" i="31"/>
  <c r="T46" i="33"/>
  <c r="U46" i="33"/>
  <c r="U17" i="35"/>
  <c r="T17" i="35"/>
  <c r="Q71" i="8"/>
  <c r="U71" i="8" s="1"/>
  <c r="S71" i="8"/>
  <c r="Q53" i="9"/>
  <c r="U19" i="11"/>
  <c r="U10" i="13"/>
  <c r="Q33" i="15"/>
  <c r="S33" i="15"/>
  <c r="Q66" i="16"/>
  <c r="S66" i="16"/>
  <c r="P15" i="17"/>
  <c r="R15" i="17"/>
  <c r="U63" i="20"/>
  <c r="T63" i="20"/>
  <c r="U52" i="23"/>
  <c r="T52" i="23"/>
  <c r="T65" i="24"/>
  <c r="U65" i="24"/>
  <c r="U10" i="25"/>
  <c r="T10" i="25"/>
  <c r="T45" i="25"/>
  <c r="U45" i="25"/>
  <c r="U48" i="25"/>
  <c r="T48" i="25"/>
  <c r="T13" i="26"/>
  <c r="U13" i="26"/>
  <c r="U51" i="26"/>
  <c r="T51" i="26"/>
  <c r="U10" i="27"/>
  <c r="T10" i="27"/>
  <c r="S24" i="27"/>
  <c r="Q24" i="27"/>
  <c r="T58" i="27"/>
  <c r="U58" i="27"/>
  <c r="P71" i="4"/>
  <c r="R71" i="4"/>
  <c r="Q30" i="5"/>
  <c r="E70" i="5"/>
  <c r="E33" i="6"/>
  <c r="E70" i="7"/>
  <c r="U32" i="8"/>
  <c r="E67" i="8"/>
  <c r="Q70" i="8"/>
  <c r="Q30" i="9"/>
  <c r="S30" i="9"/>
  <c r="E53" i="9"/>
  <c r="Q15" i="10"/>
  <c r="E53" i="10"/>
  <c r="E66" i="10"/>
  <c r="U11" i="12"/>
  <c r="P30" i="12"/>
  <c r="R30" i="12"/>
  <c r="P66" i="12"/>
  <c r="R66" i="12"/>
  <c r="E30" i="13"/>
  <c r="T32" i="13"/>
  <c r="E53" i="13"/>
  <c r="E71" i="13"/>
  <c r="E30" i="14"/>
  <c r="E53" i="14"/>
  <c r="U21" i="15"/>
  <c r="E24" i="15"/>
  <c r="E53" i="15"/>
  <c r="Q71" i="15"/>
  <c r="U32" i="16"/>
  <c r="P70" i="16"/>
  <c r="R70" i="16"/>
  <c r="Q15" i="17"/>
  <c r="S15" i="17"/>
  <c r="E67" i="17"/>
  <c r="T65" i="18"/>
  <c r="U65" i="18"/>
  <c r="T45" i="19"/>
  <c r="U45" i="19"/>
  <c r="P71" i="19"/>
  <c r="R71" i="19"/>
  <c r="Q40" i="20"/>
  <c r="U43" i="20"/>
  <c r="T43" i="20"/>
  <c r="S30" i="21"/>
  <c r="E53" i="21"/>
  <c r="T19" i="22"/>
  <c r="U19" i="22"/>
  <c r="U64" i="22"/>
  <c r="T64" i="22"/>
  <c r="T9" i="23"/>
  <c r="U9" i="23"/>
  <c r="U36" i="24"/>
  <c r="T36" i="24"/>
  <c r="U91" i="25"/>
  <c r="T91" i="25"/>
  <c r="U92" i="26"/>
  <c r="T92" i="26"/>
  <c r="T55" i="27"/>
  <c r="U55" i="27"/>
  <c r="S66" i="27"/>
  <c r="E33" i="29"/>
  <c r="U51" i="30"/>
  <c r="T51" i="30"/>
  <c r="T69" i="30"/>
  <c r="Q70" i="20"/>
  <c r="T35" i="22"/>
  <c r="Q66" i="22"/>
  <c r="P33" i="23"/>
  <c r="R33" i="23"/>
  <c r="P71" i="23"/>
  <c r="T32" i="25"/>
  <c r="P33" i="25"/>
  <c r="R33" i="25"/>
  <c r="Q15" i="26"/>
  <c r="Q33" i="26"/>
  <c r="T35" i="28"/>
  <c r="T28" i="29"/>
  <c r="U28" i="29"/>
  <c r="U87" i="29"/>
  <c r="T87" i="29"/>
  <c r="T44" i="30"/>
  <c r="U44" i="30"/>
  <c r="T42" i="33"/>
  <c r="U42" i="33"/>
  <c r="T12" i="37"/>
  <c r="U12" i="37"/>
  <c r="T26" i="39"/>
  <c r="U26" i="39"/>
  <c r="U90" i="40"/>
  <c r="T90" i="40"/>
  <c r="U96" i="20"/>
  <c r="T96" i="20"/>
  <c r="U104" i="15"/>
  <c r="T104" i="15"/>
  <c r="P71" i="18"/>
  <c r="R71" i="18"/>
  <c r="T12" i="19"/>
  <c r="T20" i="19"/>
  <c r="P30" i="19"/>
  <c r="R30" i="19"/>
  <c r="U69" i="19"/>
  <c r="T32" i="20"/>
  <c r="T48" i="20"/>
  <c r="U65" i="20"/>
  <c r="E67" i="20"/>
  <c r="E71" i="20"/>
  <c r="U9" i="21"/>
  <c r="T20" i="21"/>
  <c r="U51" i="21"/>
  <c r="T55" i="21"/>
  <c r="T89" i="21"/>
  <c r="T93" i="21"/>
  <c r="U29" i="22"/>
  <c r="T36" i="22"/>
  <c r="T42" i="22"/>
  <c r="E67" i="22"/>
  <c r="T87" i="22"/>
  <c r="E24" i="23"/>
  <c r="U24" i="23" s="1"/>
  <c r="Q33" i="23"/>
  <c r="S33" i="23"/>
  <c r="U69" i="23"/>
  <c r="R71" i="23"/>
  <c r="P30" i="24"/>
  <c r="R30" i="24"/>
  <c r="P71" i="24"/>
  <c r="R71" i="24"/>
  <c r="T92" i="24"/>
  <c r="T19" i="25"/>
  <c r="T23" i="25"/>
  <c r="U32" i="25"/>
  <c r="T36" i="25"/>
  <c r="U69" i="25"/>
  <c r="T27" i="26"/>
  <c r="U36" i="26"/>
  <c r="T42" i="26"/>
  <c r="U89" i="26"/>
  <c r="U12" i="27"/>
  <c r="E30" i="27"/>
  <c r="T65" i="27"/>
  <c r="U35" i="28"/>
  <c r="U14" i="30"/>
  <c r="T14" i="30"/>
  <c r="U18" i="30"/>
  <c r="T18" i="30"/>
  <c r="E33" i="31"/>
  <c r="P40" i="32"/>
  <c r="R40" i="32"/>
  <c r="T22" i="33"/>
  <c r="U22" i="33"/>
  <c r="T58" i="33"/>
  <c r="U58" i="33"/>
  <c r="R24" i="34"/>
  <c r="T43" i="35"/>
  <c r="U43" i="35"/>
  <c r="U22" i="36"/>
  <c r="T22" i="36"/>
  <c r="U36" i="38"/>
  <c r="T36" i="38"/>
  <c r="T14" i="39"/>
  <c r="U14" i="39"/>
  <c r="T55" i="47"/>
  <c r="U55" i="47"/>
  <c r="T51" i="50"/>
  <c r="U51" i="50"/>
  <c r="T19" i="51"/>
  <c r="U19" i="51"/>
  <c r="U22" i="51"/>
  <c r="T22" i="51"/>
  <c r="P66" i="18"/>
  <c r="R66" i="18"/>
  <c r="P53" i="23"/>
  <c r="Q66" i="23"/>
  <c r="S66" i="23"/>
  <c r="Q66" i="25"/>
  <c r="S66" i="25"/>
  <c r="P30" i="26"/>
  <c r="R30" i="26"/>
  <c r="P40" i="26"/>
  <c r="R40" i="26"/>
  <c r="U52" i="28"/>
  <c r="T52" i="28"/>
  <c r="T38" i="29"/>
  <c r="U38" i="29"/>
  <c r="T39" i="31"/>
  <c r="U39" i="31"/>
  <c r="T52" i="32"/>
  <c r="U52" i="32"/>
  <c r="U50" i="36"/>
  <c r="T50" i="36"/>
  <c r="T51" i="37"/>
  <c r="U51" i="37"/>
  <c r="T87" i="38"/>
  <c r="U87" i="38"/>
  <c r="U65" i="42"/>
  <c r="T65" i="42"/>
  <c r="U29" i="45"/>
  <c r="T29" i="45"/>
  <c r="Q66" i="18"/>
  <c r="S66" i="18"/>
  <c r="Q15" i="19"/>
  <c r="T35" i="19"/>
  <c r="T36" i="21"/>
  <c r="P66" i="21"/>
  <c r="R66" i="21"/>
  <c r="U69" i="21"/>
  <c r="E66" i="22"/>
  <c r="T36" i="23"/>
  <c r="Q53" i="24"/>
  <c r="Q30" i="26"/>
  <c r="S30" i="26"/>
  <c r="E33" i="26"/>
  <c r="P70" i="26"/>
  <c r="R70" i="26"/>
  <c r="Q15" i="27"/>
  <c r="U22" i="29"/>
  <c r="T22" i="29"/>
  <c r="U27" i="29"/>
  <c r="T27" i="29"/>
  <c r="T28" i="31"/>
  <c r="U28" i="31"/>
  <c r="U50" i="33"/>
  <c r="T50" i="33"/>
  <c r="T64" i="33"/>
  <c r="U64" i="33"/>
  <c r="T11" i="35"/>
  <c r="U11" i="35"/>
  <c r="U37" i="35"/>
  <c r="T37" i="35"/>
  <c r="T56" i="36"/>
  <c r="U56" i="36"/>
  <c r="U26" i="37"/>
  <c r="T26" i="37"/>
  <c r="R24" i="38"/>
  <c r="U36" i="23"/>
  <c r="E70" i="28"/>
  <c r="U62" i="29"/>
  <c r="T62" i="29"/>
  <c r="U91" i="29"/>
  <c r="T91" i="29"/>
  <c r="T52" i="30"/>
  <c r="U52" i="30"/>
  <c r="U13" i="31"/>
  <c r="T13" i="31"/>
  <c r="T48" i="31"/>
  <c r="U48" i="31"/>
  <c r="T19" i="32"/>
  <c r="U19" i="32"/>
  <c r="U29" i="33"/>
  <c r="T29" i="33"/>
  <c r="U26" i="35"/>
  <c r="T26" i="35"/>
  <c r="T55" i="35"/>
  <c r="U55" i="35"/>
  <c r="R40" i="36"/>
  <c r="T43" i="36"/>
  <c r="U43" i="36"/>
  <c r="U65" i="37"/>
  <c r="T65" i="37"/>
  <c r="T91" i="37"/>
  <c r="U91" i="37"/>
  <c r="T23" i="40"/>
  <c r="U23" i="40"/>
  <c r="T55" i="41"/>
  <c r="U55" i="41"/>
  <c r="E71" i="18"/>
  <c r="T32" i="19"/>
  <c r="P71" i="20"/>
  <c r="R71" i="20"/>
  <c r="T88" i="20"/>
  <c r="U45" i="21"/>
  <c r="T14" i="22"/>
  <c r="T47" i="22"/>
  <c r="T63" i="22"/>
  <c r="U57" i="23"/>
  <c r="U61" i="23"/>
  <c r="E30" i="24"/>
  <c r="T51" i="24"/>
  <c r="E66" i="24"/>
  <c r="E67" i="24"/>
  <c r="Q30" i="25"/>
  <c r="S30" i="25"/>
  <c r="T39" i="25"/>
  <c r="T51" i="25"/>
  <c r="U61" i="25"/>
  <c r="E66" i="25"/>
  <c r="U90" i="25"/>
  <c r="U14" i="26"/>
  <c r="U32" i="26"/>
  <c r="U39" i="26"/>
  <c r="T47" i="26"/>
  <c r="T50" i="26"/>
  <c r="U56" i="26"/>
  <c r="E66" i="26"/>
  <c r="T69" i="26"/>
  <c r="E71" i="26"/>
  <c r="T91" i="26"/>
  <c r="U14" i="27"/>
  <c r="P24" i="27"/>
  <c r="T26" i="27"/>
  <c r="E33" i="27"/>
  <c r="U43" i="27"/>
  <c r="T50" i="27"/>
  <c r="R15" i="29"/>
  <c r="U18" i="29"/>
  <c r="T18" i="29"/>
  <c r="T55" i="29"/>
  <c r="U55" i="29"/>
  <c r="T88" i="29"/>
  <c r="U88" i="29"/>
  <c r="R71" i="30"/>
  <c r="U38" i="31"/>
  <c r="T38" i="31"/>
  <c r="U21" i="34"/>
  <c r="T21" i="34"/>
  <c r="R71" i="36"/>
  <c r="T22" i="38"/>
  <c r="U22" i="38"/>
  <c r="U91" i="39"/>
  <c r="T91" i="39"/>
  <c r="E24" i="29"/>
  <c r="E40" i="29"/>
  <c r="T69" i="29"/>
  <c r="T18" i="32"/>
  <c r="T23" i="32"/>
  <c r="U44" i="32"/>
  <c r="T51" i="32"/>
  <c r="Q70" i="32"/>
  <c r="T18" i="33"/>
  <c r="P33" i="33"/>
  <c r="R33" i="33"/>
  <c r="T39" i="33"/>
  <c r="Q40" i="33"/>
  <c r="S40" i="33"/>
  <c r="T63" i="33"/>
  <c r="U93" i="33"/>
  <c r="T11" i="34"/>
  <c r="T39" i="34"/>
  <c r="T45" i="34"/>
  <c r="T87" i="34"/>
  <c r="T92" i="34"/>
  <c r="T46" i="35"/>
  <c r="T58" i="35"/>
  <c r="T62" i="35"/>
  <c r="T55" i="36"/>
  <c r="T11" i="37"/>
  <c r="P24" i="37"/>
  <c r="R24" i="37"/>
  <c r="Q30" i="37"/>
  <c r="T46" i="37"/>
  <c r="U55" i="37"/>
  <c r="T13" i="38"/>
  <c r="T50" i="38"/>
  <c r="U58" i="38"/>
  <c r="T58" i="38"/>
  <c r="Q70" i="38"/>
  <c r="U86" i="39"/>
  <c r="T86" i="39"/>
  <c r="T13" i="40"/>
  <c r="U13" i="40"/>
  <c r="U29" i="40"/>
  <c r="T29" i="40"/>
  <c r="U42" i="40"/>
  <c r="T42" i="40"/>
  <c r="U62" i="40"/>
  <c r="T62" i="40"/>
  <c r="U65" i="40"/>
  <c r="T65" i="40"/>
  <c r="Q71" i="40"/>
  <c r="S71" i="40"/>
  <c r="Q15" i="42"/>
  <c r="U47" i="42"/>
  <c r="T47" i="42"/>
  <c r="U55" i="48"/>
  <c r="T55" i="48"/>
  <c r="U87" i="48"/>
  <c r="T87" i="48"/>
  <c r="Q66" i="29"/>
  <c r="E72" i="29"/>
  <c r="T90" i="30"/>
  <c r="T10" i="31"/>
  <c r="U12" i="31"/>
  <c r="U32" i="31"/>
  <c r="E40" i="31"/>
  <c r="U56" i="32"/>
  <c r="P71" i="32"/>
  <c r="R71" i="32"/>
  <c r="U28" i="33"/>
  <c r="T36" i="33"/>
  <c r="T49" i="33"/>
  <c r="U20" i="34"/>
  <c r="E72" i="34"/>
  <c r="P40" i="35"/>
  <c r="R40" i="35"/>
  <c r="E59" i="35"/>
  <c r="E33" i="36"/>
  <c r="T35" i="36"/>
  <c r="Q67" i="36"/>
  <c r="U69" i="36"/>
  <c r="P40" i="37"/>
  <c r="R40" i="37"/>
  <c r="P30" i="38"/>
  <c r="R30" i="38"/>
  <c r="U56" i="39"/>
  <c r="T56" i="39"/>
  <c r="E66" i="41"/>
  <c r="U17" i="42"/>
  <c r="T17" i="42"/>
  <c r="U87" i="51"/>
  <c r="T87" i="51"/>
  <c r="R15" i="33"/>
  <c r="S24" i="34"/>
  <c r="R33" i="35"/>
  <c r="R33" i="37"/>
  <c r="T10" i="38"/>
  <c r="S24" i="38"/>
  <c r="R40" i="38"/>
  <c r="U47" i="38"/>
  <c r="T47" i="38"/>
  <c r="U65" i="39"/>
  <c r="T65" i="39"/>
  <c r="Q71" i="39"/>
  <c r="S71" i="39"/>
  <c r="U12" i="40"/>
  <c r="T12" i="40"/>
  <c r="T51" i="41"/>
  <c r="U51" i="41"/>
  <c r="U62" i="42"/>
  <c r="T62" i="42"/>
  <c r="U90" i="42"/>
  <c r="T90" i="42"/>
  <c r="T46" i="28"/>
  <c r="T55" i="28"/>
  <c r="T92" i="28"/>
  <c r="T32" i="29"/>
  <c r="U36" i="29"/>
  <c r="U10" i="30"/>
  <c r="T27" i="30"/>
  <c r="U58" i="30"/>
  <c r="T63" i="30"/>
  <c r="T88" i="30"/>
  <c r="T92" i="30"/>
  <c r="T19" i="31"/>
  <c r="T23" i="31"/>
  <c r="T46" i="31"/>
  <c r="T62" i="31"/>
  <c r="U93" i="31"/>
  <c r="T27" i="32"/>
  <c r="T39" i="32"/>
  <c r="U46" i="32"/>
  <c r="P53" i="32"/>
  <c r="T58" i="32"/>
  <c r="T87" i="32"/>
  <c r="T92" i="32"/>
  <c r="Q30" i="33"/>
  <c r="T37" i="33"/>
  <c r="T86" i="33"/>
  <c r="T23" i="34"/>
  <c r="Q33" i="34"/>
  <c r="U56" i="34"/>
  <c r="U10" i="35"/>
  <c r="T13" i="35"/>
  <c r="E15" i="35"/>
  <c r="T28" i="35"/>
  <c r="T48" i="35"/>
  <c r="T92" i="35"/>
  <c r="T11" i="36"/>
  <c r="T19" i="36"/>
  <c r="P24" i="36"/>
  <c r="R24" i="36"/>
  <c r="T26" i="36"/>
  <c r="T52" i="36"/>
  <c r="T62" i="36"/>
  <c r="R70" i="36"/>
  <c r="T87" i="36"/>
  <c r="T91" i="36"/>
  <c r="E15" i="37"/>
  <c r="T18" i="37"/>
  <c r="T28" i="37"/>
  <c r="T38" i="37"/>
  <c r="T57" i="37"/>
  <c r="T69" i="37"/>
  <c r="T89" i="37"/>
  <c r="U17" i="38"/>
  <c r="Q40" i="38"/>
  <c r="S40" i="38"/>
  <c r="U62" i="38"/>
  <c r="U21" i="39"/>
  <c r="T21" i="39"/>
  <c r="U44" i="39"/>
  <c r="T44" i="39"/>
  <c r="P59" i="39"/>
  <c r="U58" i="40"/>
  <c r="U91" i="40"/>
  <c r="U13" i="41"/>
  <c r="T13" i="41"/>
  <c r="U46" i="41"/>
  <c r="U90" i="54"/>
  <c r="T90" i="54"/>
  <c r="U28" i="55"/>
  <c r="T28" i="55"/>
  <c r="E53" i="29"/>
  <c r="U93" i="29"/>
  <c r="U20" i="30"/>
  <c r="Q66" i="30"/>
  <c r="P40" i="31"/>
  <c r="R40" i="31"/>
  <c r="E71" i="32"/>
  <c r="U35" i="33"/>
  <c r="T65" i="33"/>
  <c r="T42" i="34"/>
  <c r="T47" i="34"/>
  <c r="T50" i="34"/>
  <c r="U89" i="34"/>
  <c r="T27" i="35"/>
  <c r="E53" i="35"/>
  <c r="T64" i="35"/>
  <c r="T88" i="35"/>
  <c r="T14" i="36"/>
  <c r="T23" i="36"/>
  <c r="Q24" i="36"/>
  <c r="S24" i="36"/>
  <c r="P33" i="36"/>
  <c r="R33" i="36"/>
  <c r="T38" i="36"/>
  <c r="T51" i="36"/>
  <c r="T27" i="37"/>
  <c r="T36" i="37"/>
  <c r="T48" i="37"/>
  <c r="U11" i="38"/>
  <c r="U21" i="38"/>
  <c r="T21" i="38"/>
  <c r="T48" i="38"/>
  <c r="U13" i="39"/>
  <c r="T13" i="39"/>
  <c r="U17" i="39"/>
  <c r="T17" i="39"/>
  <c r="T39" i="39"/>
  <c r="U39" i="39"/>
  <c r="U87" i="39"/>
  <c r="T87" i="39"/>
  <c r="U90" i="39"/>
  <c r="T90" i="39"/>
  <c r="U14" i="40"/>
  <c r="T14" i="40"/>
  <c r="E59" i="40"/>
  <c r="Q66" i="40"/>
  <c r="P15" i="41"/>
  <c r="R15" i="41"/>
  <c r="Q70" i="41"/>
  <c r="T23" i="44"/>
  <c r="U23" i="44"/>
  <c r="U93" i="53"/>
  <c r="T93" i="53"/>
  <c r="U11" i="54"/>
  <c r="T11" i="54"/>
  <c r="P33" i="29"/>
  <c r="R33" i="29"/>
  <c r="Q24" i="30"/>
  <c r="S24" i="30"/>
  <c r="Q30" i="30"/>
  <c r="E24" i="31"/>
  <c r="P33" i="31"/>
  <c r="R33" i="31"/>
  <c r="Q66" i="31"/>
  <c r="P24" i="32"/>
  <c r="R24" i="32"/>
  <c r="P71" i="35"/>
  <c r="R71" i="35"/>
  <c r="U10" i="37"/>
  <c r="P70" i="37"/>
  <c r="Q15" i="38"/>
  <c r="P40" i="39"/>
  <c r="R40" i="39"/>
  <c r="U49" i="39"/>
  <c r="T49" i="39"/>
  <c r="P40" i="41"/>
  <c r="R40" i="41"/>
  <c r="U18" i="42"/>
  <c r="T18" i="42"/>
  <c r="U86" i="42"/>
  <c r="T86" i="42"/>
  <c r="R40" i="53"/>
  <c r="T49" i="53"/>
  <c r="U49" i="53"/>
  <c r="Q33" i="29"/>
  <c r="S33" i="29"/>
  <c r="Q33" i="31"/>
  <c r="S33" i="31"/>
  <c r="T10" i="34"/>
  <c r="P53" i="34"/>
  <c r="P15" i="35"/>
  <c r="Q15" i="35"/>
  <c r="E33" i="35"/>
  <c r="E30" i="36"/>
  <c r="E66" i="36"/>
  <c r="T10" i="37"/>
  <c r="P15" i="37"/>
  <c r="Q15" i="37"/>
  <c r="S30" i="37"/>
  <c r="E33" i="37"/>
  <c r="R70" i="37"/>
  <c r="Q71" i="37"/>
  <c r="U17" i="41"/>
  <c r="T17" i="41"/>
  <c r="U37" i="41"/>
  <c r="T37" i="41"/>
  <c r="S15" i="42"/>
  <c r="E70" i="42"/>
  <c r="S66" i="44"/>
  <c r="Q66" i="44"/>
  <c r="U90" i="44"/>
  <c r="T90" i="44"/>
  <c r="U27" i="46"/>
  <c r="T27" i="46"/>
  <c r="S33" i="46"/>
  <c r="T39" i="46"/>
  <c r="U39" i="46"/>
  <c r="U58" i="46"/>
  <c r="T58" i="46"/>
  <c r="T88" i="46"/>
  <c r="U88" i="46"/>
  <c r="U27" i="48"/>
  <c r="T27" i="48"/>
  <c r="T42" i="48"/>
  <c r="U42" i="48"/>
  <c r="U91" i="48"/>
  <c r="T91" i="48"/>
  <c r="T43" i="49"/>
  <c r="U43" i="49"/>
  <c r="U57" i="53"/>
  <c r="T57" i="53"/>
  <c r="P66" i="53"/>
  <c r="R66" i="53"/>
  <c r="T37" i="54"/>
  <c r="U37" i="54"/>
  <c r="U12" i="55"/>
  <c r="T12" i="55"/>
  <c r="P30" i="55"/>
  <c r="R30" i="55"/>
  <c r="U51" i="55"/>
  <c r="T51" i="55"/>
  <c r="U113" i="39"/>
  <c r="T113" i="39"/>
  <c r="T98" i="23"/>
  <c r="U98" i="23"/>
  <c r="E66" i="38"/>
  <c r="E24" i="39"/>
  <c r="P15" i="40"/>
  <c r="R15" i="40"/>
  <c r="P24" i="41"/>
  <c r="R24" i="41"/>
  <c r="E72" i="41"/>
  <c r="P24" i="42"/>
  <c r="R24" i="42"/>
  <c r="P30" i="42"/>
  <c r="R30" i="42"/>
  <c r="E66" i="42"/>
  <c r="U17" i="43"/>
  <c r="T17" i="43"/>
  <c r="E33" i="43"/>
  <c r="E59" i="43"/>
  <c r="E71" i="43"/>
  <c r="U71" i="43" s="1"/>
  <c r="T69" i="45"/>
  <c r="T93" i="45"/>
  <c r="U93" i="45"/>
  <c r="E15" i="46"/>
  <c r="U43" i="47"/>
  <c r="T43" i="47"/>
  <c r="E15" i="48"/>
  <c r="U62" i="48"/>
  <c r="T62" i="48"/>
  <c r="T23" i="49"/>
  <c r="U23" i="49"/>
  <c r="E67" i="49"/>
  <c r="T12" i="50"/>
  <c r="U12" i="50"/>
  <c r="T55" i="50"/>
  <c r="U55" i="50"/>
  <c r="R24" i="51"/>
  <c r="P30" i="54"/>
  <c r="R30" i="54"/>
  <c r="T9" i="55"/>
  <c r="U9" i="55"/>
  <c r="T99" i="53"/>
  <c r="U99" i="53"/>
  <c r="T10" i="39"/>
  <c r="Q70" i="39"/>
  <c r="S70" i="39"/>
  <c r="P66" i="40"/>
  <c r="Q33" i="41"/>
  <c r="T90" i="41"/>
  <c r="T23" i="42"/>
  <c r="U32" i="42"/>
  <c r="T58" i="42"/>
  <c r="T91" i="42"/>
  <c r="T18" i="43"/>
  <c r="T38" i="43"/>
  <c r="U43" i="43"/>
  <c r="Q53" i="43"/>
  <c r="T61" i="43"/>
  <c r="U26" i="44"/>
  <c r="Q33" i="44"/>
  <c r="P40" i="44"/>
  <c r="R40" i="44"/>
  <c r="U58" i="44"/>
  <c r="T58" i="44"/>
  <c r="T87" i="45"/>
  <c r="U26" i="46"/>
  <c r="T26" i="46"/>
  <c r="U57" i="46"/>
  <c r="T57" i="46"/>
  <c r="U87" i="46"/>
  <c r="T87" i="46"/>
  <c r="T20" i="47"/>
  <c r="U20" i="47"/>
  <c r="T23" i="47"/>
  <c r="U23" i="47"/>
  <c r="U51" i="47"/>
  <c r="T51" i="47"/>
  <c r="U26" i="48"/>
  <c r="T26" i="48"/>
  <c r="U18" i="49"/>
  <c r="U47" i="49"/>
  <c r="T52" i="49"/>
  <c r="U52" i="49"/>
  <c r="T11" i="52"/>
  <c r="U11" i="52"/>
  <c r="T91" i="52"/>
  <c r="U91" i="52"/>
  <c r="T90" i="53"/>
  <c r="U90" i="53"/>
  <c r="U23" i="38"/>
  <c r="U63" i="38"/>
  <c r="T93" i="38"/>
  <c r="Q24" i="40"/>
  <c r="U32" i="40"/>
  <c r="T45" i="40"/>
  <c r="R66" i="40"/>
  <c r="U35" i="41"/>
  <c r="T29" i="42"/>
  <c r="S33" i="42"/>
  <c r="U36" i="42"/>
  <c r="U63" i="42"/>
  <c r="P66" i="42"/>
  <c r="R66" i="42"/>
  <c r="Q71" i="42"/>
  <c r="T9" i="43"/>
  <c r="P24" i="43"/>
  <c r="R24" i="43"/>
  <c r="S33" i="43"/>
  <c r="T49" i="43"/>
  <c r="U65" i="43"/>
  <c r="T65" i="43"/>
  <c r="E30" i="44"/>
  <c r="T35" i="44"/>
  <c r="U35" i="44"/>
  <c r="Q40" i="44"/>
  <c r="S40" i="44"/>
  <c r="E24" i="45"/>
  <c r="U37" i="47"/>
  <c r="T37" i="47"/>
  <c r="P70" i="47"/>
  <c r="Q70" i="47"/>
  <c r="Q71" i="47"/>
  <c r="U32" i="48"/>
  <c r="U46" i="48"/>
  <c r="T46" i="48"/>
  <c r="T14" i="49"/>
  <c r="T19" i="49"/>
  <c r="U19" i="49"/>
  <c r="T63" i="49"/>
  <c r="U63" i="49"/>
  <c r="T18" i="50"/>
  <c r="U18" i="50"/>
  <c r="S24" i="50"/>
  <c r="T39" i="50"/>
  <c r="U39" i="50"/>
  <c r="U92" i="50"/>
  <c r="T92" i="50"/>
  <c r="U27" i="53"/>
  <c r="T27" i="53"/>
  <c r="T42" i="53"/>
  <c r="U42" i="53"/>
  <c r="T96" i="1"/>
  <c r="U96" i="1"/>
  <c r="T109" i="55"/>
  <c r="U109" i="55"/>
  <c r="T107" i="51"/>
  <c r="U107" i="51"/>
  <c r="T106" i="47"/>
  <c r="U106" i="47"/>
  <c r="E59" i="38"/>
  <c r="E15" i="40"/>
  <c r="E24" i="41"/>
  <c r="E24" i="42"/>
  <c r="E59" i="42"/>
  <c r="S24" i="43"/>
  <c r="T37" i="43"/>
  <c r="T39" i="43"/>
  <c r="U39" i="43"/>
  <c r="U91" i="43"/>
  <c r="T22" i="45"/>
  <c r="T46" i="45"/>
  <c r="U19" i="46"/>
  <c r="T52" i="46"/>
  <c r="U52" i="46"/>
  <c r="U62" i="46"/>
  <c r="E66" i="46"/>
  <c r="U92" i="46"/>
  <c r="U14" i="47"/>
  <c r="T14" i="47"/>
  <c r="T36" i="48"/>
  <c r="U36" i="48"/>
  <c r="T44" i="49"/>
  <c r="U44" i="49"/>
  <c r="U46" i="52"/>
  <c r="T46" i="52"/>
  <c r="R24" i="53"/>
  <c r="T86" i="53"/>
  <c r="U86" i="53"/>
  <c r="E79" i="53"/>
  <c r="E79" i="37"/>
  <c r="T104" i="55"/>
  <c r="U104" i="55"/>
  <c r="U35" i="43"/>
  <c r="U57" i="43"/>
  <c r="T57" i="43"/>
  <c r="Q71" i="43"/>
  <c r="S71" i="43"/>
  <c r="U13" i="44"/>
  <c r="T13" i="44"/>
  <c r="U29" i="44"/>
  <c r="T29" i="44"/>
  <c r="U10" i="45"/>
  <c r="T20" i="46"/>
  <c r="U20" i="46"/>
  <c r="U63" i="46"/>
  <c r="T63" i="46"/>
  <c r="T44" i="47"/>
  <c r="U44" i="47"/>
  <c r="U50" i="47"/>
  <c r="T50" i="47"/>
  <c r="U17" i="48"/>
  <c r="T17" i="48"/>
  <c r="T10" i="49"/>
  <c r="U10" i="49"/>
  <c r="R33" i="52"/>
  <c r="T43" i="52"/>
  <c r="U43" i="52"/>
  <c r="T44" i="54"/>
  <c r="U44" i="54"/>
  <c r="T62" i="54"/>
  <c r="U62" i="54"/>
  <c r="E79" i="21"/>
  <c r="T105" i="51"/>
  <c r="U105" i="51"/>
  <c r="P70" i="38"/>
  <c r="R70" i="38"/>
  <c r="E72" i="38"/>
  <c r="U10" i="40"/>
  <c r="E24" i="40"/>
  <c r="E30" i="40"/>
  <c r="Q33" i="40"/>
  <c r="U36" i="40"/>
  <c r="E40" i="40"/>
  <c r="E53" i="40"/>
  <c r="E33" i="41"/>
  <c r="Q40" i="41"/>
  <c r="S40" i="41"/>
  <c r="E59" i="41"/>
  <c r="U59" i="41" s="1"/>
  <c r="P70" i="41"/>
  <c r="R70" i="41"/>
  <c r="Q71" i="41"/>
  <c r="P15" i="42"/>
  <c r="R15" i="42"/>
  <c r="T35" i="42"/>
  <c r="P40" i="42"/>
  <c r="R40" i="42"/>
  <c r="Q53" i="42"/>
  <c r="P15" i="43"/>
  <c r="R15" i="43"/>
  <c r="U21" i="43"/>
  <c r="T21" i="43"/>
  <c r="Q40" i="43"/>
  <c r="T17" i="44"/>
  <c r="U13" i="45"/>
  <c r="T13" i="45"/>
  <c r="U32" i="45"/>
  <c r="T35" i="45"/>
  <c r="P40" i="45"/>
  <c r="R40" i="45"/>
  <c r="Q15" i="46"/>
  <c r="P33" i="46"/>
  <c r="R33" i="46"/>
  <c r="E59" i="47"/>
  <c r="T63" i="47"/>
  <c r="U63" i="47"/>
  <c r="E30" i="48"/>
  <c r="T64" i="50"/>
  <c r="U64" i="50"/>
  <c r="T63" i="51"/>
  <c r="U63" i="51"/>
  <c r="P40" i="52"/>
  <c r="R40" i="52"/>
  <c r="U65" i="53"/>
  <c r="T65" i="53"/>
  <c r="T57" i="54"/>
  <c r="U57" i="54"/>
  <c r="U45" i="55"/>
  <c r="T45" i="55"/>
  <c r="U55" i="55"/>
  <c r="T55" i="55"/>
  <c r="U65" i="55"/>
  <c r="T65" i="55"/>
  <c r="U109" i="53"/>
  <c r="T109" i="53"/>
  <c r="U102" i="13"/>
  <c r="T102" i="13"/>
  <c r="U99" i="39"/>
  <c r="T99" i="39"/>
  <c r="U105" i="32"/>
  <c r="T105" i="32"/>
  <c r="U106" i="20"/>
  <c r="T106" i="20"/>
  <c r="P70" i="42"/>
  <c r="R70" i="42"/>
  <c r="E72" i="42"/>
  <c r="U19" i="43"/>
  <c r="E24" i="43"/>
  <c r="P40" i="43"/>
  <c r="R40" i="43"/>
  <c r="T69" i="43"/>
  <c r="U11" i="44"/>
  <c r="P15" i="44"/>
  <c r="T15" i="44" s="1"/>
  <c r="R15" i="44"/>
  <c r="U27" i="44"/>
  <c r="P30" i="44"/>
  <c r="Q30" i="44"/>
  <c r="E33" i="44"/>
  <c r="T38" i="44"/>
  <c r="P70" i="44"/>
  <c r="R70" i="44"/>
  <c r="P15" i="45"/>
  <c r="Q15" i="45"/>
  <c r="U27" i="45"/>
  <c r="E59" i="45"/>
  <c r="T65" i="45"/>
  <c r="E72" i="45"/>
  <c r="U10" i="47"/>
  <c r="T57" i="47"/>
  <c r="E71" i="47"/>
  <c r="T13" i="48"/>
  <c r="Q15" i="48"/>
  <c r="U18" i="48"/>
  <c r="U93" i="48"/>
  <c r="Q33" i="49"/>
  <c r="S33" i="49"/>
  <c r="T38" i="49"/>
  <c r="E66" i="49"/>
  <c r="E70" i="49"/>
  <c r="U70" i="49" s="1"/>
  <c r="U14" i="50"/>
  <c r="U17" i="50"/>
  <c r="T17" i="50"/>
  <c r="U35" i="51"/>
  <c r="T38" i="51"/>
  <c r="T43" i="51"/>
  <c r="S40" i="52"/>
  <c r="Q66" i="52"/>
  <c r="S66" i="52"/>
  <c r="E24" i="55"/>
  <c r="U44" i="55"/>
  <c r="T44" i="55"/>
  <c r="T104" i="1"/>
  <c r="U104" i="1"/>
  <c r="M112" i="53"/>
  <c r="S112" i="53" s="1"/>
  <c r="U113" i="49"/>
  <c r="T113" i="49"/>
  <c r="T101" i="41"/>
  <c r="U101" i="41"/>
  <c r="T108" i="25"/>
  <c r="U108" i="25"/>
  <c r="U99" i="3"/>
  <c r="T99" i="3"/>
  <c r="Q15" i="44"/>
  <c r="U15" i="44" s="1"/>
  <c r="S15" i="44"/>
  <c r="P24" i="44"/>
  <c r="R24" i="44"/>
  <c r="E72" i="44"/>
  <c r="E66" i="45"/>
  <c r="E33" i="46"/>
  <c r="P40" i="46"/>
  <c r="R40" i="46"/>
  <c r="P24" i="47"/>
  <c r="R24" i="47"/>
  <c r="E40" i="47"/>
  <c r="U52" i="47"/>
  <c r="T90" i="47"/>
  <c r="T37" i="48"/>
  <c r="T43" i="48"/>
  <c r="T63" i="48"/>
  <c r="U20" i="49"/>
  <c r="T39" i="49"/>
  <c r="U87" i="49"/>
  <c r="P40" i="50"/>
  <c r="R40" i="50"/>
  <c r="T49" i="50"/>
  <c r="U27" i="51"/>
  <c r="Q30" i="51"/>
  <c r="U69" i="51"/>
  <c r="T69" i="51"/>
  <c r="U28" i="52"/>
  <c r="E71" i="52"/>
  <c r="U93" i="52"/>
  <c r="T11" i="53"/>
  <c r="U19" i="53"/>
  <c r="E40" i="53"/>
  <c r="T10" i="54"/>
  <c r="U10" i="54"/>
  <c r="T46" i="54"/>
  <c r="U46" i="54"/>
  <c r="U89" i="54"/>
  <c r="T89" i="54"/>
  <c r="T18" i="55"/>
  <c r="U18" i="55"/>
  <c r="T21" i="55"/>
  <c r="U21" i="55"/>
  <c r="U29" i="55"/>
  <c r="Q70" i="55"/>
  <c r="S70" i="55"/>
  <c r="U97" i="1"/>
  <c r="T97" i="1"/>
  <c r="T106" i="44"/>
  <c r="T103" i="22"/>
  <c r="U103" i="22"/>
  <c r="T98" i="17"/>
  <c r="U98" i="17"/>
  <c r="T98" i="7"/>
  <c r="U98" i="7"/>
  <c r="P24" i="46"/>
  <c r="R24" i="46"/>
  <c r="T62" i="49"/>
  <c r="U62" i="49"/>
  <c r="U62" i="51"/>
  <c r="T62" i="51"/>
  <c r="P70" i="51"/>
  <c r="Q71" i="51"/>
  <c r="T69" i="54"/>
  <c r="U69" i="54"/>
  <c r="U64" i="55"/>
  <c r="T64" i="55"/>
  <c r="T109" i="31"/>
  <c r="U109" i="31"/>
  <c r="E71" i="42"/>
  <c r="T10" i="43"/>
  <c r="Q70" i="43"/>
  <c r="S70" i="43"/>
  <c r="E72" i="43"/>
  <c r="U17" i="44"/>
  <c r="U32" i="44"/>
  <c r="P24" i="45"/>
  <c r="R24" i="45"/>
  <c r="E40" i="45"/>
  <c r="E59" i="46"/>
  <c r="T69" i="46"/>
  <c r="T69" i="47"/>
  <c r="P15" i="48"/>
  <c r="R15" i="48"/>
  <c r="T23" i="51"/>
  <c r="U23" i="51"/>
  <c r="Q33" i="51"/>
  <c r="S33" i="51"/>
  <c r="R70" i="51"/>
  <c r="S30" i="52"/>
  <c r="E40" i="52"/>
  <c r="P33" i="53"/>
  <c r="S33" i="53"/>
  <c r="U55" i="53"/>
  <c r="T55" i="53"/>
  <c r="E66" i="53"/>
  <c r="P70" i="54"/>
  <c r="U105" i="1"/>
  <c r="T105" i="1"/>
  <c r="U98" i="52"/>
  <c r="T98" i="52"/>
  <c r="T107" i="50"/>
  <c r="U107" i="50"/>
  <c r="T113" i="45"/>
  <c r="U113" i="45"/>
  <c r="U105" i="27"/>
  <c r="T105" i="27"/>
  <c r="L112" i="3"/>
  <c r="R112" i="3" s="1"/>
  <c r="R95" i="3"/>
  <c r="Q66" i="46"/>
  <c r="Q72" i="46"/>
  <c r="U72" i="46" s="1"/>
  <c r="E33" i="47"/>
  <c r="P24" i="48"/>
  <c r="R24" i="48"/>
  <c r="T28" i="48"/>
  <c r="U28" i="48"/>
  <c r="T32" i="48"/>
  <c r="Q40" i="48"/>
  <c r="S40" i="48"/>
  <c r="Q66" i="48"/>
  <c r="S66" i="48"/>
  <c r="P70" i="48"/>
  <c r="R70" i="48"/>
  <c r="U46" i="51"/>
  <c r="T46" i="51"/>
  <c r="R24" i="52"/>
  <c r="Q71" i="53"/>
  <c r="E79" i="38"/>
  <c r="T102" i="45"/>
  <c r="U102" i="45"/>
  <c r="M112" i="37"/>
  <c r="S112" i="37" s="1"/>
  <c r="S95" i="37"/>
  <c r="U113" i="36"/>
  <c r="T113" i="36"/>
  <c r="T98" i="2"/>
  <c r="U98" i="2"/>
  <c r="P33" i="50"/>
  <c r="R33" i="50"/>
  <c r="E53" i="50"/>
  <c r="P70" i="50"/>
  <c r="P15" i="51"/>
  <c r="R15" i="51"/>
  <c r="T36" i="51"/>
  <c r="E40" i="51"/>
  <c r="P71" i="51"/>
  <c r="R71" i="51"/>
  <c r="U10" i="53"/>
  <c r="Q30" i="53"/>
  <c r="T32" i="53"/>
  <c r="E59" i="53"/>
  <c r="E53" i="54"/>
  <c r="U38" i="55"/>
  <c r="U50" i="55"/>
  <c r="P66" i="55"/>
  <c r="R66" i="55"/>
  <c r="T113" i="5"/>
  <c r="E59" i="48"/>
  <c r="T69" i="48"/>
  <c r="Q30" i="49"/>
  <c r="Q24" i="51"/>
  <c r="S24" i="51"/>
  <c r="E30" i="51"/>
  <c r="E67" i="51"/>
  <c r="Q24" i="53"/>
  <c r="S24" i="53"/>
  <c r="E40" i="54"/>
  <c r="U66" i="54"/>
  <c r="Q40" i="55"/>
  <c r="T107" i="1"/>
  <c r="T107" i="53"/>
  <c r="U109" i="50"/>
  <c r="T102" i="48"/>
  <c r="T104" i="48"/>
  <c r="R95" i="31"/>
  <c r="E40" i="49"/>
  <c r="E33" i="50"/>
  <c r="E33" i="51"/>
  <c r="E71" i="51"/>
  <c r="T10" i="52"/>
  <c r="P15" i="52"/>
  <c r="R15" i="52"/>
  <c r="E30" i="53"/>
  <c r="T35" i="53"/>
  <c r="Q70" i="53"/>
  <c r="E72" i="53"/>
  <c r="E53" i="55"/>
  <c r="E66" i="55"/>
  <c r="E70" i="55"/>
  <c r="Q71" i="55"/>
  <c r="M112" i="48"/>
  <c r="S112" i="48" s="1"/>
  <c r="U96" i="42"/>
  <c r="T103" i="36"/>
  <c r="U100" i="35"/>
  <c r="U102" i="30"/>
  <c r="U102" i="29"/>
  <c r="U96" i="28"/>
  <c r="U103" i="28"/>
  <c r="U109" i="24"/>
  <c r="T97" i="22"/>
  <c r="T107" i="11"/>
  <c r="S95" i="10"/>
  <c r="T99" i="10"/>
  <c r="T106" i="10"/>
  <c r="U102" i="8"/>
  <c r="U107" i="8"/>
  <c r="T100" i="3"/>
  <c r="E59" i="49"/>
  <c r="E66" i="51"/>
  <c r="E70" i="51"/>
  <c r="T70" i="51" s="1"/>
  <c r="E24" i="52"/>
  <c r="Q33" i="52"/>
  <c r="S33" i="52"/>
  <c r="T36" i="52"/>
  <c r="E59" i="52"/>
  <c r="T69" i="52"/>
  <c r="Q71" i="52"/>
  <c r="E67" i="53"/>
  <c r="E59" i="54"/>
  <c r="E30" i="55"/>
  <c r="U104" i="44"/>
  <c r="U96" i="37"/>
  <c r="U101" i="37"/>
  <c r="T96" i="35"/>
  <c r="U104" i="26"/>
  <c r="U109" i="26"/>
  <c r="U106" i="18"/>
  <c r="T108" i="15"/>
  <c r="T102" i="10"/>
  <c r="T106" i="4"/>
  <c r="U110" i="3"/>
  <c r="P53" i="55"/>
  <c r="Q53" i="55"/>
  <c r="E72" i="55"/>
  <c r="E67" i="55"/>
  <c r="P59" i="55"/>
  <c r="U98" i="55"/>
  <c r="U96" i="55"/>
  <c r="U103" i="55"/>
  <c r="U101" i="55"/>
  <c r="S95" i="55"/>
  <c r="P59" i="54"/>
  <c r="R59" i="54"/>
  <c r="Q59" i="54"/>
  <c r="S59" i="54"/>
  <c r="T97" i="54"/>
  <c r="T103" i="54"/>
  <c r="T110" i="54"/>
  <c r="T108" i="54"/>
  <c r="E79" i="54"/>
  <c r="P53" i="53"/>
  <c r="R53" i="53"/>
  <c r="U101" i="53"/>
  <c r="E67" i="52"/>
  <c r="T47" i="52"/>
  <c r="P53" i="52"/>
  <c r="Q53" i="52"/>
  <c r="P67" i="52"/>
  <c r="R67" i="52"/>
  <c r="P72" i="52"/>
  <c r="T72" i="52" s="1"/>
  <c r="R72" i="52"/>
  <c r="E72" i="52"/>
  <c r="U109" i="52"/>
  <c r="T103" i="52"/>
  <c r="U101" i="52"/>
  <c r="E53" i="51"/>
  <c r="P53" i="51"/>
  <c r="R53" i="51"/>
  <c r="Q53" i="51"/>
  <c r="S53" i="51"/>
  <c r="E59" i="51"/>
  <c r="E72" i="50"/>
  <c r="Q67" i="50"/>
  <c r="U104" i="50"/>
  <c r="U101" i="50"/>
  <c r="U99" i="50"/>
  <c r="U106" i="50"/>
  <c r="E79" i="50"/>
  <c r="E72" i="49"/>
  <c r="P72" i="49"/>
  <c r="R72" i="49"/>
  <c r="U100" i="49"/>
  <c r="E79" i="49"/>
  <c r="E53" i="48"/>
  <c r="Q67" i="48"/>
  <c r="Q53" i="48"/>
  <c r="E67" i="48"/>
  <c r="E72" i="48"/>
  <c r="S67" i="48"/>
  <c r="T58" i="48"/>
  <c r="T101" i="48"/>
  <c r="U107" i="48"/>
  <c r="T99" i="48"/>
  <c r="U105" i="48"/>
  <c r="T97" i="48"/>
  <c r="E67" i="47"/>
  <c r="E72" i="47"/>
  <c r="U47" i="47"/>
  <c r="Q59" i="47"/>
  <c r="P59" i="47"/>
  <c r="R59" i="47"/>
  <c r="U98" i="47"/>
  <c r="U96" i="47"/>
  <c r="U103" i="47"/>
  <c r="U110" i="47"/>
  <c r="U101" i="47"/>
  <c r="P67" i="46"/>
  <c r="E72" i="46"/>
  <c r="R67" i="46"/>
  <c r="E67" i="46"/>
  <c r="T105" i="46"/>
  <c r="T107" i="46"/>
  <c r="U103" i="46"/>
  <c r="U47" i="45"/>
  <c r="P53" i="45"/>
  <c r="R53" i="45"/>
  <c r="E67" i="45"/>
  <c r="U96" i="45"/>
  <c r="T105" i="45"/>
  <c r="T107" i="45"/>
  <c r="S95" i="45"/>
  <c r="T99" i="45"/>
  <c r="U101" i="45"/>
  <c r="T110" i="45"/>
  <c r="E79" i="45"/>
  <c r="E53" i="44"/>
  <c r="Q53" i="44"/>
  <c r="P67" i="44"/>
  <c r="R67" i="44"/>
  <c r="S67" i="44"/>
  <c r="P59" i="44"/>
  <c r="R59" i="44"/>
  <c r="E67" i="44"/>
  <c r="Q72" i="44"/>
  <c r="T57" i="44"/>
  <c r="T109" i="44"/>
  <c r="U98" i="44"/>
  <c r="M112" i="44"/>
  <c r="S112" i="44" s="1"/>
  <c r="U96" i="44"/>
  <c r="T103" i="44"/>
  <c r="T101" i="44"/>
  <c r="S53" i="43"/>
  <c r="Q59" i="43"/>
  <c r="S59" i="43"/>
  <c r="P67" i="43"/>
  <c r="R67" i="43"/>
  <c r="E67" i="43"/>
  <c r="U105" i="43"/>
  <c r="E95" i="43"/>
  <c r="T97" i="43"/>
  <c r="E53" i="42"/>
  <c r="P67" i="42"/>
  <c r="T67" i="42" s="1"/>
  <c r="S53" i="42"/>
  <c r="E67" i="42"/>
  <c r="Q72" i="42"/>
  <c r="S72" i="42"/>
  <c r="P59" i="42"/>
  <c r="R59" i="42"/>
  <c r="R67" i="42"/>
  <c r="T57" i="42"/>
  <c r="Q67" i="42"/>
  <c r="S67" i="42"/>
  <c r="U104" i="42"/>
  <c r="U97" i="42"/>
  <c r="U102" i="42"/>
  <c r="E79" i="42"/>
  <c r="Q67" i="41"/>
  <c r="P72" i="41"/>
  <c r="Q53" i="41"/>
  <c r="U58" i="41"/>
  <c r="P67" i="41"/>
  <c r="R67" i="41"/>
  <c r="S67" i="41"/>
  <c r="E67" i="41"/>
  <c r="R72" i="41"/>
  <c r="P59" i="41"/>
  <c r="R59" i="41"/>
  <c r="Q59" i="41"/>
  <c r="S59" i="41"/>
  <c r="U96" i="41"/>
  <c r="U103" i="41"/>
  <c r="U98" i="41"/>
  <c r="E72" i="40"/>
  <c r="P67" i="40"/>
  <c r="R67" i="40"/>
  <c r="P59" i="40"/>
  <c r="Q59" i="40"/>
  <c r="T57" i="40"/>
  <c r="U105" i="40"/>
  <c r="U103" i="40"/>
  <c r="U108" i="40"/>
  <c r="S95" i="40"/>
  <c r="Q53" i="39"/>
  <c r="S53" i="39"/>
  <c r="R59" i="39"/>
  <c r="U58" i="39"/>
  <c r="P67" i="39"/>
  <c r="T67" i="39" s="1"/>
  <c r="R67" i="39"/>
  <c r="T101" i="39"/>
  <c r="T104" i="39"/>
  <c r="T108" i="39"/>
  <c r="T96" i="39"/>
  <c r="T100" i="39"/>
  <c r="T107" i="39"/>
  <c r="T109" i="39"/>
  <c r="M112" i="39"/>
  <c r="S112" i="39" s="1"/>
  <c r="E67" i="38"/>
  <c r="P72" i="38"/>
  <c r="R72" i="38"/>
  <c r="T57" i="38"/>
  <c r="T99" i="38"/>
  <c r="R95" i="38"/>
  <c r="Q59" i="37"/>
  <c r="S59" i="37"/>
  <c r="E67" i="37"/>
  <c r="T47" i="36"/>
  <c r="E53" i="36"/>
  <c r="E67" i="36"/>
  <c r="R53" i="36"/>
  <c r="S53" i="36"/>
  <c r="S67" i="36"/>
  <c r="E59" i="36"/>
  <c r="P59" i="36"/>
  <c r="Q59" i="36"/>
  <c r="R59" i="36"/>
  <c r="T109" i="36"/>
  <c r="S95" i="36"/>
  <c r="Q67" i="35"/>
  <c r="P67" i="35"/>
  <c r="P53" i="35"/>
  <c r="R53" i="35"/>
  <c r="Q53" i="35"/>
  <c r="S53" i="35"/>
  <c r="R67" i="35"/>
  <c r="P72" i="35"/>
  <c r="R72" i="35"/>
  <c r="Q59" i="35"/>
  <c r="U108" i="35"/>
  <c r="T99" i="35"/>
  <c r="E53" i="34"/>
  <c r="R53" i="34"/>
  <c r="E59" i="34"/>
  <c r="T59" i="34" s="1"/>
  <c r="T57" i="34"/>
  <c r="U96" i="34"/>
  <c r="E79" i="34"/>
  <c r="Q53" i="33"/>
  <c r="T47" i="33"/>
  <c r="S53" i="33"/>
  <c r="Q72" i="33"/>
  <c r="P67" i="33"/>
  <c r="T67" i="33" s="1"/>
  <c r="R67" i="33"/>
  <c r="U103" i="33"/>
  <c r="R53" i="32"/>
  <c r="T47" i="32"/>
  <c r="T57" i="32"/>
  <c r="E59" i="32"/>
  <c r="U59" i="32" s="1"/>
  <c r="P59" i="32"/>
  <c r="R59" i="32"/>
  <c r="T97" i="32"/>
  <c r="T99" i="32"/>
  <c r="E53" i="31"/>
  <c r="Q67" i="31"/>
  <c r="T47" i="31"/>
  <c r="E72" i="31"/>
  <c r="P67" i="31"/>
  <c r="R67" i="31"/>
  <c r="T96" i="31"/>
  <c r="U101" i="31"/>
  <c r="P53" i="30"/>
  <c r="R53" i="30"/>
  <c r="Q53" i="30"/>
  <c r="S53" i="30"/>
  <c r="E53" i="30"/>
  <c r="U103" i="30"/>
  <c r="U108" i="30"/>
  <c r="R95" i="30"/>
  <c r="U47" i="29"/>
  <c r="Q53" i="29"/>
  <c r="S53" i="29"/>
  <c r="E67" i="29"/>
  <c r="T58" i="29"/>
  <c r="R95" i="29"/>
  <c r="T99" i="29"/>
  <c r="T101" i="29"/>
  <c r="T106" i="29"/>
  <c r="E67" i="28"/>
  <c r="T106" i="28"/>
  <c r="L112" i="28"/>
  <c r="R112" i="28" s="1"/>
  <c r="T100" i="28"/>
  <c r="E79" i="28"/>
  <c r="Q67" i="27"/>
  <c r="E53" i="27"/>
  <c r="E72" i="27"/>
  <c r="E53" i="26"/>
  <c r="P53" i="26"/>
  <c r="Q53" i="26"/>
  <c r="P67" i="26"/>
  <c r="R67" i="26"/>
  <c r="T57" i="26"/>
  <c r="S95" i="26"/>
  <c r="U96" i="26"/>
  <c r="T101" i="26"/>
  <c r="R95" i="26"/>
  <c r="P53" i="25"/>
  <c r="R53" i="25"/>
  <c r="Q67" i="25"/>
  <c r="Q53" i="25"/>
  <c r="E67" i="25"/>
  <c r="T58" i="25"/>
  <c r="S53" i="24"/>
  <c r="T47" i="24"/>
  <c r="Q59" i="24"/>
  <c r="U107" i="24"/>
  <c r="E79" i="24"/>
  <c r="R53" i="23"/>
  <c r="E72" i="23"/>
  <c r="Q72" i="23"/>
  <c r="M112" i="23"/>
  <c r="S112" i="23" s="1"/>
  <c r="U108" i="23"/>
  <c r="E79" i="23"/>
  <c r="P53" i="22"/>
  <c r="R53" i="22"/>
  <c r="E72" i="22"/>
  <c r="Q72" i="22"/>
  <c r="U98" i="22"/>
  <c r="T100" i="22"/>
  <c r="E72" i="21"/>
  <c r="Q67" i="21"/>
  <c r="T47" i="21"/>
  <c r="U57" i="21"/>
  <c r="U98" i="21"/>
  <c r="L112" i="21"/>
  <c r="R112" i="21" s="1"/>
  <c r="U105" i="20"/>
  <c r="T97" i="20"/>
  <c r="T109" i="20"/>
  <c r="E67" i="19"/>
  <c r="E72" i="19"/>
  <c r="Q67" i="19"/>
  <c r="L112" i="19"/>
  <c r="R112" i="19" s="1"/>
  <c r="S95" i="19"/>
  <c r="T97" i="19"/>
  <c r="E67" i="18"/>
  <c r="T47" i="18"/>
  <c r="E53" i="18"/>
  <c r="Q67" i="18"/>
  <c r="U107" i="18"/>
  <c r="U99" i="18"/>
  <c r="T96" i="18"/>
  <c r="U105" i="18"/>
  <c r="P53" i="17"/>
  <c r="R53" i="17"/>
  <c r="P67" i="17"/>
  <c r="T67" i="17" s="1"/>
  <c r="Q53" i="17"/>
  <c r="T58" i="17"/>
  <c r="R67" i="17"/>
  <c r="L112" i="17"/>
  <c r="R112" i="17" s="1"/>
  <c r="U96" i="17"/>
  <c r="E79" i="17"/>
  <c r="E59" i="16"/>
  <c r="S72" i="16"/>
  <c r="U58" i="16"/>
  <c r="U110" i="16"/>
  <c r="U102" i="16"/>
  <c r="M112" i="16"/>
  <c r="S112" i="16" s="1"/>
  <c r="P53" i="15"/>
  <c r="R53" i="15"/>
  <c r="E72" i="15"/>
  <c r="Q67" i="15"/>
  <c r="T58" i="15"/>
  <c r="T101" i="15"/>
  <c r="R95" i="15"/>
  <c r="U99" i="15"/>
  <c r="U103" i="15"/>
  <c r="U107" i="15"/>
  <c r="T109" i="15"/>
  <c r="T47" i="14"/>
  <c r="Q72" i="14"/>
  <c r="Q67" i="14"/>
  <c r="S67" i="14"/>
  <c r="T97" i="14"/>
  <c r="Q59" i="13"/>
  <c r="T107" i="13"/>
  <c r="T101" i="13"/>
  <c r="U103" i="13"/>
  <c r="E79" i="13"/>
  <c r="R53" i="12"/>
  <c r="Q72" i="12"/>
  <c r="U104" i="12"/>
  <c r="R95" i="12"/>
  <c r="T107" i="12"/>
  <c r="E67" i="11"/>
  <c r="Q72" i="11"/>
  <c r="U72" i="11" s="1"/>
  <c r="U109" i="11"/>
  <c r="U110" i="11"/>
  <c r="P53" i="10"/>
  <c r="R53" i="10"/>
  <c r="Q72" i="10"/>
  <c r="T47" i="10"/>
  <c r="E59" i="10"/>
  <c r="Q59" i="10"/>
  <c r="T98" i="10"/>
  <c r="T107" i="10"/>
  <c r="T47" i="9"/>
  <c r="U57" i="9"/>
  <c r="E67" i="9"/>
  <c r="T58" i="9"/>
  <c r="S95" i="9"/>
  <c r="U103" i="9"/>
  <c r="P59" i="8"/>
  <c r="T110" i="8"/>
  <c r="U106" i="8"/>
  <c r="U99" i="8"/>
  <c r="P53" i="7"/>
  <c r="R53" i="7"/>
  <c r="T47" i="7"/>
  <c r="Q67" i="7"/>
  <c r="E59" i="7"/>
  <c r="E67" i="7"/>
  <c r="L112" i="7"/>
  <c r="R112" i="7" s="1"/>
  <c r="T96" i="7"/>
  <c r="T104" i="7"/>
  <c r="U106" i="7"/>
  <c r="E67" i="6"/>
  <c r="E72" i="6"/>
  <c r="E53" i="6"/>
  <c r="E59" i="6"/>
  <c r="T59" i="6" s="1"/>
  <c r="P59" i="6"/>
  <c r="R59" i="6"/>
  <c r="U58" i="6"/>
  <c r="E79" i="6"/>
  <c r="E53" i="5"/>
  <c r="E72" i="5"/>
  <c r="E67" i="5"/>
  <c r="P53" i="5"/>
  <c r="T53" i="5" s="1"/>
  <c r="U57" i="5"/>
  <c r="P67" i="5"/>
  <c r="R67" i="5"/>
  <c r="P72" i="5"/>
  <c r="T72" i="5" s="1"/>
  <c r="R72" i="5"/>
  <c r="U110" i="5"/>
  <c r="T108" i="5"/>
  <c r="E79" i="5"/>
  <c r="E67" i="4"/>
  <c r="P53" i="3"/>
  <c r="E72" i="3"/>
  <c r="P72" i="3"/>
  <c r="T72" i="3" s="1"/>
  <c r="R72" i="3"/>
  <c r="P59" i="3"/>
  <c r="R59" i="3"/>
  <c r="P67" i="3"/>
  <c r="T67" i="3" s="1"/>
  <c r="R67" i="3"/>
  <c r="Q67" i="3"/>
  <c r="S67" i="3"/>
  <c r="T97" i="3"/>
  <c r="E79" i="3"/>
  <c r="Q53" i="2"/>
  <c r="U53" i="2" s="1"/>
  <c r="S53" i="2"/>
  <c r="Q72" i="2"/>
  <c r="U72" i="2" s="1"/>
  <c r="E72" i="2"/>
  <c r="T58" i="2"/>
  <c r="P72" i="2"/>
  <c r="T104" i="2"/>
  <c r="T106" i="2"/>
  <c r="E53" i="1"/>
  <c r="P53" i="1"/>
  <c r="T53" i="1" s="1"/>
  <c r="R53" i="1"/>
  <c r="E67" i="1"/>
  <c r="E72" i="1"/>
  <c r="E59" i="1"/>
  <c r="Q67" i="1"/>
  <c r="U67" i="1" s="1"/>
  <c r="S67" i="1"/>
  <c r="T59" i="1"/>
  <c r="U59" i="1"/>
  <c r="T71" i="1"/>
  <c r="U29" i="3"/>
  <c r="T29" i="3"/>
  <c r="U91" i="3"/>
  <c r="T91" i="3"/>
  <c r="P53" i="4"/>
  <c r="T53" i="4" s="1"/>
  <c r="U17" i="5"/>
  <c r="T17" i="5"/>
  <c r="S33" i="8"/>
  <c r="Q33" i="8"/>
  <c r="U55" i="8"/>
  <c r="T55" i="8"/>
  <c r="U87" i="8"/>
  <c r="T87" i="8"/>
  <c r="S71" i="11"/>
  <c r="Q71" i="11"/>
  <c r="U71" i="11" s="1"/>
  <c r="U57" i="1"/>
  <c r="T57" i="1"/>
  <c r="P59" i="1"/>
  <c r="U29" i="2"/>
  <c r="T29" i="2"/>
  <c r="Q24" i="3"/>
  <c r="U24" i="4"/>
  <c r="T24" i="4"/>
  <c r="S33" i="4"/>
  <c r="Q33" i="4"/>
  <c r="S24" i="25"/>
  <c r="Q24" i="25"/>
  <c r="P70" i="1"/>
  <c r="Q71" i="1"/>
  <c r="U71" i="1" s="1"/>
  <c r="T10" i="1"/>
  <c r="T58" i="1"/>
  <c r="U65" i="1"/>
  <c r="T65" i="1"/>
  <c r="T72" i="2"/>
  <c r="T15" i="2"/>
  <c r="U15" i="2"/>
  <c r="U9" i="2"/>
  <c r="T9" i="2"/>
  <c r="U13" i="2"/>
  <c r="T13" i="2"/>
  <c r="P15" i="2"/>
  <c r="P24" i="2"/>
  <c r="Q30" i="2"/>
  <c r="U33" i="2"/>
  <c r="U45" i="2"/>
  <c r="T45" i="2"/>
  <c r="U49" i="2"/>
  <c r="T49" i="2"/>
  <c r="U30" i="3"/>
  <c r="Q33" i="3"/>
  <c r="U33" i="3" s="1"/>
  <c r="T22" i="1"/>
  <c r="T30" i="1"/>
  <c r="U30" i="1"/>
  <c r="Q33" i="1"/>
  <c r="U66" i="1"/>
  <c r="U61" i="1"/>
  <c r="T61" i="1"/>
  <c r="P66" i="1"/>
  <c r="T66" i="1" s="1"/>
  <c r="P67" i="1"/>
  <c r="T67" i="1" s="1"/>
  <c r="T69" i="1"/>
  <c r="U86" i="1"/>
  <c r="T86" i="1"/>
  <c r="U90" i="1"/>
  <c r="T90" i="1"/>
  <c r="U21" i="2"/>
  <c r="T21" i="2"/>
  <c r="U57" i="2"/>
  <c r="T57" i="2"/>
  <c r="P59" i="2"/>
  <c r="E66" i="2"/>
  <c r="U43" i="4"/>
  <c r="T43" i="4"/>
  <c r="Q67" i="4"/>
  <c r="U67" i="4" s="1"/>
  <c r="P59" i="5"/>
  <c r="E15" i="6"/>
  <c r="Q53" i="6"/>
  <c r="U53" i="6" s="1"/>
  <c r="U64" i="6"/>
  <c r="T64" i="6"/>
  <c r="P66" i="6"/>
  <c r="T71" i="6"/>
  <c r="U91" i="6"/>
  <c r="T91" i="6"/>
  <c r="U26" i="11"/>
  <c r="T26" i="11"/>
  <c r="T21" i="12"/>
  <c r="U21" i="12"/>
  <c r="U62" i="13"/>
  <c r="T62" i="13"/>
  <c r="Q40" i="16"/>
  <c r="Q30" i="17"/>
  <c r="U72" i="24"/>
  <c r="T9" i="24"/>
  <c r="U9" i="24"/>
  <c r="U58" i="28"/>
  <c r="T58" i="28"/>
  <c r="U42" i="29"/>
  <c r="T42" i="29"/>
  <c r="T59" i="29"/>
  <c r="U59" i="29"/>
  <c r="S15" i="30"/>
  <c r="Q15" i="30"/>
  <c r="T24" i="1"/>
  <c r="U29" i="1"/>
  <c r="T29" i="1"/>
  <c r="U45" i="1"/>
  <c r="T45" i="1"/>
  <c r="T62" i="1"/>
  <c r="T91" i="1"/>
  <c r="U17" i="2"/>
  <c r="T17" i="2"/>
  <c r="E30" i="2"/>
  <c r="T42" i="2"/>
  <c r="P70" i="2"/>
  <c r="T70" i="2" s="1"/>
  <c r="U13" i="3"/>
  <c r="T13" i="3"/>
  <c r="P15" i="3"/>
  <c r="P30" i="3"/>
  <c r="T30" i="3" s="1"/>
  <c r="U45" i="3"/>
  <c r="T45" i="3"/>
  <c r="U58" i="3"/>
  <c r="T58" i="3"/>
  <c r="Q15" i="4"/>
  <c r="T26" i="4"/>
  <c r="U26" i="4"/>
  <c r="Q53" i="4"/>
  <c r="U53" i="4" s="1"/>
  <c r="U66" i="4"/>
  <c r="T66" i="4"/>
  <c r="U61" i="4"/>
  <c r="T61" i="4"/>
  <c r="T24" i="5"/>
  <c r="U24" i="5"/>
  <c r="U37" i="5"/>
  <c r="T37" i="5"/>
  <c r="P70" i="5"/>
  <c r="U89" i="5"/>
  <c r="T89" i="5"/>
  <c r="U22" i="10"/>
  <c r="T22" i="10"/>
  <c r="P24" i="10"/>
  <c r="T24" i="10" s="1"/>
  <c r="Q70" i="11"/>
  <c r="P59" i="12"/>
  <c r="U62" i="12"/>
  <c r="T62" i="12"/>
  <c r="T24" i="13"/>
  <c r="U24" i="13"/>
  <c r="T29" i="13"/>
  <c r="U29" i="13"/>
  <c r="U92" i="13"/>
  <c r="T92" i="13"/>
  <c r="U72" i="16"/>
  <c r="U15" i="16"/>
  <c r="T9" i="16"/>
  <c r="U9" i="16"/>
  <c r="U12" i="16"/>
  <c r="T12" i="16"/>
  <c r="Q67" i="16"/>
  <c r="U67" i="16" s="1"/>
  <c r="S70" i="23"/>
  <c r="Q70" i="23"/>
  <c r="U49" i="3"/>
  <c r="T49" i="3"/>
  <c r="U13" i="1"/>
  <c r="T13" i="1"/>
  <c r="P30" i="1"/>
  <c r="U33" i="1"/>
  <c r="U70" i="1"/>
  <c r="T70" i="1"/>
  <c r="P33" i="2"/>
  <c r="T33" i="2" s="1"/>
  <c r="U37" i="2"/>
  <c r="T37" i="2"/>
  <c r="U66" i="2"/>
  <c r="T66" i="2"/>
  <c r="U61" i="2"/>
  <c r="T61" i="2"/>
  <c r="U65" i="2"/>
  <c r="T65" i="2"/>
  <c r="Q70" i="2"/>
  <c r="U70" i="2" s="1"/>
  <c r="U90" i="2"/>
  <c r="T90" i="2"/>
  <c r="T15" i="3"/>
  <c r="U67" i="3"/>
  <c r="U9" i="3"/>
  <c r="T9" i="3"/>
  <c r="Q15" i="3"/>
  <c r="U15" i="3" s="1"/>
  <c r="Q30" i="3"/>
  <c r="U62" i="3"/>
  <c r="T62" i="3"/>
  <c r="U18" i="4"/>
  <c r="T18" i="4"/>
  <c r="U36" i="4"/>
  <c r="T36" i="4"/>
  <c r="P72" i="4"/>
  <c r="T72" i="4" s="1"/>
  <c r="U88" i="4"/>
  <c r="T88" i="4"/>
  <c r="U44" i="5"/>
  <c r="T44" i="5"/>
  <c r="Q70" i="5"/>
  <c r="T22" i="6"/>
  <c r="U22" i="6"/>
  <c r="U32" i="6"/>
  <c r="T32" i="6"/>
  <c r="U92" i="7"/>
  <c r="T92" i="7"/>
  <c r="T33" i="9"/>
  <c r="Q59" i="9"/>
  <c r="T53" i="10"/>
  <c r="U53" i="10"/>
  <c r="U43" i="10"/>
  <c r="T43" i="10"/>
  <c r="U91" i="10"/>
  <c r="T91" i="10"/>
  <c r="U10" i="11"/>
  <c r="T10" i="11"/>
  <c r="T71" i="12"/>
  <c r="U71" i="12"/>
  <c r="U22" i="14"/>
  <c r="T22" i="14"/>
  <c r="P24" i="14"/>
  <c r="T50" i="15"/>
  <c r="U50" i="15"/>
  <c r="U55" i="15"/>
  <c r="T55" i="15"/>
  <c r="P70" i="17"/>
  <c r="U92" i="9"/>
  <c r="T92" i="9"/>
  <c r="T13" i="13"/>
  <c r="U13" i="13"/>
  <c r="U51" i="14"/>
  <c r="T51" i="14"/>
  <c r="P15" i="1"/>
  <c r="T15" i="1" s="1"/>
  <c r="Q15" i="1"/>
  <c r="U15" i="1" s="1"/>
  <c r="Q40" i="1"/>
  <c r="P66" i="2"/>
  <c r="P67" i="2"/>
  <c r="T67" i="2" s="1"/>
  <c r="Q67" i="2"/>
  <c r="U67" i="2" s="1"/>
  <c r="U86" i="2"/>
  <c r="T86" i="2"/>
  <c r="Q40" i="3"/>
  <c r="E59" i="4"/>
  <c r="Q71" i="4"/>
  <c r="Q72" i="4"/>
  <c r="U22" i="5"/>
  <c r="T22" i="5"/>
  <c r="U26" i="7"/>
  <c r="T26" i="7"/>
  <c r="U22" i="8"/>
  <c r="T22" i="8"/>
  <c r="P24" i="8"/>
  <c r="S40" i="10"/>
  <c r="Q40" i="10"/>
  <c r="P66" i="10"/>
  <c r="T49" i="11"/>
  <c r="U49" i="11"/>
  <c r="U10" i="12"/>
  <c r="T10" i="12"/>
  <c r="U14" i="12"/>
  <c r="T14" i="12"/>
  <c r="U50" i="13"/>
  <c r="T50" i="13"/>
  <c r="T93" i="14"/>
  <c r="U93" i="14"/>
  <c r="T30" i="16"/>
  <c r="U30" i="16"/>
  <c r="T29" i="23"/>
  <c r="U29" i="23"/>
  <c r="U49" i="1"/>
  <c r="T49" i="1"/>
  <c r="T30" i="6"/>
  <c r="T24" i="3"/>
  <c r="U24" i="3"/>
  <c r="U42" i="6"/>
  <c r="T42" i="6"/>
  <c r="U37" i="1"/>
  <c r="T37" i="1"/>
  <c r="T59" i="2"/>
  <c r="U59" i="2"/>
  <c r="U71" i="2"/>
  <c r="T71" i="2"/>
  <c r="U21" i="3"/>
  <c r="T21" i="3"/>
  <c r="U37" i="3"/>
  <c r="T37" i="3"/>
  <c r="P66" i="3"/>
  <c r="R66" i="3"/>
  <c r="P40" i="5"/>
  <c r="T10" i="6"/>
  <c r="U10" i="6"/>
  <c r="U39" i="6"/>
  <c r="T39" i="6"/>
  <c r="U22" i="17"/>
  <c r="T22" i="17"/>
  <c r="Q24" i="1"/>
  <c r="U24" i="1" s="1"/>
  <c r="Q53" i="1"/>
  <c r="P30" i="2"/>
  <c r="T87" i="2"/>
  <c r="P33" i="3"/>
  <c r="T33" i="3" s="1"/>
  <c r="Q53" i="3"/>
  <c r="U66" i="3"/>
  <c r="T66" i="3"/>
  <c r="U61" i="3"/>
  <c r="T61" i="3"/>
  <c r="U11" i="4"/>
  <c r="T11" i="4"/>
  <c r="T18" i="5"/>
  <c r="U18" i="5"/>
  <c r="T50" i="5"/>
  <c r="U50" i="5"/>
  <c r="U24" i="6"/>
  <c r="T24" i="6"/>
  <c r="U47" i="6"/>
  <c r="T47" i="6"/>
  <c r="U57" i="6"/>
  <c r="T57" i="6"/>
  <c r="T59" i="10"/>
  <c r="U59" i="10"/>
  <c r="U26" i="12"/>
  <c r="T26" i="12"/>
  <c r="Q59" i="2"/>
  <c r="U59" i="3"/>
  <c r="T59" i="3"/>
  <c r="U9" i="1"/>
  <c r="T9" i="1"/>
  <c r="P72" i="1"/>
  <c r="T72" i="1" s="1"/>
  <c r="U17" i="3"/>
  <c r="T17" i="3"/>
  <c r="U57" i="3"/>
  <c r="T57" i="3"/>
  <c r="U33" i="5"/>
  <c r="T33" i="5"/>
  <c r="T30" i="12"/>
  <c r="U30" i="12"/>
  <c r="U88" i="18"/>
  <c r="T88" i="18"/>
  <c r="U17" i="1"/>
  <c r="T17" i="1"/>
  <c r="U21" i="1"/>
  <c r="T21" i="1"/>
  <c r="Q72" i="1"/>
  <c r="U72" i="1" s="1"/>
  <c r="P33" i="1"/>
  <c r="T33" i="1" s="1"/>
  <c r="T22" i="3"/>
  <c r="P40" i="4"/>
  <c r="T62" i="4"/>
  <c r="U62" i="4"/>
  <c r="T38" i="5"/>
  <c r="U38" i="5"/>
  <c r="U63" i="5"/>
  <c r="T63" i="5"/>
  <c r="Q66" i="5"/>
  <c r="P40" i="6"/>
  <c r="U10" i="7"/>
  <c r="T10" i="7"/>
  <c r="T49" i="7"/>
  <c r="U49" i="7"/>
  <c r="U59" i="7"/>
  <c r="T59" i="7"/>
  <c r="Q15" i="8"/>
  <c r="U15" i="8" s="1"/>
  <c r="T66" i="8"/>
  <c r="U66" i="8"/>
  <c r="T61" i="8"/>
  <c r="U61" i="8"/>
  <c r="S33" i="10"/>
  <c r="Q33" i="10"/>
  <c r="U33" i="10" s="1"/>
  <c r="T33" i="11"/>
  <c r="U69" i="12"/>
  <c r="T69" i="12"/>
  <c r="U69" i="13"/>
  <c r="T69" i="13"/>
  <c r="T59" i="14"/>
  <c r="U59" i="14"/>
  <c r="T70" i="18"/>
  <c r="U70" i="18"/>
  <c r="T45" i="24"/>
  <c r="U45" i="24"/>
  <c r="U12" i="1"/>
  <c r="U28" i="1"/>
  <c r="U32" i="1"/>
  <c r="U36" i="1"/>
  <c r="U48" i="1"/>
  <c r="U64" i="1"/>
  <c r="U93" i="1"/>
  <c r="U20" i="2"/>
  <c r="U24" i="2"/>
  <c r="T24" i="2"/>
  <c r="U44" i="2"/>
  <c r="U52" i="2"/>
  <c r="U56" i="2"/>
  <c r="U89" i="2"/>
  <c r="U12" i="3"/>
  <c r="U28" i="3"/>
  <c r="U32" i="3"/>
  <c r="U36" i="3"/>
  <c r="U48" i="3"/>
  <c r="U64" i="3"/>
  <c r="Q72" i="3"/>
  <c r="U72" i="3" s="1"/>
  <c r="U92" i="3"/>
  <c r="U72" i="4"/>
  <c r="U15" i="4"/>
  <c r="T29" i="4"/>
  <c r="T30" i="4"/>
  <c r="U30" i="4"/>
  <c r="U33" i="4"/>
  <c r="T71" i="4"/>
  <c r="U71" i="4"/>
  <c r="E72" i="4"/>
  <c r="Q24" i="5"/>
  <c r="Q67" i="5"/>
  <c r="U86" i="5"/>
  <c r="P15" i="6"/>
  <c r="T15" i="6" s="1"/>
  <c r="P33" i="6"/>
  <c r="T33" i="6" s="1"/>
  <c r="Q33" i="6"/>
  <c r="U33" i="6" s="1"/>
  <c r="Q66" i="6"/>
  <c r="P67" i="6"/>
  <c r="Q70" i="6"/>
  <c r="U70" i="6" s="1"/>
  <c r="P15" i="7"/>
  <c r="T15" i="7" s="1"/>
  <c r="U18" i="7"/>
  <c r="T18" i="7"/>
  <c r="P33" i="7"/>
  <c r="T33" i="7" s="1"/>
  <c r="U63" i="7"/>
  <c r="T65" i="7"/>
  <c r="U65" i="7"/>
  <c r="Q72" i="7"/>
  <c r="U10" i="8"/>
  <c r="T10" i="8"/>
  <c r="U19" i="8"/>
  <c r="T21" i="8"/>
  <c r="U21" i="8"/>
  <c r="U26" i="8"/>
  <c r="T26" i="8"/>
  <c r="T30" i="8"/>
  <c r="U30" i="8"/>
  <c r="U58" i="8"/>
  <c r="T58" i="8"/>
  <c r="Q67" i="8"/>
  <c r="U67" i="8" s="1"/>
  <c r="T24" i="9"/>
  <c r="U24" i="9"/>
  <c r="Q40" i="9"/>
  <c r="U51" i="9"/>
  <c r="U63" i="9"/>
  <c r="T65" i="9"/>
  <c r="U65" i="9"/>
  <c r="Q72" i="9"/>
  <c r="U10" i="10"/>
  <c r="T10" i="10"/>
  <c r="U19" i="10"/>
  <c r="T21" i="10"/>
  <c r="U21" i="10"/>
  <c r="U26" i="10"/>
  <c r="T26" i="10"/>
  <c r="T30" i="10"/>
  <c r="U30" i="10"/>
  <c r="U46" i="10"/>
  <c r="T46" i="10"/>
  <c r="U70" i="10"/>
  <c r="U88" i="10"/>
  <c r="T90" i="10"/>
  <c r="U90" i="10"/>
  <c r="P15" i="11"/>
  <c r="U18" i="11"/>
  <c r="T18" i="11"/>
  <c r="P33" i="11"/>
  <c r="P53" i="11"/>
  <c r="Q53" i="11"/>
  <c r="U53" i="11" s="1"/>
  <c r="P59" i="11"/>
  <c r="Q66" i="11"/>
  <c r="E70" i="11"/>
  <c r="U92" i="11"/>
  <c r="U72" i="12"/>
  <c r="U15" i="12"/>
  <c r="T9" i="12"/>
  <c r="U9" i="12"/>
  <c r="P33" i="12"/>
  <c r="T33" i="12" s="1"/>
  <c r="Q33" i="12"/>
  <c r="U33" i="12" s="1"/>
  <c r="P40" i="12"/>
  <c r="Q40" i="12"/>
  <c r="U51" i="12"/>
  <c r="U66" i="12"/>
  <c r="T66" i="12"/>
  <c r="T61" i="12"/>
  <c r="U61" i="12"/>
  <c r="Q70" i="12"/>
  <c r="Q71" i="12"/>
  <c r="U23" i="13"/>
  <c r="U47" i="13"/>
  <c r="T49" i="13"/>
  <c r="U49" i="13"/>
  <c r="Q72" i="13"/>
  <c r="U10" i="14"/>
  <c r="T10" i="14"/>
  <c r="U19" i="14"/>
  <c r="T21" i="14"/>
  <c r="U21" i="14"/>
  <c r="U26" i="14"/>
  <c r="T26" i="14"/>
  <c r="U30" i="14"/>
  <c r="T30" i="14"/>
  <c r="P53" i="14"/>
  <c r="P59" i="14"/>
  <c r="P70" i="14"/>
  <c r="P71" i="14"/>
  <c r="T71" i="14" s="1"/>
  <c r="S72" i="14"/>
  <c r="U24" i="15"/>
  <c r="U30" i="15"/>
  <c r="T30" i="15"/>
  <c r="U47" i="15"/>
  <c r="T49" i="15"/>
  <c r="U49" i="15"/>
  <c r="P59" i="15"/>
  <c r="T28" i="16"/>
  <c r="U28" i="16"/>
  <c r="U45" i="16"/>
  <c r="P53" i="16"/>
  <c r="P72" i="16"/>
  <c r="T72" i="16" s="1"/>
  <c r="U11" i="17"/>
  <c r="T11" i="17"/>
  <c r="E15" i="17"/>
  <c r="U33" i="17"/>
  <c r="T33" i="17"/>
  <c r="U19" i="18"/>
  <c r="T19" i="18"/>
  <c r="U58" i="18"/>
  <c r="T58" i="18"/>
  <c r="P70" i="18"/>
  <c r="Q59" i="19"/>
  <c r="U42" i="20"/>
  <c r="T42" i="20"/>
  <c r="P66" i="20"/>
  <c r="Q67" i="20"/>
  <c r="U67" i="20" s="1"/>
  <c r="U70" i="20"/>
  <c r="S24" i="21"/>
  <c r="Q24" i="21"/>
  <c r="P66" i="22"/>
  <c r="U91" i="22"/>
  <c r="T91" i="22"/>
  <c r="U10" i="23"/>
  <c r="T10" i="23"/>
  <c r="U38" i="23"/>
  <c r="T38" i="23"/>
  <c r="P40" i="23"/>
  <c r="U35" i="25"/>
  <c r="T35" i="25"/>
  <c r="P67" i="25"/>
  <c r="U92" i="25"/>
  <c r="T92" i="25"/>
  <c r="U33" i="26"/>
  <c r="U45" i="30"/>
  <c r="T45" i="30"/>
  <c r="P66" i="30"/>
  <c r="Q67" i="30"/>
  <c r="U67" i="30" s="1"/>
  <c r="U70" i="32"/>
  <c r="Q59" i="3"/>
  <c r="P24" i="4"/>
  <c r="P59" i="4"/>
  <c r="P15" i="5"/>
  <c r="T15" i="5" s="1"/>
  <c r="U59" i="5"/>
  <c r="T59" i="5"/>
  <c r="T70" i="5"/>
  <c r="U70" i="5"/>
  <c r="Q15" i="6"/>
  <c r="Q30" i="6"/>
  <c r="U30" i="6" s="1"/>
  <c r="Q40" i="6"/>
  <c r="P53" i="6"/>
  <c r="T53" i="6" s="1"/>
  <c r="Q67" i="6"/>
  <c r="U67" i="6" s="1"/>
  <c r="Q71" i="6"/>
  <c r="U71" i="6" s="1"/>
  <c r="P72" i="6"/>
  <c r="T72" i="6" s="1"/>
  <c r="T13" i="7"/>
  <c r="U13" i="7"/>
  <c r="Q15" i="7"/>
  <c r="T29" i="7"/>
  <c r="U29" i="7"/>
  <c r="Q33" i="7"/>
  <c r="U33" i="7" s="1"/>
  <c r="T37" i="7"/>
  <c r="U37" i="7"/>
  <c r="U42" i="7"/>
  <c r="T42" i="7"/>
  <c r="P59" i="7"/>
  <c r="T62" i="7"/>
  <c r="P66" i="7"/>
  <c r="P67" i="7"/>
  <c r="T69" i="7"/>
  <c r="T18" i="8"/>
  <c r="U46" i="8"/>
  <c r="T46" i="8"/>
  <c r="U70" i="8"/>
  <c r="T90" i="8"/>
  <c r="U90" i="8"/>
  <c r="T11" i="9"/>
  <c r="P15" i="9"/>
  <c r="T15" i="9" s="1"/>
  <c r="U18" i="9"/>
  <c r="T18" i="9"/>
  <c r="T27" i="9"/>
  <c r="T35" i="9"/>
  <c r="T62" i="9"/>
  <c r="P66" i="9"/>
  <c r="P67" i="9"/>
  <c r="T67" i="9" s="1"/>
  <c r="Q67" i="9"/>
  <c r="T69" i="9"/>
  <c r="T18" i="10"/>
  <c r="P59" i="10"/>
  <c r="U62" i="10"/>
  <c r="T62" i="10"/>
  <c r="U69" i="10"/>
  <c r="T69" i="10"/>
  <c r="T87" i="10"/>
  <c r="T13" i="11"/>
  <c r="U13" i="11"/>
  <c r="Q15" i="11"/>
  <c r="U15" i="11" s="1"/>
  <c r="T29" i="11"/>
  <c r="U29" i="11"/>
  <c r="Q33" i="11"/>
  <c r="U33" i="11" s="1"/>
  <c r="T37" i="11"/>
  <c r="U37" i="11"/>
  <c r="U42" i="11"/>
  <c r="T42" i="11"/>
  <c r="Q59" i="11"/>
  <c r="T71" i="11"/>
  <c r="T91" i="11"/>
  <c r="T53" i="12"/>
  <c r="U53" i="12"/>
  <c r="T50" i="12"/>
  <c r="U91" i="12"/>
  <c r="T91" i="12"/>
  <c r="T22" i="13"/>
  <c r="U33" i="13"/>
  <c r="T33" i="13"/>
  <c r="U38" i="13"/>
  <c r="T38" i="13"/>
  <c r="P40" i="13"/>
  <c r="T40" i="13" s="1"/>
  <c r="T46" i="13"/>
  <c r="T65" i="13"/>
  <c r="U65" i="13"/>
  <c r="T18" i="14"/>
  <c r="T43" i="14"/>
  <c r="Q53" i="14"/>
  <c r="T57" i="14"/>
  <c r="U57" i="14"/>
  <c r="Q71" i="14"/>
  <c r="U71" i="14" s="1"/>
  <c r="T27" i="15"/>
  <c r="Q59" i="15"/>
  <c r="U14" i="16"/>
  <c r="T14" i="16"/>
  <c r="Q30" i="16"/>
  <c r="Q53" i="16"/>
  <c r="P71" i="16"/>
  <c r="E70" i="17"/>
  <c r="Q24" i="18"/>
  <c r="T45" i="18"/>
  <c r="U45" i="18"/>
  <c r="Q72" i="20"/>
  <c r="U72" i="20" s="1"/>
  <c r="T59" i="22"/>
  <c r="U59" i="22"/>
  <c r="U69" i="22"/>
  <c r="T69" i="22"/>
  <c r="U33" i="23"/>
  <c r="T33" i="23"/>
  <c r="U50" i="23"/>
  <c r="T50" i="23"/>
  <c r="S53" i="23"/>
  <c r="Q53" i="23"/>
  <c r="T24" i="25"/>
  <c r="U24" i="25"/>
  <c r="T33" i="25"/>
  <c r="P66" i="25"/>
  <c r="U45" i="27"/>
  <c r="T45" i="27"/>
  <c r="P53" i="29"/>
  <c r="S59" i="29"/>
  <c r="Q59" i="29"/>
  <c r="U49" i="32"/>
  <c r="T49" i="32"/>
  <c r="U29" i="36"/>
  <c r="T29" i="36"/>
  <c r="T33" i="36"/>
  <c r="T59" i="36"/>
  <c r="U59" i="36"/>
  <c r="U70" i="36"/>
  <c r="T70" i="36"/>
  <c r="P30" i="37"/>
  <c r="U45" i="37"/>
  <c r="T45" i="37"/>
  <c r="U71" i="37"/>
  <c r="U28" i="41"/>
  <c r="T28" i="41"/>
  <c r="U56" i="45"/>
  <c r="T56" i="45"/>
  <c r="U33" i="52"/>
  <c r="T33" i="52"/>
  <c r="U24" i="8"/>
  <c r="T24" i="8"/>
  <c r="T13" i="9"/>
  <c r="U13" i="9"/>
  <c r="Q33" i="9"/>
  <c r="U33" i="9" s="1"/>
  <c r="T37" i="9"/>
  <c r="U37" i="9"/>
  <c r="U42" i="9"/>
  <c r="T42" i="9"/>
  <c r="Q66" i="9"/>
  <c r="T86" i="9"/>
  <c r="U86" i="9"/>
  <c r="P15" i="10"/>
  <c r="T15" i="10" s="1"/>
  <c r="P72" i="10"/>
  <c r="P24" i="11"/>
  <c r="U50" i="11"/>
  <c r="T50" i="11"/>
  <c r="U22" i="12"/>
  <c r="T22" i="12"/>
  <c r="P24" i="12"/>
  <c r="T24" i="12" s="1"/>
  <c r="U59" i="12"/>
  <c r="T59" i="12"/>
  <c r="P67" i="12"/>
  <c r="T67" i="12" s="1"/>
  <c r="U14" i="13"/>
  <c r="T14" i="13"/>
  <c r="U30" i="13"/>
  <c r="T30" i="13"/>
  <c r="Q40" i="13"/>
  <c r="U40" i="13" s="1"/>
  <c r="P67" i="13"/>
  <c r="T86" i="13"/>
  <c r="U86" i="13"/>
  <c r="P15" i="14"/>
  <c r="T15" i="14" s="1"/>
  <c r="T24" i="14"/>
  <c r="T45" i="14"/>
  <c r="U45" i="14"/>
  <c r="T14" i="15"/>
  <c r="U14" i="15"/>
  <c r="U44" i="15"/>
  <c r="T44" i="15"/>
  <c r="P72" i="15"/>
  <c r="T10" i="16"/>
  <c r="U10" i="16"/>
  <c r="P15" i="16"/>
  <c r="T15" i="16" s="1"/>
  <c r="P24" i="16"/>
  <c r="Q71" i="16"/>
  <c r="U39" i="17"/>
  <c r="T39" i="17"/>
  <c r="U52" i="17"/>
  <c r="T52" i="17"/>
  <c r="P15" i="18"/>
  <c r="T15" i="18" s="1"/>
  <c r="T13" i="19"/>
  <c r="U13" i="19"/>
  <c r="T17" i="21"/>
  <c r="U17" i="21"/>
  <c r="Q59" i="21"/>
  <c r="U92" i="21"/>
  <c r="T92" i="21"/>
  <c r="S33" i="22"/>
  <c r="Q33" i="22"/>
  <c r="U33" i="22" s="1"/>
  <c r="U26" i="23"/>
  <c r="T26" i="23"/>
  <c r="P72" i="23"/>
  <c r="U87" i="23"/>
  <c r="T87" i="23"/>
  <c r="U91" i="23"/>
  <c r="T91" i="23"/>
  <c r="U42" i="24"/>
  <c r="T42" i="24"/>
  <c r="U11" i="25"/>
  <c r="T11" i="25"/>
  <c r="U22" i="26"/>
  <c r="T22" i="26"/>
  <c r="P24" i="26"/>
  <c r="U46" i="26"/>
  <c r="T46" i="26"/>
  <c r="P66" i="26"/>
  <c r="P30" i="27"/>
  <c r="T26" i="28"/>
  <c r="U26" i="28"/>
  <c r="S15" i="29"/>
  <c r="Q15" i="29"/>
  <c r="U15" i="29" s="1"/>
  <c r="U24" i="32"/>
  <c r="T24" i="32"/>
  <c r="U70" i="3"/>
  <c r="Q24" i="4"/>
  <c r="Q59" i="4"/>
  <c r="P66" i="4"/>
  <c r="P70" i="4"/>
  <c r="T70" i="4" s="1"/>
  <c r="Q15" i="5"/>
  <c r="U15" i="5" s="1"/>
  <c r="U19" i="5"/>
  <c r="P30" i="5"/>
  <c r="T66" i="6"/>
  <c r="U66" i="6"/>
  <c r="Q72" i="6"/>
  <c r="U72" i="6" s="1"/>
  <c r="P24" i="7"/>
  <c r="U50" i="7"/>
  <c r="T50" i="7"/>
  <c r="Q59" i="7"/>
  <c r="Q66" i="7"/>
  <c r="T86" i="7"/>
  <c r="U86" i="7"/>
  <c r="P15" i="8"/>
  <c r="T15" i="8" s="1"/>
  <c r="P53" i="8"/>
  <c r="U62" i="8"/>
  <c r="T62" i="8"/>
  <c r="U69" i="8"/>
  <c r="T69" i="8"/>
  <c r="T29" i="9"/>
  <c r="U29" i="9"/>
  <c r="P53" i="9"/>
  <c r="T53" i="9" s="1"/>
  <c r="P59" i="9"/>
  <c r="U70" i="9"/>
  <c r="T57" i="10"/>
  <c r="U57" i="10"/>
  <c r="U40" i="1"/>
  <c r="T40" i="1"/>
  <c r="T53" i="2"/>
  <c r="T40" i="3"/>
  <c r="U40" i="3"/>
  <c r="P15" i="4"/>
  <c r="T15" i="4" s="1"/>
  <c r="T23" i="4"/>
  <c r="P33" i="4"/>
  <c r="T33" i="4" s="1"/>
  <c r="U58" i="4"/>
  <c r="Q66" i="4"/>
  <c r="P67" i="4"/>
  <c r="T67" i="4" s="1"/>
  <c r="Q70" i="4"/>
  <c r="U70" i="4" s="1"/>
  <c r="U10" i="5"/>
  <c r="U14" i="5"/>
  <c r="U51" i="5"/>
  <c r="U69" i="5"/>
  <c r="T14" i="6"/>
  <c r="U40" i="6"/>
  <c r="T40" i="6"/>
  <c r="U35" i="6"/>
  <c r="T38" i="6"/>
  <c r="T17" i="7"/>
  <c r="U17" i="7"/>
  <c r="Q30" i="7"/>
  <c r="T40" i="7"/>
  <c r="U40" i="7"/>
  <c r="U72" i="8"/>
  <c r="T9" i="8"/>
  <c r="U9" i="8"/>
  <c r="Q53" i="8"/>
  <c r="T57" i="8"/>
  <c r="U57" i="8"/>
  <c r="Q59" i="8"/>
  <c r="P72" i="8"/>
  <c r="T72" i="8" s="1"/>
  <c r="T10" i="9"/>
  <c r="P24" i="9"/>
  <c r="Q24" i="9"/>
  <c r="T26" i="9"/>
  <c r="P30" i="9"/>
  <c r="U50" i="9"/>
  <c r="T50" i="9"/>
  <c r="U72" i="10"/>
  <c r="T72" i="10"/>
  <c r="U15" i="10"/>
  <c r="T9" i="10"/>
  <c r="U9" i="10"/>
  <c r="T45" i="10"/>
  <c r="U45" i="10"/>
  <c r="P70" i="10"/>
  <c r="T70" i="10" s="1"/>
  <c r="P71" i="10"/>
  <c r="T71" i="10" s="1"/>
  <c r="T17" i="11"/>
  <c r="U17" i="11"/>
  <c r="Q30" i="11"/>
  <c r="T40" i="11"/>
  <c r="U40" i="11"/>
  <c r="T58" i="11"/>
  <c r="E66" i="11"/>
  <c r="E15" i="12"/>
  <c r="Q24" i="12"/>
  <c r="U24" i="12" s="1"/>
  <c r="T38" i="12"/>
  <c r="U58" i="12"/>
  <c r="T58" i="12"/>
  <c r="Q67" i="12"/>
  <c r="U67" i="12" s="1"/>
  <c r="P53" i="13"/>
  <c r="Q53" i="13"/>
  <c r="P59" i="13"/>
  <c r="Q66" i="13"/>
  <c r="E70" i="13"/>
  <c r="U72" i="14"/>
  <c r="U67" i="14"/>
  <c r="U15" i="14"/>
  <c r="T9" i="14"/>
  <c r="U9" i="14"/>
  <c r="P33" i="14"/>
  <c r="T33" i="14" s="1"/>
  <c r="Q33" i="14"/>
  <c r="U33" i="14" s="1"/>
  <c r="P40" i="14"/>
  <c r="Q40" i="14"/>
  <c r="U40" i="14" s="1"/>
  <c r="T42" i="14"/>
  <c r="U66" i="14"/>
  <c r="T66" i="14"/>
  <c r="U61" i="14"/>
  <c r="T61" i="14"/>
  <c r="E72" i="14"/>
  <c r="T11" i="15"/>
  <c r="U22" i="15"/>
  <c r="T22" i="15"/>
  <c r="P24" i="15"/>
  <c r="T24" i="15" s="1"/>
  <c r="Q24" i="15"/>
  <c r="P40" i="15"/>
  <c r="U42" i="15"/>
  <c r="T56" i="15"/>
  <c r="U56" i="15"/>
  <c r="P70" i="15"/>
  <c r="P71" i="15"/>
  <c r="T13" i="16"/>
  <c r="Q15" i="16"/>
  <c r="T22" i="16"/>
  <c r="U22" i="16"/>
  <c r="Q24" i="16"/>
  <c r="U24" i="16" s="1"/>
  <c r="T55" i="16"/>
  <c r="U55" i="16"/>
  <c r="U59" i="16"/>
  <c r="T59" i="16"/>
  <c r="T91" i="16"/>
  <c r="U91" i="16"/>
  <c r="U18" i="17"/>
  <c r="T37" i="17"/>
  <c r="U50" i="17"/>
  <c r="P59" i="17"/>
  <c r="Q66" i="17"/>
  <c r="T71" i="18"/>
  <c r="U33" i="19"/>
  <c r="S53" i="19"/>
  <c r="Q53" i="19"/>
  <c r="T45" i="20"/>
  <c r="U45" i="20"/>
  <c r="U58" i="20"/>
  <c r="T58" i="20"/>
  <c r="P70" i="20"/>
  <c r="T70" i="20" s="1"/>
  <c r="U40" i="21"/>
  <c r="U35" i="21"/>
  <c r="T35" i="21"/>
  <c r="P67" i="21"/>
  <c r="T67" i="21" s="1"/>
  <c r="T13" i="23"/>
  <c r="U13" i="23"/>
  <c r="Q15" i="23"/>
  <c r="Q15" i="24"/>
  <c r="U15" i="24" s="1"/>
  <c r="P66" i="24"/>
  <c r="Q67" i="24"/>
  <c r="U67" i="24" s="1"/>
  <c r="T70" i="24"/>
  <c r="U17" i="27"/>
  <c r="T17" i="27"/>
  <c r="P30" i="31"/>
  <c r="U59" i="31"/>
  <c r="T59" i="31"/>
  <c r="T69" i="6"/>
  <c r="T70" i="6"/>
  <c r="T45" i="8"/>
  <c r="U45" i="8"/>
  <c r="P70" i="8"/>
  <c r="T70" i="8" s="1"/>
  <c r="T17" i="9"/>
  <c r="U17" i="9"/>
  <c r="T40" i="9"/>
  <c r="U40" i="9"/>
  <c r="P33" i="10"/>
  <c r="T33" i="10" s="1"/>
  <c r="U66" i="10"/>
  <c r="T66" i="10"/>
  <c r="T61" i="10"/>
  <c r="U61" i="10"/>
  <c r="Q70" i="10"/>
  <c r="E59" i="11"/>
  <c r="P70" i="11"/>
  <c r="P72" i="11"/>
  <c r="U87" i="11"/>
  <c r="T87" i="11"/>
  <c r="U46" i="12"/>
  <c r="T46" i="12"/>
  <c r="U70" i="12"/>
  <c r="T70" i="12"/>
  <c r="T90" i="12"/>
  <c r="U90" i="12"/>
  <c r="P15" i="13"/>
  <c r="T15" i="13" s="1"/>
  <c r="U18" i="13"/>
  <c r="T18" i="13"/>
  <c r="T37" i="13"/>
  <c r="U37" i="13"/>
  <c r="U42" i="13"/>
  <c r="T42" i="13"/>
  <c r="T53" i="14"/>
  <c r="U53" i="14"/>
  <c r="P66" i="14"/>
  <c r="E70" i="14"/>
  <c r="P15" i="15"/>
  <c r="U33" i="15"/>
  <c r="T33" i="15"/>
  <c r="Q40" i="15"/>
  <c r="U59" i="15"/>
  <c r="T59" i="15"/>
  <c r="Q70" i="15"/>
  <c r="T33" i="16"/>
  <c r="U38" i="16"/>
  <c r="T38" i="16"/>
  <c r="P40" i="16"/>
  <c r="U64" i="16"/>
  <c r="T64" i="16"/>
  <c r="P66" i="16"/>
  <c r="P67" i="16"/>
  <c r="T67" i="16" s="1"/>
  <c r="E72" i="16"/>
  <c r="U19" i="17"/>
  <c r="T19" i="17"/>
  <c r="T24" i="17"/>
  <c r="U24" i="17"/>
  <c r="P40" i="17"/>
  <c r="Q59" i="17"/>
  <c r="T86" i="17"/>
  <c r="U86" i="17"/>
  <c r="U26" i="19"/>
  <c r="T26" i="19"/>
  <c r="U42" i="19"/>
  <c r="T42" i="19"/>
  <c r="U46" i="19"/>
  <c r="T46" i="19"/>
  <c r="P72" i="19"/>
  <c r="T72" i="19" s="1"/>
  <c r="U87" i="19"/>
  <c r="T87" i="19"/>
  <c r="U91" i="19"/>
  <c r="T91" i="19"/>
  <c r="T24" i="21"/>
  <c r="U24" i="21"/>
  <c r="U22" i="22"/>
  <c r="T22" i="22"/>
  <c r="P24" i="22"/>
  <c r="P59" i="22"/>
  <c r="U62" i="22"/>
  <c r="T62" i="22"/>
  <c r="U27" i="25"/>
  <c r="T27" i="25"/>
  <c r="U57" i="30"/>
  <c r="T57" i="30"/>
  <c r="U86" i="30"/>
  <c r="T86" i="30"/>
  <c r="U17" i="31"/>
  <c r="T17" i="31"/>
  <c r="U21" i="31"/>
  <c r="T21" i="31"/>
  <c r="S24" i="31"/>
  <c r="Q24" i="31"/>
  <c r="U24" i="34"/>
  <c r="T24" i="34"/>
  <c r="T30" i="34"/>
  <c r="U30" i="34"/>
  <c r="T65" i="3"/>
  <c r="P70" i="3"/>
  <c r="T70" i="3" s="1"/>
  <c r="U9" i="4"/>
  <c r="T14" i="4"/>
  <c r="T21" i="4"/>
  <c r="T28" i="4"/>
  <c r="U40" i="4"/>
  <c r="T40" i="4"/>
  <c r="U35" i="4"/>
  <c r="T38" i="4"/>
  <c r="T51" i="4"/>
  <c r="T55" i="4"/>
  <c r="T11" i="5"/>
  <c r="T27" i="5"/>
  <c r="E30" i="5"/>
  <c r="U42" i="5"/>
  <c r="T52" i="5"/>
  <c r="P66" i="5"/>
  <c r="P71" i="5"/>
  <c r="T71" i="5" s="1"/>
  <c r="Q71" i="5"/>
  <c r="U71" i="5" s="1"/>
  <c r="U87" i="5"/>
  <c r="T67" i="6"/>
  <c r="U15" i="6"/>
  <c r="T12" i="6"/>
  <c r="P24" i="6"/>
  <c r="T36" i="6"/>
  <c r="U62" i="6"/>
  <c r="T88" i="6"/>
  <c r="U14" i="7"/>
  <c r="T14" i="7"/>
  <c r="E30" i="7"/>
  <c r="U38" i="7"/>
  <c r="T38" i="7"/>
  <c r="P40" i="7"/>
  <c r="T46" i="7"/>
  <c r="P70" i="7"/>
  <c r="T70" i="7" s="1"/>
  <c r="E15" i="8"/>
  <c r="Q24" i="8"/>
  <c r="T39" i="8"/>
  <c r="U53" i="8"/>
  <c r="T53" i="8"/>
  <c r="U91" i="8"/>
  <c r="T91" i="8"/>
  <c r="U19" i="9"/>
  <c r="T22" i="9"/>
  <c r="T49" i="9"/>
  <c r="U49" i="9"/>
  <c r="E59" i="9"/>
  <c r="P70" i="9"/>
  <c r="T70" i="9" s="1"/>
  <c r="E15" i="10"/>
  <c r="Q24" i="10"/>
  <c r="U24" i="10" s="1"/>
  <c r="Q66" i="10"/>
  <c r="P67" i="10"/>
  <c r="T67" i="10" s="1"/>
  <c r="E72" i="10"/>
  <c r="U14" i="11"/>
  <c r="T14" i="11"/>
  <c r="E30" i="11"/>
  <c r="U38" i="11"/>
  <c r="T38" i="11"/>
  <c r="P40" i="11"/>
  <c r="T46" i="11"/>
  <c r="T65" i="11"/>
  <c r="U65" i="11"/>
  <c r="T18" i="12"/>
  <c r="T43" i="12"/>
  <c r="Q53" i="12"/>
  <c r="T57" i="12"/>
  <c r="U57" i="12"/>
  <c r="Q59" i="12"/>
  <c r="P72" i="12"/>
  <c r="T72" i="12" s="1"/>
  <c r="T10" i="13"/>
  <c r="P24" i="13"/>
  <c r="Q24" i="13"/>
  <c r="T26" i="13"/>
  <c r="P30" i="13"/>
  <c r="T58" i="13"/>
  <c r="E66" i="13"/>
  <c r="E15" i="14"/>
  <c r="Q24" i="14"/>
  <c r="U24" i="14" s="1"/>
  <c r="T38" i="14"/>
  <c r="U58" i="14"/>
  <c r="T58" i="14"/>
  <c r="P66" i="15"/>
  <c r="P67" i="15"/>
  <c r="T67" i="15" s="1"/>
  <c r="T21" i="16"/>
  <c r="U21" i="16"/>
  <c r="T24" i="16"/>
  <c r="T50" i="16"/>
  <c r="U70" i="16"/>
  <c r="T70" i="16"/>
  <c r="T71" i="16"/>
  <c r="U71" i="16"/>
  <c r="P30" i="17"/>
  <c r="U46" i="17"/>
  <c r="T46" i="17"/>
  <c r="Q70" i="17"/>
  <c r="U24" i="18"/>
  <c r="T24" i="18"/>
  <c r="U42" i="18"/>
  <c r="T42" i="18"/>
  <c r="Q72" i="18"/>
  <c r="T37" i="19"/>
  <c r="U37" i="19"/>
  <c r="Q70" i="19"/>
  <c r="T71" i="20"/>
  <c r="U71" i="20"/>
  <c r="U11" i="21"/>
  <c r="T11" i="21"/>
  <c r="Q15" i="22"/>
  <c r="T53" i="22"/>
  <c r="U53" i="22"/>
  <c r="U43" i="22"/>
  <c r="T43" i="22"/>
  <c r="Q59" i="23"/>
  <c r="U58" i="24"/>
  <c r="T58" i="24"/>
  <c r="P70" i="24"/>
  <c r="Q70" i="25"/>
  <c r="U70" i="25" s="1"/>
  <c r="T20" i="27"/>
  <c r="U20" i="27"/>
  <c r="U30" i="27"/>
  <c r="T30" i="27"/>
  <c r="U53" i="1"/>
  <c r="U40" i="2"/>
  <c r="T40" i="2"/>
  <c r="T53" i="3"/>
  <c r="U53" i="3"/>
  <c r="P71" i="3"/>
  <c r="T71" i="3" s="1"/>
  <c r="Q71" i="3"/>
  <c r="U71" i="3" s="1"/>
  <c r="U87" i="3"/>
  <c r="T10" i="4"/>
  <c r="E15" i="4"/>
  <c r="U46" i="4"/>
  <c r="T63" i="4"/>
  <c r="T69" i="4"/>
  <c r="U91" i="4"/>
  <c r="T19" i="5"/>
  <c r="T40" i="5"/>
  <c r="U40" i="5"/>
  <c r="T39" i="5"/>
  <c r="U53" i="5"/>
  <c r="U43" i="5"/>
  <c r="T46" i="5"/>
  <c r="Q72" i="5"/>
  <c r="U72" i="5" s="1"/>
  <c r="T91" i="5"/>
  <c r="T18" i="6"/>
  <c r="U26" i="6"/>
  <c r="T43" i="6"/>
  <c r="Q59" i="6"/>
  <c r="T61" i="6"/>
  <c r="T92" i="6"/>
  <c r="U24" i="7"/>
  <c r="T24" i="7"/>
  <c r="Q40" i="7"/>
  <c r="U51" i="7"/>
  <c r="P71" i="7"/>
  <c r="T71" i="7" s="1"/>
  <c r="Q71" i="7"/>
  <c r="U71" i="7" s="1"/>
  <c r="P72" i="7"/>
  <c r="U87" i="7"/>
  <c r="T87" i="7"/>
  <c r="T50" i="8"/>
  <c r="T59" i="8"/>
  <c r="U59" i="8"/>
  <c r="Q66" i="8"/>
  <c r="P67" i="8"/>
  <c r="T67" i="8" s="1"/>
  <c r="E72" i="8"/>
  <c r="U14" i="9"/>
  <c r="T14" i="9"/>
  <c r="E30" i="9"/>
  <c r="U38" i="9"/>
  <c r="T38" i="9"/>
  <c r="P40" i="9"/>
  <c r="T46" i="9"/>
  <c r="P71" i="9"/>
  <c r="T71" i="9" s="1"/>
  <c r="Q71" i="9"/>
  <c r="U71" i="9" s="1"/>
  <c r="P72" i="9"/>
  <c r="T72" i="9" s="1"/>
  <c r="U87" i="9"/>
  <c r="T87" i="9"/>
  <c r="T38" i="10"/>
  <c r="U58" i="10"/>
  <c r="T58" i="10"/>
  <c r="Q67" i="10"/>
  <c r="U67" i="10" s="1"/>
  <c r="T24" i="11"/>
  <c r="U24" i="11"/>
  <c r="Q40" i="11"/>
  <c r="U51" i="11"/>
  <c r="T62" i="11"/>
  <c r="P66" i="11"/>
  <c r="P67" i="11"/>
  <c r="T67" i="11" s="1"/>
  <c r="Q67" i="11"/>
  <c r="U67" i="11" s="1"/>
  <c r="T69" i="11"/>
  <c r="T86" i="11"/>
  <c r="U86" i="11"/>
  <c r="P15" i="12"/>
  <c r="T15" i="12" s="1"/>
  <c r="U43" i="12"/>
  <c r="T45" i="12"/>
  <c r="U45" i="12"/>
  <c r="P70" i="12"/>
  <c r="P71" i="12"/>
  <c r="T17" i="13"/>
  <c r="U17" i="13"/>
  <c r="Q30" i="13"/>
  <c r="E59" i="13"/>
  <c r="P70" i="13"/>
  <c r="P71" i="13"/>
  <c r="T71" i="13" s="1"/>
  <c r="Q71" i="13"/>
  <c r="U71" i="13" s="1"/>
  <c r="P72" i="13"/>
  <c r="U87" i="13"/>
  <c r="T87" i="13"/>
  <c r="U46" i="14"/>
  <c r="T46" i="14"/>
  <c r="U88" i="14"/>
  <c r="T88" i="14"/>
  <c r="U17" i="15"/>
  <c r="T17" i="15"/>
  <c r="U37" i="15"/>
  <c r="T37" i="15"/>
  <c r="E40" i="15"/>
  <c r="U63" i="15"/>
  <c r="T63" i="15"/>
  <c r="U70" i="15"/>
  <c r="T70" i="15"/>
  <c r="U89" i="15"/>
  <c r="T89" i="15"/>
  <c r="T27" i="16"/>
  <c r="P33" i="16"/>
  <c r="Q33" i="16"/>
  <c r="U33" i="16" s="1"/>
  <c r="U47" i="16"/>
  <c r="T47" i="16"/>
  <c r="T51" i="16"/>
  <c r="U51" i="16"/>
  <c r="P59" i="16"/>
  <c r="P24" i="17"/>
  <c r="U27" i="17"/>
  <c r="T27" i="17"/>
  <c r="T42" i="17"/>
  <c r="U42" i="17"/>
  <c r="T44" i="17"/>
  <c r="T59" i="17"/>
  <c r="U59" i="17"/>
  <c r="T63" i="17"/>
  <c r="P30" i="18"/>
  <c r="U10" i="19"/>
  <c r="T10" i="19"/>
  <c r="T29" i="19"/>
  <c r="U29" i="19"/>
  <c r="T49" i="19"/>
  <c r="U49" i="19"/>
  <c r="U15" i="20"/>
  <c r="T9" i="20"/>
  <c r="U9" i="20"/>
  <c r="U27" i="21"/>
  <c r="T27" i="21"/>
  <c r="S40" i="22"/>
  <c r="Q40" i="22"/>
  <c r="T17" i="25"/>
  <c r="U17" i="25"/>
  <c r="Q59" i="25"/>
  <c r="U65" i="28"/>
  <c r="T65" i="28"/>
  <c r="S70" i="29"/>
  <c r="Q70" i="29"/>
  <c r="U70" i="29" s="1"/>
  <c r="U66" i="34"/>
  <c r="T66" i="34"/>
  <c r="U61" i="34"/>
  <c r="T61" i="34"/>
  <c r="U65" i="34"/>
  <c r="T65" i="34"/>
  <c r="T53" i="7"/>
  <c r="U53" i="7"/>
  <c r="T33" i="8"/>
  <c r="U33" i="8"/>
  <c r="U40" i="8"/>
  <c r="T40" i="8"/>
  <c r="U53" i="9"/>
  <c r="U40" i="10"/>
  <c r="T40" i="10"/>
  <c r="T53" i="11"/>
  <c r="U40" i="12"/>
  <c r="T40" i="12"/>
  <c r="U53" i="13"/>
  <c r="T53" i="13"/>
  <c r="T40" i="14"/>
  <c r="P72" i="14"/>
  <c r="T72" i="14" s="1"/>
  <c r="S30" i="15"/>
  <c r="E15" i="16"/>
  <c r="T17" i="16"/>
  <c r="Q24" i="17"/>
  <c r="S66" i="17"/>
  <c r="Q67" i="17"/>
  <c r="U67" i="17" s="1"/>
  <c r="Q53" i="18"/>
  <c r="U55" i="18"/>
  <c r="T57" i="18"/>
  <c r="U57" i="18"/>
  <c r="Q59" i="18"/>
  <c r="P72" i="18"/>
  <c r="T72" i="18" s="1"/>
  <c r="P15" i="19"/>
  <c r="T15" i="19" s="1"/>
  <c r="U18" i="19"/>
  <c r="T18" i="19"/>
  <c r="P33" i="19"/>
  <c r="T33" i="19" s="1"/>
  <c r="P53" i="19"/>
  <c r="P59" i="19"/>
  <c r="Q66" i="19"/>
  <c r="E70" i="19"/>
  <c r="T86" i="19"/>
  <c r="U86" i="19"/>
  <c r="P15" i="20"/>
  <c r="T15" i="20" s="1"/>
  <c r="U24" i="20"/>
  <c r="T24" i="20"/>
  <c r="Q53" i="20"/>
  <c r="U55" i="20"/>
  <c r="T57" i="20"/>
  <c r="U57" i="20"/>
  <c r="Q59" i="20"/>
  <c r="P72" i="20"/>
  <c r="T72" i="20" s="1"/>
  <c r="P24" i="21"/>
  <c r="P30" i="21"/>
  <c r="S59" i="21"/>
  <c r="S15" i="22"/>
  <c r="P33" i="22"/>
  <c r="T33" i="22" s="1"/>
  <c r="P40" i="22"/>
  <c r="U51" i="22"/>
  <c r="T66" i="22"/>
  <c r="U66" i="22"/>
  <c r="T61" i="22"/>
  <c r="U61" i="22"/>
  <c r="Q70" i="22"/>
  <c r="U70" i="22" s="1"/>
  <c r="Q71" i="22"/>
  <c r="U71" i="22" s="1"/>
  <c r="U23" i="23"/>
  <c r="U47" i="23"/>
  <c r="T49" i="23"/>
  <c r="U49" i="23"/>
  <c r="E59" i="23"/>
  <c r="P70" i="23"/>
  <c r="E15" i="24"/>
  <c r="Q24" i="24"/>
  <c r="U39" i="24"/>
  <c r="T59" i="24"/>
  <c r="U59" i="24"/>
  <c r="Q66" i="24"/>
  <c r="P67" i="24"/>
  <c r="T67" i="24" s="1"/>
  <c r="E72" i="24"/>
  <c r="U14" i="25"/>
  <c r="T14" i="25"/>
  <c r="E30" i="25"/>
  <c r="Q40" i="25"/>
  <c r="U40" i="25" s="1"/>
  <c r="U63" i="25"/>
  <c r="T65" i="25"/>
  <c r="U65" i="25"/>
  <c r="Q72" i="25"/>
  <c r="U72" i="25" s="1"/>
  <c r="U10" i="26"/>
  <c r="T10" i="26"/>
  <c r="U19" i="26"/>
  <c r="T21" i="26"/>
  <c r="U21" i="26"/>
  <c r="U26" i="26"/>
  <c r="T26" i="26"/>
  <c r="T53" i="26"/>
  <c r="U53" i="26"/>
  <c r="T43" i="26"/>
  <c r="U43" i="26"/>
  <c r="R53" i="26"/>
  <c r="T70" i="26"/>
  <c r="P66" i="27"/>
  <c r="U37" i="28"/>
  <c r="T37" i="28"/>
  <c r="S40" i="28"/>
  <c r="Q40" i="28"/>
  <c r="U59" i="28"/>
  <c r="T59" i="28"/>
  <c r="T69" i="28"/>
  <c r="U69" i="28"/>
  <c r="U86" i="28"/>
  <c r="T86" i="28"/>
  <c r="U90" i="28"/>
  <c r="T90" i="28"/>
  <c r="T15" i="29"/>
  <c r="U9" i="29"/>
  <c r="T9" i="29"/>
  <c r="U13" i="29"/>
  <c r="T13" i="29"/>
  <c r="Q30" i="29"/>
  <c r="E66" i="29"/>
  <c r="U22" i="30"/>
  <c r="T22" i="30"/>
  <c r="U91" i="30"/>
  <c r="T91" i="30"/>
  <c r="P66" i="31"/>
  <c r="Q66" i="33"/>
  <c r="T93" i="34"/>
  <c r="U93" i="34"/>
  <c r="U72" i="18"/>
  <c r="U67" i="18"/>
  <c r="T9" i="18"/>
  <c r="U9" i="18"/>
  <c r="Q15" i="18"/>
  <c r="U15" i="18" s="1"/>
  <c r="P33" i="18"/>
  <c r="T33" i="18" s="1"/>
  <c r="P40" i="18"/>
  <c r="T40" i="18" s="1"/>
  <c r="U66" i="18"/>
  <c r="T66" i="18"/>
  <c r="T61" i="18"/>
  <c r="U61" i="18"/>
  <c r="Q71" i="18"/>
  <c r="U71" i="18" s="1"/>
  <c r="P24" i="19"/>
  <c r="U50" i="19"/>
  <c r="T50" i="19"/>
  <c r="P30" i="20"/>
  <c r="U66" i="20"/>
  <c r="T66" i="20"/>
  <c r="T61" i="20"/>
  <c r="U61" i="20"/>
  <c r="T49" i="21"/>
  <c r="U49" i="21"/>
  <c r="U59" i="21"/>
  <c r="T59" i="21"/>
  <c r="P70" i="21"/>
  <c r="Q24" i="22"/>
  <c r="P67" i="22"/>
  <c r="T67" i="22" s="1"/>
  <c r="U14" i="23"/>
  <c r="T14" i="23"/>
  <c r="U30" i="23"/>
  <c r="T30" i="23"/>
  <c r="Q40" i="23"/>
  <c r="U40" i="23" s="1"/>
  <c r="T65" i="23"/>
  <c r="U65" i="23"/>
  <c r="U10" i="24"/>
  <c r="T10" i="24"/>
  <c r="T21" i="24"/>
  <c r="U21" i="24"/>
  <c r="U26" i="24"/>
  <c r="T26" i="24"/>
  <c r="T30" i="24"/>
  <c r="U30" i="24"/>
  <c r="U46" i="24"/>
  <c r="T46" i="24"/>
  <c r="T71" i="24"/>
  <c r="T90" i="24"/>
  <c r="U90" i="24"/>
  <c r="P15" i="25"/>
  <c r="T15" i="25" s="1"/>
  <c r="U18" i="25"/>
  <c r="T18" i="25"/>
  <c r="T37" i="25"/>
  <c r="U37" i="25"/>
  <c r="U42" i="25"/>
  <c r="T42" i="25"/>
  <c r="P59" i="25"/>
  <c r="T86" i="25"/>
  <c r="U86" i="25"/>
  <c r="P15" i="26"/>
  <c r="T15" i="26" s="1"/>
  <c r="U24" i="26"/>
  <c r="T24" i="26"/>
  <c r="S33" i="26"/>
  <c r="T37" i="26"/>
  <c r="U37" i="26"/>
  <c r="P71" i="26"/>
  <c r="P72" i="26"/>
  <c r="T72" i="26" s="1"/>
  <c r="U49" i="27"/>
  <c r="T49" i="27"/>
  <c r="P59" i="27"/>
  <c r="U70" i="27"/>
  <c r="T32" i="28"/>
  <c r="U32" i="28"/>
  <c r="P53" i="28"/>
  <c r="T28" i="30"/>
  <c r="U28" i="30"/>
  <c r="U10" i="32"/>
  <c r="T10" i="32"/>
  <c r="U69" i="32"/>
  <c r="T69" i="32"/>
  <c r="T44" i="33"/>
  <c r="U44" i="33"/>
  <c r="U57" i="33"/>
  <c r="T57" i="33"/>
  <c r="T58" i="34"/>
  <c r="U58" i="34"/>
  <c r="U30" i="35"/>
  <c r="T30" i="35"/>
  <c r="U10" i="36"/>
  <c r="T10" i="36"/>
  <c r="T33" i="37"/>
  <c r="U33" i="44"/>
  <c r="T63" i="14"/>
  <c r="T69" i="14"/>
  <c r="U91" i="14"/>
  <c r="T19" i="15"/>
  <c r="T21" i="15"/>
  <c r="T40" i="15"/>
  <c r="U40" i="15"/>
  <c r="T39" i="15"/>
  <c r="U53" i="15"/>
  <c r="T53" i="15"/>
  <c r="U43" i="15"/>
  <c r="T46" i="15"/>
  <c r="Q72" i="15"/>
  <c r="U72" i="15" s="1"/>
  <c r="T91" i="15"/>
  <c r="T18" i="16"/>
  <c r="U26" i="16"/>
  <c r="Q59" i="16"/>
  <c r="U10" i="17"/>
  <c r="U14" i="17"/>
  <c r="U69" i="17"/>
  <c r="T91" i="17"/>
  <c r="T53" i="18"/>
  <c r="U53" i="18"/>
  <c r="T50" i="18"/>
  <c r="T17" i="19"/>
  <c r="U17" i="19"/>
  <c r="Q30" i="19"/>
  <c r="T58" i="19"/>
  <c r="E66" i="19"/>
  <c r="T14" i="20"/>
  <c r="U22" i="20"/>
  <c r="T22" i="20"/>
  <c r="P24" i="20"/>
  <c r="Q30" i="20"/>
  <c r="T53" i="20"/>
  <c r="U53" i="20"/>
  <c r="T50" i="20"/>
  <c r="U91" i="20"/>
  <c r="T91" i="20"/>
  <c r="T22" i="21"/>
  <c r="U38" i="21"/>
  <c r="T38" i="21"/>
  <c r="P40" i="21"/>
  <c r="T40" i="21" s="1"/>
  <c r="T46" i="21"/>
  <c r="P71" i="21"/>
  <c r="T71" i="21" s="1"/>
  <c r="Q71" i="21"/>
  <c r="P72" i="21"/>
  <c r="U87" i="21"/>
  <c r="T87" i="21"/>
  <c r="T38" i="22"/>
  <c r="U58" i="22"/>
  <c r="T58" i="22"/>
  <c r="Q67" i="22"/>
  <c r="U67" i="22" s="1"/>
  <c r="T62" i="23"/>
  <c r="P66" i="23"/>
  <c r="P67" i="23"/>
  <c r="Q67" i="23"/>
  <c r="T69" i="23"/>
  <c r="T18" i="24"/>
  <c r="P53" i="24"/>
  <c r="P59" i="24"/>
  <c r="U62" i="24"/>
  <c r="T62" i="24"/>
  <c r="U69" i="24"/>
  <c r="T69" i="24"/>
  <c r="T87" i="24"/>
  <c r="T13" i="25"/>
  <c r="U13" i="25"/>
  <c r="Q15" i="25"/>
  <c r="U15" i="25" s="1"/>
  <c r="T29" i="25"/>
  <c r="U29" i="25"/>
  <c r="Q33" i="25"/>
  <c r="U33" i="25" s="1"/>
  <c r="U50" i="25"/>
  <c r="T50" i="25"/>
  <c r="T67" i="26"/>
  <c r="U15" i="26"/>
  <c r="T9" i="26"/>
  <c r="U9" i="26"/>
  <c r="Q70" i="26"/>
  <c r="U70" i="26" s="1"/>
  <c r="Q71" i="26"/>
  <c r="Q72" i="26"/>
  <c r="U72" i="26" s="1"/>
  <c r="T37" i="27"/>
  <c r="T52" i="27"/>
  <c r="U52" i="27"/>
  <c r="Q59" i="27"/>
  <c r="U86" i="27"/>
  <c r="T86" i="27"/>
  <c r="U90" i="27"/>
  <c r="T90" i="27"/>
  <c r="U9" i="28"/>
  <c r="T9" i="28"/>
  <c r="S15" i="28"/>
  <c r="Q15" i="28"/>
  <c r="U15" i="28" s="1"/>
  <c r="P59" i="28"/>
  <c r="Q59" i="28"/>
  <c r="T93" i="28"/>
  <c r="U93" i="28"/>
  <c r="U30" i="29"/>
  <c r="T30" i="29"/>
  <c r="T89" i="29"/>
  <c r="U89" i="29"/>
  <c r="T10" i="30"/>
  <c r="U49" i="31"/>
  <c r="T49" i="31"/>
  <c r="U86" i="31"/>
  <c r="T86" i="31"/>
  <c r="U90" i="31"/>
  <c r="T90" i="31"/>
  <c r="E33" i="32"/>
  <c r="U37" i="32"/>
  <c r="T37" i="32"/>
  <c r="U90" i="33"/>
  <c r="T90" i="33"/>
  <c r="U37" i="34"/>
  <c r="T37" i="34"/>
  <c r="S40" i="34"/>
  <c r="Q40" i="34"/>
  <c r="T48" i="34"/>
  <c r="U48" i="34"/>
  <c r="P71" i="34"/>
  <c r="T71" i="34" s="1"/>
  <c r="T50" i="35"/>
  <c r="U50" i="35"/>
  <c r="Q72" i="35"/>
  <c r="U87" i="35"/>
  <c r="T87" i="35"/>
  <c r="U22" i="18"/>
  <c r="T22" i="18"/>
  <c r="P24" i="18"/>
  <c r="T59" i="18"/>
  <c r="U59" i="18"/>
  <c r="P67" i="18"/>
  <c r="T67" i="18" s="1"/>
  <c r="E72" i="18"/>
  <c r="U91" i="18"/>
  <c r="T91" i="18"/>
  <c r="E59" i="19"/>
  <c r="P70" i="19"/>
  <c r="E15" i="20"/>
  <c r="Q24" i="20"/>
  <c r="T59" i="20"/>
  <c r="U59" i="20"/>
  <c r="Q66" i="20"/>
  <c r="P67" i="20"/>
  <c r="T67" i="20" s="1"/>
  <c r="E72" i="20"/>
  <c r="U14" i="21"/>
  <c r="T14" i="21"/>
  <c r="E30" i="21"/>
  <c r="Q40" i="21"/>
  <c r="T65" i="21"/>
  <c r="U65" i="21"/>
  <c r="Q72" i="21"/>
  <c r="U72" i="21" s="1"/>
  <c r="U10" i="22"/>
  <c r="T10" i="22"/>
  <c r="T21" i="22"/>
  <c r="U21" i="22"/>
  <c r="U26" i="22"/>
  <c r="T26" i="22"/>
  <c r="U30" i="22"/>
  <c r="T30" i="22"/>
  <c r="U46" i="22"/>
  <c r="T46" i="22"/>
  <c r="T90" i="22"/>
  <c r="U90" i="22"/>
  <c r="P15" i="23"/>
  <c r="T15" i="23" s="1"/>
  <c r="U18" i="23"/>
  <c r="T18" i="23"/>
  <c r="T37" i="23"/>
  <c r="U37" i="23"/>
  <c r="U42" i="23"/>
  <c r="T42" i="23"/>
  <c r="P59" i="23"/>
  <c r="E70" i="23"/>
  <c r="T86" i="23"/>
  <c r="U86" i="23"/>
  <c r="P15" i="24"/>
  <c r="T15" i="24" s="1"/>
  <c r="U24" i="24"/>
  <c r="T24" i="24"/>
  <c r="T57" i="24"/>
  <c r="U57" i="24"/>
  <c r="P72" i="24"/>
  <c r="T72" i="24" s="1"/>
  <c r="P30" i="25"/>
  <c r="U66" i="26"/>
  <c r="T66" i="26"/>
  <c r="U61" i="26"/>
  <c r="T61" i="26"/>
  <c r="T38" i="27"/>
  <c r="U38" i="27"/>
  <c r="T44" i="27"/>
  <c r="U44" i="27"/>
  <c r="T62" i="28"/>
  <c r="U62" i="28"/>
  <c r="T50" i="29"/>
  <c r="U50" i="29"/>
  <c r="P66" i="29"/>
  <c r="U71" i="30"/>
  <c r="T71" i="30"/>
  <c r="P30" i="32"/>
  <c r="U90" i="32"/>
  <c r="T90" i="32"/>
  <c r="U72" i="33"/>
  <c r="T15" i="33"/>
  <c r="U9" i="33"/>
  <c r="T9" i="33"/>
  <c r="U13" i="33"/>
  <c r="T13" i="33"/>
  <c r="U9" i="34"/>
  <c r="T9" i="34"/>
  <c r="P30" i="34"/>
  <c r="T67" i="5"/>
  <c r="U67" i="5"/>
  <c r="U66" i="5"/>
  <c r="T66" i="5"/>
  <c r="T72" i="7"/>
  <c r="T67" i="7"/>
  <c r="U67" i="7"/>
  <c r="U72" i="7"/>
  <c r="U15" i="7"/>
  <c r="U43" i="7"/>
  <c r="U66" i="7"/>
  <c r="T66" i="7"/>
  <c r="U35" i="8"/>
  <c r="U72" i="9"/>
  <c r="U67" i="9"/>
  <c r="U15" i="9"/>
  <c r="U43" i="9"/>
  <c r="U66" i="9"/>
  <c r="T66" i="9"/>
  <c r="U35" i="10"/>
  <c r="T72" i="11"/>
  <c r="T15" i="11"/>
  <c r="U43" i="11"/>
  <c r="U66" i="11"/>
  <c r="T66" i="11"/>
  <c r="U35" i="12"/>
  <c r="T67" i="13"/>
  <c r="U72" i="13"/>
  <c r="T72" i="13"/>
  <c r="U67" i="13"/>
  <c r="U15" i="13"/>
  <c r="U43" i="13"/>
  <c r="U66" i="13"/>
  <c r="T66" i="13"/>
  <c r="U35" i="14"/>
  <c r="Q59" i="14"/>
  <c r="Q15" i="15"/>
  <c r="P30" i="15"/>
  <c r="E66" i="15"/>
  <c r="T53" i="16"/>
  <c r="U53" i="16"/>
  <c r="T66" i="16"/>
  <c r="U66" i="16"/>
  <c r="E30" i="17"/>
  <c r="P66" i="17"/>
  <c r="P71" i="17"/>
  <c r="T71" i="17" s="1"/>
  <c r="Q71" i="17"/>
  <c r="U71" i="17" s="1"/>
  <c r="P72" i="17"/>
  <c r="T72" i="17" s="1"/>
  <c r="U87" i="17"/>
  <c r="T87" i="17"/>
  <c r="U46" i="18"/>
  <c r="T46" i="18"/>
  <c r="U14" i="19"/>
  <c r="T14" i="19"/>
  <c r="E30" i="19"/>
  <c r="U38" i="19"/>
  <c r="T38" i="19"/>
  <c r="P40" i="19"/>
  <c r="T40" i="19" s="1"/>
  <c r="T65" i="19"/>
  <c r="U65" i="19"/>
  <c r="Q72" i="19"/>
  <c r="U10" i="20"/>
  <c r="T10" i="20"/>
  <c r="T21" i="20"/>
  <c r="U21" i="20"/>
  <c r="U26" i="20"/>
  <c r="T26" i="20"/>
  <c r="T30" i="20"/>
  <c r="U30" i="20"/>
  <c r="U46" i="20"/>
  <c r="T46" i="20"/>
  <c r="T90" i="20"/>
  <c r="U90" i="20"/>
  <c r="P15" i="21"/>
  <c r="T15" i="21" s="1"/>
  <c r="U18" i="21"/>
  <c r="T18" i="21"/>
  <c r="P33" i="21"/>
  <c r="T33" i="21" s="1"/>
  <c r="T37" i="21"/>
  <c r="U37" i="21"/>
  <c r="U42" i="21"/>
  <c r="T42" i="21"/>
  <c r="P53" i="21"/>
  <c r="T53" i="21" s="1"/>
  <c r="Q53" i="21"/>
  <c r="U53" i="21" s="1"/>
  <c r="P59" i="21"/>
  <c r="Q66" i="21"/>
  <c r="E70" i="21"/>
  <c r="T86" i="21"/>
  <c r="U86" i="21"/>
  <c r="P15" i="22"/>
  <c r="T15" i="22" s="1"/>
  <c r="U24" i="22"/>
  <c r="T24" i="22"/>
  <c r="Q53" i="22"/>
  <c r="T57" i="22"/>
  <c r="U57" i="22"/>
  <c r="Q59" i="22"/>
  <c r="P72" i="22"/>
  <c r="T72" i="22" s="1"/>
  <c r="P24" i="23"/>
  <c r="Q24" i="23"/>
  <c r="P30" i="23"/>
  <c r="P33" i="24"/>
  <c r="T33" i="24" s="1"/>
  <c r="Q33" i="24"/>
  <c r="U33" i="24" s="1"/>
  <c r="P40" i="24"/>
  <c r="Q40" i="24"/>
  <c r="U40" i="24" s="1"/>
  <c r="T66" i="24"/>
  <c r="U66" i="24"/>
  <c r="T61" i="24"/>
  <c r="U61" i="24"/>
  <c r="Q70" i="24"/>
  <c r="U70" i="24" s="1"/>
  <c r="Q71" i="24"/>
  <c r="U71" i="24" s="1"/>
  <c r="T49" i="25"/>
  <c r="U49" i="25"/>
  <c r="E59" i="25"/>
  <c r="P70" i="25"/>
  <c r="T70" i="25" s="1"/>
  <c r="E15" i="26"/>
  <c r="Q24" i="26"/>
  <c r="P15" i="27"/>
  <c r="P33" i="27"/>
  <c r="T89" i="27"/>
  <c r="U89" i="27"/>
  <c r="U24" i="28"/>
  <c r="T24" i="28"/>
  <c r="U29" i="28"/>
  <c r="T29" i="28"/>
  <c r="U24" i="30"/>
  <c r="T24" i="30"/>
  <c r="U30" i="30"/>
  <c r="T30" i="30"/>
  <c r="T14" i="31"/>
  <c r="U14" i="31"/>
  <c r="U37" i="31"/>
  <c r="T37" i="31"/>
  <c r="U21" i="32"/>
  <c r="T21" i="32"/>
  <c r="Q59" i="32"/>
  <c r="T33" i="33"/>
  <c r="Q67" i="33"/>
  <c r="U67" i="33" s="1"/>
  <c r="T28" i="34"/>
  <c r="U28" i="34"/>
  <c r="T18" i="35"/>
  <c r="U18" i="35"/>
  <c r="T38" i="35"/>
  <c r="U38" i="35"/>
  <c r="Q66" i="14"/>
  <c r="P67" i="14"/>
  <c r="T67" i="14" s="1"/>
  <c r="Q70" i="14"/>
  <c r="U10" i="15"/>
  <c r="U69" i="15"/>
  <c r="U71" i="15"/>
  <c r="T71" i="15"/>
  <c r="U40" i="16"/>
  <c r="T40" i="16"/>
  <c r="U35" i="16"/>
  <c r="T40" i="17"/>
  <c r="U40" i="17"/>
  <c r="U53" i="17"/>
  <c r="T53" i="17"/>
  <c r="U43" i="17"/>
  <c r="Q72" i="17"/>
  <c r="U72" i="17" s="1"/>
  <c r="U10" i="18"/>
  <c r="T10" i="18"/>
  <c r="T21" i="18"/>
  <c r="U21" i="18"/>
  <c r="U26" i="18"/>
  <c r="T26" i="18"/>
  <c r="T30" i="18"/>
  <c r="U30" i="18"/>
  <c r="U33" i="18"/>
  <c r="P53" i="18"/>
  <c r="P59" i="18"/>
  <c r="U62" i="18"/>
  <c r="T62" i="18"/>
  <c r="U69" i="18"/>
  <c r="T69" i="18"/>
  <c r="T90" i="18"/>
  <c r="U90" i="18"/>
  <c r="T24" i="19"/>
  <c r="U24" i="19"/>
  <c r="Q40" i="19"/>
  <c r="U40" i="19" s="1"/>
  <c r="T62" i="19"/>
  <c r="P66" i="19"/>
  <c r="P67" i="19"/>
  <c r="T67" i="19" s="1"/>
  <c r="T69" i="19"/>
  <c r="T18" i="20"/>
  <c r="P53" i="20"/>
  <c r="P59" i="20"/>
  <c r="U62" i="20"/>
  <c r="T62" i="20"/>
  <c r="U69" i="20"/>
  <c r="T69" i="20"/>
  <c r="T87" i="20"/>
  <c r="T13" i="21"/>
  <c r="U13" i="21"/>
  <c r="Q15" i="21"/>
  <c r="T29" i="21"/>
  <c r="U29" i="21"/>
  <c r="Q33" i="21"/>
  <c r="U33" i="21" s="1"/>
  <c r="U50" i="21"/>
  <c r="T50" i="21"/>
  <c r="U72" i="22"/>
  <c r="U15" i="22"/>
  <c r="T9" i="22"/>
  <c r="U9" i="22"/>
  <c r="T45" i="22"/>
  <c r="U45" i="22"/>
  <c r="P70" i="22"/>
  <c r="T70" i="22" s="1"/>
  <c r="P71" i="22"/>
  <c r="T71" i="22" s="1"/>
  <c r="T17" i="23"/>
  <c r="U17" i="23"/>
  <c r="Q30" i="23"/>
  <c r="T40" i="23"/>
  <c r="T58" i="23"/>
  <c r="E66" i="23"/>
  <c r="T14" i="24"/>
  <c r="U22" i="24"/>
  <c r="T22" i="24"/>
  <c r="P24" i="24"/>
  <c r="Q30" i="24"/>
  <c r="T53" i="24"/>
  <c r="U53" i="24"/>
  <c r="T50" i="24"/>
  <c r="U91" i="24"/>
  <c r="T91" i="24"/>
  <c r="T22" i="25"/>
  <c r="U38" i="25"/>
  <c r="T38" i="25"/>
  <c r="P40" i="25"/>
  <c r="T40" i="25" s="1"/>
  <c r="T46" i="25"/>
  <c r="P71" i="25"/>
  <c r="Q71" i="25"/>
  <c r="U71" i="25" s="1"/>
  <c r="P72" i="25"/>
  <c r="T72" i="25" s="1"/>
  <c r="U87" i="25"/>
  <c r="T87" i="25"/>
  <c r="E30" i="26"/>
  <c r="Q40" i="26"/>
  <c r="T59" i="26"/>
  <c r="U59" i="26"/>
  <c r="Q33" i="27"/>
  <c r="U33" i="27" s="1"/>
  <c r="U59" i="27"/>
  <c r="T59" i="27"/>
  <c r="P67" i="27"/>
  <c r="T67" i="27" s="1"/>
  <c r="P71" i="28"/>
  <c r="T71" i="28" s="1"/>
  <c r="T37" i="29"/>
  <c r="U29" i="30"/>
  <c r="T29" i="30"/>
  <c r="T64" i="30"/>
  <c r="U64" i="30"/>
  <c r="T62" i="32"/>
  <c r="U62" i="32"/>
  <c r="P66" i="33"/>
  <c r="U40" i="18"/>
  <c r="U53" i="19"/>
  <c r="T53" i="19"/>
  <c r="U71" i="19"/>
  <c r="T71" i="19"/>
  <c r="T33" i="20"/>
  <c r="U33" i="20"/>
  <c r="U40" i="20"/>
  <c r="T40" i="20"/>
  <c r="U71" i="21"/>
  <c r="U40" i="22"/>
  <c r="T40" i="22"/>
  <c r="U53" i="23"/>
  <c r="T53" i="23"/>
  <c r="U71" i="23"/>
  <c r="T71" i="23"/>
  <c r="T40" i="24"/>
  <c r="U53" i="25"/>
  <c r="T53" i="25"/>
  <c r="T71" i="25"/>
  <c r="P33" i="26"/>
  <c r="T33" i="26" s="1"/>
  <c r="U49" i="26"/>
  <c r="T49" i="26"/>
  <c r="U67" i="27"/>
  <c r="U15" i="27"/>
  <c r="T15" i="27"/>
  <c r="U9" i="27"/>
  <c r="T9" i="27"/>
  <c r="P70" i="27"/>
  <c r="T70" i="27" s="1"/>
  <c r="Q71" i="27"/>
  <c r="Q24" i="28"/>
  <c r="T28" i="28"/>
  <c r="U28" i="28"/>
  <c r="Q30" i="28"/>
  <c r="P40" i="28"/>
  <c r="U49" i="28"/>
  <c r="T49" i="28"/>
  <c r="T64" i="28"/>
  <c r="U64" i="28"/>
  <c r="Q66" i="28"/>
  <c r="Q67" i="28"/>
  <c r="U67" i="28" s="1"/>
  <c r="U21" i="29"/>
  <c r="T21" i="29"/>
  <c r="U33" i="29"/>
  <c r="T33" i="29"/>
  <c r="T52" i="29"/>
  <c r="U52" i="29"/>
  <c r="U57" i="29"/>
  <c r="T57" i="29"/>
  <c r="P59" i="29"/>
  <c r="U13" i="30"/>
  <c r="T13" i="30"/>
  <c r="P15" i="30"/>
  <c r="T15" i="30" s="1"/>
  <c r="Q33" i="30"/>
  <c r="T59" i="30"/>
  <c r="U59" i="30"/>
  <c r="P67" i="30"/>
  <c r="T67" i="30" s="1"/>
  <c r="Q72" i="30"/>
  <c r="U45" i="31"/>
  <c r="T45" i="31"/>
  <c r="P70" i="31"/>
  <c r="Q71" i="31"/>
  <c r="U17" i="32"/>
  <c r="T17" i="32"/>
  <c r="U29" i="32"/>
  <c r="T29" i="32"/>
  <c r="T64" i="32"/>
  <c r="U64" i="32"/>
  <c r="Q66" i="32"/>
  <c r="T71" i="32"/>
  <c r="U71" i="32"/>
  <c r="U86" i="32"/>
  <c r="T86" i="32"/>
  <c r="U21" i="33"/>
  <c r="T21" i="33"/>
  <c r="P30" i="33"/>
  <c r="P40" i="33"/>
  <c r="T40" i="33" s="1"/>
  <c r="E53" i="33"/>
  <c r="T59" i="33"/>
  <c r="U59" i="33"/>
  <c r="Q70" i="33"/>
  <c r="U70" i="33" s="1"/>
  <c r="E33" i="34"/>
  <c r="P40" i="34"/>
  <c r="T20" i="35"/>
  <c r="U20" i="35"/>
  <c r="T52" i="35"/>
  <c r="U52" i="35"/>
  <c r="U57" i="35"/>
  <c r="T57" i="35"/>
  <c r="P59" i="35"/>
  <c r="U20" i="39"/>
  <c r="T20" i="39"/>
  <c r="S72" i="39"/>
  <c r="Q72" i="39"/>
  <c r="U72" i="39" s="1"/>
  <c r="T30" i="40"/>
  <c r="U30" i="40"/>
  <c r="U29" i="26"/>
  <c r="T48" i="26"/>
  <c r="U48" i="26"/>
  <c r="U65" i="26"/>
  <c r="T65" i="26"/>
  <c r="T93" i="26"/>
  <c r="U93" i="26"/>
  <c r="U57" i="27"/>
  <c r="T57" i="27"/>
  <c r="E71" i="27"/>
  <c r="U13" i="28"/>
  <c r="T13" i="28"/>
  <c r="P15" i="28"/>
  <c r="T15" i="28" s="1"/>
  <c r="T21" i="28"/>
  <c r="P33" i="28"/>
  <c r="T48" i="28"/>
  <c r="U48" i="28"/>
  <c r="T20" i="29"/>
  <c r="U20" i="29"/>
  <c r="U24" i="29"/>
  <c r="T24" i="29"/>
  <c r="T56" i="29"/>
  <c r="U56" i="29"/>
  <c r="U66" i="29"/>
  <c r="T66" i="29"/>
  <c r="U61" i="29"/>
  <c r="T61" i="29"/>
  <c r="P71" i="29"/>
  <c r="P72" i="29"/>
  <c r="T72" i="29" s="1"/>
  <c r="Q72" i="29"/>
  <c r="U72" i="29" s="1"/>
  <c r="T86" i="29"/>
  <c r="T12" i="30"/>
  <c r="U12" i="30"/>
  <c r="U17" i="30"/>
  <c r="T17" i="30"/>
  <c r="E33" i="30"/>
  <c r="P40" i="30"/>
  <c r="T40" i="30" s="1"/>
  <c r="Q40" i="30"/>
  <c r="U40" i="30" s="1"/>
  <c r="U49" i="30"/>
  <c r="T49" i="30"/>
  <c r="P59" i="30"/>
  <c r="Q59" i="30"/>
  <c r="Q40" i="31"/>
  <c r="U40" i="31" s="1"/>
  <c r="T44" i="31"/>
  <c r="U44" i="31"/>
  <c r="U57" i="31"/>
  <c r="T57" i="31"/>
  <c r="E71" i="31"/>
  <c r="U15" i="32"/>
  <c r="U9" i="32"/>
  <c r="Q24" i="32"/>
  <c r="T28" i="32"/>
  <c r="U28" i="32"/>
  <c r="Q30" i="32"/>
  <c r="T20" i="33"/>
  <c r="U20" i="33"/>
  <c r="U24" i="33"/>
  <c r="T24" i="33"/>
  <c r="T52" i="33"/>
  <c r="U52" i="33"/>
  <c r="P59" i="33"/>
  <c r="U13" i="34"/>
  <c r="T13" i="34"/>
  <c r="T32" i="34"/>
  <c r="U32" i="34"/>
  <c r="P70" i="34"/>
  <c r="T70" i="34" s="1"/>
  <c r="Q70" i="34"/>
  <c r="U70" i="34" s="1"/>
  <c r="Q71" i="34"/>
  <c r="U71" i="34" s="1"/>
  <c r="P72" i="34"/>
  <c r="T72" i="34" s="1"/>
  <c r="U45" i="35"/>
  <c r="T45" i="35"/>
  <c r="T56" i="35"/>
  <c r="U56" i="35"/>
  <c r="U66" i="35"/>
  <c r="T66" i="35"/>
  <c r="U61" i="35"/>
  <c r="T61" i="35"/>
  <c r="P70" i="35"/>
  <c r="T70" i="35" s="1"/>
  <c r="Q71" i="35"/>
  <c r="U71" i="35" s="1"/>
  <c r="U90" i="35"/>
  <c r="T90" i="35"/>
  <c r="U13" i="36"/>
  <c r="T13" i="36"/>
  <c r="U37" i="36"/>
  <c r="T37" i="36"/>
  <c r="U15" i="37"/>
  <c r="T15" i="37"/>
  <c r="U9" i="37"/>
  <c r="T9" i="37"/>
  <c r="U21" i="37"/>
  <c r="T21" i="37"/>
  <c r="T33" i="40"/>
  <c r="U33" i="40"/>
  <c r="T67" i="41"/>
  <c r="T72" i="41"/>
  <c r="U67" i="41"/>
  <c r="T15" i="41"/>
  <c r="U9" i="41"/>
  <c r="T9" i="41"/>
  <c r="T30" i="28"/>
  <c r="U30" i="28"/>
  <c r="Q33" i="28"/>
  <c r="T36" i="28"/>
  <c r="U36" i="28"/>
  <c r="U66" i="28"/>
  <c r="T66" i="28"/>
  <c r="U61" i="28"/>
  <c r="U45" i="29"/>
  <c r="T45" i="29"/>
  <c r="P70" i="29"/>
  <c r="T70" i="29" s="1"/>
  <c r="Q71" i="29"/>
  <c r="P24" i="30"/>
  <c r="P30" i="30"/>
  <c r="U37" i="30"/>
  <c r="T37" i="30"/>
  <c r="T67" i="31"/>
  <c r="U67" i="31"/>
  <c r="U72" i="31"/>
  <c r="U15" i="31"/>
  <c r="U9" i="31"/>
  <c r="T9" i="31"/>
  <c r="U33" i="31"/>
  <c r="T33" i="31"/>
  <c r="T52" i="31"/>
  <c r="U52" i="31"/>
  <c r="P59" i="31"/>
  <c r="U13" i="32"/>
  <c r="T13" i="32"/>
  <c r="T32" i="32"/>
  <c r="U32" i="32"/>
  <c r="T48" i="32"/>
  <c r="U48" i="32"/>
  <c r="T66" i="32"/>
  <c r="U66" i="32"/>
  <c r="U61" i="32"/>
  <c r="Q15" i="33"/>
  <c r="U15" i="33" s="1"/>
  <c r="E30" i="33"/>
  <c r="P53" i="33"/>
  <c r="Q59" i="33"/>
  <c r="T70" i="33"/>
  <c r="T89" i="33"/>
  <c r="U89" i="33"/>
  <c r="P15" i="34"/>
  <c r="T15" i="34" s="1"/>
  <c r="P33" i="34"/>
  <c r="T36" i="34"/>
  <c r="U36" i="34"/>
  <c r="Q53" i="34"/>
  <c r="P66" i="34"/>
  <c r="P67" i="34"/>
  <c r="T67" i="34" s="1"/>
  <c r="Q72" i="34"/>
  <c r="U72" i="34" s="1"/>
  <c r="P24" i="35"/>
  <c r="Q24" i="35"/>
  <c r="Q33" i="35"/>
  <c r="U33" i="35" s="1"/>
  <c r="U65" i="35"/>
  <c r="T65" i="35"/>
  <c r="Q70" i="35"/>
  <c r="U70" i="35" s="1"/>
  <c r="U17" i="36"/>
  <c r="T17" i="36"/>
  <c r="Q71" i="36"/>
  <c r="U86" i="36"/>
  <c r="T86" i="36"/>
  <c r="U30" i="38"/>
  <c r="T30" i="38"/>
  <c r="S30" i="40"/>
  <c r="Q30" i="40"/>
  <c r="T20" i="31"/>
  <c r="U20" i="31"/>
  <c r="U24" i="31"/>
  <c r="T24" i="31"/>
  <c r="P53" i="31"/>
  <c r="T53" i="31" s="1"/>
  <c r="Q59" i="31"/>
  <c r="U70" i="31"/>
  <c r="T70" i="31"/>
  <c r="T89" i="31"/>
  <c r="U89" i="31"/>
  <c r="P15" i="32"/>
  <c r="T15" i="32" s="1"/>
  <c r="P33" i="32"/>
  <c r="T36" i="32"/>
  <c r="U36" i="32"/>
  <c r="U65" i="32"/>
  <c r="T65" i="32"/>
  <c r="P70" i="32"/>
  <c r="T70" i="32" s="1"/>
  <c r="P72" i="32"/>
  <c r="T72" i="32" s="1"/>
  <c r="T93" i="32"/>
  <c r="U93" i="32"/>
  <c r="T56" i="33"/>
  <c r="U56" i="33"/>
  <c r="P72" i="33"/>
  <c r="T72" i="33" s="1"/>
  <c r="Q15" i="34"/>
  <c r="U15" i="34" s="1"/>
  <c r="T64" i="34"/>
  <c r="U64" i="34"/>
  <c r="Q66" i="34"/>
  <c r="Q67" i="34"/>
  <c r="U67" i="34" s="1"/>
  <c r="U21" i="35"/>
  <c r="T21" i="35"/>
  <c r="P30" i="35"/>
  <c r="U59" i="35"/>
  <c r="T59" i="35"/>
  <c r="P66" i="35"/>
  <c r="U30" i="37"/>
  <c r="T30" i="37"/>
  <c r="T63" i="37"/>
  <c r="U63" i="37"/>
  <c r="S66" i="42"/>
  <c r="Q66" i="42"/>
  <c r="T72" i="15"/>
  <c r="U67" i="15"/>
  <c r="U15" i="15"/>
  <c r="T15" i="15"/>
  <c r="U66" i="15"/>
  <c r="T66" i="15"/>
  <c r="U15" i="17"/>
  <c r="T15" i="17"/>
  <c r="U66" i="17"/>
  <c r="T66" i="17"/>
  <c r="U35" i="18"/>
  <c r="U15" i="19"/>
  <c r="U72" i="19"/>
  <c r="U67" i="19"/>
  <c r="U43" i="19"/>
  <c r="U66" i="19"/>
  <c r="T66" i="19"/>
  <c r="U35" i="20"/>
  <c r="T72" i="21"/>
  <c r="U67" i="21"/>
  <c r="U15" i="21"/>
  <c r="U43" i="21"/>
  <c r="U66" i="21"/>
  <c r="T66" i="21"/>
  <c r="U35" i="22"/>
  <c r="T72" i="23"/>
  <c r="T67" i="23"/>
  <c r="U67" i="23"/>
  <c r="U72" i="23"/>
  <c r="U15" i="23"/>
  <c r="U43" i="23"/>
  <c r="U66" i="23"/>
  <c r="T66" i="23"/>
  <c r="U35" i="24"/>
  <c r="T67" i="25"/>
  <c r="U67" i="25"/>
  <c r="U43" i="25"/>
  <c r="U66" i="25"/>
  <c r="T66" i="25"/>
  <c r="T64" i="26"/>
  <c r="U64" i="26"/>
  <c r="Q66" i="26"/>
  <c r="Q67" i="26"/>
  <c r="U67" i="26" s="1"/>
  <c r="U21" i="27"/>
  <c r="T21" i="27"/>
  <c r="P53" i="27"/>
  <c r="T56" i="27"/>
  <c r="U56" i="27"/>
  <c r="E66" i="27"/>
  <c r="P72" i="27"/>
  <c r="T72" i="27" s="1"/>
  <c r="Q72" i="27"/>
  <c r="U72" i="27" s="1"/>
  <c r="T12" i="28"/>
  <c r="U12" i="28"/>
  <c r="U17" i="28"/>
  <c r="T17" i="28"/>
  <c r="Q53" i="28"/>
  <c r="P70" i="28"/>
  <c r="T70" i="28" s="1"/>
  <c r="Q70" i="28"/>
  <c r="U70" i="28" s="1"/>
  <c r="Q71" i="28"/>
  <c r="U71" i="28" s="1"/>
  <c r="P72" i="28"/>
  <c r="T72" i="28" s="1"/>
  <c r="P24" i="29"/>
  <c r="Q24" i="29"/>
  <c r="P30" i="29"/>
  <c r="P40" i="29"/>
  <c r="T40" i="29" s="1"/>
  <c r="P67" i="29"/>
  <c r="T67" i="29" s="1"/>
  <c r="Q67" i="29"/>
  <c r="U67" i="29" s="1"/>
  <c r="T32" i="30"/>
  <c r="U32" i="30"/>
  <c r="T48" i="30"/>
  <c r="U48" i="30"/>
  <c r="U66" i="30"/>
  <c r="T66" i="30"/>
  <c r="U61" i="30"/>
  <c r="P15" i="31"/>
  <c r="T15" i="31" s="1"/>
  <c r="Q15" i="31"/>
  <c r="E30" i="31"/>
  <c r="Q53" i="31"/>
  <c r="U53" i="31" s="1"/>
  <c r="T56" i="31"/>
  <c r="U56" i="31"/>
  <c r="E66" i="31"/>
  <c r="P72" i="31"/>
  <c r="T72" i="31" s="1"/>
  <c r="Q72" i="31"/>
  <c r="Q15" i="32"/>
  <c r="Q33" i="32"/>
  <c r="P67" i="32"/>
  <c r="T67" i="32" s="1"/>
  <c r="Q72" i="32"/>
  <c r="U72" i="32" s="1"/>
  <c r="U45" i="33"/>
  <c r="T45" i="33"/>
  <c r="U66" i="33"/>
  <c r="T66" i="33"/>
  <c r="U61" i="33"/>
  <c r="T61" i="33"/>
  <c r="P71" i="33"/>
  <c r="T71" i="33" s="1"/>
  <c r="T12" i="34"/>
  <c r="U12" i="34"/>
  <c r="P59" i="34"/>
  <c r="Q59" i="34"/>
  <c r="U86" i="34"/>
  <c r="T86" i="34"/>
  <c r="Q30" i="35"/>
  <c r="Q40" i="35"/>
  <c r="U40" i="35" s="1"/>
  <c r="T44" i="35"/>
  <c r="U44" i="35"/>
  <c r="Q66" i="35"/>
  <c r="T71" i="35"/>
  <c r="Q33" i="36"/>
  <c r="U33" i="36" s="1"/>
  <c r="U86" i="37"/>
  <c r="T86" i="37"/>
  <c r="S70" i="40"/>
  <c r="Q70" i="40"/>
  <c r="P59" i="26"/>
  <c r="Q59" i="26"/>
  <c r="U71" i="26"/>
  <c r="T71" i="26"/>
  <c r="U86" i="26"/>
  <c r="T86" i="26"/>
  <c r="T33" i="27"/>
  <c r="Q53" i="27"/>
  <c r="U66" i="27"/>
  <c r="T66" i="27"/>
  <c r="U61" i="27"/>
  <c r="T61" i="27"/>
  <c r="P71" i="27"/>
  <c r="P24" i="28"/>
  <c r="P30" i="28"/>
  <c r="E33" i="28"/>
  <c r="P66" i="28"/>
  <c r="P67" i="28"/>
  <c r="T67" i="28" s="1"/>
  <c r="Q72" i="28"/>
  <c r="U72" i="28" s="1"/>
  <c r="U10" i="29"/>
  <c r="Q40" i="29"/>
  <c r="T44" i="29"/>
  <c r="U44" i="29"/>
  <c r="E71" i="29"/>
  <c r="U90" i="29"/>
  <c r="T90" i="29"/>
  <c r="U72" i="30"/>
  <c r="U15" i="30"/>
  <c r="U9" i="30"/>
  <c r="P33" i="30"/>
  <c r="T36" i="30"/>
  <c r="U36" i="30"/>
  <c r="U65" i="30"/>
  <c r="T65" i="30"/>
  <c r="P70" i="30"/>
  <c r="T70" i="30" s="1"/>
  <c r="Q70" i="30"/>
  <c r="U70" i="30" s="1"/>
  <c r="Q71" i="30"/>
  <c r="P72" i="30"/>
  <c r="T72" i="30" s="1"/>
  <c r="T93" i="30"/>
  <c r="U93" i="30"/>
  <c r="U66" i="31"/>
  <c r="T66" i="31"/>
  <c r="U61" i="31"/>
  <c r="T61" i="31"/>
  <c r="P71" i="31"/>
  <c r="T12" i="32"/>
  <c r="U12" i="32"/>
  <c r="T30" i="32"/>
  <c r="U30" i="32"/>
  <c r="Q53" i="32"/>
  <c r="P66" i="32"/>
  <c r="Q67" i="32"/>
  <c r="U67" i="32" s="1"/>
  <c r="P24" i="33"/>
  <c r="Q24" i="33"/>
  <c r="Q33" i="33"/>
  <c r="U33" i="33" s="1"/>
  <c r="P70" i="33"/>
  <c r="Q71" i="33"/>
  <c r="U71" i="33" s="1"/>
  <c r="U17" i="34"/>
  <c r="T17" i="34"/>
  <c r="U29" i="34"/>
  <c r="T29" i="34"/>
  <c r="U49" i="34"/>
  <c r="T49" i="34"/>
  <c r="T72" i="35"/>
  <c r="T67" i="35"/>
  <c r="U15" i="35"/>
  <c r="T15" i="35"/>
  <c r="U67" i="35"/>
  <c r="U72" i="35"/>
  <c r="U9" i="35"/>
  <c r="T9" i="35"/>
  <c r="T33" i="35"/>
  <c r="T30" i="36"/>
  <c r="U30" i="36"/>
  <c r="U49" i="36"/>
  <c r="T49" i="36"/>
  <c r="U65" i="36"/>
  <c r="T65" i="36"/>
  <c r="P67" i="36"/>
  <c r="T67" i="36" s="1"/>
  <c r="T71" i="36"/>
  <c r="U71" i="36"/>
  <c r="Q33" i="37"/>
  <c r="U33" i="37" s="1"/>
  <c r="T19" i="38"/>
  <c r="U19" i="38"/>
  <c r="U20" i="42"/>
  <c r="T20" i="42"/>
  <c r="U24" i="27"/>
  <c r="T24" i="27"/>
  <c r="R53" i="27"/>
  <c r="R71" i="27"/>
  <c r="S30" i="30"/>
  <c r="R33" i="30"/>
  <c r="S66" i="30"/>
  <c r="R53" i="31"/>
  <c r="R71" i="31"/>
  <c r="S30" i="32"/>
  <c r="R33" i="32"/>
  <c r="S66" i="32"/>
  <c r="R53" i="33"/>
  <c r="R71" i="33"/>
  <c r="S30" i="34"/>
  <c r="R33" i="34"/>
  <c r="U24" i="35"/>
  <c r="T24" i="35"/>
  <c r="U89" i="35"/>
  <c r="U12" i="36"/>
  <c r="U28" i="36"/>
  <c r="U32" i="36"/>
  <c r="U36" i="36"/>
  <c r="U48" i="36"/>
  <c r="U64" i="36"/>
  <c r="U93" i="36"/>
  <c r="U20" i="37"/>
  <c r="T24" i="37"/>
  <c r="U24" i="37"/>
  <c r="U44" i="37"/>
  <c r="E53" i="37"/>
  <c r="Q66" i="37"/>
  <c r="U90" i="37"/>
  <c r="U29" i="38"/>
  <c r="E33" i="38"/>
  <c r="E40" i="38"/>
  <c r="U49" i="38"/>
  <c r="T51" i="38"/>
  <c r="U51" i="38"/>
  <c r="Q53" i="38"/>
  <c r="U65" i="38"/>
  <c r="T27" i="39"/>
  <c r="U27" i="39"/>
  <c r="U32" i="39"/>
  <c r="T32" i="39"/>
  <c r="U48" i="39"/>
  <c r="T48" i="39"/>
  <c r="U57" i="39"/>
  <c r="U66" i="39"/>
  <c r="T66" i="39"/>
  <c r="P70" i="39"/>
  <c r="T70" i="39" s="1"/>
  <c r="P72" i="39"/>
  <c r="T72" i="39" s="1"/>
  <c r="U24" i="40"/>
  <c r="T24" i="40"/>
  <c r="P30" i="40"/>
  <c r="P70" i="40"/>
  <c r="T70" i="40" s="1"/>
  <c r="Q72" i="40"/>
  <c r="U33" i="41"/>
  <c r="P53" i="41"/>
  <c r="P71" i="41"/>
  <c r="U71" i="42"/>
  <c r="U24" i="43"/>
  <c r="T24" i="43"/>
  <c r="U30" i="43"/>
  <c r="T30" i="43"/>
  <c r="P53" i="43"/>
  <c r="P59" i="43"/>
  <c r="P70" i="43"/>
  <c r="T70" i="43" s="1"/>
  <c r="T86" i="35"/>
  <c r="T9" i="36"/>
  <c r="T21" i="36"/>
  <c r="T45" i="36"/>
  <c r="T57" i="36"/>
  <c r="T90" i="36"/>
  <c r="T13" i="37"/>
  <c r="T17" i="37"/>
  <c r="T29" i="37"/>
  <c r="T37" i="37"/>
  <c r="T49" i="37"/>
  <c r="T70" i="37"/>
  <c r="U70" i="37"/>
  <c r="T37" i="38"/>
  <c r="T55" i="38"/>
  <c r="U55" i="38"/>
  <c r="T15" i="39"/>
  <c r="T24" i="39"/>
  <c r="U24" i="39"/>
  <c r="U30" i="39"/>
  <c r="T30" i="39"/>
  <c r="P33" i="39"/>
  <c r="U36" i="39"/>
  <c r="T36" i="39"/>
  <c r="T45" i="39"/>
  <c r="P53" i="39"/>
  <c r="U59" i="39"/>
  <c r="T59" i="39"/>
  <c r="T92" i="39"/>
  <c r="U92" i="39"/>
  <c r="Q15" i="40"/>
  <c r="U15" i="40" s="1"/>
  <c r="T19" i="40"/>
  <c r="U19" i="40"/>
  <c r="U64" i="40"/>
  <c r="T64" i="40"/>
  <c r="Q67" i="40"/>
  <c r="U12" i="41"/>
  <c r="T12" i="41"/>
  <c r="U32" i="41"/>
  <c r="T32" i="41"/>
  <c r="U36" i="41"/>
  <c r="T36" i="41"/>
  <c r="U24" i="42"/>
  <c r="T24" i="42"/>
  <c r="P33" i="42"/>
  <c r="T33" i="42" s="1"/>
  <c r="P72" i="42"/>
  <c r="T72" i="42" s="1"/>
  <c r="U33" i="43"/>
  <c r="U37" i="50"/>
  <c r="T37" i="50"/>
  <c r="U40" i="26"/>
  <c r="T40" i="26"/>
  <c r="U53" i="27"/>
  <c r="T53" i="27"/>
  <c r="U40" i="28"/>
  <c r="T40" i="28"/>
  <c r="U53" i="29"/>
  <c r="T53" i="29"/>
  <c r="U40" i="32"/>
  <c r="T40" i="32"/>
  <c r="U53" i="33"/>
  <c r="T53" i="33"/>
  <c r="U40" i="34"/>
  <c r="T40" i="34"/>
  <c r="U53" i="35"/>
  <c r="T53" i="35"/>
  <c r="T40" i="36"/>
  <c r="U53" i="37"/>
  <c r="T53" i="37"/>
  <c r="U66" i="37"/>
  <c r="T66" i="37"/>
  <c r="T72" i="38"/>
  <c r="U15" i="38"/>
  <c r="U9" i="38"/>
  <c r="T12" i="38"/>
  <c r="T39" i="38"/>
  <c r="U39" i="38"/>
  <c r="U44" i="38"/>
  <c r="T44" i="38"/>
  <c r="U89" i="38"/>
  <c r="T89" i="38"/>
  <c r="P15" i="39"/>
  <c r="Q15" i="39"/>
  <c r="U15" i="39" s="1"/>
  <c r="Q33" i="39"/>
  <c r="U33" i="39" s="1"/>
  <c r="T47" i="39"/>
  <c r="U47" i="39"/>
  <c r="U64" i="39"/>
  <c r="T64" i="39"/>
  <c r="P66" i="39"/>
  <c r="Q67" i="39"/>
  <c r="U67" i="39" s="1"/>
  <c r="E71" i="39"/>
  <c r="T89" i="39"/>
  <c r="T28" i="40"/>
  <c r="Q24" i="41"/>
  <c r="T30" i="42"/>
  <c r="U30" i="42"/>
  <c r="U28" i="43"/>
  <c r="T28" i="43"/>
  <c r="Q67" i="43"/>
  <c r="U67" i="43" s="1"/>
  <c r="U93" i="43"/>
  <c r="T93" i="43"/>
  <c r="Q24" i="44"/>
  <c r="U24" i="44" s="1"/>
  <c r="U91" i="44"/>
  <c r="T91" i="44"/>
  <c r="T28" i="50"/>
  <c r="U28" i="50"/>
  <c r="P15" i="36"/>
  <c r="U24" i="36"/>
  <c r="T24" i="36"/>
  <c r="Q40" i="36"/>
  <c r="U40" i="36" s="1"/>
  <c r="P72" i="36"/>
  <c r="T72" i="36" s="1"/>
  <c r="Q24" i="37"/>
  <c r="P53" i="37"/>
  <c r="U59" i="37"/>
  <c r="T59" i="37"/>
  <c r="P33" i="38"/>
  <c r="U12" i="39"/>
  <c r="T12" i="39"/>
  <c r="Q66" i="39"/>
  <c r="P24" i="40"/>
  <c r="T39" i="40"/>
  <c r="U39" i="40"/>
  <c r="U44" i="40"/>
  <c r="T44" i="40"/>
  <c r="U52" i="40"/>
  <c r="T52" i="40"/>
  <c r="T71" i="40"/>
  <c r="U71" i="40"/>
  <c r="U89" i="40"/>
  <c r="T89" i="40"/>
  <c r="U93" i="40"/>
  <c r="T93" i="40"/>
  <c r="U71" i="41"/>
  <c r="T71" i="41"/>
  <c r="U32" i="43"/>
  <c r="T32" i="43"/>
  <c r="U36" i="43"/>
  <c r="T36" i="43"/>
  <c r="U70" i="44"/>
  <c r="T70" i="44"/>
  <c r="U45" i="46"/>
  <c r="T45" i="46"/>
  <c r="T56" i="47"/>
  <c r="U56" i="47"/>
  <c r="U67" i="36"/>
  <c r="T15" i="36"/>
  <c r="Q15" i="36"/>
  <c r="U15" i="36" s="1"/>
  <c r="P30" i="36"/>
  <c r="U66" i="36"/>
  <c r="T66" i="36"/>
  <c r="P66" i="36"/>
  <c r="Q72" i="36"/>
  <c r="U72" i="36" s="1"/>
  <c r="Q53" i="37"/>
  <c r="P71" i="37"/>
  <c r="T71" i="37" s="1"/>
  <c r="Q33" i="38"/>
  <c r="U52" i="38"/>
  <c r="T52" i="38"/>
  <c r="P67" i="38"/>
  <c r="T67" i="38" s="1"/>
  <c r="P71" i="38"/>
  <c r="T71" i="38" s="1"/>
  <c r="T23" i="39"/>
  <c r="U23" i="39"/>
  <c r="U28" i="39"/>
  <c r="T28" i="39"/>
  <c r="P30" i="39"/>
  <c r="T40" i="39"/>
  <c r="T35" i="39"/>
  <c r="U35" i="39"/>
  <c r="U70" i="39"/>
  <c r="P33" i="40"/>
  <c r="P40" i="40"/>
  <c r="T40" i="40" s="1"/>
  <c r="U48" i="40"/>
  <c r="T48" i="40"/>
  <c r="P53" i="40"/>
  <c r="U56" i="40"/>
  <c r="T56" i="40"/>
  <c r="U93" i="41"/>
  <c r="T93" i="41"/>
  <c r="U44" i="42"/>
  <c r="T44" i="42"/>
  <c r="U52" i="42"/>
  <c r="T52" i="42"/>
  <c r="U56" i="42"/>
  <c r="T56" i="42"/>
  <c r="U12" i="43"/>
  <c r="T12" i="43"/>
  <c r="U64" i="43"/>
  <c r="T64" i="43"/>
  <c r="P33" i="44"/>
  <c r="T33" i="44" s="1"/>
  <c r="U24" i="46"/>
  <c r="T24" i="46"/>
  <c r="U46" i="47"/>
  <c r="T46" i="47"/>
  <c r="T64" i="48"/>
  <c r="U64" i="48"/>
  <c r="P67" i="37"/>
  <c r="T67" i="37" s="1"/>
  <c r="P72" i="37"/>
  <c r="T72" i="37" s="1"/>
  <c r="Q72" i="37"/>
  <c r="U72" i="37" s="1"/>
  <c r="U93" i="37"/>
  <c r="T93" i="37"/>
  <c r="T53" i="38"/>
  <c r="U53" i="38"/>
  <c r="T43" i="38"/>
  <c r="U43" i="38"/>
  <c r="P59" i="38"/>
  <c r="Q59" i="38"/>
  <c r="P66" i="38"/>
  <c r="Q66" i="38"/>
  <c r="Q67" i="38"/>
  <c r="U67" i="38" s="1"/>
  <c r="Q71" i="38"/>
  <c r="U71" i="38" s="1"/>
  <c r="Q72" i="38"/>
  <c r="U72" i="38" s="1"/>
  <c r="T88" i="38"/>
  <c r="U88" i="38"/>
  <c r="P24" i="39"/>
  <c r="Q30" i="39"/>
  <c r="E53" i="39"/>
  <c r="Q59" i="39"/>
  <c r="U61" i="39"/>
  <c r="T63" i="39"/>
  <c r="U63" i="39"/>
  <c r="E67" i="39"/>
  <c r="Q40" i="40"/>
  <c r="Q53" i="40"/>
  <c r="U24" i="41"/>
  <c r="T24" i="41"/>
  <c r="U30" i="41"/>
  <c r="T30" i="41"/>
  <c r="U64" i="41"/>
  <c r="T64" i="41"/>
  <c r="Q30" i="42"/>
  <c r="U33" i="42"/>
  <c r="U20" i="44"/>
  <c r="T20" i="44"/>
  <c r="T24" i="44"/>
  <c r="T30" i="44"/>
  <c r="U30" i="44"/>
  <c r="U52" i="44"/>
  <c r="T52" i="44"/>
  <c r="U56" i="44"/>
  <c r="T56" i="44"/>
  <c r="U45" i="48"/>
  <c r="T45" i="48"/>
  <c r="T40" i="27"/>
  <c r="U40" i="27"/>
  <c r="T53" i="28"/>
  <c r="U53" i="28"/>
  <c r="U40" i="29"/>
  <c r="T53" i="30"/>
  <c r="U53" i="30"/>
  <c r="T40" i="31"/>
  <c r="T53" i="32"/>
  <c r="U53" i="32"/>
  <c r="U40" i="33"/>
  <c r="T53" i="34"/>
  <c r="U53" i="34"/>
  <c r="T40" i="35"/>
  <c r="T53" i="36"/>
  <c r="U53" i="36"/>
  <c r="T40" i="37"/>
  <c r="U40" i="37"/>
  <c r="T52" i="37"/>
  <c r="P59" i="37"/>
  <c r="U64" i="37"/>
  <c r="T64" i="37"/>
  <c r="P66" i="37"/>
  <c r="Q67" i="37"/>
  <c r="U67" i="37" s="1"/>
  <c r="P15" i="38"/>
  <c r="T15" i="38" s="1"/>
  <c r="U20" i="38"/>
  <c r="T20" i="38"/>
  <c r="U24" i="38"/>
  <c r="T24" i="38"/>
  <c r="Q30" i="38"/>
  <c r="T32" i="38"/>
  <c r="P53" i="38"/>
  <c r="U56" i="38"/>
  <c r="T56" i="38"/>
  <c r="T9" i="39"/>
  <c r="T11" i="39"/>
  <c r="U11" i="39"/>
  <c r="Q24" i="39"/>
  <c r="T33" i="39"/>
  <c r="Q40" i="39"/>
  <c r="U40" i="39" s="1"/>
  <c r="P71" i="39"/>
  <c r="U93" i="39"/>
  <c r="T93" i="39"/>
  <c r="U20" i="40"/>
  <c r="T20" i="40"/>
  <c r="T53" i="40"/>
  <c r="U53" i="40"/>
  <c r="T43" i="40"/>
  <c r="U43" i="40"/>
  <c r="T49" i="40"/>
  <c r="P71" i="40"/>
  <c r="P72" i="40"/>
  <c r="T72" i="40" s="1"/>
  <c r="T86" i="40"/>
  <c r="U20" i="41"/>
  <c r="T20" i="41"/>
  <c r="U48" i="41"/>
  <c r="T48" i="41"/>
  <c r="Q24" i="42"/>
  <c r="Q40" i="42"/>
  <c r="U89" i="42"/>
  <c r="T89" i="42"/>
  <c r="U48" i="43"/>
  <c r="T48" i="43"/>
  <c r="P71" i="43"/>
  <c r="T71" i="43" s="1"/>
  <c r="P72" i="43"/>
  <c r="T72" i="43" s="1"/>
  <c r="U44" i="44"/>
  <c r="T44" i="44"/>
  <c r="T24" i="45"/>
  <c r="U24" i="45"/>
  <c r="U89" i="45"/>
  <c r="T89" i="45"/>
  <c r="T59" i="38"/>
  <c r="U59" i="38"/>
  <c r="T66" i="38"/>
  <c r="U66" i="38"/>
  <c r="T70" i="38"/>
  <c r="U70" i="38"/>
  <c r="U67" i="40"/>
  <c r="T67" i="40"/>
  <c r="U72" i="40"/>
  <c r="T15" i="40"/>
  <c r="U51" i="40"/>
  <c r="U55" i="40"/>
  <c r="T59" i="40"/>
  <c r="U59" i="40"/>
  <c r="T66" i="40"/>
  <c r="U66" i="40"/>
  <c r="U70" i="40"/>
  <c r="U88" i="40"/>
  <c r="U11" i="41"/>
  <c r="U23" i="41"/>
  <c r="U27" i="41"/>
  <c r="U47" i="41"/>
  <c r="U63" i="41"/>
  <c r="U92" i="41"/>
  <c r="U72" i="42"/>
  <c r="U67" i="42"/>
  <c r="U15" i="42"/>
  <c r="T15" i="42"/>
  <c r="U19" i="42"/>
  <c r="U39" i="42"/>
  <c r="U51" i="42"/>
  <c r="U55" i="42"/>
  <c r="T59" i="42"/>
  <c r="U59" i="42"/>
  <c r="U66" i="42"/>
  <c r="T66" i="42"/>
  <c r="T70" i="42"/>
  <c r="U70" i="42"/>
  <c r="U88" i="42"/>
  <c r="U11" i="43"/>
  <c r="U23" i="43"/>
  <c r="U27" i="43"/>
  <c r="U47" i="43"/>
  <c r="U63" i="43"/>
  <c r="U92" i="43"/>
  <c r="U72" i="44"/>
  <c r="T67" i="44"/>
  <c r="U67" i="44"/>
  <c r="U19" i="44"/>
  <c r="U39" i="44"/>
  <c r="U51" i="44"/>
  <c r="U55" i="44"/>
  <c r="U59" i="44"/>
  <c r="T59" i="44"/>
  <c r="U66" i="44"/>
  <c r="T66" i="44"/>
  <c r="S72" i="44"/>
  <c r="Q53" i="45"/>
  <c r="P67" i="45"/>
  <c r="T67" i="45" s="1"/>
  <c r="U12" i="46"/>
  <c r="T12" i="46"/>
  <c r="U32" i="46"/>
  <c r="T32" i="46"/>
  <c r="U66" i="46"/>
  <c r="T66" i="46"/>
  <c r="U61" i="46"/>
  <c r="P70" i="46"/>
  <c r="T70" i="46" s="1"/>
  <c r="T12" i="47"/>
  <c r="U12" i="47"/>
  <c r="U21" i="49"/>
  <c r="T21" i="49"/>
  <c r="T44" i="50"/>
  <c r="U44" i="50"/>
  <c r="T40" i="41"/>
  <c r="U40" i="41"/>
  <c r="T44" i="41"/>
  <c r="T52" i="41"/>
  <c r="T56" i="41"/>
  <c r="T89" i="41"/>
  <c r="T12" i="42"/>
  <c r="T28" i="42"/>
  <c r="T32" i="42"/>
  <c r="T36" i="42"/>
  <c r="T53" i="42"/>
  <c r="U53" i="42"/>
  <c r="T48" i="42"/>
  <c r="T64" i="42"/>
  <c r="T93" i="42"/>
  <c r="T20" i="43"/>
  <c r="T40" i="43"/>
  <c r="U40" i="43"/>
  <c r="T44" i="43"/>
  <c r="T52" i="43"/>
  <c r="T56" i="43"/>
  <c r="T89" i="43"/>
  <c r="T12" i="44"/>
  <c r="T28" i="44"/>
  <c r="T32" i="44"/>
  <c r="T36" i="44"/>
  <c r="U53" i="44"/>
  <c r="T48" i="44"/>
  <c r="T71" i="44"/>
  <c r="U71" i="44"/>
  <c r="P30" i="45"/>
  <c r="U69" i="45"/>
  <c r="T86" i="45"/>
  <c r="T21" i="46"/>
  <c r="U30" i="46"/>
  <c r="T30" i="46"/>
  <c r="U36" i="46"/>
  <c r="T36" i="46"/>
  <c r="U21" i="47"/>
  <c r="T21" i="47"/>
  <c r="U71" i="47"/>
  <c r="U30" i="49"/>
  <c r="T30" i="49"/>
  <c r="P71" i="49"/>
  <c r="T32" i="50"/>
  <c r="U32" i="50"/>
  <c r="Q30" i="45"/>
  <c r="U45" i="45"/>
  <c r="T45" i="45"/>
  <c r="E53" i="45"/>
  <c r="P71" i="45"/>
  <c r="P72" i="45"/>
  <c r="T72" i="45" s="1"/>
  <c r="T59" i="46"/>
  <c r="U59" i="46"/>
  <c r="P66" i="46"/>
  <c r="Q67" i="46"/>
  <c r="U67" i="46" s="1"/>
  <c r="U93" i="46"/>
  <c r="T93" i="46"/>
  <c r="U24" i="47"/>
  <c r="T24" i="47"/>
  <c r="T89" i="47"/>
  <c r="U89" i="47"/>
  <c r="S24" i="48"/>
  <c r="Q24" i="48"/>
  <c r="T48" i="49"/>
  <c r="U48" i="49"/>
  <c r="T59" i="49"/>
  <c r="U59" i="49"/>
  <c r="U69" i="49"/>
  <c r="T69" i="49"/>
  <c r="U91" i="49"/>
  <c r="T91" i="49"/>
  <c r="U14" i="52"/>
  <c r="T14" i="52"/>
  <c r="Q15" i="41"/>
  <c r="U15" i="41" s="1"/>
  <c r="P30" i="41"/>
  <c r="U66" i="41"/>
  <c r="T66" i="41"/>
  <c r="P66" i="41"/>
  <c r="T70" i="41"/>
  <c r="U70" i="41"/>
  <c r="Q72" i="41"/>
  <c r="U72" i="41" s="1"/>
  <c r="Q59" i="42"/>
  <c r="Q70" i="42"/>
  <c r="T67" i="43"/>
  <c r="T15" i="43"/>
  <c r="Q15" i="43"/>
  <c r="U15" i="43" s="1"/>
  <c r="P30" i="43"/>
  <c r="U59" i="43"/>
  <c r="T59" i="43"/>
  <c r="U66" i="43"/>
  <c r="T66" i="43"/>
  <c r="P66" i="43"/>
  <c r="U70" i="43"/>
  <c r="Q72" i="43"/>
  <c r="U72" i="43" s="1"/>
  <c r="Q59" i="44"/>
  <c r="Q70" i="44"/>
  <c r="U64" i="46"/>
  <c r="T64" i="46"/>
  <c r="U59" i="47"/>
  <c r="T59" i="47"/>
  <c r="T44" i="48"/>
  <c r="U44" i="48"/>
  <c r="P59" i="48"/>
  <c r="U13" i="49"/>
  <c r="T13" i="49"/>
  <c r="U86" i="49"/>
  <c r="T86" i="49"/>
  <c r="U50" i="50"/>
  <c r="T50" i="50"/>
  <c r="Q30" i="41"/>
  <c r="P33" i="41"/>
  <c r="T33" i="41" s="1"/>
  <c r="Q66" i="41"/>
  <c r="P53" i="42"/>
  <c r="P71" i="42"/>
  <c r="T71" i="42" s="1"/>
  <c r="Q30" i="43"/>
  <c r="P33" i="43"/>
  <c r="T33" i="43" s="1"/>
  <c r="Q66" i="43"/>
  <c r="P53" i="44"/>
  <c r="T53" i="44" s="1"/>
  <c r="P71" i="44"/>
  <c r="T67" i="46"/>
  <c r="U15" i="46"/>
  <c r="U9" i="46"/>
  <c r="P30" i="46"/>
  <c r="U33" i="46"/>
  <c r="T33" i="46"/>
  <c r="U48" i="46"/>
  <c r="T48" i="46"/>
  <c r="P53" i="46"/>
  <c r="U13" i="47"/>
  <c r="T13" i="47"/>
  <c r="P30" i="47"/>
  <c r="P53" i="49"/>
  <c r="T30" i="50"/>
  <c r="U30" i="50"/>
  <c r="U45" i="50"/>
  <c r="T45" i="50"/>
  <c r="U70" i="51"/>
  <c r="U40" i="38"/>
  <c r="T40" i="38"/>
  <c r="U61" i="38"/>
  <c r="U53" i="39"/>
  <c r="T53" i="39"/>
  <c r="U9" i="40"/>
  <c r="U40" i="40"/>
  <c r="U61" i="40"/>
  <c r="U53" i="41"/>
  <c r="T53" i="41"/>
  <c r="U9" i="42"/>
  <c r="U40" i="42"/>
  <c r="T40" i="42"/>
  <c r="U61" i="42"/>
  <c r="U53" i="43"/>
  <c r="T53" i="43"/>
  <c r="U9" i="44"/>
  <c r="U40" i="44"/>
  <c r="T40" i="44"/>
  <c r="U61" i="44"/>
  <c r="Q71" i="44"/>
  <c r="P72" i="44"/>
  <c r="T72" i="44" s="1"/>
  <c r="U15" i="45"/>
  <c r="T15" i="45"/>
  <c r="T9" i="45"/>
  <c r="U21" i="45"/>
  <c r="T21" i="45"/>
  <c r="E30" i="45"/>
  <c r="P33" i="45"/>
  <c r="T33" i="45" s="1"/>
  <c r="U44" i="45"/>
  <c r="T44" i="45"/>
  <c r="U52" i="45"/>
  <c r="T52" i="45"/>
  <c r="U57" i="45"/>
  <c r="T57" i="45"/>
  <c r="Q59" i="45"/>
  <c r="Q24" i="46"/>
  <c r="U28" i="46"/>
  <c r="T28" i="46"/>
  <c r="Q30" i="46"/>
  <c r="Q53" i="46"/>
  <c r="P59" i="46"/>
  <c r="P71" i="46"/>
  <c r="T71" i="46" s="1"/>
  <c r="Q15" i="47"/>
  <c r="T28" i="47"/>
  <c r="U28" i="47"/>
  <c r="S40" i="47"/>
  <c r="Q40" i="47"/>
  <c r="P71" i="47"/>
  <c r="T71" i="47" s="1"/>
  <c r="P72" i="47"/>
  <c r="T72" i="47" s="1"/>
  <c r="U24" i="48"/>
  <c r="T24" i="48"/>
  <c r="P33" i="48"/>
  <c r="T35" i="41"/>
  <c r="T43" i="42"/>
  <c r="T35" i="43"/>
  <c r="T43" i="44"/>
  <c r="U86" i="44"/>
  <c r="U11" i="45"/>
  <c r="Q33" i="45"/>
  <c r="U33" i="45" s="1"/>
  <c r="T49" i="45"/>
  <c r="E71" i="45"/>
  <c r="Q71" i="46"/>
  <c r="U71" i="46" s="1"/>
  <c r="T26" i="47"/>
  <c r="T32" i="47"/>
  <c r="U32" i="47"/>
  <c r="P53" i="47"/>
  <c r="U12" i="48"/>
  <c r="U50" i="48"/>
  <c r="T50" i="48"/>
  <c r="T89" i="48"/>
  <c r="U89" i="48"/>
  <c r="T12" i="49"/>
  <c r="U12" i="49"/>
  <c r="P59" i="50"/>
  <c r="T59" i="45"/>
  <c r="U59" i="45"/>
  <c r="U66" i="45"/>
  <c r="T66" i="45"/>
  <c r="P66" i="45"/>
  <c r="U70" i="45"/>
  <c r="Q72" i="45"/>
  <c r="U72" i="45" s="1"/>
  <c r="Q59" i="46"/>
  <c r="Q70" i="46"/>
  <c r="U70" i="46" s="1"/>
  <c r="U15" i="47"/>
  <c r="T35" i="47"/>
  <c r="U67" i="48"/>
  <c r="T15" i="48"/>
  <c r="U15" i="48"/>
  <c r="U9" i="48"/>
  <c r="T30" i="48"/>
  <c r="U30" i="48"/>
  <c r="P53" i="48"/>
  <c r="U15" i="49"/>
  <c r="T72" i="49"/>
  <c r="T15" i="49"/>
  <c r="U9" i="49"/>
  <c r="T36" i="49"/>
  <c r="U36" i="49"/>
  <c r="E53" i="49"/>
  <c r="E71" i="49"/>
  <c r="Q53" i="50"/>
  <c r="Q59" i="50"/>
  <c r="Q66" i="50"/>
  <c r="R70" i="50"/>
  <c r="T24" i="51"/>
  <c r="U24" i="51"/>
  <c r="U65" i="51"/>
  <c r="T65" i="51"/>
  <c r="Q67" i="51"/>
  <c r="U67" i="51" s="1"/>
  <c r="T91" i="51"/>
  <c r="U53" i="45"/>
  <c r="T53" i="45"/>
  <c r="T40" i="46"/>
  <c r="Q24" i="47"/>
  <c r="Q30" i="47"/>
  <c r="Q53" i="47"/>
  <c r="T64" i="47"/>
  <c r="U64" i="47"/>
  <c r="P66" i="47"/>
  <c r="P67" i="47"/>
  <c r="T67" i="47" s="1"/>
  <c r="Q72" i="47"/>
  <c r="U72" i="47" s="1"/>
  <c r="T86" i="47"/>
  <c r="Q33" i="48"/>
  <c r="U48" i="48"/>
  <c r="T56" i="48"/>
  <c r="U56" i="48"/>
  <c r="Q59" i="48"/>
  <c r="P66" i="48"/>
  <c r="P67" i="48"/>
  <c r="T67" i="48" s="1"/>
  <c r="P71" i="48"/>
  <c r="P72" i="48"/>
  <c r="T72" i="48" s="1"/>
  <c r="Q72" i="48"/>
  <c r="U72" i="48" s="1"/>
  <c r="T86" i="48"/>
  <c r="P24" i="49"/>
  <c r="T37" i="49"/>
  <c r="T45" i="49"/>
  <c r="T57" i="49"/>
  <c r="U66" i="49"/>
  <c r="T66" i="49"/>
  <c r="U61" i="49"/>
  <c r="P24" i="50"/>
  <c r="U71" i="50"/>
  <c r="T87" i="50"/>
  <c r="P33" i="51"/>
  <c r="T33" i="51" s="1"/>
  <c r="T58" i="51"/>
  <c r="Q66" i="51"/>
  <c r="Q24" i="45"/>
  <c r="P59" i="45"/>
  <c r="Q67" i="45"/>
  <c r="U67" i="45" s="1"/>
  <c r="P70" i="45"/>
  <c r="T70" i="45" s="1"/>
  <c r="P15" i="46"/>
  <c r="T15" i="46" s="1"/>
  <c r="Q40" i="46"/>
  <c r="U40" i="46" s="1"/>
  <c r="P72" i="46"/>
  <c r="T72" i="46" s="1"/>
  <c r="U11" i="47"/>
  <c r="P15" i="47"/>
  <c r="T15" i="47" s="1"/>
  <c r="T29" i="47"/>
  <c r="P40" i="47"/>
  <c r="Q66" i="47"/>
  <c r="Q67" i="47"/>
  <c r="U67" i="47" s="1"/>
  <c r="T93" i="47"/>
  <c r="U93" i="47"/>
  <c r="T20" i="48"/>
  <c r="U20" i="48"/>
  <c r="P30" i="48"/>
  <c r="P40" i="48"/>
  <c r="T40" i="48" s="1"/>
  <c r="Q70" i="48"/>
  <c r="U70" i="48" s="1"/>
  <c r="Q71" i="48"/>
  <c r="T90" i="48"/>
  <c r="P15" i="49"/>
  <c r="Q24" i="49"/>
  <c r="U24" i="49" s="1"/>
  <c r="T28" i="49"/>
  <c r="U28" i="49"/>
  <c r="P30" i="49"/>
  <c r="E33" i="49"/>
  <c r="T49" i="49"/>
  <c r="U67" i="50"/>
  <c r="U15" i="50"/>
  <c r="U9" i="50"/>
  <c r="U36" i="50"/>
  <c r="U66" i="50"/>
  <c r="T66" i="50"/>
  <c r="U61" i="50"/>
  <c r="T70" i="50"/>
  <c r="U70" i="50"/>
  <c r="T90" i="50"/>
  <c r="T13" i="51"/>
  <c r="T26" i="51"/>
  <c r="U49" i="51"/>
  <c r="T49" i="51"/>
  <c r="P72" i="51"/>
  <c r="T72" i="51" s="1"/>
  <c r="Q15" i="52"/>
  <c r="U15" i="52" s="1"/>
  <c r="U18" i="52"/>
  <c r="T18" i="52"/>
  <c r="U30" i="53"/>
  <c r="T30" i="53"/>
  <c r="T59" i="50"/>
  <c r="U59" i="50"/>
  <c r="U59" i="51"/>
  <c r="T59" i="51"/>
  <c r="T67" i="52"/>
  <c r="T15" i="52"/>
  <c r="U9" i="52"/>
  <c r="T9" i="52"/>
  <c r="U33" i="53"/>
  <c r="T33" i="53"/>
  <c r="T61" i="45"/>
  <c r="T90" i="45"/>
  <c r="T13" i="46"/>
  <c r="T17" i="46"/>
  <c r="T29" i="46"/>
  <c r="T37" i="46"/>
  <c r="T49" i="46"/>
  <c r="T65" i="46"/>
  <c r="T86" i="46"/>
  <c r="T9" i="47"/>
  <c r="P33" i="47"/>
  <c r="T33" i="47" s="1"/>
  <c r="E53" i="47"/>
  <c r="T58" i="47"/>
  <c r="T9" i="48"/>
  <c r="T14" i="48"/>
  <c r="T21" i="48"/>
  <c r="T29" i="48"/>
  <c r="E33" i="48"/>
  <c r="T38" i="48"/>
  <c r="T66" i="48"/>
  <c r="U66" i="48"/>
  <c r="U61" i="48"/>
  <c r="T9" i="49"/>
  <c r="T29" i="49"/>
  <c r="P40" i="49"/>
  <c r="T40" i="49" s="1"/>
  <c r="Q40" i="49"/>
  <c r="U40" i="49" s="1"/>
  <c r="Q53" i="49"/>
  <c r="P70" i="49"/>
  <c r="Q70" i="49"/>
  <c r="Q71" i="49"/>
  <c r="T20" i="50"/>
  <c r="U20" i="50"/>
  <c r="P30" i="50"/>
  <c r="Q40" i="50"/>
  <c r="U40" i="50" s="1"/>
  <c r="U65" i="50"/>
  <c r="T65" i="50"/>
  <c r="P72" i="50"/>
  <c r="T72" i="50" s="1"/>
  <c r="Q72" i="50"/>
  <c r="U72" i="50" s="1"/>
  <c r="U10" i="51"/>
  <c r="U30" i="51"/>
  <c r="T30" i="51"/>
  <c r="U86" i="51"/>
  <c r="T86" i="51"/>
  <c r="T30" i="52"/>
  <c r="U30" i="52"/>
  <c r="U30" i="54"/>
  <c r="T30" i="54"/>
  <c r="T40" i="45"/>
  <c r="U40" i="45"/>
  <c r="U61" i="45"/>
  <c r="T53" i="46"/>
  <c r="U53" i="46"/>
  <c r="U9" i="47"/>
  <c r="U30" i="47"/>
  <c r="T30" i="47"/>
  <c r="Q33" i="47"/>
  <c r="U33" i="47" s="1"/>
  <c r="T36" i="47"/>
  <c r="U36" i="47"/>
  <c r="T48" i="47"/>
  <c r="U48" i="47"/>
  <c r="T70" i="47"/>
  <c r="U70" i="47"/>
  <c r="U59" i="48"/>
  <c r="T59" i="48"/>
  <c r="E71" i="48"/>
  <c r="T32" i="49"/>
  <c r="U32" i="49"/>
  <c r="T64" i="49"/>
  <c r="U64" i="49"/>
  <c r="P66" i="49"/>
  <c r="P67" i="49"/>
  <c r="T67" i="49" s="1"/>
  <c r="Q72" i="49"/>
  <c r="U72" i="49" s="1"/>
  <c r="T93" i="49"/>
  <c r="U93" i="49"/>
  <c r="U24" i="50"/>
  <c r="T24" i="50"/>
  <c r="Q30" i="50"/>
  <c r="P67" i="50"/>
  <c r="T67" i="50" s="1"/>
  <c r="P71" i="50"/>
  <c r="T71" i="50" s="1"/>
  <c r="U33" i="51"/>
  <c r="P40" i="51"/>
  <c r="Q40" i="51"/>
  <c r="U40" i="51" s="1"/>
  <c r="U24" i="52"/>
  <c r="T24" i="52"/>
  <c r="U66" i="47"/>
  <c r="T66" i="47"/>
  <c r="U61" i="47"/>
  <c r="T52" i="48"/>
  <c r="U52" i="48"/>
  <c r="T70" i="48"/>
  <c r="T24" i="49"/>
  <c r="P33" i="49"/>
  <c r="P59" i="49"/>
  <c r="Q59" i="49"/>
  <c r="Q66" i="49"/>
  <c r="Q67" i="49"/>
  <c r="U67" i="49" s="1"/>
  <c r="P15" i="50"/>
  <c r="T15" i="50" s="1"/>
  <c r="U33" i="50"/>
  <c r="T33" i="50"/>
  <c r="P53" i="50"/>
  <c r="P66" i="50"/>
  <c r="Q70" i="50"/>
  <c r="Q71" i="50"/>
  <c r="U29" i="51"/>
  <c r="T29" i="51"/>
  <c r="U37" i="51"/>
  <c r="T37" i="51"/>
  <c r="P59" i="51"/>
  <c r="Q59" i="51"/>
  <c r="P67" i="51"/>
  <c r="T67" i="51" s="1"/>
  <c r="U71" i="51"/>
  <c r="T71" i="51"/>
  <c r="T71" i="52"/>
  <c r="U71" i="52"/>
  <c r="U52" i="50"/>
  <c r="U56" i="50"/>
  <c r="U89" i="50"/>
  <c r="U12" i="51"/>
  <c r="U28" i="51"/>
  <c r="S30" i="51"/>
  <c r="U32" i="51"/>
  <c r="R33" i="51"/>
  <c r="U36" i="51"/>
  <c r="U48" i="51"/>
  <c r="U64" i="51"/>
  <c r="S66" i="51"/>
  <c r="U93" i="51"/>
  <c r="U20" i="52"/>
  <c r="U44" i="52"/>
  <c r="U52" i="52"/>
  <c r="R53" i="52"/>
  <c r="U56" i="52"/>
  <c r="R71" i="52"/>
  <c r="U89" i="52"/>
  <c r="U12" i="53"/>
  <c r="U28" i="53"/>
  <c r="S30" i="53"/>
  <c r="U32" i="53"/>
  <c r="R33" i="53"/>
  <c r="U36" i="53"/>
  <c r="U47" i="53"/>
  <c r="Q53" i="53"/>
  <c r="P70" i="53"/>
  <c r="U92" i="53"/>
  <c r="T92" i="53"/>
  <c r="S24" i="54"/>
  <c r="P33" i="54"/>
  <c r="T33" i="54" s="1"/>
  <c r="Q33" i="54"/>
  <c r="U33" i="54" s="1"/>
  <c r="T42" i="54"/>
  <c r="U42" i="54"/>
  <c r="P53" i="54"/>
  <c r="Q70" i="54"/>
  <c r="U70" i="54" s="1"/>
  <c r="R70" i="54"/>
  <c r="P71" i="54"/>
  <c r="T71" i="54" s="1"/>
  <c r="Q72" i="54"/>
  <c r="T87" i="54"/>
  <c r="U87" i="54"/>
  <c r="T10" i="55"/>
  <c r="U10" i="55"/>
  <c r="Q33" i="55"/>
  <c r="U33" i="55" s="1"/>
  <c r="E40" i="55"/>
  <c r="U56" i="55"/>
  <c r="T58" i="55"/>
  <c r="U58" i="55"/>
  <c r="P70" i="55"/>
  <c r="E79" i="26"/>
  <c r="E79" i="22"/>
  <c r="L112" i="1"/>
  <c r="R112" i="1" s="1"/>
  <c r="U113" i="38"/>
  <c r="T113" i="38"/>
  <c r="U106" i="36"/>
  <c r="T106" i="36"/>
  <c r="U102" i="32"/>
  <c r="T102" i="32"/>
  <c r="U113" i="30"/>
  <c r="T113" i="30"/>
  <c r="U110" i="27"/>
  <c r="T110" i="27"/>
  <c r="U97" i="25"/>
  <c r="T97" i="25"/>
  <c r="U102" i="24"/>
  <c r="T102" i="24"/>
  <c r="U101" i="23"/>
  <c r="T101" i="23"/>
  <c r="T108" i="21"/>
  <c r="U108" i="21"/>
  <c r="T101" i="17"/>
  <c r="U101" i="17"/>
  <c r="T109" i="14"/>
  <c r="U109" i="14"/>
  <c r="T109" i="10"/>
  <c r="U109" i="10"/>
  <c r="P30" i="52"/>
  <c r="T38" i="52"/>
  <c r="T42" i="52"/>
  <c r="T50" i="52"/>
  <c r="T59" i="52"/>
  <c r="U59" i="52"/>
  <c r="U66" i="52"/>
  <c r="T66" i="52"/>
  <c r="P66" i="52"/>
  <c r="Q72" i="52"/>
  <c r="U72" i="52" s="1"/>
  <c r="T87" i="52"/>
  <c r="T10" i="53"/>
  <c r="T22" i="53"/>
  <c r="T26" i="53"/>
  <c r="T23" i="54"/>
  <c r="Q53" i="54"/>
  <c r="P67" i="54"/>
  <c r="T67" i="54" s="1"/>
  <c r="Q71" i="54"/>
  <c r="U71" i="54" s="1"/>
  <c r="P15" i="55"/>
  <c r="T15" i="55" s="1"/>
  <c r="U24" i="55"/>
  <c r="T24" i="55"/>
  <c r="U98" i="53"/>
  <c r="T98" i="53"/>
  <c r="T110" i="53"/>
  <c r="U110" i="53"/>
  <c r="R95" i="51"/>
  <c r="L112" i="51"/>
  <c r="R112" i="51" s="1"/>
  <c r="T100" i="51"/>
  <c r="U100" i="51"/>
  <c r="U96" i="50"/>
  <c r="T96" i="50"/>
  <c r="U110" i="49"/>
  <c r="T110" i="49"/>
  <c r="L112" i="42"/>
  <c r="R112" i="42" s="1"/>
  <c r="R95" i="42"/>
  <c r="U99" i="42"/>
  <c r="T99" i="42"/>
  <c r="U105" i="38"/>
  <c r="T105" i="38"/>
  <c r="T102" i="37"/>
  <c r="U102" i="37"/>
  <c r="T110" i="37"/>
  <c r="U110" i="37"/>
  <c r="U105" i="25"/>
  <c r="T105" i="25"/>
  <c r="U113" i="25"/>
  <c r="T113" i="25"/>
  <c r="U109" i="23"/>
  <c r="T109" i="23"/>
  <c r="U98" i="6"/>
  <c r="T98" i="6"/>
  <c r="T106" i="6"/>
  <c r="U106" i="6"/>
  <c r="T86" i="50"/>
  <c r="T9" i="51"/>
  <c r="T21" i="51"/>
  <c r="T45" i="51"/>
  <c r="T57" i="51"/>
  <c r="T61" i="51"/>
  <c r="T90" i="51"/>
  <c r="T13" i="52"/>
  <c r="T17" i="52"/>
  <c r="T29" i="52"/>
  <c r="T37" i="52"/>
  <c r="T49" i="52"/>
  <c r="T86" i="52"/>
  <c r="T9" i="53"/>
  <c r="T21" i="53"/>
  <c r="T44" i="53"/>
  <c r="T51" i="53"/>
  <c r="P59" i="53"/>
  <c r="U62" i="53"/>
  <c r="T89" i="53"/>
  <c r="U24" i="54"/>
  <c r="T24" i="54"/>
  <c r="Q30" i="54"/>
  <c r="T50" i="54"/>
  <c r="U50" i="54"/>
  <c r="P66" i="54"/>
  <c r="Q67" i="54"/>
  <c r="U67" i="54" s="1"/>
  <c r="Q15" i="55"/>
  <c r="U15" i="55" s="1"/>
  <c r="U23" i="55"/>
  <c r="T23" i="55"/>
  <c r="U40" i="55"/>
  <c r="U35" i="55"/>
  <c r="T35" i="55"/>
  <c r="T46" i="55"/>
  <c r="U46" i="55"/>
  <c r="T52" i="55"/>
  <c r="Q59" i="55"/>
  <c r="T62" i="55"/>
  <c r="U62" i="55"/>
  <c r="T89" i="55"/>
  <c r="T91" i="55"/>
  <c r="U91" i="55"/>
  <c r="E79" i="40"/>
  <c r="E79" i="33"/>
  <c r="E79" i="29"/>
  <c r="E79" i="18"/>
  <c r="E79" i="15"/>
  <c r="S95" i="1"/>
  <c r="M112" i="1"/>
  <c r="S112" i="1" s="1"/>
  <c r="L112" i="47"/>
  <c r="R112" i="47" s="1"/>
  <c r="R95" i="47"/>
  <c r="L112" i="45"/>
  <c r="R112" i="45" s="1"/>
  <c r="E95" i="42"/>
  <c r="U95" i="42" s="1"/>
  <c r="U110" i="40"/>
  <c r="T110" i="40"/>
  <c r="T100" i="37"/>
  <c r="U100" i="37"/>
  <c r="U98" i="33"/>
  <c r="T98" i="33"/>
  <c r="U96" i="32"/>
  <c r="T96" i="32"/>
  <c r="U103" i="31"/>
  <c r="T103" i="31"/>
  <c r="U113" i="31"/>
  <c r="T113" i="31"/>
  <c r="U100" i="24"/>
  <c r="T100" i="24"/>
  <c r="U110" i="24"/>
  <c r="T110" i="24"/>
  <c r="U99" i="23"/>
  <c r="T99" i="23"/>
  <c r="U107" i="23"/>
  <c r="T107" i="23"/>
  <c r="T107" i="9"/>
  <c r="U107" i="9"/>
  <c r="T40" i="47"/>
  <c r="U40" i="47"/>
  <c r="T53" i="48"/>
  <c r="U53" i="48"/>
  <c r="T53" i="50"/>
  <c r="U53" i="50"/>
  <c r="T40" i="51"/>
  <c r="T53" i="52"/>
  <c r="U53" i="52"/>
  <c r="T40" i="53"/>
  <c r="Q59" i="53"/>
  <c r="T91" i="53"/>
  <c r="U91" i="53"/>
  <c r="U19" i="54"/>
  <c r="T19" i="54"/>
  <c r="U35" i="54"/>
  <c r="T47" i="54"/>
  <c r="U55" i="54"/>
  <c r="T55" i="54"/>
  <c r="Q66" i="54"/>
  <c r="T70" i="54"/>
  <c r="E72" i="54"/>
  <c r="U27" i="55"/>
  <c r="T27" i="55"/>
  <c r="E79" i="43"/>
  <c r="E79" i="36"/>
  <c r="T96" i="53"/>
  <c r="U96" i="53"/>
  <c r="U108" i="49"/>
  <c r="T108" i="49"/>
  <c r="U109" i="47"/>
  <c r="T109" i="47"/>
  <c r="U107" i="42"/>
  <c r="T107" i="42"/>
  <c r="U103" i="38"/>
  <c r="T103" i="38"/>
  <c r="U106" i="33"/>
  <c r="T106" i="33"/>
  <c r="T109" i="30"/>
  <c r="U109" i="30"/>
  <c r="U103" i="25"/>
  <c r="T103" i="25"/>
  <c r="U98" i="24"/>
  <c r="T98" i="24"/>
  <c r="T108" i="24"/>
  <c r="U108" i="24"/>
  <c r="U113" i="23"/>
  <c r="T113" i="23"/>
  <c r="T101" i="22"/>
  <c r="U101" i="22"/>
  <c r="T106" i="22"/>
  <c r="U106" i="22"/>
  <c r="Q24" i="52"/>
  <c r="P59" i="52"/>
  <c r="Q67" i="52"/>
  <c r="U67" i="52" s="1"/>
  <c r="P70" i="52"/>
  <c r="T70" i="52" s="1"/>
  <c r="P15" i="53"/>
  <c r="U24" i="53"/>
  <c r="T24" i="53"/>
  <c r="Q40" i="53"/>
  <c r="U40" i="53" s="1"/>
  <c r="T70" i="53"/>
  <c r="U70" i="53"/>
  <c r="U71" i="53"/>
  <c r="T14" i="54"/>
  <c r="U14" i="54"/>
  <c r="U39" i="54"/>
  <c r="T39" i="54"/>
  <c r="T59" i="54"/>
  <c r="U59" i="54"/>
  <c r="P24" i="55"/>
  <c r="P40" i="55"/>
  <c r="T40" i="55" s="1"/>
  <c r="U70" i="55"/>
  <c r="T70" i="55"/>
  <c r="U71" i="55"/>
  <c r="U106" i="55"/>
  <c r="T102" i="54"/>
  <c r="U108" i="52"/>
  <c r="T98" i="49"/>
  <c r="U98" i="49"/>
  <c r="U100" i="36"/>
  <c r="T100" i="36"/>
  <c r="U108" i="32"/>
  <c r="T108" i="32"/>
  <c r="U107" i="30"/>
  <c r="T107" i="30"/>
  <c r="U106" i="24"/>
  <c r="T106" i="24"/>
  <c r="M112" i="12"/>
  <c r="S112" i="12" s="1"/>
  <c r="U113" i="12"/>
  <c r="T113" i="12"/>
  <c r="T100" i="11"/>
  <c r="U100" i="11"/>
  <c r="T100" i="9"/>
  <c r="U100" i="9"/>
  <c r="T15" i="51"/>
  <c r="Q15" i="51"/>
  <c r="U15" i="51" s="1"/>
  <c r="P30" i="51"/>
  <c r="U66" i="51"/>
  <c r="T66" i="51"/>
  <c r="P66" i="51"/>
  <c r="Q72" i="51"/>
  <c r="U72" i="51" s="1"/>
  <c r="Q59" i="52"/>
  <c r="Q70" i="52"/>
  <c r="U70" i="52" s="1"/>
  <c r="T15" i="53"/>
  <c r="Q15" i="53"/>
  <c r="U15" i="53" s="1"/>
  <c r="P30" i="53"/>
  <c r="P67" i="53"/>
  <c r="T67" i="53" s="1"/>
  <c r="P15" i="54"/>
  <c r="T15" i="54" s="1"/>
  <c r="T53" i="54"/>
  <c r="U53" i="54"/>
  <c r="U43" i="54"/>
  <c r="T43" i="54"/>
  <c r="E67" i="54"/>
  <c r="U88" i="54"/>
  <c r="T88" i="54"/>
  <c r="U11" i="55"/>
  <c r="T11" i="55"/>
  <c r="T22" i="55"/>
  <c r="U22" i="55"/>
  <c r="Q24" i="55"/>
  <c r="U30" i="55"/>
  <c r="T30" i="55"/>
  <c r="E59" i="55"/>
  <c r="Q66" i="55"/>
  <c r="P67" i="55"/>
  <c r="E79" i="55"/>
  <c r="E79" i="35"/>
  <c r="T113" i="55"/>
  <c r="T100" i="54"/>
  <c r="T104" i="53"/>
  <c r="U104" i="53"/>
  <c r="U106" i="52"/>
  <c r="U96" i="51"/>
  <c r="E95" i="51"/>
  <c r="U95" i="51" s="1"/>
  <c r="U106" i="49"/>
  <c r="T106" i="49"/>
  <c r="T105" i="42"/>
  <c r="U105" i="42"/>
  <c r="U101" i="34"/>
  <c r="T101" i="34"/>
  <c r="U102" i="27"/>
  <c r="T102" i="27"/>
  <c r="U101" i="25"/>
  <c r="T101" i="25"/>
  <c r="U96" i="24"/>
  <c r="T96" i="24"/>
  <c r="T113" i="20"/>
  <c r="U113" i="20"/>
  <c r="U113" i="17"/>
  <c r="T113" i="17"/>
  <c r="T100" i="14"/>
  <c r="U100" i="14"/>
  <c r="T21" i="52"/>
  <c r="T45" i="52"/>
  <c r="T57" i="52"/>
  <c r="T61" i="52"/>
  <c r="T90" i="52"/>
  <c r="T13" i="53"/>
  <c r="T17" i="53"/>
  <c r="T29" i="53"/>
  <c r="T37" i="53"/>
  <c r="T48" i="53"/>
  <c r="T56" i="53"/>
  <c r="U59" i="53"/>
  <c r="T59" i="53"/>
  <c r="T64" i="53"/>
  <c r="Q67" i="53"/>
  <c r="U67" i="53" s="1"/>
  <c r="P72" i="53"/>
  <c r="T72" i="53" s="1"/>
  <c r="Q15" i="54"/>
  <c r="U15" i="54" s="1"/>
  <c r="T18" i="54"/>
  <c r="U18" i="54"/>
  <c r="P24" i="54"/>
  <c r="T36" i="54"/>
  <c r="P40" i="54"/>
  <c r="T40" i="54" s="1"/>
  <c r="T63" i="54"/>
  <c r="T26" i="55"/>
  <c r="U26" i="55"/>
  <c r="U53" i="55"/>
  <c r="T53" i="55"/>
  <c r="U43" i="55"/>
  <c r="Q67" i="55"/>
  <c r="U67" i="55" s="1"/>
  <c r="P72" i="55"/>
  <c r="T72" i="55" s="1"/>
  <c r="E79" i="47"/>
  <c r="E79" i="8"/>
  <c r="U96" i="48"/>
  <c r="T96" i="48"/>
  <c r="U97" i="46"/>
  <c r="T97" i="46"/>
  <c r="R95" i="43"/>
  <c r="L112" i="43"/>
  <c r="R112" i="43" s="1"/>
  <c r="U98" i="36"/>
  <c r="T98" i="36"/>
  <c r="U108" i="36"/>
  <c r="T108" i="36"/>
  <c r="L112" i="35"/>
  <c r="R112" i="35" s="1"/>
  <c r="R95" i="35"/>
  <c r="U97" i="35"/>
  <c r="T97" i="35"/>
  <c r="T113" i="33"/>
  <c r="U113" i="33"/>
  <c r="U104" i="32"/>
  <c r="T104" i="32"/>
  <c r="S95" i="31"/>
  <c r="M112" i="31"/>
  <c r="S112" i="31" s="1"/>
  <c r="U97" i="27"/>
  <c r="T97" i="27"/>
  <c r="T110" i="26"/>
  <c r="U110" i="26"/>
  <c r="U99" i="25"/>
  <c r="T99" i="25"/>
  <c r="U109" i="25"/>
  <c r="T109" i="25"/>
  <c r="U104" i="24"/>
  <c r="T104" i="24"/>
  <c r="U103" i="23"/>
  <c r="T103" i="23"/>
  <c r="U53" i="47"/>
  <c r="T53" i="47"/>
  <c r="U40" i="48"/>
  <c r="U53" i="49"/>
  <c r="T53" i="49"/>
  <c r="T40" i="50"/>
  <c r="U53" i="51"/>
  <c r="T53" i="51"/>
  <c r="U40" i="52"/>
  <c r="T40" i="52"/>
  <c r="U61" i="52"/>
  <c r="U53" i="53"/>
  <c r="T53" i="53"/>
  <c r="U43" i="53"/>
  <c r="T69" i="53"/>
  <c r="U69" i="53"/>
  <c r="P71" i="53"/>
  <c r="T71" i="53" s="1"/>
  <c r="Q72" i="53"/>
  <c r="U72" i="53" s="1"/>
  <c r="T38" i="54"/>
  <c r="U38" i="54"/>
  <c r="Q40" i="54"/>
  <c r="U40" i="54" s="1"/>
  <c r="U51" i="54"/>
  <c r="T51" i="54"/>
  <c r="P72" i="54"/>
  <c r="T72" i="54" s="1"/>
  <c r="T19" i="55"/>
  <c r="P33" i="55"/>
  <c r="T33" i="55" s="1"/>
  <c r="T39" i="55"/>
  <c r="U47" i="55"/>
  <c r="T47" i="55"/>
  <c r="U63" i="55"/>
  <c r="T63" i="55"/>
  <c r="T69" i="55"/>
  <c r="U69" i="55"/>
  <c r="P71" i="55"/>
  <c r="T71" i="55" s="1"/>
  <c r="Q72" i="55"/>
  <c r="U72" i="55" s="1"/>
  <c r="U92" i="55"/>
  <c r="T92" i="55"/>
  <c r="E79" i="11"/>
  <c r="E79" i="4"/>
  <c r="T102" i="53"/>
  <c r="U102" i="53"/>
  <c r="T100" i="52"/>
  <c r="U98" i="50"/>
  <c r="T98" i="50"/>
  <c r="L112" i="46"/>
  <c r="R112" i="46" s="1"/>
  <c r="R95" i="46"/>
  <c r="U102" i="40"/>
  <c r="T102" i="40"/>
  <c r="U104" i="37"/>
  <c r="T104" i="37"/>
  <c r="U99" i="34"/>
  <c r="T99" i="34"/>
  <c r="U107" i="34"/>
  <c r="T107" i="34"/>
  <c r="T101" i="30"/>
  <c r="U101" i="30"/>
  <c r="U107" i="25"/>
  <c r="T107" i="25"/>
  <c r="U105" i="21"/>
  <c r="T105" i="21"/>
  <c r="T98" i="14"/>
  <c r="U98" i="14"/>
  <c r="U96" i="13"/>
  <c r="T96" i="13"/>
  <c r="T96" i="4"/>
  <c r="U96" i="4"/>
  <c r="S67" i="53"/>
  <c r="R70" i="53"/>
  <c r="R15" i="54"/>
  <c r="S40" i="54"/>
  <c r="R72" i="54"/>
  <c r="S24" i="55"/>
  <c r="R59" i="55"/>
  <c r="S67" i="55"/>
  <c r="R70" i="55"/>
  <c r="E79" i="51"/>
  <c r="E79" i="44"/>
  <c r="E79" i="31"/>
  <c r="E79" i="19"/>
  <c r="E79" i="12"/>
  <c r="R95" i="53"/>
  <c r="U97" i="51"/>
  <c r="U99" i="51"/>
  <c r="U97" i="49"/>
  <c r="U103" i="49"/>
  <c r="U105" i="49"/>
  <c r="U110" i="48"/>
  <c r="T108" i="47"/>
  <c r="E95" i="46"/>
  <c r="U95" i="46" s="1"/>
  <c r="U98" i="43"/>
  <c r="U100" i="43"/>
  <c r="U106" i="43"/>
  <c r="U108" i="43"/>
  <c r="U110" i="42"/>
  <c r="U104" i="41"/>
  <c r="U106" i="41"/>
  <c r="T101" i="40"/>
  <c r="T109" i="40"/>
  <c r="U102" i="38"/>
  <c r="U108" i="38"/>
  <c r="U110" i="38"/>
  <c r="U99" i="37"/>
  <c r="U107" i="37"/>
  <c r="U109" i="37"/>
  <c r="S95" i="34"/>
  <c r="U98" i="34"/>
  <c r="U104" i="34"/>
  <c r="U106" i="34"/>
  <c r="L112" i="34"/>
  <c r="R112" i="34" s="1"/>
  <c r="U97" i="33"/>
  <c r="U105" i="33"/>
  <c r="U102" i="31"/>
  <c r="U110" i="31"/>
  <c r="T98" i="25"/>
  <c r="T97" i="24"/>
  <c r="U106" i="23"/>
  <c r="S95" i="21"/>
  <c r="U99" i="21"/>
  <c r="T98" i="20"/>
  <c r="U98" i="20"/>
  <c r="T106" i="19"/>
  <c r="U106" i="19"/>
  <c r="S95" i="18"/>
  <c r="U101" i="16"/>
  <c r="T101" i="16"/>
  <c r="E95" i="15"/>
  <c r="T95" i="15" s="1"/>
  <c r="T96" i="15"/>
  <c r="U96" i="15"/>
  <c r="M112" i="14"/>
  <c r="S112" i="14" s="1"/>
  <c r="S95" i="14"/>
  <c r="T99" i="14"/>
  <c r="U101" i="14"/>
  <c r="U103" i="14"/>
  <c r="U113" i="13"/>
  <c r="T113" i="13"/>
  <c r="U96" i="12"/>
  <c r="T102" i="11"/>
  <c r="U102" i="11"/>
  <c r="T101" i="10"/>
  <c r="U110" i="10"/>
  <c r="U101" i="9"/>
  <c r="U104" i="9"/>
  <c r="T104" i="9"/>
  <c r="U113" i="4"/>
  <c r="T113" i="4"/>
  <c r="U109" i="2"/>
  <c r="T109" i="2"/>
  <c r="U66" i="53"/>
  <c r="T66" i="53"/>
  <c r="T67" i="55"/>
  <c r="U66" i="55"/>
  <c r="T66" i="55"/>
  <c r="E79" i="46"/>
  <c r="E79" i="32"/>
  <c r="E79" i="25"/>
  <c r="E79" i="14"/>
  <c r="U108" i="51"/>
  <c r="T102" i="49"/>
  <c r="T109" i="48"/>
  <c r="U108" i="45"/>
  <c r="U99" i="44"/>
  <c r="U107" i="44"/>
  <c r="U97" i="38"/>
  <c r="U101" i="38"/>
  <c r="T98" i="37"/>
  <c r="U97" i="34"/>
  <c r="U96" i="33"/>
  <c r="U104" i="33"/>
  <c r="T104" i="29"/>
  <c r="U104" i="28"/>
  <c r="U113" i="27"/>
  <c r="U103" i="21"/>
  <c r="T103" i="21"/>
  <c r="U102" i="19"/>
  <c r="T102" i="19"/>
  <c r="T97" i="17"/>
  <c r="U97" i="17"/>
  <c r="U103" i="17"/>
  <c r="U107" i="16"/>
  <c r="T107" i="16"/>
  <c r="T103" i="12"/>
  <c r="U103" i="12"/>
  <c r="T109" i="9"/>
  <c r="U97" i="8"/>
  <c r="T97" i="8"/>
  <c r="U96" i="5"/>
  <c r="T96" i="5"/>
  <c r="U107" i="3"/>
  <c r="T107" i="3"/>
  <c r="U102" i="22"/>
  <c r="T102" i="22"/>
  <c r="U107" i="22"/>
  <c r="T107" i="22"/>
  <c r="T101" i="21"/>
  <c r="U101" i="21"/>
  <c r="U102" i="20"/>
  <c r="T102" i="20"/>
  <c r="U110" i="19"/>
  <c r="T110" i="19"/>
  <c r="U98" i="11"/>
  <c r="T98" i="11"/>
  <c r="L112" i="8"/>
  <c r="R112" i="8" s="1"/>
  <c r="R95" i="8"/>
  <c r="L112" i="32"/>
  <c r="R112" i="32" s="1"/>
  <c r="U110" i="22"/>
  <c r="T110" i="22"/>
  <c r="T100" i="19"/>
  <c r="U100" i="19"/>
  <c r="T105" i="16"/>
  <c r="U105" i="16"/>
  <c r="T110" i="15"/>
  <c r="U110" i="15"/>
  <c r="L112" i="13"/>
  <c r="R112" i="13" s="1"/>
  <c r="R95" i="13"/>
  <c r="T101" i="12"/>
  <c r="U101" i="12"/>
  <c r="E79" i="52"/>
  <c r="E79" i="39"/>
  <c r="E79" i="27"/>
  <c r="E79" i="20"/>
  <c r="E79" i="7"/>
  <c r="S95" i="50"/>
  <c r="L112" i="48"/>
  <c r="R112" i="48" s="1"/>
  <c r="T113" i="47"/>
  <c r="T104" i="36"/>
  <c r="E95" i="34"/>
  <c r="T95" i="34" s="1"/>
  <c r="U97" i="30"/>
  <c r="S95" i="29"/>
  <c r="U97" i="28"/>
  <c r="T113" i="28"/>
  <c r="M112" i="27"/>
  <c r="S112" i="27" s="1"/>
  <c r="T106" i="26"/>
  <c r="T113" i="26"/>
  <c r="R95" i="24"/>
  <c r="U113" i="24"/>
  <c r="E95" i="22"/>
  <c r="T96" i="22"/>
  <c r="U105" i="22"/>
  <c r="T105" i="22"/>
  <c r="L112" i="22"/>
  <c r="R112" i="22" s="1"/>
  <c r="U97" i="21"/>
  <c r="T97" i="21"/>
  <c r="T100" i="20"/>
  <c r="U100" i="20"/>
  <c r="T108" i="19"/>
  <c r="U108" i="19"/>
  <c r="T103" i="18"/>
  <c r="T109" i="17"/>
  <c r="U109" i="17"/>
  <c r="U97" i="16"/>
  <c r="T108" i="14"/>
  <c r="U108" i="14"/>
  <c r="U103" i="11"/>
  <c r="L112" i="10"/>
  <c r="R112" i="10" s="1"/>
  <c r="R95" i="10"/>
  <c r="U96" i="9"/>
  <c r="T96" i="9"/>
  <c r="U105" i="8"/>
  <c r="T105" i="8"/>
  <c r="T113" i="6"/>
  <c r="U113" i="6"/>
  <c r="U109" i="4"/>
  <c r="T109" i="4"/>
  <c r="U72" i="54"/>
  <c r="T66" i="54"/>
  <c r="E79" i="48"/>
  <c r="E79" i="41"/>
  <c r="E79" i="30"/>
  <c r="E79" i="16"/>
  <c r="E79" i="9"/>
  <c r="U109" i="46"/>
  <c r="T102" i="43"/>
  <c r="T110" i="43"/>
  <c r="R95" i="39"/>
  <c r="U102" i="39"/>
  <c r="U110" i="39"/>
  <c r="T110" i="34"/>
  <c r="T101" i="33"/>
  <c r="T100" i="31"/>
  <c r="T108" i="31"/>
  <c r="T108" i="22"/>
  <c r="U108" i="22"/>
  <c r="T107" i="21"/>
  <c r="U107" i="21"/>
  <c r="T98" i="19"/>
  <c r="U98" i="19"/>
  <c r="T97" i="18"/>
  <c r="U97" i="18"/>
  <c r="T102" i="17"/>
  <c r="U104" i="17"/>
  <c r="T103" i="16"/>
  <c r="U103" i="16"/>
  <c r="T105" i="14"/>
  <c r="T110" i="13"/>
  <c r="U99" i="12"/>
  <c r="T99" i="12"/>
  <c r="T108" i="11"/>
  <c r="U108" i="9"/>
  <c r="U106" i="9"/>
  <c r="U99" i="7"/>
  <c r="U107" i="7"/>
  <c r="T101" i="6"/>
  <c r="U103" i="6"/>
  <c r="U105" i="6"/>
  <c r="M112" i="4"/>
  <c r="S112" i="4" s="1"/>
  <c r="E95" i="2"/>
  <c r="U95" i="2" s="1"/>
  <c r="U99" i="2"/>
  <c r="U101" i="2"/>
  <c r="U96" i="21"/>
  <c r="U106" i="21"/>
  <c r="T110" i="21"/>
  <c r="T101" i="20"/>
  <c r="U107" i="20"/>
  <c r="U99" i="19"/>
  <c r="T103" i="19"/>
  <c r="U107" i="19"/>
  <c r="T110" i="17"/>
  <c r="U100" i="16"/>
  <c r="T107" i="14"/>
  <c r="U105" i="13"/>
  <c r="U98" i="12"/>
  <c r="T100" i="12"/>
  <c r="U108" i="10"/>
  <c r="U99" i="9"/>
  <c r="U100" i="8"/>
  <c r="U108" i="8"/>
  <c r="T102" i="7"/>
  <c r="T110" i="7"/>
  <c r="T100" i="5"/>
  <c r="U104" i="4"/>
  <c r="T96" i="2"/>
  <c r="T107" i="2"/>
  <c r="U107" i="2"/>
  <c r="S95" i="2"/>
  <c r="E95" i="17"/>
  <c r="E112" i="17" s="1"/>
  <c r="T98" i="9"/>
  <c r="T113" i="9"/>
  <c r="T103" i="8"/>
  <c r="T109" i="6"/>
  <c r="S95" i="5"/>
  <c r="R95" i="4"/>
  <c r="E95" i="13"/>
  <c r="U95" i="13" s="1"/>
  <c r="U97" i="7"/>
  <c r="U101" i="7"/>
  <c r="U105" i="7"/>
  <c r="U109" i="7"/>
  <c r="U105" i="5"/>
  <c r="U103" i="3"/>
  <c r="E95" i="1"/>
  <c r="T113" i="54"/>
  <c r="U113" i="51"/>
  <c r="E95" i="48"/>
  <c r="T113" i="46"/>
  <c r="U109" i="45"/>
  <c r="T109" i="45"/>
  <c r="U97" i="41"/>
  <c r="T97" i="41"/>
  <c r="E95" i="54"/>
  <c r="L112" i="54"/>
  <c r="R112" i="54" s="1"/>
  <c r="T113" i="52"/>
  <c r="M112" i="51"/>
  <c r="S112" i="51" s="1"/>
  <c r="U101" i="42"/>
  <c r="T101" i="42"/>
  <c r="U108" i="41"/>
  <c r="T108" i="41"/>
  <c r="T101" i="1"/>
  <c r="T109" i="1"/>
  <c r="T100" i="55"/>
  <c r="T108" i="55"/>
  <c r="T99" i="54"/>
  <c r="T107" i="54"/>
  <c r="M112" i="54"/>
  <c r="S112" i="54" s="1"/>
  <c r="T106" i="53"/>
  <c r="T97" i="52"/>
  <c r="T105" i="52"/>
  <c r="T96" i="51"/>
  <c r="T104" i="51"/>
  <c r="T103" i="50"/>
  <c r="E95" i="49"/>
  <c r="L112" i="49"/>
  <c r="R112" i="49" s="1"/>
  <c r="T100" i="47"/>
  <c r="T98" i="45"/>
  <c r="T95" i="42"/>
  <c r="U100" i="41"/>
  <c r="T100" i="41"/>
  <c r="M112" i="42"/>
  <c r="S112" i="42" s="1"/>
  <c r="T98" i="1"/>
  <c r="T106" i="1"/>
  <c r="T97" i="55"/>
  <c r="T105" i="55"/>
  <c r="T96" i="54"/>
  <c r="T104" i="54"/>
  <c r="T103" i="53"/>
  <c r="E95" i="52"/>
  <c r="T102" i="52"/>
  <c r="T110" i="52"/>
  <c r="L112" i="52"/>
  <c r="R112" i="52" s="1"/>
  <c r="T95" i="51"/>
  <c r="T101" i="51"/>
  <c r="T109" i="51"/>
  <c r="T100" i="50"/>
  <c r="T108" i="50"/>
  <c r="T113" i="50"/>
  <c r="T99" i="49"/>
  <c r="T107" i="49"/>
  <c r="M112" i="49"/>
  <c r="S112" i="49" s="1"/>
  <c r="T98" i="48"/>
  <c r="T106" i="48"/>
  <c r="T97" i="47"/>
  <c r="T105" i="47"/>
  <c r="T106" i="46"/>
  <c r="U100" i="45"/>
  <c r="E95" i="44"/>
  <c r="U99" i="43"/>
  <c r="T99" i="43"/>
  <c r="U101" i="43"/>
  <c r="T101" i="43"/>
  <c r="U107" i="43"/>
  <c r="T107" i="43"/>
  <c r="U109" i="43"/>
  <c r="T109" i="43"/>
  <c r="U104" i="46"/>
  <c r="T104" i="46"/>
  <c r="U109" i="42"/>
  <c r="T109" i="42"/>
  <c r="T103" i="1"/>
  <c r="E95" i="55"/>
  <c r="T102" i="55"/>
  <c r="T110" i="55"/>
  <c r="L112" i="55"/>
  <c r="R112" i="55" s="1"/>
  <c r="T101" i="54"/>
  <c r="T109" i="54"/>
  <c r="T100" i="53"/>
  <c r="T108" i="53"/>
  <c r="T113" i="53"/>
  <c r="T99" i="52"/>
  <c r="T107" i="52"/>
  <c r="M112" i="52"/>
  <c r="S112" i="52" s="1"/>
  <c r="T98" i="51"/>
  <c r="T106" i="51"/>
  <c r="T97" i="50"/>
  <c r="T105" i="50"/>
  <c r="T96" i="49"/>
  <c r="T104" i="49"/>
  <c r="T103" i="48"/>
  <c r="E95" i="47"/>
  <c r="T102" i="47"/>
  <c r="T107" i="47"/>
  <c r="U96" i="46"/>
  <c r="T96" i="46"/>
  <c r="T99" i="46"/>
  <c r="M112" i="46"/>
  <c r="S112" i="46" s="1"/>
  <c r="T104" i="45"/>
  <c r="U100" i="44"/>
  <c r="T100" i="44"/>
  <c r="U102" i="44"/>
  <c r="T102" i="44"/>
  <c r="U108" i="44"/>
  <c r="T108" i="44"/>
  <c r="U110" i="44"/>
  <c r="T110" i="44"/>
  <c r="U95" i="43"/>
  <c r="T95" i="43"/>
  <c r="E112" i="43"/>
  <c r="S95" i="43"/>
  <c r="M112" i="43"/>
  <c r="S112" i="43" s="1"/>
  <c r="T100" i="1"/>
  <c r="T108" i="1"/>
  <c r="T113" i="1"/>
  <c r="T99" i="55"/>
  <c r="T107" i="55"/>
  <c r="T98" i="54"/>
  <c r="T106" i="54"/>
  <c r="T97" i="53"/>
  <c r="T105" i="53"/>
  <c r="T96" i="52"/>
  <c r="T104" i="52"/>
  <c r="T103" i="51"/>
  <c r="E95" i="50"/>
  <c r="T102" i="50"/>
  <c r="T110" i="50"/>
  <c r="L112" i="50"/>
  <c r="R112" i="50" s="1"/>
  <c r="T101" i="49"/>
  <c r="T109" i="49"/>
  <c r="T100" i="48"/>
  <c r="T108" i="48"/>
  <c r="T113" i="48"/>
  <c r="T99" i="47"/>
  <c r="U101" i="46"/>
  <c r="T110" i="46"/>
  <c r="T97" i="45"/>
  <c r="U106" i="42"/>
  <c r="T106" i="42"/>
  <c r="E95" i="53"/>
  <c r="S95" i="47"/>
  <c r="E95" i="45"/>
  <c r="U103" i="45"/>
  <c r="T103" i="45"/>
  <c r="U98" i="42"/>
  <c r="T98" i="42"/>
  <c r="U105" i="41"/>
  <c r="T105" i="41"/>
  <c r="T113" i="40"/>
  <c r="E95" i="35"/>
  <c r="U107" i="33"/>
  <c r="T107" i="33"/>
  <c r="U106" i="31"/>
  <c r="T106" i="31"/>
  <c r="U110" i="28"/>
  <c r="T110" i="28"/>
  <c r="U100" i="26"/>
  <c r="T100" i="26"/>
  <c r="L112" i="25"/>
  <c r="R112" i="25" s="1"/>
  <c r="R95" i="25"/>
  <c r="U96" i="38"/>
  <c r="T96" i="38"/>
  <c r="U97" i="23"/>
  <c r="T97" i="23"/>
  <c r="E95" i="40"/>
  <c r="L112" i="40"/>
  <c r="R112" i="40" s="1"/>
  <c r="U113" i="37"/>
  <c r="U110" i="36"/>
  <c r="T110" i="36"/>
  <c r="S95" i="35"/>
  <c r="T113" i="41"/>
  <c r="T99" i="40"/>
  <c r="T107" i="40"/>
  <c r="T98" i="39"/>
  <c r="T106" i="39"/>
  <c r="T107" i="38"/>
  <c r="T106" i="37"/>
  <c r="T97" i="36"/>
  <c r="T104" i="35"/>
  <c r="T103" i="34"/>
  <c r="E95" i="33"/>
  <c r="S95" i="33"/>
  <c r="M112" i="33"/>
  <c r="S112" i="33" s="1"/>
  <c r="T100" i="33"/>
  <c r="T109" i="33"/>
  <c r="L112" i="33"/>
  <c r="R112" i="33" s="1"/>
  <c r="T101" i="32"/>
  <c r="T99" i="30"/>
  <c r="U101" i="27"/>
  <c r="T101" i="27"/>
  <c r="T113" i="44"/>
  <c r="T96" i="40"/>
  <c r="T104" i="40"/>
  <c r="T103" i="39"/>
  <c r="E95" i="38"/>
  <c r="T98" i="38"/>
  <c r="U104" i="38"/>
  <c r="T104" i="38"/>
  <c r="U109" i="38"/>
  <c r="U103" i="37"/>
  <c r="T103" i="37"/>
  <c r="U108" i="37"/>
  <c r="U96" i="36"/>
  <c r="E95" i="36"/>
  <c r="U99" i="36"/>
  <c r="U101" i="35"/>
  <c r="T101" i="35"/>
  <c r="U106" i="35"/>
  <c r="U100" i="34"/>
  <c r="T100" i="34"/>
  <c r="U105" i="34"/>
  <c r="T102" i="33"/>
  <c r="E95" i="32"/>
  <c r="U98" i="32"/>
  <c r="T98" i="32"/>
  <c r="U103" i="32"/>
  <c r="U106" i="25"/>
  <c r="T106" i="25"/>
  <c r="U105" i="24"/>
  <c r="T105" i="24"/>
  <c r="T106" i="45"/>
  <c r="T97" i="44"/>
  <c r="T105" i="44"/>
  <c r="T96" i="43"/>
  <c r="T104" i="43"/>
  <c r="T103" i="42"/>
  <c r="E95" i="41"/>
  <c r="T102" i="41"/>
  <c r="T110" i="41"/>
  <c r="L112" i="41"/>
  <c r="R112" i="41" s="1"/>
  <c r="E95" i="37"/>
  <c r="T97" i="37"/>
  <c r="T110" i="35"/>
  <c r="T109" i="34"/>
  <c r="U99" i="33"/>
  <c r="T99" i="33"/>
  <c r="U107" i="32"/>
  <c r="T109" i="32"/>
  <c r="T99" i="31"/>
  <c r="E95" i="30"/>
  <c r="U98" i="30"/>
  <c r="T98" i="30"/>
  <c r="U106" i="30"/>
  <c r="T106" i="30"/>
  <c r="T102" i="25"/>
  <c r="U102" i="25"/>
  <c r="T101" i="24"/>
  <c r="U101" i="24"/>
  <c r="E95" i="24"/>
  <c r="L112" i="44"/>
  <c r="R112" i="44" s="1"/>
  <c r="T100" i="42"/>
  <c r="T108" i="42"/>
  <c r="T113" i="42"/>
  <c r="T99" i="41"/>
  <c r="T107" i="41"/>
  <c r="M112" i="41"/>
  <c r="S112" i="41" s="1"/>
  <c r="T98" i="40"/>
  <c r="T106" i="40"/>
  <c r="T97" i="39"/>
  <c r="T105" i="39"/>
  <c r="M112" i="38"/>
  <c r="S112" i="38" s="1"/>
  <c r="R95" i="36"/>
  <c r="L112" i="36"/>
  <c r="R112" i="36" s="1"/>
  <c r="T105" i="36"/>
  <c r="T108" i="33"/>
  <c r="S95" i="32"/>
  <c r="T107" i="31"/>
  <c r="U97" i="29"/>
  <c r="T97" i="29"/>
  <c r="U105" i="29"/>
  <c r="T105" i="29"/>
  <c r="E95" i="39"/>
  <c r="T106" i="38"/>
  <c r="R95" i="37"/>
  <c r="T105" i="37"/>
  <c r="T96" i="36"/>
  <c r="U102" i="36"/>
  <c r="T102" i="36"/>
  <c r="U107" i="36"/>
  <c r="T103" i="35"/>
  <c r="U109" i="35"/>
  <c r="T109" i="35"/>
  <c r="T102" i="34"/>
  <c r="U108" i="34"/>
  <c r="T108" i="34"/>
  <c r="T110" i="33"/>
  <c r="T100" i="32"/>
  <c r="U98" i="31"/>
  <c r="T98" i="31"/>
  <c r="E95" i="28"/>
  <c r="S95" i="28"/>
  <c r="M112" i="28"/>
  <c r="S112" i="28" s="1"/>
  <c r="T113" i="34"/>
  <c r="T106" i="32"/>
  <c r="T97" i="31"/>
  <c r="T105" i="31"/>
  <c r="T96" i="30"/>
  <c r="T104" i="30"/>
  <c r="T103" i="29"/>
  <c r="T102" i="28"/>
  <c r="U104" i="27"/>
  <c r="T108" i="27"/>
  <c r="U103" i="26"/>
  <c r="T107" i="26"/>
  <c r="U104" i="25"/>
  <c r="T104" i="25"/>
  <c r="U103" i="24"/>
  <c r="T103" i="24"/>
  <c r="U100" i="23"/>
  <c r="T104" i="23"/>
  <c r="E95" i="31"/>
  <c r="T100" i="29"/>
  <c r="T108" i="29"/>
  <c r="U99" i="28"/>
  <c r="T99" i="28"/>
  <c r="T108" i="28"/>
  <c r="T99" i="27"/>
  <c r="T98" i="26"/>
  <c r="U110" i="23"/>
  <c r="T110" i="23"/>
  <c r="E95" i="23"/>
  <c r="E95" i="29"/>
  <c r="U107" i="28"/>
  <c r="T107" i="28"/>
  <c r="U98" i="27"/>
  <c r="T98" i="27"/>
  <c r="U97" i="26"/>
  <c r="E95" i="26"/>
  <c r="T97" i="26"/>
  <c r="L112" i="23"/>
  <c r="R112" i="23" s="1"/>
  <c r="R95" i="23"/>
  <c r="S95" i="24"/>
  <c r="T105" i="30"/>
  <c r="T96" i="29"/>
  <c r="U105" i="28"/>
  <c r="T109" i="28"/>
  <c r="E95" i="27"/>
  <c r="U96" i="27"/>
  <c r="T100" i="27"/>
  <c r="T109" i="27"/>
  <c r="T99" i="26"/>
  <c r="T108" i="26"/>
  <c r="U96" i="25"/>
  <c r="T96" i="25"/>
  <c r="E95" i="25"/>
  <c r="U110" i="25"/>
  <c r="T96" i="23"/>
  <c r="T105" i="23"/>
  <c r="R95" i="27"/>
  <c r="U106" i="27"/>
  <c r="T106" i="27"/>
  <c r="U105" i="26"/>
  <c r="T105" i="26"/>
  <c r="U96" i="23"/>
  <c r="U102" i="23"/>
  <c r="T102" i="23"/>
  <c r="S95" i="22"/>
  <c r="U107" i="17"/>
  <c r="T107" i="17"/>
  <c r="U98" i="16"/>
  <c r="T98" i="16"/>
  <c r="U95" i="15"/>
  <c r="U97" i="15"/>
  <c r="T97" i="15"/>
  <c r="E112" i="15"/>
  <c r="U106" i="12"/>
  <c r="T106" i="12"/>
  <c r="R95" i="11"/>
  <c r="L112" i="11"/>
  <c r="R112" i="11" s="1"/>
  <c r="U97" i="11"/>
  <c r="T97" i="11"/>
  <c r="U109" i="19"/>
  <c r="T109" i="19"/>
  <c r="L112" i="14"/>
  <c r="R112" i="14" s="1"/>
  <c r="T113" i="14"/>
  <c r="T102" i="12"/>
  <c r="U102" i="12"/>
  <c r="E95" i="11"/>
  <c r="S95" i="11"/>
  <c r="M112" i="11"/>
  <c r="S112" i="11" s="1"/>
  <c r="E112" i="22"/>
  <c r="U100" i="21"/>
  <c r="E95" i="20"/>
  <c r="U99" i="20"/>
  <c r="T101" i="18"/>
  <c r="U105" i="17"/>
  <c r="E95" i="16"/>
  <c r="U96" i="16"/>
  <c r="U106" i="16"/>
  <c r="T106" i="16"/>
  <c r="L112" i="16"/>
  <c r="R112" i="16" s="1"/>
  <c r="U105" i="15"/>
  <c r="T105" i="15"/>
  <c r="U96" i="14"/>
  <c r="T96" i="14"/>
  <c r="E95" i="14"/>
  <c r="U104" i="11"/>
  <c r="T104" i="11"/>
  <c r="T113" i="29"/>
  <c r="E95" i="21"/>
  <c r="T104" i="21"/>
  <c r="T109" i="21"/>
  <c r="U113" i="21"/>
  <c r="T103" i="20"/>
  <c r="T108" i="20"/>
  <c r="L112" i="20"/>
  <c r="R112" i="20" s="1"/>
  <c r="T96" i="19"/>
  <c r="E95" i="18"/>
  <c r="U100" i="18"/>
  <c r="T100" i="18"/>
  <c r="T109" i="18"/>
  <c r="S95" i="17"/>
  <c r="M112" i="17"/>
  <c r="S112" i="17" s="1"/>
  <c r="T100" i="17"/>
  <c r="U104" i="16"/>
  <c r="T108" i="16"/>
  <c r="U104" i="14"/>
  <c r="T104" i="14"/>
  <c r="T99" i="13"/>
  <c r="T106" i="11"/>
  <c r="T104" i="22"/>
  <c r="U109" i="22"/>
  <c r="T113" i="22"/>
  <c r="E95" i="19"/>
  <c r="T113" i="19"/>
  <c r="U110" i="14"/>
  <c r="T110" i="14"/>
  <c r="U99" i="13"/>
  <c r="T110" i="20"/>
  <c r="T104" i="19"/>
  <c r="U98" i="18"/>
  <c r="U108" i="18"/>
  <c r="T108" i="18"/>
  <c r="U99" i="17"/>
  <c r="T99" i="17"/>
  <c r="T108" i="17"/>
  <c r="T99" i="16"/>
  <c r="T113" i="16"/>
  <c r="T98" i="15"/>
  <c r="U102" i="14"/>
  <c r="T106" i="14"/>
  <c r="U98" i="13"/>
  <c r="T98" i="13"/>
  <c r="T109" i="13"/>
  <c r="U105" i="11"/>
  <c r="T105" i="11"/>
  <c r="U101" i="19"/>
  <c r="T101" i="19"/>
  <c r="T100" i="15"/>
  <c r="M112" i="13"/>
  <c r="S112" i="13" s="1"/>
  <c r="S95" i="13"/>
  <c r="T110" i="12"/>
  <c r="U110" i="12"/>
  <c r="T101" i="11"/>
  <c r="U101" i="11"/>
  <c r="T100" i="10"/>
  <c r="U100" i="10"/>
  <c r="U109" i="8"/>
  <c r="T109" i="8"/>
  <c r="U102" i="6"/>
  <c r="T102" i="6"/>
  <c r="E112" i="2"/>
  <c r="U108" i="2"/>
  <c r="T108" i="2"/>
  <c r="E95" i="10"/>
  <c r="U103" i="10"/>
  <c r="T103" i="10"/>
  <c r="U109" i="3"/>
  <c r="T109" i="3"/>
  <c r="U100" i="2"/>
  <c r="T100" i="2"/>
  <c r="U106" i="13"/>
  <c r="T106" i="13"/>
  <c r="U102" i="9"/>
  <c r="T102" i="9"/>
  <c r="U96" i="8"/>
  <c r="T96" i="8"/>
  <c r="R95" i="6"/>
  <c r="L112" i="6"/>
  <c r="R112" i="6" s="1"/>
  <c r="U103" i="5"/>
  <c r="U107" i="5"/>
  <c r="E95" i="3"/>
  <c r="S95" i="3"/>
  <c r="M112" i="3"/>
  <c r="S112" i="3" s="1"/>
  <c r="U101" i="3"/>
  <c r="T101" i="3"/>
  <c r="U104" i="8"/>
  <c r="T104" i="8"/>
  <c r="M112" i="8"/>
  <c r="S112" i="8" s="1"/>
  <c r="E95" i="7"/>
  <c r="U100" i="6"/>
  <c r="U104" i="6"/>
  <c r="U108" i="6"/>
  <c r="U97" i="12"/>
  <c r="T97" i="12"/>
  <c r="T113" i="11"/>
  <c r="T96" i="10"/>
  <c r="T105" i="10"/>
  <c r="U110" i="9"/>
  <c r="T110" i="9"/>
  <c r="S95" i="7"/>
  <c r="U110" i="4"/>
  <c r="T110" i="4"/>
  <c r="T108" i="13"/>
  <c r="T108" i="12"/>
  <c r="T99" i="11"/>
  <c r="U96" i="10"/>
  <c r="U97" i="9"/>
  <c r="T97" i="9"/>
  <c r="U113" i="8"/>
  <c r="U102" i="4"/>
  <c r="T102" i="4"/>
  <c r="T95" i="2"/>
  <c r="U105" i="12"/>
  <c r="T105" i="12"/>
  <c r="U96" i="11"/>
  <c r="T96" i="11"/>
  <c r="U105" i="9"/>
  <c r="T105" i="9"/>
  <c r="E95" i="8"/>
  <c r="U103" i="7"/>
  <c r="T103" i="7"/>
  <c r="U113" i="10"/>
  <c r="U101" i="8"/>
  <c r="T101" i="8"/>
  <c r="T96" i="6"/>
  <c r="E95" i="6"/>
  <c r="E95" i="5"/>
  <c r="T99" i="5"/>
  <c r="U113" i="3"/>
  <c r="T110" i="6"/>
  <c r="T101" i="5"/>
  <c r="T109" i="5"/>
  <c r="T100" i="4"/>
  <c r="T108" i="4"/>
  <c r="E95" i="9"/>
  <c r="L112" i="9"/>
  <c r="R112" i="9" s="1"/>
  <c r="T100" i="7"/>
  <c r="T108" i="7"/>
  <c r="T113" i="7"/>
  <c r="T99" i="6"/>
  <c r="T107" i="6"/>
  <c r="M112" i="6"/>
  <c r="S112" i="6" s="1"/>
  <c r="T98" i="5"/>
  <c r="T106" i="5"/>
  <c r="T97" i="4"/>
  <c r="T105" i="4"/>
  <c r="T96" i="3"/>
  <c r="T104" i="3"/>
  <c r="T103" i="2"/>
  <c r="E95" i="12"/>
  <c r="E95" i="4"/>
  <c r="T113" i="2"/>
  <c r="T99" i="4"/>
  <c r="T107" i="4"/>
  <c r="T98" i="3"/>
  <c r="T106" i="3"/>
  <c r="T97" i="2"/>
  <c r="T105" i="2"/>
  <c r="T102" i="2"/>
  <c r="T110" i="2"/>
  <c r="L112" i="2"/>
  <c r="R112" i="2" s="1"/>
  <c r="U59" i="34" l="1"/>
  <c r="T59" i="41"/>
  <c r="T24" i="23"/>
  <c r="T70" i="49"/>
  <c r="T59" i="32"/>
  <c r="U59" i="6"/>
  <c r="E112" i="42"/>
  <c r="E112" i="46"/>
  <c r="T95" i="46"/>
  <c r="T95" i="17"/>
  <c r="U95" i="17"/>
  <c r="U30" i="17"/>
  <c r="T30" i="17"/>
  <c r="U95" i="34"/>
  <c r="E112" i="34"/>
  <c r="T112" i="34" s="1"/>
  <c r="T95" i="22"/>
  <c r="U95" i="22"/>
  <c r="U59" i="55"/>
  <c r="T59" i="55"/>
  <c r="T71" i="45"/>
  <c r="U71" i="45"/>
  <c r="T33" i="34"/>
  <c r="U33" i="34"/>
  <c r="U30" i="11"/>
  <c r="T30" i="11"/>
  <c r="T30" i="2"/>
  <c r="U30" i="2"/>
  <c r="U59" i="25"/>
  <c r="T59" i="25"/>
  <c r="T59" i="4"/>
  <c r="U59" i="4"/>
  <c r="U30" i="45"/>
  <c r="T30" i="45"/>
  <c r="U71" i="39"/>
  <c r="T71" i="39"/>
  <c r="T33" i="30"/>
  <c r="U33" i="30"/>
  <c r="U30" i="19"/>
  <c r="T30" i="19"/>
  <c r="U59" i="19"/>
  <c r="T59" i="19"/>
  <c r="U30" i="7"/>
  <c r="T30" i="7"/>
  <c r="U59" i="11"/>
  <c r="T59" i="11"/>
  <c r="T95" i="13"/>
  <c r="E112" i="51"/>
  <c r="U112" i="51" s="1"/>
  <c r="T70" i="21"/>
  <c r="U70" i="21"/>
  <c r="U30" i="25"/>
  <c r="T30" i="25"/>
  <c r="T70" i="14"/>
  <c r="U70" i="14"/>
  <c r="U70" i="11"/>
  <c r="T70" i="11"/>
  <c r="T33" i="49"/>
  <c r="U33" i="49"/>
  <c r="U59" i="9"/>
  <c r="T59" i="9"/>
  <c r="E112" i="13"/>
  <c r="T71" i="29"/>
  <c r="U71" i="29"/>
  <c r="T33" i="28"/>
  <c r="U33" i="28"/>
  <c r="U30" i="31"/>
  <c r="T30" i="31"/>
  <c r="U71" i="27"/>
  <c r="T71" i="27"/>
  <c r="U70" i="23"/>
  <c r="T70" i="23"/>
  <c r="U70" i="19"/>
  <c r="T70" i="19"/>
  <c r="U33" i="48"/>
  <c r="T33" i="48"/>
  <c r="T33" i="38"/>
  <c r="U33" i="38"/>
  <c r="U30" i="33"/>
  <c r="T30" i="33"/>
  <c r="U71" i="31"/>
  <c r="T71" i="31"/>
  <c r="T33" i="32"/>
  <c r="U33" i="32"/>
  <c r="U30" i="5"/>
  <c r="T30" i="5"/>
  <c r="T70" i="17"/>
  <c r="U70" i="17"/>
  <c r="T71" i="49"/>
  <c r="U71" i="49"/>
  <c r="U30" i="9"/>
  <c r="T30" i="9"/>
  <c r="T71" i="48"/>
  <c r="U71" i="48"/>
  <c r="T30" i="26"/>
  <c r="U30" i="26"/>
  <c r="U30" i="21"/>
  <c r="T30" i="21"/>
  <c r="U59" i="23"/>
  <c r="T59" i="23"/>
  <c r="T59" i="13"/>
  <c r="U59" i="13"/>
  <c r="T70" i="13"/>
  <c r="U70" i="13"/>
  <c r="T95" i="9"/>
  <c r="E112" i="9"/>
  <c r="U95" i="9"/>
  <c r="T95" i="21"/>
  <c r="E112" i="21"/>
  <c r="U95" i="21"/>
  <c r="E112" i="14"/>
  <c r="T95" i="14"/>
  <c r="U95" i="14"/>
  <c r="T95" i="29"/>
  <c r="E112" i="29"/>
  <c r="U95" i="29"/>
  <c r="E112" i="28"/>
  <c r="U95" i="28"/>
  <c r="T95" i="28"/>
  <c r="U112" i="43"/>
  <c r="T112" i="43"/>
  <c r="T95" i="4"/>
  <c r="E112" i="4"/>
  <c r="U95" i="4"/>
  <c r="U95" i="8"/>
  <c r="T95" i="8"/>
  <c r="E112" i="8"/>
  <c r="U95" i="12"/>
  <c r="E112" i="12"/>
  <c r="T95" i="12"/>
  <c r="U95" i="6"/>
  <c r="E112" i="6"/>
  <c r="T95" i="6"/>
  <c r="U95" i="19"/>
  <c r="T95" i="19"/>
  <c r="E112" i="19"/>
  <c r="E112" i="7"/>
  <c r="U95" i="7"/>
  <c r="T95" i="7"/>
  <c r="U95" i="3"/>
  <c r="T95" i="3"/>
  <c r="E112" i="3"/>
  <c r="U95" i="16"/>
  <c r="E112" i="16"/>
  <c r="T95" i="16"/>
  <c r="U112" i="13"/>
  <c r="T112" i="13"/>
  <c r="T95" i="25"/>
  <c r="E112" i="25"/>
  <c r="U95" i="25"/>
  <c r="U95" i="27"/>
  <c r="E112" i="27"/>
  <c r="T95" i="27"/>
  <c r="E112" i="23"/>
  <c r="T95" i="23"/>
  <c r="U95" i="23"/>
  <c r="T95" i="24"/>
  <c r="U95" i="24"/>
  <c r="E112" i="24"/>
  <c r="U95" i="48"/>
  <c r="E112" i="48"/>
  <c r="T95" i="48"/>
  <c r="U95" i="10"/>
  <c r="T95" i="10"/>
  <c r="E112" i="10"/>
  <c r="T95" i="11"/>
  <c r="E112" i="11"/>
  <c r="U95" i="11"/>
  <c r="E112" i="26"/>
  <c r="U95" i="26"/>
  <c r="T95" i="26"/>
  <c r="U95" i="39"/>
  <c r="T95" i="39"/>
  <c r="E112" i="39"/>
  <c r="U95" i="30"/>
  <c r="T95" i="30"/>
  <c r="E112" i="30"/>
  <c r="E112" i="47"/>
  <c r="U95" i="47"/>
  <c r="T95" i="47"/>
  <c r="U95" i="31"/>
  <c r="T95" i="31"/>
  <c r="E112" i="31"/>
  <c r="E112" i="37"/>
  <c r="U95" i="37"/>
  <c r="T95" i="37"/>
  <c r="E112" i="44"/>
  <c r="U95" i="44"/>
  <c r="T95" i="44"/>
  <c r="U95" i="54"/>
  <c r="T95" i="54"/>
  <c r="E112" i="54"/>
  <c r="U95" i="18"/>
  <c r="E112" i="18"/>
  <c r="T95" i="18"/>
  <c r="U95" i="35"/>
  <c r="T95" i="35"/>
  <c r="E112" i="35"/>
  <c r="E112" i="45"/>
  <c r="U95" i="45"/>
  <c r="T95" i="45"/>
  <c r="E112" i="1"/>
  <c r="U95" i="1"/>
  <c r="T95" i="1"/>
  <c r="E112" i="20"/>
  <c r="U95" i="20"/>
  <c r="T95" i="20"/>
  <c r="U112" i="17"/>
  <c r="T112" i="17"/>
  <c r="E112" i="32"/>
  <c r="U95" i="32"/>
  <c r="T95" i="32"/>
  <c r="U95" i="33"/>
  <c r="E112" i="33"/>
  <c r="T95" i="33"/>
  <c r="U95" i="40"/>
  <c r="T95" i="40"/>
  <c r="E112" i="40"/>
  <c r="U95" i="55"/>
  <c r="E112" i="55"/>
  <c r="T95" i="55"/>
  <c r="U95" i="49"/>
  <c r="T95" i="49"/>
  <c r="E112" i="49"/>
  <c r="T95" i="36"/>
  <c r="E112" i="36"/>
  <c r="U95" i="36"/>
  <c r="U95" i="53"/>
  <c r="T95" i="53"/>
  <c r="E112" i="53"/>
  <c r="E112" i="50"/>
  <c r="U95" i="50"/>
  <c r="T95" i="50"/>
  <c r="T95" i="52"/>
  <c r="E112" i="52"/>
  <c r="U95" i="52"/>
  <c r="U112" i="46"/>
  <c r="T112" i="46"/>
  <c r="U95" i="5"/>
  <c r="T95" i="5"/>
  <c r="E112" i="5"/>
  <c r="U112" i="2"/>
  <c r="T112" i="2"/>
  <c r="U112" i="22"/>
  <c r="T112" i="22"/>
  <c r="T112" i="15"/>
  <c r="U112" i="15"/>
  <c r="E112" i="41"/>
  <c r="U95" i="41"/>
  <c r="T95" i="41"/>
  <c r="T95" i="38"/>
  <c r="U95" i="38"/>
  <c r="E112" i="38"/>
  <c r="U112" i="42"/>
  <c r="T112" i="42"/>
  <c r="T112" i="51" l="1"/>
  <c r="U112" i="34"/>
  <c r="U112" i="38"/>
  <c r="T112" i="38"/>
  <c r="U112" i="45"/>
  <c r="T112" i="45"/>
  <c r="U112" i="24"/>
  <c r="T112" i="24"/>
  <c r="U112" i="55"/>
  <c r="T112" i="55"/>
  <c r="U112" i="33"/>
  <c r="T112" i="33"/>
  <c r="U112" i="35"/>
  <c r="T112" i="35"/>
  <c r="T112" i="39"/>
  <c r="U112" i="39"/>
  <c r="U112" i="3"/>
  <c r="T112" i="3"/>
  <c r="U112" i="36"/>
  <c r="T112" i="36"/>
  <c r="U112" i="6"/>
  <c r="T112" i="6"/>
  <c r="T112" i="31"/>
  <c r="U112" i="31"/>
  <c r="T112" i="25"/>
  <c r="U112" i="25"/>
  <c r="U112" i="44"/>
  <c r="T112" i="44"/>
  <c r="U112" i="4"/>
  <c r="T112" i="4"/>
  <c r="U112" i="28"/>
  <c r="T112" i="28"/>
  <c r="U112" i="21"/>
  <c r="T112" i="21"/>
  <c r="U112" i="52"/>
  <c r="T112" i="52"/>
  <c r="U112" i="20"/>
  <c r="T112" i="20"/>
  <c r="U112" i="14"/>
  <c r="T112" i="14"/>
  <c r="U112" i="41"/>
  <c r="T112" i="41"/>
  <c r="U112" i="49"/>
  <c r="T112" i="49"/>
  <c r="U112" i="40"/>
  <c r="T112" i="40"/>
  <c r="U112" i="32"/>
  <c r="T112" i="32"/>
  <c r="U112" i="1"/>
  <c r="T112" i="1"/>
  <c r="U112" i="18"/>
  <c r="T112" i="18"/>
  <c r="T112" i="47"/>
  <c r="U112" i="47"/>
  <c r="T112" i="23"/>
  <c r="U112" i="23"/>
  <c r="U112" i="11"/>
  <c r="T112" i="11"/>
  <c r="U112" i="8"/>
  <c r="T112" i="8"/>
  <c r="T112" i="10"/>
  <c r="U112" i="10"/>
  <c r="T112" i="5"/>
  <c r="U112" i="5"/>
  <c r="U112" i="50"/>
  <c r="T112" i="50"/>
  <c r="T112" i="30"/>
  <c r="U112" i="30"/>
  <c r="T112" i="26"/>
  <c r="U112" i="26"/>
  <c r="U112" i="48"/>
  <c r="T112" i="48"/>
  <c r="U112" i="7"/>
  <c r="T112" i="7"/>
  <c r="T112" i="12"/>
  <c r="U112" i="12"/>
  <c r="U112" i="29"/>
  <c r="T112" i="29"/>
  <c r="T112" i="53"/>
  <c r="U112" i="53"/>
  <c r="U112" i="54"/>
  <c r="T112" i="54"/>
  <c r="T112" i="37"/>
  <c r="U112" i="37"/>
  <c r="T112" i="27"/>
  <c r="U112" i="27"/>
  <c r="U112" i="16"/>
  <c r="T112" i="16"/>
  <c r="U112" i="19"/>
  <c r="T112" i="19"/>
  <c r="U112" i="9"/>
  <c r="T112" i="9"/>
</calcChain>
</file>

<file path=xl/sharedStrings.xml><?xml version="1.0" encoding="utf-8"?>
<sst xmlns="http://schemas.openxmlformats.org/spreadsheetml/2006/main" count="12760" uniqueCount="179">
  <si>
    <t>Figures Finalised as at 2023/10/16</t>
  </si>
  <si>
    <t/>
  </si>
  <si>
    <t>1st Quarter Ended 30 September 2023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</si>
  <si>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</si>
  <si>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</si>
  <si>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</si>
  <si>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</si>
  <si>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</si>
  <si>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</si>
  <si>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</si>
  <si>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</si>
  <si>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</si>
  <si>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</si>
  <si>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</si>
  <si>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</si>
  <si>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5 of 2022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</si>
  <si>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</si>
  <si>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</si>
  <si>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</si>
  <si>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</si>
  <si>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</si>
  <si>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</si>
  <si>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</si>
  <si>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</si>
  <si>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</si>
  <si>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</si>
  <si>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</si>
  <si>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</si>
  <si>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</si>
  <si>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</si>
  <si>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</si>
  <si>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</si>
  <si>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</si>
  <si>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</si>
  <si>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</si>
  <si>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</si>
  <si>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</si>
  <si>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</si>
  <si>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</si>
  <si>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</si>
  <si>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</si>
  <si>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</si>
  <si>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</si>
  <si>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</si>
  <si>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</si>
  <si>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</si>
  <si>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</si>
  <si>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</si>
  <si>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</si>
  <si>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</si>
  <si>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</si>
  <si>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</si>
  <si>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</si>
  <si>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</si>
  <si>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</si>
  <si>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</si>
  <si>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</si>
  <si>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</si>
  <si>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</si>
  <si>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</si>
  <si>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</si>
  <si>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</si>
  <si>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</si>
  <si>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</si>
  <si>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</si>
  <si>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</si>
  <si>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</si>
  <si>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</si>
  <si>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</si>
  <si>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</si>
  <si>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</si>
  <si>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</si>
  <si>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</si>
  <si>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</si>
  <si>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</si>
  <si>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</si>
  <si>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</si>
  <si>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</si>
  <si>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</si>
  <si>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</si>
  <si>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</si>
  <si>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</si>
  <si>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</si>
  <si>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</si>
  <si>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</si>
  <si>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</si>
  <si>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</si>
  <si>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</si>
  <si>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</si>
  <si>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</si>
  <si>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</si>
  <si>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</si>
  <si>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</si>
  <si>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</si>
  <si>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</si>
  <si>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2023</t>
  </si>
  <si>
    <t>Actual expenditure Provincial Department by 31 December 2023</t>
  </si>
  <si>
    <t>Actual expenditure Provincial Department by 31 March 2024</t>
  </si>
  <si>
    <t>Actual expenditure Provincial Department by 30 June 2024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</si>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</sst>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6" fontId="3" fillId="0" borderId="3" xfId="0" applyNumberFormat="1" applyFont="1" applyBorder="1"/>
    <xf numFmtId="165" fontId="2" fillId="0" borderId="3" xfId="0" applyNumberFormat="1" applyFont="1" applyBorder="1" applyAlignment="1">
      <alignment horizontal="center" vertical="top" wrapText="1"/>
    </xf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indent="1"/>
    </xf>
    <xf numFmtId="165" fontId="2" fillId="0" borderId="3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Font="1" applyBorder="1" applyAlignment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Font="1" applyBorder="1"/>
    <xf numFmtId="0" fontId="2" fillId="0" borderId="9" xfId="0" applyFont="1" applyBorder="1"/>
    <xf numFmtId="0" fontId="2" fillId="0" borderId="0" xfId="0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/>
    <xf numFmtId="167" fontId="10" fillId="0" borderId="24" xfId="0" applyNumberFormat="1" applyFont="1" applyBorder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Font="1" applyFill="1" applyBorder="1" applyAlignment="1">
      <alignment horizontal="left" indent="1"/>
    </xf>
    <xf numFmtId="165" fontId="2" fillId="3" borderId="26" xfId="0" applyNumberFormat="1" applyFont="1" applyFill="1" applyBorder="1" applyAlignment="1">
      <alignment horizontal="right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165" fontId="3" fillId="0" borderId="29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30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left" vertical="top" wrapText="1"/>
    </xf>
    <xf numFmtId="165" fontId="2" fillId="0" borderId="32" xfId="0" applyNumberFormat="1" applyFont="1" applyBorder="1" applyAlignment="1">
      <alignment horizontal="center" vertical="top" wrapText="1"/>
    </xf>
    <xf numFmtId="164" fontId="2" fillId="0" borderId="32" xfId="0" applyNumberFormat="1" applyFont="1" applyBorder="1" applyAlignment="1">
      <alignment horizontal="center" vertical="top" wrapText="1"/>
    </xf>
    <xf numFmtId="49" fontId="2" fillId="0" borderId="32" xfId="0" applyNumberFormat="1" applyFont="1" applyBorder="1" applyAlignment="1">
      <alignment horizontal="center" vertical="top" wrapText="1"/>
    </xf>
    <xf numFmtId="49" fontId="2" fillId="0" borderId="33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0" fontId="2" fillId="0" borderId="34" xfId="0" applyFont="1" applyBorder="1" applyAlignment="1">
      <alignment horizontal="left"/>
    </xf>
    <xf numFmtId="165" fontId="2" fillId="0" borderId="22" xfId="0" applyNumberFormat="1" applyFont="1" applyBorder="1" applyAlignment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Font="1" applyBorder="1" applyAlignment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Font="1" applyBorder="1" applyAlignment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19" xfId="0" applyNumberFormat="1" applyFont="1" applyBorder="1"/>
    <xf numFmtId="169" fontId="10" fillId="0" borderId="20" xfId="0" applyNumberFormat="1" applyFont="1" applyBorder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/>
    <xf numFmtId="169" fontId="10" fillId="0" borderId="15" xfId="0" applyNumberFormat="1" applyFont="1" applyBorder="1"/>
    <xf numFmtId="169" fontId="10" fillId="0" borderId="16" xfId="0" applyNumberFormat="1" applyFont="1" applyBorder="1"/>
    <xf numFmtId="169" fontId="10" fillId="0" borderId="9" xfId="0" applyNumberFormat="1" applyFont="1" applyBorder="1"/>
    <xf numFmtId="169" fontId="10" fillId="0" borderId="23" xfId="0" applyNumberFormat="1" applyFont="1" applyBorder="1"/>
    <xf numFmtId="169" fontId="10" fillId="0" borderId="24" xfId="0" applyNumberFormat="1" applyFont="1" applyBorder="1"/>
    <xf numFmtId="169" fontId="2" fillId="0" borderId="3" xfId="0" applyNumberFormat="1" applyFont="1" applyBorder="1" applyAlignment="1">
      <alignment horizontal="center" vertical="top" wrapText="1"/>
    </xf>
    <xf numFmtId="169" fontId="2" fillId="0" borderId="4" xfId="0" applyNumberFormat="1" applyFont="1" applyBorder="1" applyAlignment="1">
      <alignment horizontal="center" vertical="top" wrapText="1"/>
    </xf>
    <xf numFmtId="169" fontId="2" fillId="0" borderId="5" xfId="0" applyNumberFormat="1" applyFont="1" applyBorder="1" applyAlignment="1">
      <alignment horizontal="right"/>
    </xf>
    <xf numFmtId="169" fontId="2" fillId="0" borderId="6" xfId="0" applyNumberFormat="1" applyFont="1" applyBorder="1" applyAlignment="1">
      <alignment horizontal="right"/>
    </xf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3" xfId="0" applyNumberFormat="1" applyFont="1" applyBorder="1" applyAlignment="1">
      <alignment horizontal="right"/>
    </xf>
    <xf numFmtId="169" fontId="3" fillId="0" borderId="3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>
      <alignment horizontal="right"/>
    </xf>
    <xf numFmtId="169" fontId="2" fillId="0" borderId="34" xfId="0" applyNumberFormat="1" applyFont="1" applyBorder="1" applyAlignment="1">
      <alignment horizontal="right"/>
    </xf>
    <xf numFmtId="169" fontId="2" fillId="0" borderId="22" xfId="0" applyNumberFormat="1" applyFont="1" applyBorder="1" applyAlignment="1">
      <alignment horizontal="right"/>
    </xf>
    <xf numFmtId="169" fontId="2" fillId="0" borderId="32" xfId="0" applyNumberFormat="1" applyFont="1" applyBorder="1" applyAlignment="1">
      <alignment horizontal="right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2" fillId="0" borderId="9" xfId="0" applyNumberFormat="1" applyFont="1" applyBorder="1" applyAlignment="1">
      <alignment horizontal="right"/>
    </xf>
    <xf numFmtId="169" fontId="2" fillId="0" borderId="10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10" xfId="0" applyNumberFormat="1" applyFont="1" applyBorder="1"/>
    <xf numFmtId="169" fontId="2" fillId="0" borderId="0" xfId="0" applyNumberFormat="1" applyFont="1"/>
    <xf numFmtId="165" fontId="2" fillId="0" borderId="10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5"/>
  <sheetViews>
    <sheetView showGridLines="0" tabSelected="1" topLeftCell="B1" workbookViewId="0">
      <selection activeCell="V7" sqref="V7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/>
      <c r="D9" s="92"/>
      <c r="E9" s="92">
        <f>$B9       +$C9       +$D9</f>
        <v>49949000</v>
      </c>
      <c r="F9" s="93">
        <v>49949000</v>
      </c>
      <c r="G9" s="94">
        <v>9086000</v>
      </c>
      <c r="H9" s="93"/>
      <c r="I9" s="94">
        <v>3352031</v>
      </c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3352031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6.7109071252677737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112830000</v>
      </c>
      <c r="C10" s="92"/>
      <c r="D10" s="92"/>
      <c r="E10" s="92">
        <f t="shared" ref="E10:E15" si="0">$B10      +$C10      +$D10</f>
        <v>112830000</v>
      </c>
      <c r="F10" s="93">
        <v>112830000</v>
      </c>
      <c r="G10" s="94">
        <v>112830000</v>
      </c>
      <c r="H10" s="93">
        <v>24545000</v>
      </c>
      <c r="I10" s="94">
        <v>23757669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24545000</v>
      </c>
      <c r="Q10" s="94">
        <f t="shared" ref="Q10:Q15" si="2">$I10      +$K10      +$M10      +$O10</f>
        <v>23757669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21.753966143756092</v>
      </c>
      <c r="U10" s="50">
        <f t="shared" ref="U10:U14" si="6">IF(($E10      =0),0,(($Q10      /$E10      )*100))</f>
        <v>21.056163254453601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36500000</v>
      </c>
      <c r="C11" s="92"/>
      <c r="D11" s="92"/>
      <c r="E11" s="92">
        <f t="shared" si="0"/>
        <v>36500000</v>
      </c>
      <c r="F11" s="93">
        <v>36500000</v>
      </c>
      <c r="G11" s="94">
        <v>20250000</v>
      </c>
      <c r="H11" s="93">
        <v>9613000</v>
      </c>
      <c r="I11" s="94">
        <v>13209735</v>
      </c>
      <c r="J11" s="93"/>
      <c r="K11" s="94"/>
      <c r="L11" s="93"/>
      <c r="M11" s="94"/>
      <c r="N11" s="93"/>
      <c r="O11" s="94"/>
      <c r="P11" s="93">
        <f t="shared" si="1"/>
        <v>9613000</v>
      </c>
      <c r="Q11" s="94">
        <f t="shared" si="2"/>
        <v>13209735</v>
      </c>
      <c r="R11" s="48">
        <f t="shared" si="3"/>
        <v>0</v>
      </c>
      <c r="S11" s="49">
        <f t="shared" si="4"/>
        <v>0</v>
      </c>
      <c r="T11" s="48">
        <f t="shared" si="5"/>
        <v>26.336986301369862</v>
      </c>
      <c r="U11" s="50">
        <f t="shared" si="6"/>
        <v>36.191054794520547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291390000</v>
      </c>
      <c r="C13" s="92"/>
      <c r="D13" s="92"/>
      <c r="E13" s="92">
        <f t="shared" si="0"/>
        <v>291390000</v>
      </c>
      <c r="F13" s="93">
        <v>291390000</v>
      </c>
      <c r="G13" s="94">
        <v>123220000</v>
      </c>
      <c r="H13" s="93">
        <v>93219000</v>
      </c>
      <c r="I13" s="94">
        <v>122178024</v>
      </c>
      <c r="J13" s="93"/>
      <c r="K13" s="94"/>
      <c r="L13" s="93"/>
      <c r="M13" s="94"/>
      <c r="N13" s="93"/>
      <c r="O13" s="94"/>
      <c r="P13" s="93">
        <f t="shared" si="1"/>
        <v>93219000</v>
      </c>
      <c r="Q13" s="94">
        <f t="shared" si="2"/>
        <v>122178024</v>
      </c>
      <c r="R13" s="48">
        <f t="shared" si="3"/>
        <v>0</v>
      </c>
      <c r="S13" s="49">
        <f t="shared" si="4"/>
        <v>0</v>
      </c>
      <c r="T13" s="48">
        <f t="shared" si="5"/>
        <v>31.991145886955625</v>
      </c>
      <c r="U13" s="50">
        <f t="shared" si="6"/>
        <v>41.929381241634921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73002000</v>
      </c>
      <c r="C14" s="92"/>
      <c r="D14" s="92"/>
      <c r="E14" s="92">
        <f t="shared" si="0"/>
        <v>73002000</v>
      </c>
      <c r="F14" s="93">
        <v>73002000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563671000</v>
      </c>
      <c r="C15" s="95">
        <f>SUM(C9:C14)</f>
        <v>0</v>
      </c>
      <c r="D15" s="95"/>
      <c r="E15" s="95">
        <f t="shared" si="0"/>
        <v>563671000</v>
      </c>
      <c r="F15" s="96">
        <f t="shared" ref="F15:O15" si="7">SUM(F9:F14)</f>
        <v>563671000</v>
      </c>
      <c r="G15" s="97">
        <f t="shared" si="7"/>
        <v>265386000</v>
      </c>
      <c r="H15" s="96">
        <f t="shared" si="7"/>
        <v>127377000</v>
      </c>
      <c r="I15" s="97">
        <f t="shared" si="7"/>
        <v>162497459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127377000</v>
      </c>
      <c r="Q15" s="97">
        <f t="shared" si="2"/>
        <v>162497459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25.959862962608192</v>
      </c>
      <c r="U15" s="54">
        <f>IF((SUM($E9:$E13))=0,0,(Q15/(SUM($E9:$E13))*100))</f>
        <v>33.117531166631679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242044000</v>
      </c>
      <c r="C17" s="92"/>
      <c r="D17" s="92"/>
      <c r="E17" s="92">
        <f t="shared" ref="E17:E24" si="8">$B17      +$C17      +$D17</f>
        <v>242044000</v>
      </c>
      <c r="F17" s="93">
        <v>242044000</v>
      </c>
      <c r="G17" s="94">
        <v>97500000</v>
      </c>
      <c r="H17" s="93">
        <v>76086000</v>
      </c>
      <c r="I17" s="94">
        <v>54173669</v>
      </c>
      <c r="J17" s="93"/>
      <c r="K17" s="94"/>
      <c r="L17" s="93"/>
      <c r="M17" s="94"/>
      <c r="N17" s="93"/>
      <c r="O17" s="94"/>
      <c r="P17" s="93">
        <f t="shared" ref="P17:P24" si="9">$H17      +$J17      +$L17      +$N17</f>
        <v>76086000</v>
      </c>
      <c r="Q17" s="94">
        <f t="shared" ref="Q17:Q24" si="10">$I17      +$K17      +$M17      +$O17</f>
        <v>54173669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31.434780453140753</v>
      </c>
      <c r="U17" s="50">
        <f t="shared" ref="U17:U23" si="14">IF(($E17      =0),0,(($Q17      /$E17      )*100))</f>
        <v>22.381744228322123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34786000</v>
      </c>
      <c r="C19" s="92"/>
      <c r="D19" s="92"/>
      <c r="E19" s="92">
        <f t="shared" si="8"/>
        <v>34786000</v>
      </c>
      <c r="F19" s="93">
        <v>34786000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320915000</v>
      </c>
      <c r="C21" s="92"/>
      <c r="D21" s="92"/>
      <c r="E21" s="92">
        <f t="shared" si="8"/>
        <v>320915000</v>
      </c>
      <c r="F21" s="93">
        <v>320915000</v>
      </c>
      <c r="G21" s="94">
        <v>56062000</v>
      </c>
      <c r="H21" s="93"/>
      <c r="I21" s="94">
        <v>21831898</v>
      </c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21831898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6.8030157518345984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597745000</v>
      </c>
      <c r="C24" s="95">
        <f>SUM(C17:C23)</f>
        <v>0</v>
      </c>
      <c r="D24" s="95"/>
      <c r="E24" s="95">
        <f t="shared" si="8"/>
        <v>597745000</v>
      </c>
      <c r="F24" s="96">
        <f t="shared" ref="F24:O24" si="15">SUM(F17:F23)</f>
        <v>597745000</v>
      </c>
      <c r="G24" s="97">
        <f t="shared" si="15"/>
        <v>153562000</v>
      </c>
      <c r="H24" s="96">
        <f t="shared" si="15"/>
        <v>76086000</v>
      </c>
      <c r="I24" s="97">
        <f t="shared" si="15"/>
        <v>76005567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76086000</v>
      </c>
      <c r="Q24" s="97">
        <f t="shared" si="10"/>
        <v>76005567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13.515371456891176</v>
      </c>
      <c r="U24" s="54">
        <f>IF(($E24-$E19-$E23)   =0,0,($Q24   /($E24-$E19-$E23)   )*100)</f>
        <v>13.50108391552493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>
        <v>952337000</v>
      </c>
      <c r="C28" s="92"/>
      <c r="D28" s="92"/>
      <c r="E28" s="92">
        <f>$B28      +$C28      +$D28</f>
        <v>952337000</v>
      </c>
      <c r="F28" s="93">
        <v>952337000</v>
      </c>
      <c r="G28" s="94">
        <v>323794000</v>
      </c>
      <c r="H28" s="93">
        <v>36941000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36941000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3.8789840151122976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25971000</v>
      </c>
      <c r="C29" s="92"/>
      <c r="D29" s="92"/>
      <c r="E29" s="92">
        <f>$B29      +$C29      +$D29</f>
        <v>25971000</v>
      </c>
      <c r="F29" s="93">
        <v>25971000</v>
      </c>
      <c r="G29" s="94">
        <v>9127000</v>
      </c>
      <c r="H29" s="93">
        <v>3799000</v>
      </c>
      <c r="I29" s="94">
        <v>2145025</v>
      </c>
      <c r="J29" s="93"/>
      <c r="K29" s="94"/>
      <c r="L29" s="93"/>
      <c r="M29" s="94"/>
      <c r="N29" s="93"/>
      <c r="O29" s="94"/>
      <c r="P29" s="93">
        <f>$H29      +$J29      +$L29      +$N29</f>
        <v>3799000</v>
      </c>
      <c r="Q29" s="94">
        <f>$I29      +$K29      +$M29      +$O29</f>
        <v>2145025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14.627854145007893</v>
      </c>
      <c r="U29" s="50">
        <f>IF(($E29      =0),0,(($Q29      /$E29      )*100))</f>
        <v>8.2593084594355251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978308000</v>
      </c>
      <c r="C30" s="95">
        <f>SUM(C26:C29)</f>
        <v>0</v>
      </c>
      <c r="D30" s="95"/>
      <c r="E30" s="95">
        <f>$B30      +$C30      +$D30</f>
        <v>978308000</v>
      </c>
      <c r="F30" s="96">
        <f t="shared" ref="F30:O30" si="16">SUM(F26:F29)</f>
        <v>978308000</v>
      </c>
      <c r="G30" s="97">
        <f t="shared" si="16"/>
        <v>332921000</v>
      </c>
      <c r="H30" s="96">
        <f t="shared" si="16"/>
        <v>40740000</v>
      </c>
      <c r="I30" s="97">
        <f t="shared" si="16"/>
        <v>2145025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40740000</v>
      </c>
      <c r="Q30" s="97">
        <f>$I30      +$K30      +$M30      +$O30</f>
        <v>2145025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4.1643327050376771</v>
      </c>
      <c r="U30" s="54">
        <f>IF($E30   =0,0,($Q30   /$E30   )*100)</f>
        <v>0.21925865882728141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211248000</v>
      </c>
      <c r="C32" s="92"/>
      <c r="D32" s="92"/>
      <c r="E32" s="92">
        <f>$B32      +$C32      +$D32</f>
        <v>211248000</v>
      </c>
      <c r="F32" s="93">
        <v>211248000</v>
      </c>
      <c r="G32" s="94">
        <v>52213000</v>
      </c>
      <c r="H32" s="93">
        <v>115361000</v>
      </c>
      <c r="I32" s="94">
        <v>48263286</v>
      </c>
      <c r="J32" s="93"/>
      <c r="K32" s="94"/>
      <c r="L32" s="93"/>
      <c r="M32" s="94"/>
      <c r="N32" s="93"/>
      <c r="O32" s="94"/>
      <c r="P32" s="93">
        <f>$H32      +$J32      +$L32      +$N32</f>
        <v>115361000</v>
      </c>
      <c r="Q32" s="94">
        <f>$I32      +$K32      +$M32      +$O32</f>
        <v>48263286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54.609274407331668</v>
      </c>
      <c r="U32" s="50">
        <f>IF(($E32      =0),0,(($Q32      /$E32      )*100))</f>
        <v>22.8467422176778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211248000</v>
      </c>
      <c r="C33" s="95">
        <f>C32</f>
        <v>0</v>
      </c>
      <c r="D33" s="95"/>
      <c r="E33" s="95">
        <f>$B33      +$C33      +$D33</f>
        <v>211248000</v>
      </c>
      <c r="F33" s="96">
        <f t="shared" ref="F33:O33" si="17">F32</f>
        <v>211248000</v>
      </c>
      <c r="G33" s="97">
        <f t="shared" si="17"/>
        <v>52213000</v>
      </c>
      <c r="H33" s="96">
        <f t="shared" si="17"/>
        <v>115361000</v>
      </c>
      <c r="I33" s="97">
        <f t="shared" si="17"/>
        <v>48263286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115361000</v>
      </c>
      <c r="Q33" s="97">
        <f>$I33      +$K33      +$M33      +$O33</f>
        <v>48263286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54.609274407331668</v>
      </c>
      <c r="U33" s="54">
        <f>IF($E33   =0,0,($Q33   /$E33   )*100)</f>
        <v>22.8467422176778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540146000</v>
      </c>
      <c r="C35" s="92"/>
      <c r="D35" s="92"/>
      <c r="E35" s="92">
        <f t="shared" ref="E35:E40" si="18">$B35      +$C35      +$D35</f>
        <v>540146000</v>
      </c>
      <c r="F35" s="93">
        <v>540146000</v>
      </c>
      <c r="G35" s="94">
        <v>134432000</v>
      </c>
      <c r="H35" s="93">
        <v>115624000</v>
      </c>
      <c r="I35" s="94">
        <v>83963194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115624000</v>
      </c>
      <c r="Q35" s="94">
        <f t="shared" ref="Q35:Q40" si="20">$I35      +$K35      +$M35      +$O35</f>
        <v>83963194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21.406064286322586</v>
      </c>
      <c r="U35" s="50">
        <f t="shared" ref="U35:U39" si="24">IF(($E35      =0),0,(($Q35      /$E35      )*100))</f>
        <v>15.544536847444951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902524000</v>
      </c>
      <c r="C36" s="92"/>
      <c r="D36" s="92"/>
      <c r="E36" s="92">
        <f t="shared" si="18"/>
        <v>902524000</v>
      </c>
      <c r="F36" s="93">
        <v>902524000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39000000</v>
      </c>
      <c r="C38" s="92"/>
      <c r="D38" s="92"/>
      <c r="E38" s="92">
        <f t="shared" si="18"/>
        <v>39000000</v>
      </c>
      <c r="F38" s="93">
        <v>39000000</v>
      </c>
      <c r="G38" s="94">
        <v>11000000</v>
      </c>
      <c r="H38" s="93">
        <v>3452000</v>
      </c>
      <c r="I38" s="94">
        <v>3686200</v>
      </c>
      <c r="J38" s="93"/>
      <c r="K38" s="94"/>
      <c r="L38" s="93"/>
      <c r="M38" s="94"/>
      <c r="N38" s="93"/>
      <c r="O38" s="94"/>
      <c r="P38" s="93">
        <f t="shared" si="19"/>
        <v>3452000</v>
      </c>
      <c r="Q38" s="94">
        <f t="shared" si="20"/>
        <v>3686200</v>
      </c>
      <c r="R38" s="48">
        <f t="shared" si="21"/>
        <v>0</v>
      </c>
      <c r="S38" s="49">
        <f t="shared" si="22"/>
        <v>0</v>
      </c>
      <c r="T38" s="48">
        <f t="shared" si="23"/>
        <v>8.8512820512820518</v>
      </c>
      <c r="U38" s="50">
        <f t="shared" si="24"/>
        <v>9.4517948717948723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1481670000</v>
      </c>
      <c r="C40" s="95">
        <f>SUM(C35:C39)</f>
        <v>0</v>
      </c>
      <c r="D40" s="95"/>
      <c r="E40" s="95">
        <f t="shared" si="18"/>
        <v>1481670000</v>
      </c>
      <c r="F40" s="96">
        <f t="shared" ref="F40:O40" si="25">SUM(F35:F39)</f>
        <v>1481670000</v>
      </c>
      <c r="G40" s="97">
        <f t="shared" si="25"/>
        <v>145432000</v>
      </c>
      <c r="H40" s="96">
        <f t="shared" si="25"/>
        <v>119076000</v>
      </c>
      <c r="I40" s="97">
        <f t="shared" si="25"/>
        <v>87649394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119076000</v>
      </c>
      <c r="Q40" s="97">
        <f t="shared" si="20"/>
        <v>87649394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20.560618565957462</v>
      </c>
      <c r="U40" s="54">
        <f>IF((+$E35+$E38) =0,0,(Q40   /(+$E35+$E38) )*100)</f>
        <v>15.134248358790355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671217000</v>
      </c>
      <c r="C43" s="92"/>
      <c r="D43" s="92"/>
      <c r="E43" s="92">
        <f t="shared" si="26"/>
        <v>671217000</v>
      </c>
      <c r="F43" s="93">
        <v>671217000</v>
      </c>
      <c r="G43" s="94">
        <v>235800000</v>
      </c>
      <c r="H43" s="93">
        <v>165878000</v>
      </c>
      <c r="I43" s="94">
        <v>97688749</v>
      </c>
      <c r="J43" s="93"/>
      <c r="K43" s="94"/>
      <c r="L43" s="93"/>
      <c r="M43" s="94"/>
      <c r="N43" s="93"/>
      <c r="O43" s="94"/>
      <c r="P43" s="93">
        <f t="shared" si="27"/>
        <v>165878000</v>
      </c>
      <c r="Q43" s="94">
        <f t="shared" si="28"/>
        <v>97688749</v>
      </c>
      <c r="R43" s="48">
        <f t="shared" si="29"/>
        <v>0</v>
      </c>
      <c r="S43" s="49">
        <f t="shared" si="30"/>
        <v>0</v>
      </c>
      <c r="T43" s="48">
        <f t="shared" si="31"/>
        <v>24.713021273299095</v>
      </c>
      <c r="U43" s="50">
        <f t="shared" si="32"/>
        <v>14.553974199104017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940651000</v>
      </c>
      <c r="C51" s="92"/>
      <c r="D51" s="92"/>
      <c r="E51" s="92">
        <f t="shared" si="26"/>
        <v>940651000</v>
      </c>
      <c r="F51" s="93">
        <v>940651000</v>
      </c>
      <c r="G51" s="94">
        <v>406860000</v>
      </c>
      <c r="H51" s="93">
        <v>153748000</v>
      </c>
      <c r="I51" s="94">
        <v>134940196</v>
      </c>
      <c r="J51" s="93"/>
      <c r="K51" s="94"/>
      <c r="L51" s="93"/>
      <c r="M51" s="94"/>
      <c r="N51" s="93"/>
      <c r="O51" s="94"/>
      <c r="P51" s="93">
        <f t="shared" si="27"/>
        <v>153748000</v>
      </c>
      <c r="Q51" s="94">
        <f t="shared" si="28"/>
        <v>134940196</v>
      </c>
      <c r="R51" s="48">
        <f t="shared" si="29"/>
        <v>0</v>
      </c>
      <c r="S51" s="49">
        <f t="shared" si="30"/>
        <v>0</v>
      </c>
      <c r="T51" s="48">
        <f t="shared" si="31"/>
        <v>16.344850534363967</v>
      </c>
      <c r="U51" s="50">
        <f t="shared" si="32"/>
        <v>14.345405043953601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>
        <v>32000000</v>
      </c>
      <c r="C52" s="92"/>
      <c r="D52" s="92"/>
      <c r="E52" s="92">
        <f t="shared" si="26"/>
        <v>32000000</v>
      </c>
      <c r="F52" s="93">
        <v>32000000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1643868000</v>
      </c>
      <c r="C53" s="95">
        <f>SUM(C42:C52)</f>
        <v>0</v>
      </c>
      <c r="D53" s="95"/>
      <c r="E53" s="95">
        <f t="shared" si="26"/>
        <v>1643868000</v>
      </c>
      <c r="F53" s="96">
        <f t="shared" ref="F53:O53" si="33">SUM(F42:F52)</f>
        <v>1643868000</v>
      </c>
      <c r="G53" s="97">
        <f t="shared" si="33"/>
        <v>642660000</v>
      </c>
      <c r="H53" s="96">
        <f t="shared" si="33"/>
        <v>319626000</v>
      </c>
      <c r="I53" s="97">
        <f t="shared" si="33"/>
        <v>232628945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319626000</v>
      </c>
      <c r="Q53" s="97">
        <f t="shared" si="28"/>
        <v>232628945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19.829539391563081</v>
      </c>
      <c r="U53" s="54">
        <f>IF((+$E43+$E45+$E47+$E48+$E51) =0,0,(Q53   /(+$E43+$E45+$E47+$E48+$E51) )*100)</f>
        <v>14.432257790340152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>
        <v>759318000</v>
      </c>
      <c r="C65" s="92"/>
      <c r="D65" s="92"/>
      <c r="E65" s="92">
        <f t="shared" si="35"/>
        <v>759318000</v>
      </c>
      <c r="F65" s="93">
        <v>759318000</v>
      </c>
      <c r="G65" s="94">
        <v>193644000</v>
      </c>
      <c r="H65" s="93">
        <v>150820000</v>
      </c>
      <c r="I65" s="94">
        <v>96628000</v>
      </c>
      <c r="J65" s="93"/>
      <c r="K65" s="94"/>
      <c r="L65" s="93"/>
      <c r="M65" s="94"/>
      <c r="N65" s="93"/>
      <c r="O65" s="94"/>
      <c r="P65" s="93">
        <f t="shared" si="36"/>
        <v>150820000</v>
      </c>
      <c r="Q65" s="94">
        <f t="shared" si="37"/>
        <v>96628000</v>
      </c>
      <c r="R65" s="48">
        <f t="shared" si="38"/>
        <v>0</v>
      </c>
      <c r="S65" s="49">
        <f t="shared" si="39"/>
        <v>0</v>
      </c>
      <c r="T65" s="48">
        <f t="shared" si="40"/>
        <v>19.862560876997513</v>
      </c>
      <c r="U65" s="50">
        <f t="shared" si="41"/>
        <v>12.725630104909932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0</v>
      </c>
      <c r="D66" s="95"/>
      <c r="E66" s="95">
        <f t="shared" si="35"/>
        <v>759318000</v>
      </c>
      <c r="F66" s="96">
        <f t="shared" ref="F66:O66" si="42">SUM(F61:F65)</f>
        <v>759318000</v>
      </c>
      <c r="G66" s="97">
        <f t="shared" si="42"/>
        <v>193644000</v>
      </c>
      <c r="H66" s="96">
        <f t="shared" si="42"/>
        <v>150820000</v>
      </c>
      <c r="I66" s="97">
        <f t="shared" si="42"/>
        <v>96628000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150820000</v>
      </c>
      <c r="Q66" s="97">
        <f t="shared" si="37"/>
        <v>96628000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19.862560876997513</v>
      </c>
      <c r="U66" s="54">
        <f>IF((+$E61+$E63+$E65) =0,0,(Q66  /(+$E61+$E63+$E65) )*100)</f>
        <v>12.725630104909932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6235828000</v>
      </c>
      <c r="C67" s="104">
        <f>SUM(C9:C14,C17:C23,C26:C29,C32,C35:C39,C42:C52,C55:C58,C61:C65)</f>
        <v>0</v>
      </c>
      <c r="D67" s="104"/>
      <c r="E67" s="104">
        <f t="shared" si="35"/>
        <v>6235828000</v>
      </c>
      <c r="F67" s="105">
        <f t="shared" ref="F67:O67" si="43">SUM(F9:F14,F17:F23,F26:F29,F32,F35:F39,F42:F52,F55:F58,F61:F65)</f>
        <v>6235828000</v>
      </c>
      <c r="G67" s="106">
        <f t="shared" si="43"/>
        <v>1785818000</v>
      </c>
      <c r="H67" s="105">
        <f t="shared" si="43"/>
        <v>949086000</v>
      </c>
      <c r="I67" s="106">
        <f t="shared" si="43"/>
        <v>705817676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949086000</v>
      </c>
      <c r="Q67" s="106">
        <f t="shared" si="37"/>
        <v>705817676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18.274440667940564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13.590362983381585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3890956000</v>
      </c>
      <c r="C69" s="92"/>
      <c r="D69" s="92"/>
      <c r="E69" s="92">
        <f>$B69      +$C69      +$D69</f>
        <v>3890956000</v>
      </c>
      <c r="F69" s="93">
        <v>3890956000</v>
      </c>
      <c r="G69" s="94">
        <v>1569321000</v>
      </c>
      <c r="H69" s="93">
        <v>598461000</v>
      </c>
      <c r="I69" s="94">
        <v>637798526</v>
      </c>
      <c r="J69" s="93"/>
      <c r="K69" s="94"/>
      <c r="L69" s="93"/>
      <c r="M69" s="94"/>
      <c r="N69" s="93"/>
      <c r="O69" s="94"/>
      <c r="P69" s="93">
        <f>$H69      +$J69      +$L69      +$N69</f>
        <v>598461000</v>
      </c>
      <c r="Q69" s="94">
        <f>$I69      +$K69      +$M69      +$O69</f>
        <v>637798526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15.380821577010895</v>
      </c>
      <c r="U69" s="50">
        <f>IF(($E69      =0),0,(($Q69      /$E69      )*100))</f>
        <v>16.391820570574431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3890956000</v>
      </c>
      <c r="C70" s="101">
        <f>C69</f>
        <v>0</v>
      </c>
      <c r="D70" s="101"/>
      <c r="E70" s="101">
        <f>$B70      +$C70      +$D70</f>
        <v>3890956000</v>
      </c>
      <c r="F70" s="102">
        <f t="shared" ref="F70:O70" si="44">F69</f>
        <v>3890956000</v>
      </c>
      <c r="G70" s="103">
        <f t="shared" si="44"/>
        <v>1569321000</v>
      </c>
      <c r="H70" s="102">
        <f t="shared" si="44"/>
        <v>598461000</v>
      </c>
      <c r="I70" s="103">
        <f t="shared" si="44"/>
        <v>637798526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598461000</v>
      </c>
      <c r="Q70" s="103">
        <f>$I70      +$K70      +$M70      +$O70</f>
        <v>637798526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15.380821577010895</v>
      </c>
      <c r="U70" s="59">
        <f>IF($E70   =0,0,($Q70   /$E70 )*100)</f>
        <v>16.391820570574431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3890956000</v>
      </c>
      <c r="C71" s="104">
        <f>C69</f>
        <v>0</v>
      </c>
      <c r="D71" s="104"/>
      <c r="E71" s="104">
        <f>$B71      +$C71      +$D71</f>
        <v>3890956000</v>
      </c>
      <c r="F71" s="105">
        <f t="shared" ref="F71:O71" si="45">F69</f>
        <v>3890956000</v>
      </c>
      <c r="G71" s="106">
        <f t="shared" si="45"/>
        <v>1569321000</v>
      </c>
      <c r="H71" s="105">
        <f t="shared" si="45"/>
        <v>598461000</v>
      </c>
      <c r="I71" s="106">
        <f t="shared" si="45"/>
        <v>637798526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598461000</v>
      </c>
      <c r="Q71" s="106">
        <f>$I71      +$K71      +$M71      +$O71</f>
        <v>637798526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15.380821577010895</v>
      </c>
      <c r="U71" s="65">
        <f>IF($E71   =0,0,($Q71   /$E71   )*100)</f>
        <v>16.391820570574431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10126784000</v>
      </c>
      <c r="C72" s="104">
        <f>SUM(C9:C14,C17:C23,C26:C29,C32,C35:C39,C42:C52,C55:C58,C61:C65,C69)</f>
        <v>0</v>
      </c>
      <c r="D72" s="104"/>
      <c r="E72" s="104">
        <f>$B72      +$C72      +$D72</f>
        <v>10126784000</v>
      </c>
      <c r="F72" s="105">
        <f t="shared" ref="F72:O72" si="46">SUM(F9:F14,F17:F23,F26:F29,F32,F35:F39,F42:F52,F55:F58,F61:F65,F69)</f>
        <v>10126784000</v>
      </c>
      <c r="G72" s="106">
        <f t="shared" si="46"/>
        <v>3355139000</v>
      </c>
      <c r="H72" s="105">
        <f t="shared" si="46"/>
        <v>1547547000</v>
      </c>
      <c r="I72" s="106">
        <f t="shared" si="46"/>
        <v>1343616202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1547547000</v>
      </c>
      <c r="Q72" s="106">
        <f>$I72      +$K72      +$M72      +$O72</f>
        <v>1343616202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17.035079198879142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14.790250902859297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x3BBuL2Grvb/BJAbTBduTy8m5HrFhAI1Dx3qDKNoji1Uc7WehRc59C0DhutgYV9wJbwZ3MkgGFeyglDEKgUow==" saltValue="X6vTfX0jlO1SPLgRJFCy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49000</v>
      </c>
      <c r="I10" s="94">
        <v>91793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49000</v>
      </c>
      <c r="Q10" s="94">
        <f t="shared" ref="Q10:Q15" si="2">$I10      +$K10      +$M10      +$O10</f>
        <v>91793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4.9000000000000004</v>
      </c>
      <c r="U10" s="50">
        <f t="shared" ref="U10:U14" si="6">IF(($E10      =0),0,(($Q10      /$E10      )*100))</f>
        <v>9.1792999999999996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49000</v>
      </c>
      <c r="I15" s="97">
        <f t="shared" si="7"/>
        <v>91793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49000</v>
      </c>
      <c r="Q15" s="97">
        <f t="shared" si="2"/>
        <v>91793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4.9000000000000004</v>
      </c>
      <c r="U15" s="54">
        <f>IF((SUM($E9:$E13))=0,0,(Q15/(SUM($E9:$E13))*100))</f>
        <v>9.1792999999999996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3460000</v>
      </c>
      <c r="C19" s="92"/>
      <c r="D19" s="92"/>
      <c r="E19" s="92">
        <f t="shared" si="8"/>
        <v>3460000</v>
      </c>
      <c r="F19" s="93">
        <v>3460000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41039000</v>
      </c>
      <c r="C21" s="92"/>
      <c r="D21" s="92"/>
      <c r="E21" s="92">
        <f t="shared" si="8"/>
        <v>41039000</v>
      </c>
      <c r="F21" s="93">
        <v>41039000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44499000</v>
      </c>
      <c r="C24" s="95">
        <f>SUM(C17:C23)</f>
        <v>0</v>
      </c>
      <c r="D24" s="95"/>
      <c r="E24" s="95">
        <f t="shared" si="8"/>
        <v>44499000</v>
      </c>
      <c r="F24" s="96">
        <f t="shared" ref="F24:O24" si="15">SUM(F17:F23)</f>
        <v>44499000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2439000</v>
      </c>
      <c r="C29" s="92"/>
      <c r="D29" s="92"/>
      <c r="E29" s="92">
        <f>$B29      +$C29      +$D29</f>
        <v>2439000</v>
      </c>
      <c r="F29" s="93">
        <v>2439000</v>
      </c>
      <c r="G29" s="94">
        <v>1707000</v>
      </c>
      <c r="H29" s="93">
        <v>275000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275000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11.27511275112751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2439000</v>
      </c>
      <c r="C30" s="95">
        <f>SUM(C26:C29)</f>
        <v>0</v>
      </c>
      <c r="D30" s="95"/>
      <c r="E30" s="95">
        <f>$B30      +$C30      +$D30</f>
        <v>2439000</v>
      </c>
      <c r="F30" s="96">
        <f t="shared" ref="F30:O30" si="16">SUM(F26:F29)</f>
        <v>2439000</v>
      </c>
      <c r="G30" s="97">
        <f t="shared" si="16"/>
        <v>1707000</v>
      </c>
      <c r="H30" s="96">
        <f t="shared" si="16"/>
        <v>275000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275000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11.27511275112751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3840000</v>
      </c>
      <c r="C32" s="92"/>
      <c r="D32" s="92"/>
      <c r="E32" s="92">
        <f>$B32      +$C32      +$D32</f>
        <v>3840000</v>
      </c>
      <c r="F32" s="93">
        <v>3840000</v>
      </c>
      <c r="G32" s="94">
        <v>960000</v>
      </c>
      <c r="H32" s="93">
        <v>3442000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3442000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89.635416666666671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3840000</v>
      </c>
      <c r="C33" s="95">
        <f>C32</f>
        <v>0</v>
      </c>
      <c r="D33" s="95"/>
      <c r="E33" s="95">
        <f>$B33      +$C33      +$D33</f>
        <v>3840000</v>
      </c>
      <c r="F33" s="96">
        <f t="shared" ref="F33:O33" si="17">F32</f>
        <v>3840000</v>
      </c>
      <c r="G33" s="97">
        <f t="shared" si="17"/>
        <v>960000</v>
      </c>
      <c r="H33" s="96">
        <f t="shared" si="17"/>
        <v>3442000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3442000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89.635416666666671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40000000</v>
      </c>
      <c r="H51" s="93">
        <v>3708000</v>
      </c>
      <c r="I51" s="94">
        <v>3512022</v>
      </c>
      <c r="J51" s="93"/>
      <c r="K51" s="94"/>
      <c r="L51" s="93"/>
      <c r="M51" s="94"/>
      <c r="N51" s="93"/>
      <c r="O51" s="94"/>
      <c r="P51" s="93">
        <f t="shared" si="27"/>
        <v>3708000</v>
      </c>
      <c r="Q51" s="94">
        <f t="shared" si="28"/>
        <v>3512022</v>
      </c>
      <c r="R51" s="48">
        <f t="shared" si="29"/>
        <v>0</v>
      </c>
      <c r="S51" s="49">
        <f t="shared" si="30"/>
        <v>0</v>
      </c>
      <c r="T51" s="48">
        <f t="shared" si="31"/>
        <v>3.7080000000000002</v>
      </c>
      <c r="U51" s="50">
        <f t="shared" si="32"/>
        <v>3.512022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0</v>
      </c>
      <c r="D53" s="95"/>
      <c r="E53" s="95">
        <f t="shared" si="26"/>
        <v>100000000</v>
      </c>
      <c r="F53" s="96">
        <f t="shared" ref="F53:O53" si="33">SUM(F42:F52)</f>
        <v>100000000</v>
      </c>
      <c r="G53" s="97">
        <f t="shared" si="33"/>
        <v>40000000</v>
      </c>
      <c r="H53" s="96">
        <f t="shared" si="33"/>
        <v>3708000</v>
      </c>
      <c r="I53" s="97">
        <f t="shared" si="33"/>
        <v>3512022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3708000</v>
      </c>
      <c r="Q53" s="97">
        <f t="shared" si="28"/>
        <v>3512022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3.7080000000000002</v>
      </c>
      <c r="U53" s="54">
        <f>IF((+$E43+$E45+$E47+$E48+$E51) =0,0,(Q53   /(+$E43+$E45+$E47+$E48+$E51) )*100)</f>
        <v>3.512022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151778000</v>
      </c>
      <c r="C67" s="104">
        <f>SUM(C9:C14,C17:C23,C26:C29,C32,C35:C39,C42:C52,C55:C58,C61:C65)</f>
        <v>0</v>
      </c>
      <c r="D67" s="104"/>
      <c r="E67" s="104">
        <f t="shared" si="35"/>
        <v>151778000</v>
      </c>
      <c r="F67" s="105">
        <f t="shared" ref="F67:O67" si="43">SUM(F9:F14,F17:F23,F26:F29,F32,F35:F39,F42:F52,F55:F58,F61:F65)</f>
        <v>151778000</v>
      </c>
      <c r="G67" s="106">
        <f t="shared" si="43"/>
        <v>43667000</v>
      </c>
      <c r="H67" s="105">
        <f t="shared" si="43"/>
        <v>7474000</v>
      </c>
      <c r="I67" s="106">
        <f t="shared" si="43"/>
        <v>3603815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7474000</v>
      </c>
      <c r="Q67" s="106">
        <f t="shared" si="37"/>
        <v>3603815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5.0391725886271388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2.429789371485592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231810000</v>
      </c>
      <c r="C69" s="92"/>
      <c r="D69" s="92"/>
      <c r="E69" s="92">
        <f>$B69      +$C69      +$D69</f>
        <v>231810000</v>
      </c>
      <c r="F69" s="93">
        <v>231810000</v>
      </c>
      <c r="G69" s="94">
        <v>89000000</v>
      </c>
      <c r="H69" s="93"/>
      <c r="I69" s="94">
        <v>16142445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16142445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6.9636534230619898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231810000</v>
      </c>
      <c r="C70" s="101">
        <f>C69</f>
        <v>0</v>
      </c>
      <c r="D70" s="101"/>
      <c r="E70" s="101">
        <f>$B70      +$C70      +$D70</f>
        <v>231810000</v>
      </c>
      <c r="F70" s="102">
        <f t="shared" ref="F70:O70" si="44">F69</f>
        <v>231810000</v>
      </c>
      <c r="G70" s="103">
        <f t="shared" si="44"/>
        <v>89000000</v>
      </c>
      <c r="H70" s="102">
        <f t="shared" si="44"/>
        <v>0</v>
      </c>
      <c r="I70" s="103">
        <f t="shared" si="44"/>
        <v>16142445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16142445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6.9636534230619898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231810000</v>
      </c>
      <c r="C71" s="104">
        <f>C69</f>
        <v>0</v>
      </c>
      <c r="D71" s="104"/>
      <c r="E71" s="104">
        <f>$B71      +$C71      +$D71</f>
        <v>231810000</v>
      </c>
      <c r="F71" s="105">
        <f t="shared" ref="F71:O71" si="45">F69</f>
        <v>231810000</v>
      </c>
      <c r="G71" s="106">
        <f t="shared" si="45"/>
        <v>89000000</v>
      </c>
      <c r="H71" s="105">
        <f t="shared" si="45"/>
        <v>0</v>
      </c>
      <c r="I71" s="106">
        <f t="shared" si="45"/>
        <v>16142445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16142445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6.9636534230619898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383588000</v>
      </c>
      <c r="C72" s="104">
        <f>SUM(C9:C14,C17:C23,C26:C29,C32,C35:C39,C42:C52,C55:C58,C61:C65,C69)</f>
        <v>0</v>
      </c>
      <c r="D72" s="104"/>
      <c r="E72" s="104">
        <f>$B72      +$C72      +$D72</f>
        <v>383588000</v>
      </c>
      <c r="F72" s="105">
        <f t="shared" ref="F72:O72" si="46">SUM(F9:F14,F17:F23,F26:F29,F32,F35:F39,F42:F52,F55:F58,F61:F65,F69)</f>
        <v>383588000</v>
      </c>
      <c r="G72" s="106">
        <f t="shared" si="46"/>
        <v>132667000</v>
      </c>
      <c r="H72" s="105">
        <f t="shared" si="46"/>
        <v>7474000</v>
      </c>
      <c r="I72" s="106">
        <f t="shared" si="46"/>
        <v>19746260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7474000</v>
      </c>
      <c r="Q72" s="106">
        <f>$I72      +$K72      +$M72      +$O72</f>
        <v>19746260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1.9661798131155821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5.194634438925835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btgB01ML4DiOQ2fpb3ToNsdga1HPqbCnXWDwQkdcmMkdO4VU9yb+1moBxWCYn7JlMZCkucme1nRDa2Amc4CjA==" saltValue="GTPHGFGrgEg2lNEWAt8V4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142000</v>
      </c>
      <c r="I10" s="94">
        <v>100000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142000</v>
      </c>
      <c r="Q10" s="94">
        <f t="shared" ref="Q10:Q15" si="2">$I10      +$K10      +$M10      +$O10</f>
        <v>100000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11.833333333333334</v>
      </c>
      <c r="U10" s="50">
        <f t="shared" ref="U10:U14" si="6">IF(($E10      =0),0,(($Q10      /$E10      )*100))</f>
        <v>8.3333333333333321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142000</v>
      </c>
      <c r="I15" s="97">
        <f t="shared" si="7"/>
        <v>100000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142000</v>
      </c>
      <c r="Q15" s="97">
        <f t="shared" si="2"/>
        <v>100000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11.833333333333334</v>
      </c>
      <c r="U15" s="54">
        <f>IF((SUM($E9:$E13))=0,0,(Q15/(SUM($E9:$E13))*100))</f>
        <v>8.3333333333333321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1150000</v>
      </c>
      <c r="C19" s="92"/>
      <c r="D19" s="92"/>
      <c r="E19" s="92">
        <f t="shared" si="8"/>
        <v>1150000</v>
      </c>
      <c r="F19" s="93">
        <v>1150000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1150000</v>
      </c>
      <c r="C24" s="95">
        <f>SUM(C17:C23)</f>
        <v>0</v>
      </c>
      <c r="D24" s="95"/>
      <c r="E24" s="95">
        <f t="shared" si="8"/>
        <v>1150000</v>
      </c>
      <c r="F24" s="96">
        <f t="shared" ref="F24:O24" si="15">SUM(F17:F23)</f>
        <v>1150000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2391000</v>
      </c>
      <c r="C29" s="92"/>
      <c r="D29" s="92"/>
      <c r="E29" s="92">
        <f>$B29      +$C29      +$D29</f>
        <v>2391000</v>
      </c>
      <c r="F29" s="93">
        <v>2391000</v>
      </c>
      <c r="G29" s="94">
        <v>1674000</v>
      </c>
      <c r="H29" s="93">
        <v>600000</v>
      </c>
      <c r="I29" s="94">
        <v>600168</v>
      </c>
      <c r="J29" s="93"/>
      <c r="K29" s="94"/>
      <c r="L29" s="93"/>
      <c r="M29" s="94"/>
      <c r="N29" s="93"/>
      <c r="O29" s="94"/>
      <c r="P29" s="93">
        <f>$H29      +$J29      +$L29      +$N29</f>
        <v>600000</v>
      </c>
      <c r="Q29" s="94">
        <f>$I29      +$K29      +$M29      +$O29</f>
        <v>600168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25.094102885821833</v>
      </c>
      <c r="U29" s="50">
        <f>IF(($E29      =0),0,(($Q29      /$E29      )*100))</f>
        <v>25.101129234629859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2391000</v>
      </c>
      <c r="C30" s="95">
        <f>SUM(C26:C29)</f>
        <v>0</v>
      </c>
      <c r="D30" s="95"/>
      <c r="E30" s="95">
        <f>$B30      +$C30      +$D30</f>
        <v>2391000</v>
      </c>
      <c r="F30" s="96">
        <f t="shared" ref="F30:O30" si="16">SUM(F26:F29)</f>
        <v>2391000</v>
      </c>
      <c r="G30" s="97">
        <f t="shared" si="16"/>
        <v>1674000</v>
      </c>
      <c r="H30" s="96">
        <f t="shared" si="16"/>
        <v>600000</v>
      </c>
      <c r="I30" s="97">
        <f t="shared" si="16"/>
        <v>600168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600000</v>
      </c>
      <c r="Q30" s="97">
        <f>$I30      +$K30      +$M30      +$O30</f>
        <v>600168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25.094102885821833</v>
      </c>
      <c r="U30" s="54">
        <f>IF($E30   =0,0,($Q30   /$E30   )*100)</f>
        <v>25.101129234629859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6168000</v>
      </c>
      <c r="C32" s="92"/>
      <c r="D32" s="92"/>
      <c r="E32" s="92">
        <f>$B32      +$C32      +$D32</f>
        <v>6168000</v>
      </c>
      <c r="F32" s="93">
        <v>6168000</v>
      </c>
      <c r="G32" s="94">
        <v>1542000</v>
      </c>
      <c r="H32" s="93">
        <v>1785000</v>
      </c>
      <c r="I32" s="94">
        <v>1784449</v>
      </c>
      <c r="J32" s="93"/>
      <c r="K32" s="94"/>
      <c r="L32" s="93"/>
      <c r="M32" s="94"/>
      <c r="N32" s="93"/>
      <c r="O32" s="94"/>
      <c r="P32" s="93">
        <f>$H32      +$J32      +$L32      +$N32</f>
        <v>1785000</v>
      </c>
      <c r="Q32" s="94">
        <f>$I32      +$K32      +$M32      +$O32</f>
        <v>1784449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28.939688715953309</v>
      </c>
      <c r="U32" s="50">
        <f>IF(($E32      =0),0,(($Q32      /$E32      )*100))</f>
        <v>28.93075551232166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6168000</v>
      </c>
      <c r="C33" s="95">
        <f>C32</f>
        <v>0</v>
      </c>
      <c r="D33" s="95"/>
      <c r="E33" s="95">
        <f>$B33      +$C33      +$D33</f>
        <v>6168000</v>
      </c>
      <c r="F33" s="96">
        <f t="shared" ref="F33:O33" si="17">F32</f>
        <v>6168000</v>
      </c>
      <c r="G33" s="97">
        <f t="shared" si="17"/>
        <v>1542000</v>
      </c>
      <c r="H33" s="96">
        <f t="shared" si="17"/>
        <v>1785000</v>
      </c>
      <c r="I33" s="97">
        <f t="shared" si="17"/>
        <v>1784449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1785000</v>
      </c>
      <c r="Q33" s="97">
        <f>$I33      +$K33      +$M33      +$O33</f>
        <v>1784449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28.939688715953309</v>
      </c>
      <c r="U33" s="54">
        <f>IF($E33   =0,0,($Q33   /$E33   )*100)</f>
        <v>28.93075551232166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40000000</v>
      </c>
      <c r="H51" s="93">
        <v>36318000</v>
      </c>
      <c r="I51" s="94">
        <v>28436736</v>
      </c>
      <c r="J51" s="93"/>
      <c r="K51" s="94"/>
      <c r="L51" s="93"/>
      <c r="M51" s="94"/>
      <c r="N51" s="93"/>
      <c r="O51" s="94"/>
      <c r="P51" s="93">
        <f t="shared" si="27"/>
        <v>36318000</v>
      </c>
      <c r="Q51" s="94">
        <f t="shared" si="28"/>
        <v>28436736</v>
      </c>
      <c r="R51" s="48">
        <f t="shared" si="29"/>
        <v>0</v>
      </c>
      <c r="S51" s="49">
        <f t="shared" si="30"/>
        <v>0</v>
      </c>
      <c r="T51" s="48">
        <f t="shared" si="31"/>
        <v>36.317999999999998</v>
      </c>
      <c r="U51" s="50">
        <f t="shared" si="32"/>
        <v>28.436736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100000000</v>
      </c>
      <c r="C53" s="95">
        <f>SUM(C42:C52)</f>
        <v>0</v>
      </c>
      <c r="D53" s="95"/>
      <c r="E53" s="95">
        <f t="shared" si="26"/>
        <v>100000000</v>
      </c>
      <c r="F53" s="96">
        <f t="shared" ref="F53:O53" si="33">SUM(F42:F52)</f>
        <v>100000000</v>
      </c>
      <c r="G53" s="97">
        <f t="shared" si="33"/>
        <v>40000000</v>
      </c>
      <c r="H53" s="96">
        <f t="shared" si="33"/>
        <v>36318000</v>
      </c>
      <c r="I53" s="97">
        <f t="shared" si="33"/>
        <v>28436736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36318000</v>
      </c>
      <c r="Q53" s="97">
        <f t="shared" si="28"/>
        <v>28436736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36.317999999999998</v>
      </c>
      <c r="U53" s="54">
        <f>IF((+$E43+$E45+$E47+$E48+$E51) =0,0,(Q53   /(+$E43+$E45+$E47+$E48+$E51) )*100)</f>
        <v>28.436736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110909000</v>
      </c>
      <c r="C67" s="104">
        <f>SUM(C9:C14,C17:C23,C26:C29,C32,C35:C39,C42:C52,C55:C58,C61:C65)</f>
        <v>0</v>
      </c>
      <c r="D67" s="104"/>
      <c r="E67" s="104">
        <f t="shared" si="35"/>
        <v>110909000</v>
      </c>
      <c r="F67" s="105">
        <f t="shared" ref="F67:O67" si="43">SUM(F9:F14,F17:F23,F26:F29,F32,F35:F39,F42:F52,F55:F58,F61:F65)</f>
        <v>110909000</v>
      </c>
      <c r="G67" s="106">
        <f t="shared" si="43"/>
        <v>44416000</v>
      </c>
      <c r="H67" s="105">
        <f t="shared" si="43"/>
        <v>38845000</v>
      </c>
      <c r="I67" s="106">
        <f t="shared" si="43"/>
        <v>30921353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38845000</v>
      </c>
      <c r="Q67" s="106">
        <f t="shared" si="37"/>
        <v>30921353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35.391175211144414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28.172043294855094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241802000</v>
      </c>
      <c r="C69" s="92"/>
      <c r="D69" s="92"/>
      <c r="E69" s="92">
        <f>$B69      +$C69      +$D69</f>
        <v>241802000</v>
      </c>
      <c r="F69" s="93">
        <v>241802000</v>
      </c>
      <c r="G69" s="94">
        <v>122000000</v>
      </c>
      <c r="H69" s="93">
        <v>56547000</v>
      </c>
      <c r="I69" s="94">
        <v>52420821</v>
      </c>
      <c r="J69" s="93"/>
      <c r="K69" s="94"/>
      <c r="L69" s="93"/>
      <c r="M69" s="94"/>
      <c r="N69" s="93"/>
      <c r="O69" s="94"/>
      <c r="P69" s="93">
        <f>$H69      +$J69      +$L69      +$N69</f>
        <v>56547000</v>
      </c>
      <c r="Q69" s="94">
        <f>$I69      +$K69      +$M69      +$O69</f>
        <v>52420821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23.385662649605877</v>
      </c>
      <c r="U69" s="50">
        <f>IF(($E69      =0),0,(($Q69      /$E69      )*100))</f>
        <v>21.67923383594842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241802000</v>
      </c>
      <c r="C70" s="101">
        <f>C69</f>
        <v>0</v>
      </c>
      <c r="D70" s="101"/>
      <c r="E70" s="101">
        <f>$B70      +$C70      +$D70</f>
        <v>241802000</v>
      </c>
      <c r="F70" s="102">
        <f t="shared" ref="F70:O70" si="44">F69</f>
        <v>241802000</v>
      </c>
      <c r="G70" s="103">
        <f t="shared" si="44"/>
        <v>122000000</v>
      </c>
      <c r="H70" s="102">
        <f t="shared" si="44"/>
        <v>56547000</v>
      </c>
      <c r="I70" s="103">
        <f t="shared" si="44"/>
        <v>52420821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56547000</v>
      </c>
      <c r="Q70" s="103">
        <f>$I70      +$K70      +$M70      +$O70</f>
        <v>52420821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23.385662649605877</v>
      </c>
      <c r="U70" s="59">
        <f>IF($E70   =0,0,($Q70   /$E70 )*100)</f>
        <v>21.67923383594842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241802000</v>
      </c>
      <c r="C71" s="104">
        <f>C69</f>
        <v>0</v>
      </c>
      <c r="D71" s="104"/>
      <c r="E71" s="104">
        <f>$B71      +$C71      +$D71</f>
        <v>241802000</v>
      </c>
      <c r="F71" s="105">
        <f t="shared" ref="F71:O71" si="45">F69</f>
        <v>241802000</v>
      </c>
      <c r="G71" s="106">
        <f t="shared" si="45"/>
        <v>122000000</v>
      </c>
      <c r="H71" s="105">
        <f t="shared" si="45"/>
        <v>56547000</v>
      </c>
      <c r="I71" s="106">
        <f t="shared" si="45"/>
        <v>52420821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56547000</v>
      </c>
      <c r="Q71" s="106">
        <f>$I71      +$K71      +$M71      +$O71</f>
        <v>52420821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23.385662649605877</v>
      </c>
      <c r="U71" s="65">
        <f>IF($E71   =0,0,($Q71   /$E71   )*100)</f>
        <v>21.67923383594842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352711000</v>
      </c>
      <c r="C72" s="104">
        <f>SUM(C9:C14,C17:C23,C26:C29,C32,C35:C39,C42:C52,C55:C58,C61:C65,C69)</f>
        <v>0</v>
      </c>
      <c r="D72" s="104"/>
      <c r="E72" s="104">
        <f>$B72      +$C72      +$D72</f>
        <v>352711000</v>
      </c>
      <c r="F72" s="105">
        <f t="shared" ref="F72:O72" si="46">SUM(F9:F14,F17:F23,F26:F29,F32,F35:F39,F42:F52,F55:F58,F61:F65,F69)</f>
        <v>352711000</v>
      </c>
      <c r="G72" s="106">
        <f t="shared" si="46"/>
        <v>166416000</v>
      </c>
      <c r="H72" s="105">
        <f t="shared" si="46"/>
        <v>95392000</v>
      </c>
      <c r="I72" s="106">
        <f t="shared" si="46"/>
        <v>83342174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95392000</v>
      </c>
      <c r="Q72" s="106">
        <f>$I72      +$K72      +$M72      +$O72</f>
        <v>83342174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27.133840215496029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23.706319529185546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RvtsYg6Po0EI9E2SrF0L/MyBRWGYg3q5hn1MHybdQJEeS2hwROVl+6raxnYiGK+/mTCfAOuxGdU+gjWzlFQ7A==" saltValue="TZo3AM+Z6TT8G/3Scw80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/>
      <c r="D9" s="92"/>
      <c r="E9" s="92">
        <f>$B9       +$C9       +$D9</f>
        <v>49949000</v>
      </c>
      <c r="F9" s="93">
        <v>49949000</v>
      </c>
      <c r="G9" s="94">
        <v>9086000</v>
      </c>
      <c r="H9" s="93"/>
      <c r="I9" s="94">
        <v>3352031</v>
      </c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3352031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6.7109071252677737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212000</v>
      </c>
      <c r="I10" s="94">
        <v>212100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212000</v>
      </c>
      <c r="Q10" s="94">
        <f t="shared" ref="Q10:Q15" si="2">$I10      +$K10      +$M10      +$O10</f>
        <v>212100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21.2</v>
      </c>
      <c r="U10" s="50">
        <f t="shared" ref="U10:U14" si="6">IF(($E10      =0),0,(($Q10      /$E10      )*100))</f>
        <v>21.21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32000000</v>
      </c>
      <c r="C11" s="92"/>
      <c r="D11" s="92"/>
      <c r="E11" s="92">
        <f t="shared" si="0"/>
        <v>32000000</v>
      </c>
      <c r="F11" s="93">
        <v>32000000</v>
      </c>
      <c r="G11" s="94">
        <v>18000000</v>
      </c>
      <c r="H11" s="93">
        <v>8723000</v>
      </c>
      <c r="I11" s="94">
        <v>12318256</v>
      </c>
      <c r="J11" s="93"/>
      <c r="K11" s="94"/>
      <c r="L11" s="93"/>
      <c r="M11" s="94"/>
      <c r="N11" s="93"/>
      <c r="O11" s="94"/>
      <c r="P11" s="93">
        <f t="shared" si="1"/>
        <v>8723000</v>
      </c>
      <c r="Q11" s="94">
        <f t="shared" si="2"/>
        <v>12318256</v>
      </c>
      <c r="R11" s="48">
        <f t="shared" si="3"/>
        <v>0</v>
      </c>
      <c r="S11" s="49">
        <f t="shared" si="4"/>
        <v>0</v>
      </c>
      <c r="T11" s="48">
        <f t="shared" si="5"/>
        <v>27.259375000000002</v>
      </c>
      <c r="U11" s="50">
        <f t="shared" si="6"/>
        <v>38.494549999999997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200003000</v>
      </c>
      <c r="C13" s="92"/>
      <c r="D13" s="92"/>
      <c r="E13" s="92">
        <f t="shared" si="0"/>
        <v>200003000</v>
      </c>
      <c r="F13" s="93">
        <v>200003000</v>
      </c>
      <c r="G13" s="94">
        <v>93428000</v>
      </c>
      <c r="H13" s="93">
        <v>79047000</v>
      </c>
      <c r="I13" s="94">
        <v>122178024</v>
      </c>
      <c r="J13" s="93"/>
      <c r="K13" s="94"/>
      <c r="L13" s="93"/>
      <c r="M13" s="94"/>
      <c r="N13" s="93"/>
      <c r="O13" s="94"/>
      <c r="P13" s="93">
        <f t="shared" si="1"/>
        <v>79047000</v>
      </c>
      <c r="Q13" s="94">
        <f t="shared" si="2"/>
        <v>122178024</v>
      </c>
      <c r="R13" s="48">
        <f t="shared" si="3"/>
        <v>0</v>
      </c>
      <c r="S13" s="49">
        <f t="shared" si="4"/>
        <v>0</v>
      </c>
      <c r="T13" s="48">
        <f t="shared" si="5"/>
        <v>39.522907156392655</v>
      </c>
      <c r="U13" s="50">
        <f t="shared" si="6"/>
        <v>61.088095678564827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284952000</v>
      </c>
      <c r="C15" s="95">
        <f>SUM(C9:C14)</f>
        <v>0</v>
      </c>
      <c r="D15" s="95"/>
      <c r="E15" s="95">
        <f t="shared" si="0"/>
        <v>284952000</v>
      </c>
      <c r="F15" s="96">
        <f t="shared" ref="F15:O15" si="7">SUM(F9:F14)</f>
        <v>284952000</v>
      </c>
      <c r="G15" s="97">
        <f t="shared" si="7"/>
        <v>121514000</v>
      </c>
      <c r="H15" s="96">
        <f t="shared" si="7"/>
        <v>87982000</v>
      </c>
      <c r="I15" s="97">
        <f t="shared" si="7"/>
        <v>138060411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87982000</v>
      </c>
      <c r="Q15" s="97">
        <f t="shared" si="2"/>
        <v>138060411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31.094319884644744</v>
      </c>
      <c r="U15" s="54">
        <f>IF((SUM($E9:$E13))=0,0,(Q15/(SUM($E9:$E13))*100))</f>
        <v>48.792873349543385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16666000</v>
      </c>
      <c r="C19" s="92"/>
      <c r="D19" s="92"/>
      <c r="E19" s="92">
        <f t="shared" si="8"/>
        <v>16666000</v>
      </c>
      <c r="F19" s="93">
        <v>16666000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16442000</v>
      </c>
      <c r="C21" s="92"/>
      <c r="D21" s="92"/>
      <c r="E21" s="92">
        <f t="shared" si="8"/>
        <v>16442000</v>
      </c>
      <c r="F21" s="93">
        <v>16442000</v>
      </c>
      <c r="G21" s="94">
        <v>5000000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33108000</v>
      </c>
      <c r="C24" s="95">
        <f>SUM(C17:C23)</f>
        <v>0</v>
      </c>
      <c r="D24" s="95"/>
      <c r="E24" s="95">
        <f t="shared" si="8"/>
        <v>33108000</v>
      </c>
      <c r="F24" s="96">
        <f t="shared" ref="F24:O24" si="15">SUM(F17:F23)</f>
        <v>33108000</v>
      </c>
      <c r="G24" s="97">
        <f t="shared" si="15"/>
        <v>5000000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>
        <v>952337000</v>
      </c>
      <c r="C28" s="92"/>
      <c r="D28" s="92"/>
      <c r="E28" s="92">
        <f>$B28      +$C28      +$D28</f>
        <v>952337000</v>
      </c>
      <c r="F28" s="93">
        <v>952337000</v>
      </c>
      <c r="G28" s="94">
        <v>323794000</v>
      </c>
      <c r="H28" s="93">
        <v>36941000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36941000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3.8789840151122976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952337000</v>
      </c>
      <c r="C30" s="95">
        <f>SUM(C26:C29)</f>
        <v>0</v>
      </c>
      <c r="D30" s="95"/>
      <c r="E30" s="95">
        <f>$B30      +$C30      +$D30</f>
        <v>952337000</v>
      </c>
      <c r="F30" s="96">
        <f t="shared" ref="F30:O30" si="16">SUM(F26:F29)</f>
        <v>952337000</v>
      </c>
      <c r="G30" s="97">
        <f t="shared" si="16"/>
        <v>323794000</v>
      </c>
      <c r="H30" s="96">
        <f t="shared" si="16"/>
        <v>36941000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36941000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3.8789840151122976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60790000</v>
      </c>
      <c r="C32" s="92"/>
      <c r="D32" s="92"/>
      <c r="E32" s="92">
        <f>$B32      +$C32      +$D32</f>
        <v>60790000</v>
      </c>
      <c r="F32" s="93">
        <v>60790000</v>
      </c>
      <c r="G32" s="94">
        <v>15197000</v>
      </c>
      <c r="H32" s="93">
        <v>60790000</v>
      </c>
      <c r="I32" s="94">
        <v>15197000</v>
      </c>
      <c r="J32" s="93"/>
      <c r="K32" s="94"/>
      <c r="L32" s="93"/>
      <c r="M32" s="94"/>
      <c r="N32" s="93"/>
      <c r="O32" s="94"/>
      <c r="P32" s="93">
        <f>$H32      +$J32      +$L32      +$N32</f>
        <v>60790000</v>
      </c>
      <c r="Q32" s="94">
        <f>$I32      +$K32      +$M32      +$O32</f>
        <v>15197000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24.999177496298731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60790000</v>
      </c>
      <c r="C33" s="95">
        <f>C32</f>
        <v>0</v>
      </c>
      <c r="D33" s="95"/>
      <c r="E33" s="95">
        <f>$B33      +$C33      +$D33</f>
        <v>60790000</v>
      </c>
      <c r="F33" s="96">
        <f t="shared" ref="F33:O33" si="17">F32</f>
        <v>60790000</v>
      </c>
      <c r="G33" s="97">
        <f t="shared" si="17"/>
        <v>15197000</v>
      </c>
      <c r="H33" s="96">
        <f t="shared" si="17"/>
        <v>60790000</v>
      </c>
      <c r="I33" s="97">
        <f t="shared" si="17"/>
        <v>15197000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60790000</v>
      </c>
      <c r="Q33" s="97">
        <f>$I33      +$K33      +$M33      +$O33</f>
        <v>15197000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100</v>
      </c>
      <c r="U33" s="54">
        <f>IF($E33   =0,0,($Q33   /$E33   )*100)</f>
        <v>24.999177496298731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29240000</v>
      </c>
      <c r="C36" s="92"/>
      <c r="D36" s="92"/>
      <c r="E36" s="92">
        <f t="shared" si="18"/>
        <v>29240000</v>
      </c>
      <c r="F36" s="93">
        <v>29240000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8000000</v>
      </c>
      <c r="C38" s="92"/>
      <c r="D38" s="92"/>
      <c r="E38" s="92">
        <f t="shared" si="18"/>
        <v>8000000</v>
      </c>
      <c r="F38" s="93">
        <v>8000000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37240000</v>
      </c>
      <c r="C40" s="95">
        <f>SUM(C35:C39)</f>
        <v>0</v>
      </c>
      <c r="D40" s="95"/>
      <c r="E40" s="95">
        <f t="shared" si="18"/>
        <v>37240000</v>
      </c>
      <c r="F40" s="96">
        <f t="shared" ref="F40:O40" si="25">SUM(F35:F39)</f>
        <v>37240000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>
        <v>759318000</v>
      </c>
      <c r="C65" s="92"/>
      <c r="D65" s="92"/>
      <c r="E65" s="92">
        <f t="shared" si="35"/>
        <v>759318000</v>
      </c>
      <c r="F65" s="93">
        <v>759318000</v>
      </c>
      <c r="G65" s="94">
        <v>193644000</v>
      </c>
      <c r="H65" s="93">
        <v>150820000</v>
      </c>
      <c r="I65" s="94">
        <v>96628000</v>
      </c>
      <c r="J65" s="93"/>
      <c r="K65" s="94"/>
      <c r="L65" s="93"/>
      <c r="M65" s="94"/>
      <c r="N65" s="93"/>
      <c r="O65" s="94"/>
      <c r="P65" s="93">
        <f t="shared" si="36"/>
        <v>150820000</v>
      </c>
      <c r="Q65" s="94">
        <f t="shared" si="37"/>
        <v>96628000</v>
      </c>
      <c r="R65" s="48">
        <f t="shared" si="38"/>
        <v>0</v>
      </c>
      <c r="S65" s="49">
        <f t="shared" si="39"/>
        <v>0</v>
      </c>
      <c r="T65" s="48">
        <f t="shared" si="40"/>
        <v>19.862560876997513</v>
      </c>
      <c r="U65" s="50">
        <f t="shared" si="41"/>
        <v>12.725630104909932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759318000</v>
      </c>
      <c r="C66" s="95">
        <f>SUM(C61:C65)</f>
        <v>0</v>
      </c>
      <c r="D66" s="95"/>
      <c r="E66" s="95">
        <f t="shared" si="35"/>
        <v>759318000</v>
      </c>
      <c r="F66" s="96">
        <f t="shared" ref="F66:O66" si="42">SUM(F61:F65)</f>
        <v>759318000</v>
      </c>
      <c r="G66" s="97">
        <f t="shared" si="42"/>
        <v>193644000</v>
      </c>
      <c r="H66" s="96">
        <f t="shared" si="42"/>
        <v>150820000</v>
      </c>
      <c r="I66" s="97">
        <f t="shared" si="42"/>
        <v>96628000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150820000</v>
      </c>
      <c r="Q66" s="97">
        <f t="shared" si="37"/>
        <v>96628000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19.862560876997513</v>
      </c>
      <c r="U66" s="54">
        <f>IF((+$E61+$E63+$E65) =0,0,(Q66  /(+$E61+$E63+$E65) )*100)</f>
        <v>12.725630104909932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2127745000</v>
      </c>
      <c r="C67" s="104">
        <f>SUM(C9:C14,C17:C23,C26:C29,C32,C35:C39,C42:C52,C55:C58,C61:C65)</f>
        <v>0</v>
      </c>
      <c r="D67" s="104"/>
      <c r="E67" s="104">
        <f t="shared" si="35"/>
        <v>2127745000</v>
      </c>
      <c r="F67" s="105">
        <f t="shared" ref="F67:O67" si="43">SUM(F9:F14,F17:F23,F26:F29,F32,F35:F39,F42:F52,F55:F58,F61:F65)</f>
        <v>2127745000</v>
      </c>
      <c r="G67" s="106">
        <f t="shared" si="43"/>
        <v>661149000</v>
      </c>
      <c r="H67" s="105">
        <f t="shared" si="43"/>
        <v>336533000</v>
      </c>
      <c r="I67" s="106">
        <f t="shared" si="43"/>
        <v>249885411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336533000</v>
      </c>
      <c r="Q67" s="106">
        <f t="shared" si="37"/>
        <v>249885411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16.180723604086662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12.014651662941219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2127745000</v>
      </c>
      <c r="C72" s="104">
        <f>SUM(C9:C14,C17:C23,C26:C29,C32,C35:C39,C42:C52,C55:C58,C61:C65,C69)</f>
        <v>0</v>
      </c>
      <c r="D72" s="104"/>
      <c r="E72" s="104">
        <f>$B72      +$C72      +$D72</f>
        <v>2127745000</v>
      </c>
      <c r="F72" s="105">
        <f t="shared" ref="F72:O72" si="46">SUM(F9:F14,F17:F23,F26:F29,F32,F35:F39,F42:F52,F55:F58,F61:F65,F69)</f>
        <v>2127745000</v>
      </c>
      <c r="G72" s="106">
        <f t="shared" si="46"/>
        <v>661149000</v>
      </c>
      <c r="H72" s="105">
        <f t="shared" si="46"/>
        <v>336533000</v>
      </c>
      <c r="I72" s="106">
        <f t="shared" si="46"/>
        <v>249885411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336533000</v>
      </c>
      <c r="Q72" s="106">
        <f>$I72      +$K72      +$M72      +$O72</f>
        <v>249885411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16.180723604086662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12.014651662941219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9TXG76GYQxJMjkVI8050M5H/hY2/Rp/yd5OXV8rIx0cm6K7TfF0oTxtIpikQ4hAJ4/cDCzoSZXwR9MqEggPkhg==" saltValue="H2iBjhJ5gJi2dkto4Em2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667000</v>
      </c>
      <c r="I10" s="94">
        <v>667510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667000</v>
      </c>
      <c r="Q10" s="94">
        <f t="shared" ref="Q10:Q15" si="2">$I10      +$K10      +$M10      +$O10</f>
        <v>667510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34.205128205128204</v>
      </c>
      <c r="U10" s="50">
        <f t="shared" ref="U10:U14" si="6">IF(($E10      =0),0,(($Q10      /$E10      )*100))</f>
        <v>34.231282051282051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667000</v>
      </c>
      <c r="I15" s="97">
        <f t="shared" si="7"/>
        <v>667510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667000</v>
      </c>
      <c r="Q15" s="97">
        <f t="shared" si="2"/>
        <v>667510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34.205128205128204</v>
      </c>
      <c r="U15" s="54">
        <f>IF((SUM($E9:$E13))=0,0,(Q15/(SUM($E9:$E13))*100))</f>
        <v>34.231282051282051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7500000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7500000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1401000</v>
      </c>
      <c r="C32" s="92"/>
      <c r="D32" s="92"/>
      <c r="E32" s="92">
        <f>$B32      +$C32      +$D32</f>
        <v>1401000</v>
      </c>
      <c r="F32" s="93">
        <v>1401000</v>
      </c>
      <c r="G32" s="94">
        <v>351000</v>
      </c>
      <c r="H32" s="93">
        <v>681000</v>
      </c>
      <c r="I32" s="94">
        <v>351000</v>
      </c>
      <c r="J32" s="93"/>
      <c r="K32" s="94"/>
      <c r="L32" s="93"/>
      <c r="M32" s="94"/>
      <c r="N32" s="93"/>
      <c r="O32" s="94"/>
      <c r="P32" s="93">
        <f>$H32      +$J32      +$L32      +$N32</f>
        <v>681000</v>
      </c>
      <c r="Q32" s="94">
        <f>$I32      +$K32      +$M32      +$O32</f>
        <v>351000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48.608137044967883</v>
      </c>
      <c r="U32" s="50">
        <f>IF(($E32      =0),0,(($Q32      /$E32      )*100))</f>
        <v>25.053533190578158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1401000</v>
      </c>
      <c r="C33" s="95">
        <f>C32</f>
        <v>0</v>
      </c>
      <c r="D33" s="95"/>
      <c r="E33" s="95">
        <f>$B33      +$C33      +$D33</f>
        <v>1401000</v>
      </c>
      <c r="F33" s="96">
        <f t="shared" ref="F33:O33" si="17">F32</f>
        <v>1401000</v>
      </c>
      <c r="G33" s="97">
        <f t="shared" si="17"/>
        <v>351000</v>
      </c>
      <c r="H33" s="96">
        <f t="shared" si="17"/>
        <v>681000</v>
      </c>
      <c r="I33" s="97">
        <f t="shared" si="17"/>
        <v>351000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681000</v>
      </c>
      <c r="Q33" s="97">
        <f>$I33      +$K33      +$M33      +$O33</f>
        <v>351000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48.608137044967883</v>
      </c>
      <c r="U33" s="54">
        <f>IF($E33   =0,0,($Q33   /$E33   )*100)</f>
        <v>25.053533190578158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815000</v>
      </c>
      <c r="C35" s="92"/>
      <c r="D35" s="92"/>
      <c r="E35" s="92">
        <f t="shared" ref="E35:E40" si="18">$B35      +$C35      +$D35</f>
        <v>815000</v>
      </c>
      <c r="F35" s="93">
        <v>815000</v>
      </c>
      <c r="G35" s="94">
        <v>815000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48110000</v>
      </c>
      <c r="C36" s="92"/>
      <c r="D36" s="92"/>
      <c r="E36" s="92">
        <f t="shared" si="18"/>
        <v>48110000</v>
      </c>
      <c r="F36" s="93">
        <v>48110000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48925000</v>
      </c>
      <c r="C40" s="95">
        <f>SUM(C35:C39)</f>
        <v>0</v>
      </c>
      <c r="D40" s="95"/>
      <c r="E40" s="95">
        <f t="shared" si="18"/>
        <v>48925000</v>
      </c>
      <c r="F40" s="96">
        <f t="shared" ref="F40:O40" si="25">SUM(F35:F39)</f>
        <v>48925000</v>
      </c>
      <c r="G40" s="97">
        <f t="shared" si="25"/>
        <v>815000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52276000</v>
      </c>
      <c r="C67" s="104">
        <f>SUM(C9:C14,C17:C23,C26:C29,C32,C35:C39,C42:C52,C55:C58,C61:C65)</f>
        <v>0</v>
      </c>
      <c r="D67" s="104"/>
      <c r="E67" s="104">
        <f t="shared" si="35"/>
        <v>52276000</v>
      </c>
      <c r="F67" s="105">
        <f t="shared" ref="F67:O67" si="43">SUM(F9:F14,F17:F23,F26:F29,F32,F35:F39,F42:F52,F55:F58,F61:F65)</f>
        <v>52276000</v>
      </c>
      <c r="G67" s="106">
        <f t="shared" si="43"/>
        <v>10616000</v>
      </c>
      <c r="H67" s="105">
        <f t="shared" si="43"/>
        <v>1348000</v>
      </c>
      <c r="I67" s="106">
        <f t="shared" si="43"/>
        <v>1018510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1348000</v>
      </c>
      <c r="Q67" s="106">
        <f t="shared" si="37"/>
        <v>1018510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32.357177148343737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24.448151704272682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36046000</v>
      </c>
      <c r="C69" s="92"/>
      <c r="D69" s="92"/>
      <c r="E69" s="92">
        <f>$B69      +$C69      +$D69</f>
        <v>36046000</v>
      </c>
      <c r="F69" s="93">
        <v>36046000</v>
      </c>
      <c r="G69" s="94">
        <v>21628000</v>
      </c>
      <c r="H69" s="93">
        <v>13300000</v>
      </c>
      <c r="I69" s="94">
        <v>14047924</v>
      </c>
      <c r="J69" s="93"/>
      <c r="K69" s="94"/>
      <c r="L69" s="93"/>
      <c r="M69" s="94"/>
      <c r="N69" s="93"/>
      <c r="O69" s="94"/>
      <c r="P69" s="93">
        <f>$H69      +$J69      +$L69      +$N69</f>
        <v>13300000</v>
      </c>
      <c r="Q69" s="94">
        <f>$I69      +$K69      +$M69      +$O69</f>
        <v>14047924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36.897297897131445</v>
      </c>
      <c r="U69" s="50">
        <f>IF(($E69      =0),0,(($Q69      /$E69      )*100))</f>
        <v>38.972213283027237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36046000</v>
      </c>
      <c r="C70" s="101">
        <f>C69</f>
        <v>0</v>
      </c>
      <c r="D70" s="101"/>
      <c r="E70" s="101">
        <f>$B70      +$C70      +$D70</f>
        <v>36046000</v>
      </c>
      <c r="F70" s="102">
        <f t="shared" ref="F70:O70" si="44">F69</f>
        <v>36046000</v>
      </c>
      <c r="G70" s="103">
        <f t="shared" si="44"/>
        <v>21628000</v>
      </c>
      <c r="H70" s="102">
        <f t="shared" si="44"/>
        <v>13300000</v>
      </c>
      <c r="I70" s="103">
        <f t="shared" si="44"/>
        <v>14047924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13300000</v>
      </c>
      <c r="Q70" s="103">
        <f>$I70      +$K70      +$M70      +$O70</f>
        <v>14047924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36.897297897131445</v>
      </c>
      <c r="U70" s="59">
        <f>IF($E70   =0,0,($Q70   /$E70 )*100)</f>
        <v>38.972213283027237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36046000</v>
      </c>
      <c r="C71" s="104">
        <f>C69</f>
        <v>0</v>
      </c>
      <c r="D71" s="104"/>
      <c r="E71" s="104">
        <f>$B71      +$C71      +$D71</f>
        <v>36046000</v>
      </c>
      <c r="F71" s="105">
        <f t="shared" ref="F71:O71" si="45">F69</f>
        <v>36046000</v>
      </c>
      <c r="G71" s="106">
        <f t="shared" si="45"/>
        <v>21628000</v>
      </c>
      <c r="H71" s="105">
        <f t="shared" si="45"/>
        <v>13300000</v>
      </c>
      <c r="I71" s="106">
        <f t="shared" si="45"/>
        <v>14047924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13300000</v>
      </c>
      <c r="Q71" s="106">
        <f>$I71      +$K71      +$M71      +$O71</f>
        <v>14047924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36.897297897131445</v>
      </c>
      <c r="U71" s="65">
        <f>IF($E71   =0,0,($Q71   /$E71   )*100)</f>
        <v>38.972213283027237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88322000</v>
      </c>
      <c r="C72" s="104">
        <f>SUM(C9:C14,C17:C23,C26:C29,C32,C35:C39,C42:C52,C55:C58,C61:C65,C69)</f>
        <v>0</v>
      </c>
      <c r="D72" s="104"/>
      <c r="E72" s="104">
        <f>$B72      +$C72      +$D72</f>
        <v>88322000</v>
      </c>
      <c r="F72" s="105">
        <f t="shared" ref="F72:O72" si="46">SUM(F9:F14,F17:F23,F26:F29,F32,F35:F39,F42:F52,F55:F58,F61:F65,F69)</f>
        <v>88322000</v>
      </c>
      <c r="G72" s="106">
        <f t="shared" si="46"/>
        <v>32244000</v>
      </c>
      <c r="H72" s="105">
        <f t="shared" si="46"/>
        <v>14648000</v>
      </c>
      <c r="I72" s="106">
        <f t="shared" si="46"/>
        <v>15066434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14648000</v>
      </c>
      <c r="Q72" s="106">
        <f>$I72      +$K72      +$M72      +$O72</f>
        <v>15066434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36.426937232666866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37.46750721177758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t5w9wQOzXA8qM1HLrKE+ugyjhNX1h6dazX8dtunGALiRxbNgsywzsocL9ghSe5OEM/0m4N7QOMyjesZ0awWkA==" saltValue="pAu6dQl54yw37Nf9Gv8Cz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455000</v>
      </c>
      <c r="I10" s="94">
        <v>581171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455000</v>
      </c>
      <c r="Q10" s="94">
        <f t="shared" ref="Q10:Q15" si="2">$I10      +$K10      +$M10      +$O10</f>
        <v>581171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24.594594594594597</v>
      </c>
      <c r="U10" s="50">
        <f t="shared" ref="U10:U14" si="6">IF(($E10      =0),0,(($Q10      /$E10      )*100))</f>
        <v>31.414648648648647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455000</v>
      </c>
      <c r="I15" s="97">
        <f t="shared" si="7"/>
        <v>581171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455000</v>
      </c>
      <c r="Q15" s="97">
        <f t="shared" si="2"/>
        <v>581171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24.594594594594597</v>
      </c>
      <c r="U15" s="54">
        <f>IF((SUM($E9:$E13))=0,0,(Q15/(SUM($E9:$E13))*100))</f>
        <v>31.414648648648647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15772000</v>
      </c>
      <c r="C21" s="92"/>
      <c r="D21" s="92"/>
      <c r="E21" s="92">
        <f t="shared" si="8"/>
        <v>15772000</v>
      </c>
      <c r="F21" s="93">
        <v>15772000</v>
      </c>
      <c r="G21" s="94">
        <v>6562000</v>
      </c>
      <c r="H21" s="93"/>
      <c r="I21" s="94">
        <v>3173041</v>
      </c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3173041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20.118190464113621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15772000</v>
      </c>
      <c r="C24" s="95">
        <f>SUM(C17:C23)</f>
        <v>0</v>
      </c>
      <c r="D24" s="95"/>
      <c r="E24" s="95">
        <f t="shared" si="8"/>
        <v>15772000</v>
      </c>
      <c r="F24" s="96">
        <f t="shared" ref="F24:O24" si="15">SUM(F17:F23)</f>
        <v>15772000</v>
      </c>
      <c r="G24" s="97">
        <f t="shared" si="15"/>
        <v>6562000</v>
      </c>
      <c r="H24" s="96">
        <f t="shared" si="15"/>
        <v>0</v>
      </c>
      <c r="I24" s="97">
        <f t="shared" si="15"/>
        <v>3173041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3173041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20.118190464113621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1431000</v>
      </c>
      <c r="C32" s="92"/>
      <c r="D32" s="92"/>
      <c r="E32" s="92">
        <f>$B32      +$C32      +$D32</f>
        <v>1431000</v>
      </c>
      <c r="F32" s="93">
        <v>1431000</v>
      </c>
      <c r="G32" s="94">
        <v>358000</v>
      </c>
      <c r="H32" s="93">
        <v>431000</v>
      </c>
      <c r="I32" s="94">
        <v>431158</v>
      </c>
      <c r="J32" s="93"/>
      <c r="K32" s="94"/>
      <c r="L32" s="93"/>
      <c r="M32" s="94"/>
      <c r="N32" s="93"/>
      <c r="O32" s="94"/>
      <c r="P32" s="93">
        <f>$H32      +$J32      +$L32      +$N32</f>
        <v>431000</v>
      </c>
      <c r="Q32" s="94">
        <f>$I32      +$K32      +$M32      +$O32</f>
        <v>431158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30.118798043326343</v>
      </c>
      <c r="U32" s="50">
        <f>IF(($E32      =0),0,(($Q32      /$E32      )*100))</f>
        <v>30.129839273235497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1431000</v>
      </c>
      <c r="C33" s="95">
        <f>C32</f>
        <v>0</v>
      </c>
      <c r="D33" s="95"/>
      <c r="E33" s="95">
        <f>$B33      +$C33      +$D33</f>
        <v>1431000</v>
      </c>
      <c r="F33" s="96">
        <f t="shared" ref="F33:O33" si="17">F32</f>
        <v>1431000</v>
      </c>
      <c r="G33" s="97">
        <f t="shared" si="17"/>
        <v>358000</v>
      </c>
      <c r="H33" s="96">
        <f t="shared" si="17"/>
        <v>431000</v>
      </c>
      <c r="I33" s="97">
        <f t="shared" si="17"/>
        <v>431158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431000</v>
      </c>
      <c r="Q33" s="97">
        <f>$I33      +$K33      +$M33      +$O33</f>
        <v>431158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30.118798043326343</v>
      </c>
      <c r="U33" s="54">
        <f>IF($E33   =0,0,($Q33   /$E33   )*100)</f>
        <v>30.129839273235497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27960000</v>
      </c>
      <c r="C35" s="92"/>
      <c r="D35" s="92"/>
      <c r="E35" s="92">
        <f t="shared" ref="E35:E40" si="18">$B35      +$C35      +$D35</f>
        <v>27960000</v>
      </c>
      <c r="F35" s="93">
        <v>27960000</v>
      </c>
      <c r="G35" s="94">
        <v>10000000</v>
      </c>
      <c r="H35" s="93">
        <v>4934000</v>
      </c>
      <c r="I35" s="94">
        <v>4934513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4934000</v>
      </c>
      <c r="Q35" s="94">
        <f t="shared" ref="Q35:Q40" si="20">$I35      +$K35      +$M35      +$O35</f>
        <v>4934513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17.646638054363375</v>
      </c>
      <c r="U35" s="50">
        <f t="shared" ref="U35:U39" si="24">IF(($E35      =0),0,(($Q35      /$E35      )*100))</f>
        <v>17.648472818311873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47007000</v>
      </c>
      <c r="C36" s="92"/>
      <c r="D36" s="92"/>
      <c r="E36" s="92">
        <f t="shared" si="18"/>
        <v>47007000</v>
      </c>
      <c r="F36" s="93">
        <v>47007000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74967000</v>
      </c>
      <c r="C40" s="95">
        <f>SUM(C35:C39)</f>
        <v>0</v>
      </c>
      <c r="D40" s="95"/>
      <c r="E40" s="95">
        <f t="shared" si="18"/>
        <v>74967000</v>
      </c>
      <c r="F40" s="96">
        <f t="shared" ref="F40:O40" si="25">SUM(F35:F39)</f>
        <v>74967000</v>
      </c>
      <c r="G40" s="97">
        <f t="shared" si="25"/>
        <v>10000000</v>
      </c>
      <c r="H40" s="96">
        <f t="shared" si="25"/>
        <v>4934000</v>
      </c>
      <c r="I40" s="97">
        <f t="shared" si="25"/>
        <v>4934513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4934000</v>
      </c>
      <c r="Q40" s="97">
        <f t="shared" si="20"/>
        <v>4934513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17.646638054363375</v>
      </c>
      <c r="U40" s="54">
        <f>IF((+$E35+$E38) =0,0,(Q40   /(+$E35+$E38) )*100)</f>
        <v>17.648472818311873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94020000</v>
      </c>
      <c r="C67" s="104">
        <f>SUM(C9:C14,C17:C23,C26:C29,C32,C35:C39,C42:C52,C55:C58,C61:C65)</f>
        <v>0</v>
      </c>
      <c r="D67" s="104"/>
      <c r="E67" s="104">
        <f t="shared" si="35"/>
        <v>94020000</v>
      </c>
      <c r="F67" s="105">
        <f t="shared" ref="F67:O67" si="43">SUM(F9:F14,F17:F23,F26:F29,F32,F35:F39,F42:F52,F55:F58,F61:F65)</f>
        <v>94020000</v>
      </c>
      <c r="G67" s="106">
        <f t="shared" si="43"/>
        <v>18770000</v>
      </c>
      <c r="H67" s="105">
        <f t="shared" si="43"/>
        <v>5820000</v>
      </c>
      <c r="I67" s="106">
        <f t="shared" si="43"/>
        <v>9119883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5820000</v>
      </c>
      <c r="Q67" s="106">
        <f t="shared" si="37"/>
        <v>9119883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12.379554591283263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19.39864080148044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48155000</v>
      </c>
      <c r="C69" s="92"/>
      <c r="D69" s="92"/>
      <c r="E69" s="92">
        <f>$B69      +$C69      +$D69</f>
        <v>48155000</v>
      </c>
      <c r="F69" s="93">
        <v>48155000</v>
      </c>
      <c r="G69" s="94">
        <v>7500000</v>
      </c>
      <c r="H69" s="93">
        <v>2232000</v>
      </c>
      <c r="I69" s="94">
        <v>3539022</v>
      </c>
      <c r="J69" s="93"/>
      <c r="K69" s="94"/>
      <c r="L69" s="93"/>
      <c r="M69" s="94"/>
      <c r="N69" s="93"/>
      <c r="O69" s="94"/>
      <c r="P69" s="93">
        <f>$H69      +$J69      +$L69      +$N69</f>
        <v>2232000</v>
      </c>
      <c r="Q69" s="94">
        <f>$I69      +$K69      +$M69      +$O69</f>
        <v>3539022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4.6350327068840205</v>
      </c>
      <c r="U69" s="50">
        <f>IF(($E69      =0),0,(($Q69      /$E69      )*100))</f>
        <v>7.3492306094901885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48155000</v>
      </c>
      <c r="C70" s="101">
        <f>C69</f>
        <v>0</v>
      </c>
      <c r="D70" s="101"/>
      <c r="E70" s="101">
        <f>$B70      +$C70      +$D70</f>
        <v>48155000</v>
      </c>
      <c r="F70" s="102">
        <f t="shared" ref="F70:O70" si="44">F69</f>
        <v>48155000</v>
      </c>
      <c r="G70" s="103">
        <f t="shared" si="44"/>
        <v>7500000</v>
      </c>
      <c r="H70" s="102">
        <f t="shared" si="44"/>
        <v>2232000</v>
      </c>
      <c r="I70" s="103">
        <f t="shared" si="44"/>
        <v>3539022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2232000</v>
      </c>
      <c r="Q70" s="103">
        <f>$I70      +$K70      +$M70      +$O70</f>
        <v>3539022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4.6350327068840205</v>
      </c>
      <c r="U70" s="59">
        <f>IF($E70   =0,0,($Q70   /$E70 )*100)</f>
        <v>7.3492306094901885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48155000</v>
      </c>
      <c r="C71" s="104">
        <f>C69</f>
        <v>0</v>
      </c>
      <c r="D71" s="104"/>
      <c r="E71" s="104">
        <f>$B71      +$C71      +$D71</f>
        <v>48155000</v>
      </c>
      <c r="F71" s="105">
        <f t="shared" ref="F71:O71" si="45">F69</f>
        <v>48155000</v>
      </c>
      <c r="G71" s="106">
        <f t="shared" si="45"/>
        <v>7500000</v>
      </c>
      <c r="H71" s="105">
        <f t="shared" si="45"/>
        <v>2232000</v>
      </c>
      <c r="I71" s="106">
        <f t="shared" si="45"/>
        <v>3539022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2232000</v>
      </c>
      <c r="Q71" s="106">
        <f>$I71      +$K71      +$M71      +$O71</f>
        <v>3539022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4.6350327068840205</v>
      </c>
      <c r="U71" s="65">
        <f>IF($E71   =0,0,($Q71   /$E71   )*100)</f>
        <v>7.3492306094901885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142175000</v>
      </c>
      <c r="C72" s="104">
        <f>SUM(C9:C14,C17:C23,C26:C29,C32,C35:C39,C42:C52,C55:C58,C61:C65,C69)</f>
        <v>0</v>
      </c>
      <c r="D72" s="104"/>
      <c r="E72" s="104">
        <f>$B72      +$C72      +$D72</f>
        <v>142175000</v>
      </c>
      <c r="F72" s="105">
        <f t="shared" ref="F72:O72" si="46">SUM(F9:F14,F17:F23,F26:F29,F32,F35:F39,F42:F52,F55:F58,F61:F65,F69)</f>
        <v>142175000</v>
      </c>
      <c r="G72" s="106">
        <f t="shared" si="46"/>
        <v>26270000</v>
      </c>
      <c r="H72" s="105">
        <f t="shared" si="46"/>
        <v>8052000</v>
      </c>
      <c r="I72" s="106">
        <f t="shared" si="46"/>
        <v>12658905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8052000</v>
      </c>
      <c r="Q72" s="106">
        <f>$I72      +$K72      +$M72      +$O72</f>
        <v>12658905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8.460827168796234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13.301640257229321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JE7Rb290h7Ivq8AbeJGTSsBqMtPQWB3k7dNYs/jmnDSk1716FlvL1P0ayycc00NwxtZT5pRavKNnIRf7ejVMQ==" saltValue="xqKZrehz6t4lSHTtPGEcG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67000</v>
      </c>
      <c r="I10" s="94">
        <v>627936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67000</v>
      </c>
      <c r="Q10" s="94">
        <f t="shared" ref="Q10:Q15" si="2">$I10      +$K10      +$M10      +$O10</f>
        <v>627936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3.6216216216216215</v>
      </c>
      <c r="U10" s="50">
        <f t="shared" ref="U10:U14" si="6">IF(($E10      =0),0,(($Q10      /$E10      )*100))</f>
        <v>33.942486486486487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67000</v>
      </c>
      <c r="I15" s="97">
        <f t="shared" si="7"/>
        <v>627936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67000</v>
      </c>
      <c r="Q15" s="97">
        <f t="shared" si="2"/>
        <v>627936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3.6216216216216215</v>
      </c>
      <c r="U15" s="54">
        <f>IF((SUM($E9:$E13))=0,0,(Q15/(SUM($E9:$E13))*100))</f>
        <v>33.942486486486487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13562000</v>
      </c>
      <c r="C21" s="92"/>
      <c r="D21" s="92"/>
      <c r="E21" s="92">
        <f t="shared" si="8"/>
        <v>13562000</v>
      </c>
      <c r="F21" s="93">
        <v>13562000</v>
      </c>
      <c r="G21" s="94">
        <v>31000000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13562000</v>
      </c>
      <c r="C24" s="95">
        <f>SUM(C17:C23)</f>
        <v>0</v>
      </c>
      <c r="D24" s="95"/>
      <c r="E24" s="95">
        <f t="shared" si="8"/>
        <v>13562000</v>
      </c>
      <c r="F24" s="96">
        <f t="shared" ref="F24:O24" si="15">SUM(F17:F23)</f>
        <v>13562000</v>
      </c>
      <c r="G24" s="97">
        <f t="shared" si="15"/>
        <v>31000000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1155000</v>
      </c>
      <c r="C32" s="92"/>
      <c r="D32" s="92"/>
      <c r="E32" s="92">
        <f>$B32      +$C32      +$D32</f>
        <v>1155000</v>
      </c>
      <c r="F32" s="93">
        <v>1155000</v>
      </c>
      <c r="G32" s="94">
        <v>288000</v>
      </c>
      <c r="H32" s="93">
        <v>386000</v>
      </c>
      <c r="I32" s="94">
        <v>386375</v>
      </c>
      <c r="J32" s="93"/>
      <c r="K32" s="94"/>
      <c r="L32" s="93"/>
      <c r="M32" s="94"/>
      <c r="N32" s="93"/>
      <c r="O32" s="94"/>
      <c r="P32" s="93">
        <f>$H32      +$J32      +$L32      +$N32</f>
        <v>386000</v>
      </c>
      <c r="Q32" s="94">
        <f>$I32      +$K32      +$M32      +$O32</f>
        <v>386375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33.419913419913421</v>
      </c>
      <c r="U32" s="50">
        <f>IF(($E32      =0),0,(($Q32      /$E32      )*100))</f>
        <v>33.452380952380949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1155000</v>
      </c>
      <c r="C33" s="95">
        <f>C32</f>
        <v>0</v>
      </c>
      <c r="D33" s="95"/>
      <c r="E33" s="95">
        <f>$B33      +$C33      +$D33</f>
        <v>1155000</v>
      </c>
      <c r="F33" s="96">
        <f t="shared" ref="F33:O33" si="17">F32</f>
        <v>1155000</v>
      </c>
      <c r="G33" s="97">
        <f t="shared" si="17"/>
        <v>288000</v>
      </c>
      <c r="H33" s="96">
        <f t="shared" si="17"/>
        <v>386000</v>
      </c>
      <c r="I33" s="97">
        <f t="shared" si="17"/>
        <v>386375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386000</v>
      </c>
      <c r="Q33" s="97">
        <f>$I33      +$K33      +$M33      +$O33</f>
        <v>386375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33.419913419913421</v>
      </c>
      <c r="U33" s="54">
        <f>IF($E33   =0,0,($Q33   /$E33   )*100)</f>
        <v>33.452380952380949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640000</v>
      </c>
      <c r="C35" s="92"/>
      <c r="D35" s="92"/>
      <c r="E35" s="92">
        <f t="shared" ref="E35:E40" si="18">$B35      +$C35      +$D35</f>
        <v>640000</v>
      </c>
      <c r="F35" s="93">
        <v>640000</v>
      </c>
      <c r="G35" s="94">
        <v>640000</v>
      </c>
      <c r="H35" s="93"/>
      <c r="I35" s="94">
        <v>640000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640000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100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26322000</v>
      </c>
      <c r="C36" s="92"/>
      <c r="D36" s="92"/>
      <c r="E36" s="92">
        <f t="shared" si="18"/>
        <v>26322000</v>
      </c>
      <c r="F36" s="93">
        <v>26322000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26962000</v>
      </c>
      <c r="C40" s="95">
        <f>SUM(C35:C39)</f>
        <v>0</v>
      </c>
      <c r="D40" s="95"/>
      <c r="E40" s="95">
        <f t="shared" si="18"/>
        <v>26962000</v>
      </c>
      <c r="F40" s="96">
        <f t="shared" ref="F40:O40" si="25">SUM(F35:F39)</f>
        <v>26962000</v>
      </c>
      <c r="G40" s="97">
        <f t="shared" si="25"/>
        <v>640000</v>
      </c>
      <c r="H40" s="96">
        <f t="shared" si="25"/>
        <v>0</v>
      </c>
      <c r="I40" s="97">
        <f t="shared" si="25"/>
        <v>640000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640000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100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43529000</v>
      </c>
      <c r="C67" s="104">
        <f>SUM(C9:C14,C17:C23,C26:C29,C32,C35:C39,C42:C52,C55:C58,C61:C65)</f>
        <v>0</v>
      </c>
      <c r="D67" s="104"/>
      <c r="E67" s="104">
        <f t="shared" si="35"/>
        <v>43529000</v>
      </c>
      <c r="F67" s="105">
        <f t="shared" ref="F67:O67" si="43">SUM(F9:F14,F17:F23,F26:F29,F32,F35:F39,F42:F52,F55:F58,F61:F65)</f>
        <v>43529000</v>
      </c>
      <c r="G67" s="106">
        <f t="shared" si="43"/>
        <v>33778000</v>
      </c>
      <c r="H67" s="105">
        <f t="shared" si="43"/>
        <v>453000</v>
      </c>
      <c r="I67" s="106">
        <f t="shared" si="43"/>
        <v>1654311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453000</v>
      </c>
      <c r="Q67" s="106">
        <f t="shared" si="37"/>
        <v>1654311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2.6326495031091999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9.6141744638809783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27173000</v>
      </c>
      <c r="C69" s="92"/>
      <c r="D69" s="92"/>
      <c r="E69" s="92">
        <f>$B69      +$C69      +$D69</f>
        <v>27173000</v>
      </c>
      <c r="F69" s="93">
        <v>27173000</v>
      </c>
      <c r="G69" s="94">
        <v>8152000</v>
      </c>
      <c r="H69" s="93">
        <v>5049000</v>
      </c>
      <c r="I69" s="94">
        <v>3001860</v>
      </c>
      <c r="J69" s="93"/>
      <c r="K69" s="94"/>
      <c r="L69" s="93"/>
      <c r="M69" s="94"/>
      <c r="N69" s="93"/>
      <c r="O69" s="94"/>
      <c r="P69" s="93">
        <f>$H69      +$J69      +$L69      +$N69</f>
        <v>5049000</v>
      </c>
      <c r="Q69" s="94">
        <f>$I69      +$K69      +$M69      +$O69</f>
        <v>3001860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18.580944319729142</v>
      </c>
      <c r="U69" s="50">
        <f>IF(($E69      =0),0,(($Q69      /$E69      )*100))</f>
        <v>11.047215986457145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27173000</v>
      </c>
      <c r="C70" s="101">
        <f>C69</f>
        <v>0</v>
      </c>
      <c r="D70" s="101"/>
      <c r="E70" s="101">
        <f>$B70      +$C70      +$D70</f>
        <v>27173000</v>
      </c>
      <c r="F70" s="102">
        <f t="shared" ref="F70:O70" si="44">F69</f>
        <v>27173000</v>
      </c>
      <c r="G70" s="103">
        <f t="shared" si="44"/>
        <v>8152000</v>
      </c>
      <c r="H70" s="102">
        <f t="shared" si="44"/>
        <v>5049000</v>
      </c>
      <c r="I70" s="103">
        <f t="shared" si="44"/>
        <v>3001860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5049000</v>
      </c>
      <c r="Q70" s="103">
        <f>$I70      +$K70      +$M70      +$O70</f>
        <v>3001860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18.580944319729142</v>
      </c>
      <c r="U70" s="59">
        <f>IF($E70   =0,0,($Q70   /$E70 )*100)</f>
        <v>11.047215986457145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27173000</v>
      </c>
      <c r="C71" s="104">
        <f>C69</f>
        <v>0</v>
      </c>
      <c r="D71" s="104"/>
      <c r="E71" s="104">
        <f>$B71      +$C71      +$D71</f>
        <v>27173000</v>
      </c>
      <c r="F71" s="105">
        <f t="shared" ref="F71:O71" si="45">F69</f>
        <v>27173000</v>
      </c>
      <c r="G71" s="106">
        <f t="shared" si="45"/>
        <v>8152000</v>
      </c>
      <c r="H71" s="105">
        <f t="shared" si="45"/>
        <v>5049000</v>
      </c>
      <c r="I71" s="106">
        <f t="shared" si="45"/>
        <v>3001860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5049000</v>
      </c>
      <c r="Q71" s="106">
        <f>$I71      +$K71      +$M71      +$O71</f>
        <v>3001860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18.580944319729142</v>
      </c>
      <c r="U71" s="65">
        <f>IF($E71   =0,0,($Q71   /$E71   )*100)</f>
        <v>11.047215986457145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70702000</v>
      </c>
      <c r="C72" s="104">
        <f>SUM(C9:C14,C17:C23,C26:C29,C32,C35:C39,C42:C52,C55:C58,C61:C65,C69)</f>
        <v>0</v>
      </c>
      <c r="D72" s="104"/>
      <c r="E72" s="104">
        <f>$B72      +$C72      +$D72</f>
        <v>70702000</v>
      </c>
      <c r="F72" s="105">
        <f t="shared" ref="F72:O72" si="46">SUM(F9:F14,F17:F23,F26:F29,F32,F35:F39,F42:F52,F55:F58,F61:F65,F69)</f>
        <v>70702000</v>
      </c>
      <c r="G72" s="106">
        <f t="shared" si="46"/>
        <v>41930000</v>
      </c>
      <c r="H72" s="105">
        <f t="shared" si="46"/>
        <v>5502000</v>
      </c>
      <c r="I72" s="106">
        <f t="shared" si="46"/>
        <v>4656171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5502000</v>
      </c>
      <c r="Q72" s="106">
        <f>$I72      +$K72      +$M72      +$O72</f>
        <v>4656171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12.397476340694007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10.491597566471384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0rIAgald7qSRWUnIcdxj9mLm91qZoNvsFUw3iRG7a4aCDu99ZC6LVY12g6tMoiWOtzguyUrwe70J6FdbSVi4w==" saltValue="CjlJPhIG/IxbE36J001W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55000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55000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2.8205128205128207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19000000</v>
      </c>
      <c r="C13" s="92"/>
      <c r="D13" s="92"/>
      <c r="E13" s="92">
        <f t="shared" si="0"/>
        <v>19000000</v>
      </c>
      <c r="F13" s="93">
        <v>19000000</v>
      </c>
      <c r="G13" s="94">
        <v>14292000</v>
      </c>
      <c r="H13" s="93">
        <v>8775000</v>
      </c>
      <c r="I13" s="94"/>
      <c r="J13" s="93"/>
      <c r="K13" s="94"/>
      <c r="L13" s="93"/>
      <c r="M13" s="94"/>
      <c r="N13" s="93"/>
      <c r="O13" s="94"/>
      <c r="P13" s="93">
        <f t="shared" si="1"/>
        <v>8775000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46.184210526315788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22950000</v>
      </c>
      <c r="C15" s="95">
        <f>SUM(C9:C14)</f>
        <v>0</v>
      </c>
      <c r="D15" s="95"/>
      <c r="E15" s="95">
        <f t="shared" si="0"/>
        <v>22950000</v>
      </c>
      <c r="F15" s="96">
        <f t="shared" ref="F15:O15" si="7">SUM(F9:F14)</f>
        <v>22950000</v>
      </c>
      <c r="G15" s="97">
        <f t="shared" si="7"/>
        <v>16242000</v>
      </c>
      <c r="H15" s="96">
        <f t="shared" si="7"/>
        <v>8830000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8830000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42.147971360381867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88848000</v>
      </c>
      <c r="C17" s="92"/>
      <c r="D17" s="92"/>
      <c r="E17" s="92">
        <f t="shared" ref="E17:E24" si="8">$B17      +$C17      +$D17</f>
        <v>88848000</v>
      </c>
      <c r="F17" s="93">
        <v>88848000</v>
      </c>
      <c r="G17" s="94">
        <v>35500000</v>
      </c>
      <c r="H17" s="93">
        <v>21912000</v>
      </c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21912000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24.662344678552135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82298000</v>
      </c>
      <c r="C21" s="92"/>
      <c r="D21" s="92"/>
      <c r="E21" s="92">
        <f t="shared" si="8"/>
        <v>82298000</v>
      </c>
      <c r="F21" s="93">
        <v>82298000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171146000</v>
      </c>
      <c r="C24" s="95">
        <f>SUM(C17:C23)</f>
        <v>0</v>
      </c>
      <c r="D24" s="95"/>
      <c r="E24" s="95">
        <f t="shared" si="8"/>
        <v>171146000</v>
      </c>
      <c r="F24" s="96">
        <f t="shared" ref="F24:O24" si="15">SUM(F17:F23)</f>
        <v>171146000</v>
      </c>
      <c r="G24" s="97">
        <f t="shared" si="15"/>
        <v>35500000</v>
      </c>
      <c r="H24" s="96">
        <f t="shared" si="15"/>
        <v>21912000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21912000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12.803103782735208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5084000</v>
      </c>
      <c r="C32" s="92"/>
      <c r="D32" s="92"/>
      <c r="E32" s="92">
        <f>$B32      +$C32      +$D32</f>
        <v>5084000</v>
      </c>
      <c r="F32" s="93">
        <v>5084000</v>
      </c>
      <c r="G32" s="94">
        <v>1271000</v>
      </c>
      <c r="H32" s="93">
        <v>1999000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1999000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39.319433516915815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5084000</v>
      </c>
      <c r="C33" s="95">
        <f>C32</f>
        <v>0</v>
      </c>
      <c r="D33" s="95"/>
      <c r="E33" s="95">
        <f>$B33      +$C33      +$D33</f>
        <v>5084000</v>
      </c>
      <c r="F33" s="96">
        <f t="shared" ref="F33:O33" si="17">F32</f>
        <v>5084000</v>
      </c>
      <c r="G33" s="97">
        <f t="shared" si="17"/>
        <v>1271000</v>
      </c>
      <c r="H33" s="96">
        <f t="shared" si="17"/>
        <v>1999000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1999000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39.319433516915815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35241000</v>
      </c>
      <c r="C36" s="92"/>
      <c r="D36" s="92"/>
      <c r="E36" s="92">
        <f t="shared" si="18"/>
        <v>35241000</v>
      </c>
      <c r="F36" s="93">
        <v>35241000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35241000</v>
      </c>
      <c r="C40" s="95">
        <f>SUM(C35:C39)</f>
        <v>0</v>
      </c>
      <c r="D40" s="95"/>
      <c r="E40" s="95">
        <f t="shared" si="18"/>
        <v>35241000</v>
      </c>
      <c r="F40" s="96">
        <f t="shared" ref="F40:O40" si="25">SUM(F35:F39)</f>
        <v>35241000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234421000</v>
      </c>
      <c r="C67" s="104">
        <f>SUM(C9:C14,C17:C23,C26:C29,C32,C35:C39,C42:C52,C55:C58,C61:C65)</f>
        <v>0</v>
      </c>
      <c r="D67" s="104"/>
      <c r="E67" s="104">
        <f t="shared" si="35"/>
        <v>234421000</v>
      </c>
      <c r="F67" s="105">
        <f t="shared" ref="F67:O67" si="43">SUM(F9:F14,F17:F23,F26:F29,F32,F35:F39,F42:F52,F55:F58,F61:F65)</f>
        <v>234421000</v>
      </c>
      <c r="G67" s="106">
        <f t="shared" si="43"/>
        <v>53013000</v>
      </c>
      <c r="H67" s="105">
        <f t="shared" si="43"/>
        <v>32741000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32741000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16.604625215539102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234421000</v>
      </c>
      <c r="C72" s="104">
        <f>SUM(C9:C14,C17:C23,C26:C29,C32,C35:C39,C42:C52,C55:C58,C61:C65,C69)</f>
        <v>0</v>
      </c>
      <c r="D72" s="104"/>
      <c r="E72" s="104">
        <f>$B72      +$C72      +$D72</f>
        <v>234421000</v>
      </c>
      <c r="F72" s="105">
        <f t="shared" ref="F72:O72" si="46">SUM(F9:F14,F17:F23,F26:F29,F32,F35:F39,F42:F52,F55:F58,F61:F65,F69)</f>
        <v>234421000</v>
      </c>
      <c r="G72" s="106">
        <f t="shared" si="46"/>
        <v>53013000</v>
      </c>
      <c r="H72" s="105">
        <f t="shared" si="46"/>
        <v>32741000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32741000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16.604625215539102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VLLWnj/8MjuHXAlGUvAbSODk2dINr1jfyk60dmLX5pzKriSgBpZOUOjwM5aYDky52SQu9hKtG6emK2wRgXApg==" saltValue="GsSTKSlWdVvNLVnOQQYh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544000</v>
      </c>
      <c r="I10" s="94">
        <v>603537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544000</v>
      </c>
      <c r="Q10" s="94">
        <f t="shared" ref="Q10:Q15" si="2">$I10      +$K10      +$M10      +$O10</f>
        <v>603537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28.333333333333332</v>
      </c>
      <c r="U10" s="50">
        <f t="shared" ref="U10:U14" si="6">IF(($E10      =0),0,(($Q10      /$E10      )*100))</f>
        <v>31.434218749999999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544000</v>
      </c>
      <c r="I15" s="97">
        <f t="shared" si="7"/>
        <v>603537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544000</v>
      </c>
      <c r="Q15" s="97">
        <f t="shared" si="2"/>
        <v>603537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28.333333333333332</v>
      </c>
      <c r="U15" s="54">
        <f>IF((SUM($E9:$E13))=0,0,(Q15/(SUM($E9:$E13))*100))</f>
        <v>31.434218749999999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3144000</v>
      </c>
      <c r="C32" s="92"/>
      <c r="D32" s="92"/>
      <c r="E32" s="92">
        <f>$B32      +$C32      +$D32</f>
        <v>3144000</v>
      </c>
      <c r="F32" s="93">
        <v>3144000</v>
      </c>
      <c r="G32" s="94">
        <v>786000</v>
      </c>
      <c r="H32" s="93">
        <v>817000</v>
      </c>
      <c r="I32" s="94">
        <v>1328795</v>
      </c>
      <c r="J32" s="93"/>
      <c r="K32" s="94"/>
      <c r="L32" s="93"/>
      <c r="M32" s="94"/>
      <c r="N32" s="93"/>
      <c r="O32" s="94"/>
      <c r="P32" s="93">
        <f>$H32      +$J32      +$L32      +$N32</f>
        <v>817000</v>
      </c>
      <c r="Q32" s="94">
        <f>$I32      +$K32      +$M32      +$O32</f>
        <v>1328795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25.986005089058523</v>
      </c>
      <c r="U32" s="50">
        <f>IF(($E32      =0),0,(($Q32      /$E32      )*100))</f>
        <v>42.264472010178118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3144000</v>
      </c>
      <c r="C33" s="95">
        <f>C32</f>
        <v>0</v>
      </c>
      <c r="D33" s="95"/>
      <c r="E33" s="95">
        <f>$B33      +$C33      +$D33</f>
        <v>3144000</v>
      </c>
      <c r="F33" s="96">
        <f t="shared" ref="F33:O33" si="17">F32</f>
        <v>3144000</v>
      </c>
      <c r="G33" s="97">
        <f t="shared" si="17"/>
        <v>786000</v>
      </c>
      <c r="H33" s="96">
        <f t="shared" si="17"/>
        <v>817000</v>
      </c>
      <c r="I33" s="97">
        <f t="shared" si="17"/>
        <v>1328795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817000</v>
      </c>
      <c r="Q33" s="97">
        <f>$I33      +$K33      +$M33      +$O33</f>
        <v>1328795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25.986005089058523</v>
      </c>
      <c r="U33" s="54">
        <f>IF($E33   =0,0,($Q33   /$E33   )*100)</f>
        <v>42.264472010178118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5064000</v>
      </c>
      <c r="C67" s="104">
        <f>SUM(C9:C14,C17:C23,C26:C29,C32,C35:C39,C42:C52,C55:C58,C61:C65)</f>
        <v>0</v>
      </c>
      <c r="D67" s="104"/>
      <c r="E67" s="104">
        <f t="shared" si="35"/>
        <v>5064000</v>
      </c>
      <c r="F67" s="105">
        <f t="shared" ref="F67:O67" si="43">SUM(F9:F14,F17:F23,F26:F29,F32,F35:F39,F42:F52,F55:F58,F61:F65)</f>
        <v>5064000</v>
      </c>
      <c r="G67" s="106">
        <f t="shared" si="43"/>
        <v>2706000</v>
      </c>
      <c r="H67" s="105">
        <f t="shared" si="43"/>
        <v>1361000</v>
      </c>
      <c r="I67" s="106">
        <f t="shared" si="43"/>
        <v>1932332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1361000</v>
      </c>
      <c r="Q67" s="106">
        <f t="shared" si="37"/>
        <v>1932332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26.875987361769354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38.158214849921009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32314000</v>
      </c>
      <c r="C69" s="92"/>
      <c r="D69" s="92"/>
      <c r="E69" s="92">
        <f>$B69      +$C69      +$D69</f>
        <v>32314000</v>
      </c>
      <c r="F69" s="93">
        <v>32314000</v>
      </c>
      <c r="G69" s="94">
        <v>18000000</v>
      </c>
      <c r="H69" s="93">
        <v>12683000</v>
      </c>
      <c r="I69" s="94">
        <v>13735856</v>
      </c>
      <c r="J69" s="93"/>
      <c r="K69" s="94"/>
      <c r="L69" s="93"/>
      <c r="M69" s="94"/>
      <c r="N69" s="93"/>
      <c r="O69" s="94"/>
      <c r="P69" s="93">
        <f>$H69      +$J69      +$L69      +$N69</f>
        <v>12683000</v>
      </c>
      <c r="Q69" s="94">
        <f>$I69      +$K69      +$M69      +$O69</f>
        <v>13735856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39.24924181469332</v>
      </c>
      <c r="U69" s="50">
        <f>IF(($E69      =0),0,(($Q69      /$E69      )*100))</f>
        <v>42.507445689174972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32314000</v>
      </c>
      <c r="C70" s="101">
        <f>C69</f>
        <v>0</v>
      </c>
      <c r="D70" s="101"/>
      <c r="E70" s="101">
        <f>$B70      +$C70      +$D70</f>
        <v>32314000</v>
      </c>
      <c r="F70" s="102">
        <f t="shared" ref="F70:O70" si="44">F69</f>
        <v>32314000</v>
      </c>
      <c r="G70" s="103">
        <f t="shared" si="44"/>
        <v>18000000</v>
      </c>
      <c r="H70" s="102">
        <f t="shared" si="44"/>
        <v>12683000</v>
      </c>
      <c r="I70" s="103">
        <f t="shared" si="44"/>
        <v>13735856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12683000</v>
      </c>
      <c r="Q70" s="103">
        <f>$I70      +$K70      +$M70      +$O70</f>
        <v>13735856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39.24924181469332</v>
      </c>
      <c r="U70" s="59">
        <f>IF($E70   =0,0,($Q70   /$E70 )*100)</f>
        <v>42.507445689174972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32314000</v>
      </c>
      <c r="C71" s="104">
        <f>C69</f>
        <v>0</v>
      </c>
      <c r="D71" s="104"/>
      <c r="E71" s="104">
        <f>$B71      +$C71      +$D71</f>
        <v>32314000</v>
      </c>
      <c r="F71" s="105">
        <f t="shared" ref="F71:O71" si="45">F69</f>
        <v>32314000</v>
      </c>
      <c r="G71" s="106">
        <f t="shared" si="45"/>
        <v>18000000</v>
      </c>
      <c r="H71" s="105">
        <f t="shared" si="45"/>
        <v>12683000</v>
      </c>
      <c r="I71" s="106">
        <f t="shared" si="45"/>
        <v>13735856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12683000</v>
      </c>
      <c r="Q71" s="106">
        <f>$I71      +$K71      +$M71      +$O71</f>
        <v>13735856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39.24924181469332</v>
      </c>
      <c r="U71" s="65">
        <f>IF($E71   =0,0,($Q71   /$E71   )*100)</f>
        <v>42.507445689174972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37378000</v>
      </c>
      <c r="C72" s="104">
        <f>SUM(C9:C14,C17:C23,C26:C29,C32,C35:C39,C42:C52,C55:C58,C61:C65,C69)</f>
        <v>0</v>
      </c>
      <c r="D72" s="104"/>
      <c r="E72" s="104">
        <f>$B72      +$C72      +$D72</f>
        <v>37378000</v>
      </c>
      <c r="F72" s="105">
        <f t="shared" ref="F72:O72" si="46">SUM(F9:F14,F17:F23,F26:F29,F32,F35:F39,F42:F52,F55:F58,F61:F65,F69)</f>
        <v>37378000</v>
      </c>
      <c r="G72" s="106">
        <f t="shared" si="46"/>
        <v>20706000</v>
      </c>
      <c r="H72" s="105">
        <f t="shared" si="46"/>
        <v>14044000</v>
      </c>
      <c r="I72" s="106">
        <f t="shared" si="46"/>
        <v>15668188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14044000</v>
      </c>
      <c r="Q72" s="106">
        <f>$I72      +$K72      +$M72      +$O72</f>
        <v>15668188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37.572903847182836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41.918208571887206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8NJoMJ5eHccyzGcebygaP0BI3jc12g1OnAb8yYF7POIWdy9y36k7XGMfU1vS/pO40qp4HpgAnC558JdaaiRrQ==" saltValue="xJ5J8cFRclb+YbDB3QAc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221000</v>
      </c>
      <c r="I10" s="94">
        <v>220611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221000</v>
      </c>
      <c r="Q10" s="94">
        <f t="shared" ref="Q10:Q15" si="2">$I10      +$K10      +$M10      +$O10</f>
        <v>220611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12.848837209302324</v>
      </c>
      <c r="U10" s="50">
        <f t="shared" ref="U10:U14" si="6">IF(($E10      =0),0,(($Q10      /$E10      )*100))</f>
        <v>12.826220930232557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221000</v>
      </c>
      <c r="I15" s="97">
        <f t="shared" si="7"/>
        <v>220611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221000</v>
      </c>
      <c r="Q15" s="97">
        <f t="shared" si="2"/>
        <v>220611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12.848837209302324</v>
      </c>
      <c r="U15" s="54">
        <f>IF((SUM($E9:$E13))=0,0,(Q15/(SUM($E9:$E13))*100))</f>
        <v>12.826220930232557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2329000</v>
      </c>
      <c r="C32" s="92"/>
      <c r="D32" s="92"/>
      <c r="E32" s="92">
        <f>$B32      +$C32      +$D32</f>
        <v>2329000</v>
      </c>
      <c r="F32" s="93">
        <v>2329000</v>
      </c>
      <c r="G32" s="94">
        <v>582000</v>
      </c>
      <c r="H32" s="93">
        <v>601000</v>
      </c>
      <c r="I32" s="94">
        <v>600384</v>
      </c>
      <c r="J32" s="93"/>
      <c r="K32" s="94"/>
      <c r="L32" s="93"/>
      <c r="M32" s="94"/>
      <c r="N32" s="93"/>
      <c r="O32" s="94"/>
      <c r="P32" s="93">
        <f>$H32      +$J32      +$L32      +$N32</f>
        <v>601000</v>
      </c>
      <c r="Q32" s="94">
        <f>$I32      +$K32      +$M32      +$O32</f>
        <v>600384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25.805066552168316</v>
      </c>
      <c r="U32" s="50">
        <f>IF(($E32      =0),0,(($Q32      /$E32      )*100))</f>
        <v>25.778617432374411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2329000</v>
      </c>
      <c r="C33" s="95">
        <f>C32</f>
        <v>0</v>
      </c>
      <c r="D33" s="95"/>
      <c r="E33" s="95">
        <f>$B33      +$C33      +$D33</f>
        <v>2329000</v>
      </c>
      <c r="F33" s="96">
        <f t="shared" ref="F33:O33" si="17">F32</f>
        <v>2329000</v>
      </c>
      <c r="G33" s="97">
        <f t="shared" si="17"/>
        <v>582000</v>
      </c>
      <c r="H33" s="96">
        <f t="shared" si="17"/>
        <v>601000</v>
      </c>
      <c r="I33" s="97">
        <f t="shared" si="17"/>
        <v>600384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601000</v>
      </c>
      <c r="Q33" s="97">
        <f>$I33      +$K33      +$M33      +$O33</f>
        <v>600384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25.805066552168316</v>
      </c>
      <c r="U33" s="54">
        <f>IF($E33   =0,0,($Q33   /$E33   )*100)</f>
        <v>25.778617432374411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21476000</v>
      </c>
      <c r="C35" s="92"/>
      <c r="D35" s="92"/>
      <c r="E35" s="92">
        <f t="shared" ref="E35:E40" si="18">$B35      +$C35      +$D35</f>
        <v>21476000</v>
      </c>
      <c r="F35" s="93">
        <v>21476000</v>
      </c>
      <c r="G35" s="94">
        <v>3500000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953000</v>
      </c>
      <c r="C36" s="92"/>
      <c r="D36" s="92"/>
      <c r="E36" s="92">
        <f t="shared" si="18"/>
        <v>953000</v>
      </c>
      <c r="F36" s="93">
        <v>953000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26429000</v>
      </c>
      <c r="C40" s="95">
        <f>SUM(C35:C39)</f>
        <v>0</v>
      </c>
      <c r="D40" s="95"/>
      <c r="E40" s="95">
        <f t="shared" si="18"/>
        <v>26429000</v>
      </c>
      <c r="F40" s="96">
        <f t="shared" ref="F40:O40" si="25">SUM(F35:F39)</f>
        <v>26429000</v>
      </c>
      <c r="G40" s="97">
        <f t="shared" si="25"/>
        <v>4500000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30478000</v>
      </c>
      <c r="C67" s="104">
        <f>SUM(C9:C14,C17:C23,C26:C29,C32,C35:C39,C42:C52,C55:C58,C61:C65)</f>
        <v>0</v>
      </c>
      <c r="D67" s="104"/>
      <c r="E67" s="104">
        <f t="shared" si="35"/>
        <v>30478000</v>
      </c>
      <c r="F67" s="105">
        <f t="shared" ref="F67:O67" si="43">SUM(F9:F14,F17:F23,F26:F29,F32,F35:F39,F42:F52,F55:F58,F61:F65)</f>
        <v>30478000</v>
      </c>
      <c r="G67" s="106">
        <f t="shared" si="43"/>
        <v>6802000</v>
      </c>
      <c r="H67" s="105">
        <f t="shared" si="43"/>
        <v>822000</v>
      </c>
      <c r="I67" s="106">
        <f t="shared" si="43"/>
        <v>820995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822000</v>
      </c>
      <c r="Q67" s="106">
        <f t="shared" si="37"/>
        <v>820995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2.7840812870448772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2.7806773920406433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26810000</v>
      </c>
      <c r="C69" s="92"/>
      <c r="D69" s="92"/>
      <c r="E69" s="92">
        <f>$B69      +$C69      +$D69</f>
        <v>26810000</v>
      </c>
      <c r="F69" s="93">
        <v>26810000</v>
      </c>
      <c r="G69" s="94">
        <v>7636000</v>
      </c>
      <c r="H69" s="93">
        <v>7719000</v>
      </c>
      <c r="I69" s="94">
        <v>7865713</v>
      </c>
      <c r="J69" s="93"/>
      <c r="K69" s="94"/>
      <c r="L69" s="93"/>
      <c r="M69" s="94"/>
      <c r="N69" s="93"/>
      <c r="O69" s="94"/>
      <c r="P69" s="93">
        <f>$H69      +$J69      +$L69      +$N69</f>
        <v>7719000</v>
      </c>
      <c r="Q69" s="94">
        <f>$I69      +$K69      +$M69      +$O69</f>
        <v>7865713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28.791495710555765</v>
      </c>
      <c r="U69" s="50">
        <f>IF(($E69      =0),0,(($Q69      /$E69      )*100))</f>
        <v>29.338728086534875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26810000</v>
      </c>
      <c r="C70" s="101">
        <f>C69</f>
        <v>0</v>
      </c>
      <c r="D70" s="101"/>
      <c r="E70" s="101">
        <f>$B70      +$C70      +$D70</f>
        <v>26810000</v>
      </c>
      <c r="F70" s="102">
        <f t="shared" ref="F70:O70" si="44">F69</f>
        <v>26810000</v>
      </c>
      <c r="G70" s="103">
        <f t="shared" si="44"/>
        <v>7636000</v>
      </c>
      <c r="H70" s="102">
        <f t="shared" si="44"/>
        <v>7719000</v>
      </c>
      <c r="I70" s="103">
        <f t="shared" si="44"/>
        <v>7865713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7719000</v>
      </c>
      <c r="Q70" s="103">
        <f>$I70      +$K70      +$M70      +$O70</f>
        <v>7865713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28.791495710555765</v>
      </c>
      <c r="U70" s="59">
        <f>IF($E70   =0,0,($Q70   /$E70 )*100)</f>
        <v>29.338728086534875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26810000</v>
      </c>
      <c r="C71" s="104">
        <f>C69</f>
        <v>0</v>
      </c>
      <c r="D71" s="104"/>
      <c r="E71" s="104">
        <f>$B71      +$C71      +$D71</f>
        <v>26810000</v>
      </c>
      <c r="F71" s="105">
        <f t="shared" ref="F71:O71" si="45">F69</f>
        <v>26810000</v>
      </c>
      <c r="G71" s="106">
        <f t="shared" si="45"/>
        <v>7636000</v>
      </c>
      <c r="H71" s="105">
        <f t="shared" si="45"/>
        <v>7719000</v>
      </c>
      <c r="I71" s="106">
        <f t="shared" si="45"/>
        <v>7865713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7719000</v>
      </c>
      <c r="Q71" s="106">
        <f>$I71      +$K71      +$M71      +$O71</f>
        <v>7865713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28.791495710555765</v>
      </c>
      <c r="U71" s="65">
        <f>IF($E71   =0,0,($Q71   /$E71   )*100)</f>
        <v>29.338728086534875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57288000</v>
      </c>
      <c r="C72" s="104">
        <f>SUM(C9:C14,C17:C23,C26:C29,C32,C35:C39,C42:C52,C55:C58,C61:C65,C69)</f>
        <v>0</v>
      </c>
      <c r="D72" s="104"/>
      <c r="E72" s="104">
        <f>$B72      +$C72      +$D72</f>
        <v>57288000</v>
      </c>
      <c r="F72" s="105">
        <f t="shared" ref="F72:O72" si="46">SUM(F9:F14,F17:F23,F26:F29,F32,F35:F39,F42:F52,F55:F58,F61:F65,F69)</f>
        <v>57288000</v>
      </c>
      <c r="G72" s="106">
        <f t="shared" si="46"/>
        <v>14438000</v>
      </c>
      <c r="H72" s="105">
        <f t="shared" si="46"/>
        <v>8541000</v>
      </c>
      <c r="I72" s="106">
        <f t="shared" si="46"/>
        <v>8686708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8541000</v>
      </c>
      <c r="Q72" s="106">
        <f>$I72      +$K72      +$M72      +$O72</f>
        <v>8686708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15.161089908582587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15.419735510783706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UdXZWNlvmHaCzyntvf7V2Qylx5iU1QfSF4Sl+/EiljiJmxmsESIHGxrSgAtQucrdqLLp2ZecVgeoWxG2MVcOw==" saltValue="6VR52pc17uYTGXyQ6PeeN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>
        <v>2181254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2181254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72.708466666666666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2181254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0</v>
      </c>
      <c r="Q15" s="97">
        <f t="shared" si="2"/>
        <v>2181254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0</v>
      </c>
      <c r="U15" s="54">
        <f>IF((SUM($E9:$E13))=0,0,(Q15/(SUM($E9:$E13))*100))</f>
        <v>72.708466666666666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1215000</v>
      </c>
      <c r="C32" s="92"/>
      <c r="D32" s="92"/>
      <c r="E32" s="92">
        <f>$B32      +$C32      +$D32</f>
        <v>1215000</v>
      </c>
      <c r="F32" s="93">
        <v>1215000</v>
      </c>
      <c r="G32" s="94">
        <v>303000</v>
      </c>
      <c r="H32" s="93">
        <v>364000</v>
      </c>
      <c r="I32" s="94">
        <v>363503</v>
      </c>
      <c r="J32" s="93"/>
      <c r="K32" s="94"/>
      <c r="L32" s="93"/>
      <c r="M32" s="94"/>
      <c r="N32" s="93"/>
      <c r="O32" s="94"/>
      <c r="P32" s="93">
        <f>$H32      +$J32      +$L32      +$N32</f>
        <v>364000</v>
      </c>
      <c r="Q32" s="94">
        <f>$I32      +$K32      +$M32      +$O32</f>
        <v>363503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29.958847736625515</v>
      </c>
      <c r="U32" s="50">
        <f>IF(($E32      =0),0,(($Q32      /$E32      )*100))</f>
        <v>29.917942386831275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1215000</v>
      </c>
      <c r="C33" s="95">
        <f>C32</f>
        <v>0</v>
      </c>
      <c r="D33" s="95"/>
      <c r="E33" s="95">
        <f>$B33      +$C33      +$D33</f>
        <v>1215000</v>
      </c>
      <c r="F33" s="96">
        <f t="shared" ref="F33:O33" si="17">F32</f>
        <v>1215000</v>
      </c>
      <c r="G33" s="97">
        <f t="shared" si="17"/>
        <v>303000</v>
      </c>
      <c r="H33" s="96">
        <f t="shared" si="17"/>
        <v>364000</v>
      </c>
      <c r="I33" s="97">
        <f t="shared" si="17"/>
        <v>363503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364000</v>
      </c>
      <c r="Q33" s="97">
        <f>$I33      +$K33      +$M33      +$O33</f>
        <v>363503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29.958847736625515</v>
      </c>
      <c r="U33" s="54">
        <f>IF($E33   =0,0,($Q33   /$E33   )*100)</f>
        <v>29.917942386831275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42692000</v>
      </c>
      <c r="C35" s="92"/>
      <c r="D35" s="92"/>
      <c r="E35" s="92">
        <f t="shared" ref="E35:E40" si="18">$B35      +$C35      +$D35</f>
        <v>42692000</v>
      </c>
      <c r="F35" s="93">
        <v>42692000</v>
      </c>
      <c r="G35" s="94">
        <v>11692000</v>
      </c>
      <c r="H35" s="93">
        <v>4131000</v>
      </c>
      <c r="I35" s="94">
        <v>3945217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4131000</v>
      </c>
      <c r="Q35" s="94">
        <f t="shared" ref="Q35:Q40" si="20">$I35      +$K35      +$M35      +$O35</f>
        <v>3945217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9.6762859552140927</v>
      </c>
      <c r="U35" s="50">
        <f t="shared" ref="U35:U39" si="24">IF(($E35      =0),0,(($Q35      /$E35      )*100))</f>
        <v>9.2411154314625694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42692000</v>
      </c>
      <c r="C40" s="95">
        <f>SUM(C35:C39)</f>
        <v>0</v>
      </c>
      <c r="D40" s="95"/>
      <c r="E40" s="95">
        <f t="shared" si="18"/>
        <v>42692000</v>
      </c>
      <c r="F40" s="96">
        <f t="shared" ref="F40:O40" si="25">SUM(F35:F39)</f>
        <v>42692000</v>
      </c>
      <c r="G40" s="97">
        <f t="shared" si="25"/>
        <v>11692000</v>
      </c>
      <c r="H40" s="96">
        <f t="shared" si="25"/>
        <v>4131000</v>
      </c>
      <c r="I40" s="97">
        <f t="shared" si="25"/>
        <v>3945217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4131000</v>
      </c>
      <c r="Q40" s="97">
        <f t="shared" si="20"/>
        <v>3945217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9.6762859552140927</v>
      </c>
      <c r="U40" s="54">
        <f>IF((+$E35+$E38) =0,0,(Q40   /(+$E35+$E38) )*100)</f>
        <v>9.2411154314625694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46907000</v>
      </c>
      <c r="C67" s="104">
        <f>SUM(C9:C14,C17:C23,C26:C29,C32,C35:C39,C42:C52,C55:C58,C61:C65)</f>
        <v>0</v>
      </c>
      <c r="D67" s="104"/>
      <c r="E67" s="104">
        <f t="shared" si="35"/>
        <v>46907000</v>
      </c>
      <c r="F67" s="105">
        <f t="shared" ref="F67:O67" si="43">SUM(F9:F14,F17:F23,F26:F29,F32,F35:F39,F42:F52,F55:F58,F61:F65)</f>
        <v>46907000</v>
      </c>
      <c r="G67" s="106">
        <f t="shared" si="43"/>
        <v>14995000</v>
      </c>
      <c r="H67" s="105">
        <f t="shared" si="43"/>
        <v>4495000</v>
      </c>
      <c r="I67" s="106">
        <f t="shared" si="43"/>
        <v>6489974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4495000</v>
      </c>
      <c r="Q67" s="106">
        <f t="shared" si="37"/>
        <v>6489974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9.5827914810156258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13.835832604941691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21501000</v>
      </c>
      <c r="C69" s="92"/>
      <c r="D69" s="92"/>
      <c r="E69" s="92">
        <f>$B69      +$C69      +$D69</f>
        <v>21501000</v>
      </c>
      <c r="F69" s="93">
        <v>21501000</v>
      </c>
      <c r="G69" s="94">
        <v>6451000</v>
      </c>
      <c r="H69" s="93">
        <v>1329000</v>
      </c>
      <c r="I69" s="94">
        <v>1142916</v>
      </c>
      <c r="J69" s="93"/>
      <c r="K69" s="94"/>
      <c r="L69" s="93"/>
      <c r="M69" s="94"/>
      <c r="N69" s="93"/>
      <c r="O69" s="94"/>
      <c r="P69" s="93">
        <f>$H69      +$J69      +$L69      +$N69</f>
        <v>1329000</v>
      </c>
      <c r="Q69" s="94">
        <f>$I69      +$K69      +$M69      +$O69</f>
        <v>1142916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6.1811078554485839</v>
      </c>
      <c r="U69" s="50">
        <f>IF(($E69      =0),0,(($Q69      /$E69      )*100))</f>
        <v>5.3156411329705593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21501000</v>
      </c>
      <c r="C70" s="101">
        <f>C69</f>
        <v>0</v>
      </c>
      <c r="D70" s="101"/>
      <c r="E70" s="101">
        <f>$B70      +$C70      +$D70</f>
        <v>21501000</v>
      </c>
      <c r="F70" s="102">
        <f t="shared" ref="F70:O70" si="44">F69</f>
        <v>21501000</v>
      </c>
      <c r="G70" s="103">
        <f t="shared" si="44"/>
        <v>6451000</v>
      </c>
      <c r="H70" s="102">
        <f t="shared" si="44"/>
        <v>1329000</v>
      </c>
      <c r="I70" s="103">
        <f t="shared" si="44"/>
        <v>1142916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1329000</v>
      </c>
      <c r="Q70" s="103">
        <f>$I70      +$K70      +$M70      +$O70</f>
        <v>1142916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6.1811078554485839</v>
      </c>
      <c r="U70" s="59">
        <f>IF($E70   =0,0,($Q70   /$E70 )*100)</f>
        <v>5.3156411329705593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21501000</v>
      </c>
      <c r="C71" s="104">
        <f>C69</f>
        <v>0</v>
      </c>
      <c r="D71" s="104"/>
      <c r="E71" s="104">
        <f>$B71      +$C71      +$D71</f>
        <v>21501000</v>
      </c>
      <c r="F71" s="105">
        <f t="shared" ref="F71:O71" si="45">F69</f>
        <v>21501000</v>
      </c>
      <c r="G71" s="106">
        <f t="shared" si="45"/>
        <v>6451000</v>
      </c>
      <c r="H71" s="105">
        <f t="shared" si="45"/>
        <v>1329000</v>
      </c>
      <c r="I71" s="106">
        <f t="shared" si="45"/>
        <v>1142916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1329000</v>
      </c>
      <c r="Q71" s="106">
        <f>$I71      +$K71      +$M71      +$O71</f>
        <v>1142916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6.1811078554485839</v>
      </c>
      <c r="U71" s="65">
        <f>IF($E71   =0,0,($Q71   /$E71   )*100)</f>
        <v>5.3156411329705593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68408000</v>
      </c>
      <c r="C72" s="104">
        <f>SUM(C9:C14,C17:C23,C26:C29,C32,C35:C39,C42:C52,C55:C58,C61:C65,C69)</f>
        <v>0</v>
      </c>
      <c r="D72" s="104"/>
      <c r="E72" s="104">
        <f>$B72      +$C72      +$D72</f>
        <v>68408000</v>
      </c>
      <c r="F72" s="105">
        <f t="shared" ref="F72:O72" si="46">SUM(F9:F14,F17:F23,F26:F29,F32,F35:F39,F42:F52,F55:F58,F61:F65,F69)</f>
        <v>68408000</v>
      </c>
      <c r="G72" s="106">
        <f t="shared" si="46"/>
        <v>21446000</v>
      </c>
      <c r="H72" s="105">
        <f t="shared" si="46"/>
        <v>5824000</v>
      </c>
      <c r="I72" s="106">
        <f t="shared" si="46"/>
        <v>7632890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5824000</v>
      </c>
      <c r="Q72" s="106">
        <f>$I72      +$K72      +$M72      +$O72</f>
        <v>7632890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8.5136241375277741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11.157890889954391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cMeqp4zeJ2IPdgg7yTnXOjcjcP1F8/d1UWKBFf9M2CftePC8YK4rnqXDrUG2ynLr+l7JJZyxQcBHjnzvxuqkg==" saltValue="mL8HULZ+uP2iQrL6mvxF5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208000</v>
      </c>
      <c r="I10" s="94">
        <v>208037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208000</v>
      </c>
      <c r="Q10" s="94">
        <f t="shared" ref="Q10:Q15" si="2">$I10      +$K10      +$M10      +$O10</f>
        <v>208037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10.666666666666668</v>
      </c>
      <c r="U10" s="50">
        <f t="shared" ref="U10:U14" si="6">IF(($E10      =0),0,(($Q10      /$E10      )*100))</f>
        <v>10.668564102564103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208000</v>
      </c>
      <c r="I15" s="97">
        <f t="shared" si="7"/>
        <v>208037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208000</v>
      </c>
      <c r="Q15" s="97">
        <f t="shared" si="2"/>
        <v>208037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10.666666666666668</v>
      </c>
      <c r="U15" s="54">
        <f>IF((SUM($E9:$E13))=0,0,(Q15/(SUM($E9:$E13))*100))</f>
        <v>10.668564102564103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1390000</v>
      </c>
      <c r="C19" s="92"/>
      <c r="D19" s="92"/>
      <c r="E19" s="92">
        <f t="shared" si="8"/>
        <v>1390000</v>
      </c>
      <c r="F19" s="93">
        <v>1390000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129775000</v>
      </c>
      <c r="C21" s="92"/>
      <c r="D21" s="92"/>
      <c r="E21" s="92">
        <f t="shared" si="8"/>
        <v>129775000</v>
      </c>
      <c r="F21" s="93">
        <v>129775000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131165000</v>
      </c>
      <c r="C24" s="95">
        <f>SUM(C17:C23)</f>
        <v>0</v>
      </c>
      <c r="D24" s="95"/>
      <c r="E24" s="95">
        <f t="shared" si="8"/>
        <v>131165000</v>
      </c>
      <c r="F24" s="96">
        <f t="shared" ref="F24:O24" si="15">SUM(F17:F23)</f>
        <v>131165000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2859000</v>
      </c>
      <c r="C29" s="92"/>
      <c r="D29" s="92"/>
      <c r="E29" s="92">
        <f>$B29      +$C29      +$D29</f>
        <v>2859000</v>
      </c>
      <c r="F29" s="93">
        <v>2859000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2859000</v>
      </c>
      <c r="C30" s="95">
        <f>SUM(C26:C29)</f>
        <v>0</v>
      </c>
      <c r="D30" s="95"/>
      <c r="E30" s="95">
        <f>$B30      +$C30      +$D30</f>
        <v>2859000</v>
      </c>
      <c r="F30" s="96">
        <f t="shared" ref="F30:O30" si="16">SUM(F26:F29)</f>
        <v>2859000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3819000</v>
      </c>
      <c r="C32" s="92"/>
      <c r="D32" s="92"/>
      <c r="E32" s="92">
        <f>$B32      +$C32      +$D32</f>
        <v>3819000</v>
      </c>
      <c r="F32" s="93">
        <v>3819000</v>
      </c>
      <c r="G32" s="94">
        <v>955000</v>
      </c>
      <c r="H32" s="93">
        <v>742000</v>
      </c>
      <c r="I32" s="94">
        <v>742714</v>
      </c>
      <c r="J32" s="93"/>
      <c r="K32" s="94"/>
      <c r="L32" s="93"/>
      <c r="M32" s="94"/>
      <c r="N32" s="93"/>
      <c r="O32" s="94"/>
      <c r="P32" s="93">
        <f>$H32      +$J32      +$L32      +$N32</f>
        <v>742000</v>
      </c>
      <c r="Q32" s="94">
        <f>$I32      +$K32      +$M32      +$O32</f>
        <v>742714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19.429169939774809</v>
      </c>
      <c r="U32" s="50">
        <f>IF(($E32      =0),0,(($Q32      /$E32      )*100))</f>
        <v>19.447865933490444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3819000</v>
      </c>
      <c r="C33" s="95">
        <f>C32</f>
        <v>0</v>
      </c>
      <c r="D33" s="95"/>
      <c r="E33" s="95">
        <f>$B33      +$C33      +$D33</f>
        <v>3819000</v>
      </c>
      <c r="F33" s="96">
        <f t="shared" ref="F33:O33" si="17">F32</f>
        <v>3819000</v>
      </c>
      <c r="G33" s="97">
        <f t="shared" si="17"/>
        <v>955000</v>
      </c>
      <c r="H33" s="96">
        <f t="shared" si="17"/>
        <v>742000</v>
      </c>
      <c r="I33" s="97">
        <f t="shared" si="17"/>
        <v>742714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742000</v>
      </c>
      <c r="Q33" s="97">
        <f>$I33      +$K33      +$M33      +$O33</f>
        <v>742714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19.429169939774809</v>
      </c>
      <c r="U33" s="54">
        <f>IF($E33   =0,0,($Q33   /$E33   )*100)</f>
        <v>19.447865933490444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150000000</v>
      </c>
      <c r="C51" s="92"/>
      <c r="D51" s="92"/>
      <c r="E51" s="92">
        <f t="shared" si="26"/>
        <v>150000000</v>
      </c>
      <c r="F51" s="93">
        <v>150000000</v>
      </c>
      <c r="G51" s="94">
        <v>60000000</v>
      </c>
      <c r="H51" s="93">
        <v>30544000</v>
      </c>
      <c r="I51" s="94">
        <v>29900914</v>
      </c>
      <c r="J51" s="93"/>
      <c r="K51" s="94"/>
      <c r="L51" s="93"/>
      <c r="M51" s="94"/>
      <c r="N51" s="93"/>
      <c r="O51" s="94"/>
      <c r="P51" s="93">
        <f t="shared" si="27"/>
        <v>30544000</v>
      </c>
      <c r="Q51" s="94">
        <f t="shared" si="28"/>
        <v>29900914</v>
      </c>
      <c r="R51" s="48">
        <f t="shared" si="29"/>
        <v>0</v>
      </c>
      <c r="S51" s="49">
        <f t="shared" si="30"/>
        <v>0</v>
      </c>
      <c r="T51" s="48">
        <f t="shared" si="31"/>
        <v>20.362666666666669</v>
      </c>
      <c r="U51" s="50">
        <f t="shared" si="32"/>
        <v>19.933942666666667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150000000</v>
      </c>
      <c r="C53" s="95">
        <f>SUM(C42:C52)</f>
        <v>0</v>
      </c>
      <c r="D53" s="95"/>
      <c r="E53" s="95">
        <f t="shared" si="26"/>
        <v>150000000</v>
      </c>
      <c r="F53" s="96">
        <f t="shared" ref="F53:O53" si="33">SUM(F42:F52)</f>
        <v>150000000</v>
      </c>
      <c r="G53" s="97">
        <f t="shared" si="33"/>
        <v>60000000</v>
      </c>
      <c r="H53" s="96">
        <f t="shared" si="33"/>
        <v>30544000</v>
      </c>
      <c r="I53" s="97">
        <f t="shared" si="33"/>
        <v>29900914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30544000</v>
      </c>
      <c r="Q53" s="97">
        <f t="shared" si="28"/>
        <v>29900914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20.362666666666669</v>
      </c>
      <c r="U53" s="54">
        <f>IF((+$E43+$E45+$E47+$E48+$E51) =0,0,(Q53   /(+$E43+$E45+$E47+$E48+$E51) )*100)</f>
        <v>19.933942666666667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289793000</v>
      </c>
      <c r="C67" s="104">
        <f>SUM(C9:C14,C17:C23,C26:C29,C32,C35:C39,C42:C52,C55:C58,C61:C65)</f>
        <v>0</v>
      </c>
      <c r="D67" s="104"/>
      <c r="E67" s="104">
        <f t="shared" si="35"/>
        <v>289793000</v>
      </c>
      <c r="F67" s="105">
        <f t="shared" ref="F67:O67" si="43">SUM(F9:F14,F17:F23,F26:F29,F32,F35:F39,F42:F52,F55:F58,F61:F65)</f>
        <v>289793000</v>
      </c>
      <c r="G67" s="106">
        <f t="shared" si="43"/>
        <v>62905000</v>
      </c>
      <c r="H67" s="105">
        <f t="shared" si="43"/>
        <v>31494000</v>
      </c>
      <c r="I67" s="106">
        <f t="shared" si="43"/>
        <v>30851665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31494000</v>
      </c>
      <c r="Q67" s="106">
        <f t="shared" si="37"/>
        <v>30851665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10.92013605961103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10.697414728695611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290379000</v>
      </c>
      <c r="C69" s="92"/>
      <c r="D69" s="92"/>
      <c r="E69" s="92">
        <f>$B69      +$C69      +$D69</f>
        <v>290379000</v>
      </c>
      <c r="F69" s="93">
        <v>290379000</v>
      </c>
      <c r="G69" s="94">
        <v>95000000</v>
      </c>
      <c r="H69" s="93">
        <v>48756000</v>
      </c>
      <c r="I69" s="94">
        <v>57574964</v>
      </c>
      <c r="J69" s="93"/>
      <c r="K69" s="94"/>
      <c r="L69" s="93"/>
      <c r="M69" s="94"/>
      <c r="N69" s="93"/>
      <c r="O69" s="94"/>
      <c r="P69" s="93">
        <f>$H69      +$J69      +$L69      +$N69</f>
        <v>48756000</v>
      </c>
      <c r="Q69" s="94">
        <f>$I69      +$K69      +$M69      +$O69</f>
        <v>57574964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16.790470385255134</v>
      </c>
      <c r="U69" s="50">
        <f>IF(($E69      =0),0,(($Q69      /$E69      )*100))</f>
        <v>19.827523340186445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290379000</v>
      </c>
      <c r="C70" s="101">
        <f>C69</f>
        <v>0</v>
      </c>
      <c r="D70" s="101"/>
      <c r="E70" s="101">
        <f>$B70      +$C70      +$D70</f>
        <v>290379000</v>
      </c>
      <c r="F70" s="102">
        <f t="shared" ref="F70:O70" si="44">F69</f>
        <v>290379000</v>
      </c>
      <c r="G70" s="103">
        <f t="shared" si="44"/>
        <v>95000000</v>
      </c>
      <c r="H70" s="102">
        <f t="shared" si="44"/>
        <v>48756000</v>
      </c>
      <c r="I70" s="103">
        <f t="shared" si="44"/>
        <v>57574964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48756000</v>
      </c>
      <c r="Q70" s="103">
        <f>$I70      +$K70      +$M70      +$O70</f>
        <v>57574964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16.790470385255134</v>
      </c>
      <c r="U70" s="59">
        <f>IF($E70   =0,0,($Q70   /$E70 )*100)</f>
        <v>19.827523340186445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290379000</v>
      </c>
      <c r="C71" s="104">
        <f>C69</f>
        <v>0</v>
      </c>
      <c r="D71" s="104"/>
      <c r="E71" s="104">
        <f>$B71      +$C71      +$D71</f>
        <v>290379000</v>
      </c>
      <c r="F71" s="105">
        <f t="shared" ref="F71:O71" si="45">F69</f>
        <v>290379000</v>
      </c>
      <c r="G71" s="106">
        <f t="shared" si="45"/>
        <v>95000000</v>
      </c>
      <c r="H71" s="105">
        <f t="shared" si="45"/>
        <v>48756000</v>
      </c>
      <c r="I71" s="106">
        <f t="shared" si="45"/>
        <v>57574964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48756000</v>
      </c>
      <c r="Q71" s="106">
        <f>$I71      +$K71      +$M71      +$O71</f>
        <v>57574964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16.790470385255134</v>
      </c>
      <c r="U71" s="65">
        <f>IF($E71   =0,0,($Q71   /$E71   )*100)</f>
        <v>19.827523340186445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580172000</v>
      </c>
      <c r="C72" s="104">
        <f>SUM(C9:C14,C17:C23,C26:C29,C32,C35:C39,C42:C52,C55:C58,C61:C65,C69)</f>
        <v>0</v>
      </c>
      <c r="D72" s="104"/>
      <c r="E72" s="104">
        <f>$B72      +$C72      +$D72</f>
        <v>580172000</v>
      </c>
      <c r="F72" s="105">
        <f t="shared" ref="F72:O72" si="46">SUM(F9:F14,F17:F23,F26:F29,F32,F35:F39,F42:F52,F55:F58,F61:F65,F69)</f>
        <v>580172000</v>
      </c>
      <c r="G72" s="106">
        <f t="shared" si="46"/>
        <v>157905000</v>
      </c>
      <c r="H72" s="105">
        <f t="shared" si="46"/>
        <v>80250000</v>
      </c>
      <c r="I72" s="106">
        <f t="shared" si="46"/>
        <v>88426629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80250000</v>
      </c>
      <c r="Q72" s="106">
        <f>$I72      +$K72      +$M72      +$O72</f>
        <v>88426629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13.865324077113664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15.278054431547631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EW9Vc1od+2eUBlSFSp6iTJG1pfNjs41MKnKI3VWbby4+Vhnt+1UKR1ConQi9aRqtUPbXkybERqavnfp6hh5ZA==" saltValue="KeUJ6oFe3S3WRslrpSpX0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2400000</v>
      </c>
      <c r="C10" s="92"/>
      <c r="D10" s="92"/>
      <c r="E10" s="92">
        <f t="shared" ref="E10:E15" si="0">$B10      +$C10      +$D10</f>
        <v>2400000</v>
      </c>
      <c r="F10" s="93">
        <v>2400000</v>
      </c>
      <c r="G10" s="94">
        <v>2400000</v>
      </c>
      <c r="H10" s="93">
        <v>2067000</v>
      </c>
      <c r="I10" s="94">
        <v>-307148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2067000</v>
      </c>
      <c r="Q10" s="94">
        <f t="shared" ref="Q10:Q15" si="2">$I10      +$K10      +$M10      +$O10</f>
        <v>-307148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86.125</v>
      </c>
      <c r="U10" s="50">
        <f t="shared" ref="U10:U14" si="6">IF(($E10      =0),0,(($Q10      /$E10      )*100))</f>
        <v>-12.797833333333333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2400000</v>
      </c>
      <c r="C15" s="95">
        <f>SUM(C9:C14)</f>
        <v>0</v>
      </c>
      <c r="D15" s="95"/>
      <c r="E15" s="95">
        <f t="shared" si="0"/>
        <v>2400000</v>
      </c>
      <c r="F15" s="96">
        <f t="shared" ref="F15:O15" si="7">SUM(F9:F14)</f>
        <v>2400000</v>
      </c>
      <c r="G15" s="97">
        <f t="shared" si="7"/>
        <v>2400000</v>
      </c>
      <c r="H15" s="96">
        <f t="shared" si="7"/>
        <v>2067000</v>
      </c>
      <c r="I15" s="97">
        <f t="shared" si="7"/>
        <v>-307148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2067000</v>
      </c>
      <c r="Q15" s="97">
        <f t="shared" si="2"/>
        <v>-307148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86.125</v>
      </c>
      <c r="U15" s="54">
        <f>IF((SUM($E9:$E13))=0,0,(Q15/(SUM($E9:$E13))*100))</f>
        <v>-12.797833333333333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1345000</v>
      </c>
      <c r="C32" s="92"/>
      <c r="D32" s="92"/>
      <c r="E32" s="92">
        <f>$B32      +$C32      +$D32</f>
        <v>1345000</v>
      </c>
      <c r="F32" s="93">
        <v>1345000</v>
      </c>
      <c r="G32" s="94">
        <v>336000</v>
      </c>
      <c r="H32" s="93">
        <v>739000</v>
      </c>
      <c r="I32" s="94">
        <v>-268083</v>
      </c>
      <c r="J32" s="93"/>
      <c r="K32" s="94"/>
      <c r="L32" s="93"/>
      <c r="M32" s="94"/>
      <c r="N32" s="93"/>
      <c r="O32" s="94"/>
      <c r="P32" s="93">
        <f>$H32      +$J32      +$L32      +$N32</f>
        <v>739000</v>
      </c>
      <c r="Q32" s="94">
        <f>$I32      +$K32      +$M32      +$O32</f>
        <v>-268083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54.944237918215613</v>
      </c>
      <c r="U32" s="50">
        <f>IF(($E32      =0),0,(($Q32      /$E32      )*100))</f>
        <v>-19.931821561338289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1345000</v>
      </c>
      <c r="C33" s="95">
        <f>C32</f>
        <v>0</v>
      </c>
      <c r="D33" s="95"/>
      <c r="E33" s="95">
        <f>$B33      +$C33      +$D33</f>
        <v>1345000</v>
      </c>
      <c r="F33" s="96">
        <f t="shared" ref="F33:O33" si="17">F32</f>
        <v>1345000</v>
      </c>
      <c r="G33" s="97">
        <f t="shared" si="17"/>
        <v>336000</v>
      </c>
      <c r="H33" s="96">
        <f t="shared" si="17"/>
        <v>739000</v>
      </c>
      <c r="I33" s="97">
        <f t="shared" si="17"/>
        <v>-268083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739000</v>
      </c>
      <c r="Q33" s="97">
        <f>$I33      +$K33      +$M33      +$O33</f>
        <v>-268083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54.944237918215613</v>
      </c>
      <c r="U33" s="54">
        <f>IF($E33   =0,0,($Q33   /$E33   )*100)</f>
        <v>-19.931821561338289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1209000</v>
      </c>
      <c r="C36" s="92"/>
      <c r="D36" s="92"/>
      <c r="E36" s="92">
        <f t="shared" si="18"/>
        <v>1209000</v>
      </c>
      <c r="F36" s="93">
        <v>1209000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1209000</v>
      </c>
      <c r="C40" s="95">
        <f>SUM(C35:C39)</f>
        <v>0</v>
      </c>
      <c r="D40" s="95"/>
      <c r="E40" s="95">
        <f t="shared" si="18"/>
        <v>1209000</v>
      </c>
      <c r="F40" s="96">
        <f t="shared" ref="F40:O40" si="25">SUM(F35:F39)</f>
        <v>1209000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4954000</v>
      </c>
      <c r="C67" s="104">
        <f>SUM(C9:C14,C17:C23,C26:C29,C32,C35:C39,C42:C52,C55:C58,C61:C65)</f>
        <v>0</v>
      </c>
      <c r="D67" s="104"/>
      <c r="E67" s="104">
        <f t="shared" si="35"/>
        <v>4954000</v>
      </c>
      <c r="F67" s="105">
        <f t="shared" ref="F67:O67" si="43">SUM(F9:F14,F17:F23,F26:F29,F32,F35:F39,F42:F52,F55:F58,F61:F65)</f>
        <v>4954000</v>
      </c>
      <c r="G67" s="106">
        <f t="shared" si="43"/>
        <v>2736000</v>
      </c>
      <c r="H67" s="105">
        <f t="shared" si="43"/>
        <v>2806000</v>
      </c>
      <c r="I67" s="106">
        <f t="shared" si="43"/>
        <v>-575231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2806000</v>
      </c>
      <c r="Q67" s="106">
        <f t="shared" si="37"/>
        <v>-575231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74.926568758344459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-15.359973297730306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13123000</v>
      </c>
      <c r="C69" s="92"/>
      <c r="D69" s="92"/>
      <c r="E69" s="92">
        <f>$B69      +$C69      +$D69</f>
        <v>13123000</v>
      </c>
      <c r="F69" s="93">
        <v>13123000</v>
      </c>
      <c r="G69" s="94">
        <v>11688000</v>
      </c>
      <c r="H69" s="93">
        <v>5211000</v>
      </c>
      <c r="I69" s="94">
        <v>3121466</v>
      </c>
      <c r="J69" s="93"/>
      <c r="K69" s="94"/>
      <c r="L69" s="93"/>
      <c r="M69" s="94"/>
      <c r="N69" s="93"/>
      <c r="O69" s="94"/>
      <c r="P69" s="93">
        <f>$H69      +$J69      +$L69      +$N69</f>
        <v>5211000</v>
      </c>
      <c r="Q69" s="94">
        <f>$I69      +$K69      +$M69      +$O69</f>
        <v>3121466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39.708908024079861</v>
      </c>
      <c r="U69" s="50">
        <f>IF(($E69      =0),0,(($Q69      /$E69      )*100))</f>
        <v>23.786222662500954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13123000</v>
      </c>
      <c r="C70" s="101">
        <f>C69</f>
        <v>0</v>
      </c>
      <c r="D70" s="101"/>
      <c r="E70" s="101">
        <f>$B70      +$C70      +$D70</f>
        <v>13123000</v>
      </c>
      <c r="F70" s="102">
        <f t="shared" ref="F70:O70" si="44">F69</f>
        <v>13123000</v>
      </c>
      <c r="G70" s="103">
        <f t="shared" si="44"/>
        <v>11688000</v>
      </c>
      <c r="H70" s="102">
        <f t="shared" si="44"/>
        <v>5211000</v>
      </c>
      <c r="I70" s="103">
        <f t="shared" si="44"/>
        <v>3121466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5211000</v>
      </c>
      <c r="Q70" s="103">
        <f>$I70      +$K70      +$M70      +$O70</f>
        <v>3121466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39.708908024079861</v>
      </c>
      <c r="U70" s="59">
        <f>IF($E70   =0,0,($Q70   /$E70 )*100)</f>
        <v>23.786222662500954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13123000</v>
      </c>
      <c r="C71" s="104">
        <f>C69</f>
        <v>0</v>
      </c>
      <c r="D71" s="104"/>
      <c r="E71" s="104">
        <f>$B71      +$C71      +$D71</f>
        <v>13123000</v>
      </c>
      <c r="F71" s="105">
        <f t="shared" ref="F71:O71" si="45">F69</f>
        <v>13123000</v>
      </c>
      <c r="G71" s="106">
        <f t="shared" si="45"/>
        <v>11688000</v>
      </c>
      <c r="H71" s="105">
        <f t="shared" si="45"/>
        <v>5211000</v>
      </c>
      <c r="I71" s="106">
        <f t="shared" si="45"/>
        <v>3121466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5211000</v>
      </c>
      <c r="Q71" s="106">
        <f>$I71      +$K71      +$M71      +$O71</f>
        <v>3121466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39.708908024079861</v>
      </c>
      <c r="U71" s="65">
        <f>IF($E71   =0,0,($Q71   /$E71   )*100)</f>
        <v>23.786222662500954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18077000</v>
      </c>
      <c r="C72" s="104">
        <f>SUM(C9:C14,C17:C23,C26:C29,C32,C35:C39,C42:C52,C55:C58,C61:C65,C69)</f>
        <v>0</v>
      </c>
      <c r="D72" s="104"/>
      <c r="E72" s="104">
        <f>$B72      +$C72      +$D72</f>
        <v>18077000</v>
      </c>
      <c r="F72" s="105">
        <f t="shared" ref="F72:O72" si="46">SUM(F9:F14,F17:F23,F26:F29,F32,F35:F39,F42:F52,F55:F58,F61:F65,F69)</f>
        <v>18077000</v>
      </c>
      <c r="G72" s="106">
        <f t="shared" si="46"/>
        <v>14424000</v>
      </c>
      <c r="H72" s="105">
        <f t="shared" si="46"/>
        <v>8017000</v>
      </c>
      <c r="I72" s="106">
        <f t="shared" si="46"/>
        <v>2546235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8017000</v>
      </c>
      <c r="Q72" s="106">
        <f>$I72      +$K72      +$M72      +$O72</f>
        <v>2546235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47.527863410007114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15.095061655205122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ldGT+ZjTC6pNYNsb4ASRmY7r3pauoV3Z+LAcagdJ4I4FF5Z7LEZTvI75IWDfOwmokJJvgJo/05U4qZ8WXjM0A==" saltValue="jpFdANgGPbvbhIz5qVIc6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413000</v>
      </c>
      <c r="I10" s="94">
        <v>413099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413000</v>
      </c>
      <c r="Q10" s="94">
        <f t="shared" ref="Q10:Q15" si="2">$I10      +$K10      +$M10      +$O10</f>
        <v>413099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21.179487179487179</v>
      </c>
      <c r="U10" s="50">
        <f t="shared" ref="U10:U14" si="6">IF(($E10      =0),0,(($Q10      /$E10      )*100))</f>
        <v>21.184564102564103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33606000</v>
      </c>
      <c r="C13" s="92"/>
      <c r="D13" s="92"/>
      <c r="E13" s="92">
        <f t="shared" si="0"/>
        <v>33606000</v>
      </c>
      <c r="F13" s="93">
        <v>33606000</v>
      </c>
      <c r="G13" s="94">
        <v>5500000</v>
      </c>
      <c r="H13" s="93">
        <v>2237000</v>
      </c>
      <c r="I13" s="94"/>
      <c r="J13" s="93"/>
      <c r="K13" s="94"/>
      <c r="L13" s="93"/>
      <c r="M13" s="94"/>
      <c r="N13" s="93"/>
      <c r="O13" s="94"/>
      <c r="P13" s="93">
        <f t="shared" si="1"/>
        <v>2237000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6.6565494256977917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2000000</v>
      </c>
      <c r="C14" s="92"/>
      <c r="D14" s="92"/>
      <c r="E14" s="92">
        <f t="shared" si="0"/>
        <v>2000000</v>
      </c>
      <c r="F14" s="93">
        <v>2000000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37556000</v>
      </c>
      <c r="C15" s="95">
        <f>SUM(C9:C14)</f>
        <v>0</v>
      </c>
      <c r="D15" s="95"/>
      <c r="E15" s="95">
        <f t="shared" si="0"/>
        <v>37556000</v>
      </c>
      <c r="F15" s="96">
        <f t="shared" ref="F15:O15" si="7">SUM(F9:F14)</f>
        <v>37556000</v>
      </c>
      <c r="G15" s="97">
        <f t="shared" si="7"/>
        <v>7450000</v>
      </c>
      <c r="H15" s="96">
        <f t="shared" si="7"/>
        <v>2650000</v>
      </c>
      <c r="I15" s="97">
        <f t="shared" si="7"/>
        <v>413099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2650000</v>
      </c>
      <c r="Q15" s="97">
        <f t="shared" si="2"/>
        <v>413099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7.4530318371020368</v>
      </c>
      <c r="U15" s="54">
        <f>IF((SUM($E9:$E13))=0,0,(Q15/(SUM($E9:$E13))*100))</f>
        <v>1.1618264146698165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4979000</v>
      </c>
      <c r="C32" s="92"/>
      <c r="D32" s="92"/>
      <c r="E32" s="92">
        <f>$B32      +$C32      +$D32</f>
        <v>4979000</v>
      </c>
      <c r="F32" s="93">
        <v>4979000</v>
      </c>
      <c r="G32" s="94">
        <v>1244000</v>
      </c>
      <c r="H32" s="93">
        <v>128000</v>
      </c>
      <c r="I32" s="94">
        <v>127812</v>
      </c>
      <c r="J32" s="93"/>
      <c r="K32" s="94"/>
      <c r="L32" s="93"/>
      <c r="M32" s="94"/>
      <c r="N32" s="93"/>
      <c r="O32" s="94"/>
      <c r="P32" s="93">
        <f>$H32      +$J32      +$L32      +$N32</f>
        <v>128000</v>
      </c>
      <c r="Q32" s="94">
        <f>$I32      +$K32      +$M32      +$O32</f>
        <v>127812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2.5707973488652338</v>
      </c>
      <c r="U32" s="50">
        <f>IF(($E32      =0),0,(($Q32      /$E32      )*100))</f>
        <v>2.567021490259088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4979000</v>
      </c>
      <c r="C33" s="95">
        <f>C32</f>
        <v>0</v>
      </c>
      <c r="D33" s="95"/>
      <c r="E33" s="95">
        <f>$B33      +$C33      +$D33</f>
        <v>4979000</v>
      </c>
      <c r="F33" s="96">
        <f t="shared" ref="F33:O33" si="17">F32</f>
        <v>4979000</v>
      </c>
      <c r="G33" s="97">
        <f t="shared" si="17"/>
        <v>1244000</v>
      </c>
      <c r="H33" s="96">
        <f t="shared" si="17"/>
        <v>128000</v>
      </c>
      <c r="I33" s="97">
        <f t="shared" si="17"/>
        <v>127812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128000</v>
      </c>
      <c r="Q33" s="97">
        <f>$I33      +$K33      +$M33      +$O33</f>
        <v>127812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2.5707973488652338</v>
      </c>
      <c r="U33" s="54">
        <f>IF($E33   =0,0,($Q33   /$E33   )*100)</f>
        <v>2.567021490259088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7000000</v>
      </c>
      <c r="C35" s="92"/>
      <c r="D35" s="92"/>
      <c r="E35" s="92">
        <f t="shared" ref="E35:E40" si="18">$B35      +$C35      +$D35</f>
        <v>7000000</v>
      </c>
      <c r="F35" s="93">
        <v>7000000</v>
      </c>
      <c r="G35" s="94">
        <v>2500000</v>
      </c>
      <c r="H35" s="93"/>
      <c r="I35" s="94">
        <v>2574861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2574861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36.783728571428568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96172000</v>
      </c>
      <c r="C36" s="92"/>
      <c r="D36" s="92"/>
      <c r="E36" s="92">
        <f t="shared" si="18"/>
        <v>96172000</v>
      </c>
      <c r="F36" s="93">
        <v>96172000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1000000</v>
      </c>
      <c r="H38" s="93"/>
      <c r="I38" s="94">
        <v>1944551</v>
      </c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1944551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38.891019999999997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108172000</v>
      </c>
      <c r="C40" s="95">
        <f>SUM(C35:C39)</f>
        <v>0</v>
      </c>
      <c r="D40" s="95"/>
      <c r="E40" s="95">
        <f t="shared" si="18"/>
        <v>108172000</v>
      </c>
      <c r="F40" s="96">
        <f t="shared" ref="F40:O40" si="25">SUM(F35:F39)</f>
        <v>108172000</v>
      </c>
      <c r="G40" s="97">
        <f t="shared" si="25"/>
        <v>3500000</v>
      </c>
      <c r="H40" s="96">
        <f t="shared" si="25"/>
        <v>0</v>
      </c>
      <c r="I40" s="97">
        <f t="shared" si="25"/>
        <v>4519412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4519412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37.661766666666665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16000000</v>
      </c>
      <c r="H51" s="93">
        <v>4766000</v>
      </c>
      <c r="I51" s="94">
        <v>4657607</v>
      </c>
      <c r="J51" s="93"/>
      <c r="K51" s="94"/>
      <c r="L51" s="93"/>
      <c r="M51" s="94"/>
      <c r="N51" s="93"/>
      <c r="O51" s="94"/>
      <c r="P51" s="93">
        <f t="shared" si="27"/>
        <v>4766000</v>
      </c>
      <c r="Q51" s="94">
        <f t="shared" si="28"/>
        <v>4657607</v>
      </c>
      <c r="R51" s="48">
        <f t="shared" si="29"/>
        <v>0</v>
      </c>
      <c r="S51" s="49">
        <f t="shared" si="30"/>
        <v>0</v>
      </c>
      <c r="T51" s="48">
        <f t="shared" si="31"/>
        <v>9.532</v>
      </c>
      <c r="U51" s="50">
        <f t="shared" si="32"/>
        <v>9.3152139999999992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16000000</v>
      </c>
      <c r="H53" s="96">
        <f t="shared" si="33"/>
        <v>4766000</v>
      </c>
      <c r="I53" s="97">
        <f t="shared" si="33"/>
        <v>4657607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4766000</v>
      </c>
      <c r="Q53" s="97">
        <f t="shared" si="28"/>
        <v>4657607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9.532</v>
      </c>
      <c r="U53" s="54">
        <f>IF((+$E43+$E45+$E47+$E48+$E51) =0,0,(Q53   /(+$E43+$E45+$E47+$E48+$E51) )*100)</f>
        <v>9.3152139999999992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200707000</v>
      </c>
      <c r="C67" s="104">
        <f>SUM(C9:C14,C17:C23,C26:C29,C32,C35:C39,C42:C52,C55:C58,C61:C65)</f>
        <v>0</v>
      </c>
      <c r="D67" s="104"/>
      <c r="E67" s="104">
        <f t="shared" si="35"/>
        <v>200707000</v>
      </c>
      <c r="F67" s="105">
        <f t="shared" ref="F67:O67" si="43">SUM(F9:F14,F17:F23,F26:F29,F32,F35:F39,F42:F52,F55:F58,F61:F65)</f>
        <v>200707000</v>
      </c>
      <c r="G67" s="106">
        <f t="shared" si="43"/>
        <v>28194000</v>
      </c>
      <c r="H67" s="105">
        <f t="shared" si="43"/>
        <v>7544000</v>
      </c>
      <c r="I67" s="106">
        <f t="shared" si="43"/>
        <v>9717930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7544000</v>
      </c>
      <c r="Q67" s="106">
        <f t="shared" si="37"/>
        <v>9717930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7.3574876871312229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9.4776710391573609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245759000</v>
      </c>
      <c r="C69" s="92"/>
      <c r="D69" s="92"/>
      <c r="E69" s="92">
        <f>$B69      +$C69      +$D69</f>
        <v>245759000</v>
      </c>
      <c r="F69" s="93">
        <v>245759000</v>
      </c>
      <c r="G69" s="94">
        <v>147595000</v>
      </c>
      <c r="H69" s="93">
        <v>52899000</v>
      </c>
      <c r="I69" s="94">
        <v>63197256</v>
      </c>
      <c r="J69" s="93"/>
      <c r="K69" s="94"/>
      <c r="L69" s="93"/>
      <c r="M69" s="94"/>
      <c r="N69" s="93"/>
      <c r="O69" s="94"/>
      <c r="P69" s="93">
        <f>$H69      +$J69      +$L69      +$N69</f>
        <v>52899000</v>
      </c>
      <c r="Q69" s="94">
        <f>$I69      +$K69      +$M69      +$O69</f>
        <v>63197256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21.524745787539825</v>
      </c>
      <c r="U69" s="50">
        <f>IF(($E69      =0),0,(($Q69      /$E69      )*100))</f>
        <v>25.715133932022837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245759000</v>
      </c>
      <c r="C70" s="101">
        <f>C69</f>
        <v>0</v>
      </c>
      <c r="D70" s="101"/>
      <c r="E70" s="101">
        <f>$B70      +$C70      +$D70</f>
        <v>245759000</v>
      </c>
      <c r="F70" s="102">
        <f t="shared" ref="F70:O70" si="44">F69</f>
        <v>245759000</v>
      </c>
      <c r="G70" s="103">
        <f t="shared" si="44"/>
        <v>147595000</v>
      </c>
      <c r="H70" s="102">
        <f t="shared" si="44"/>
        <v>52899000</v>
      </c>
      <c r="I70" s="103">
        <f t="shared" si="44"/>
        <v>63197256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52899000</v>
      </c>
      <c r="Q70" s="103">
        <f>$I70      +$K70      +$M70      +$O70</f>
        <v>63197256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21.524745787539825</v>
      </c>
      <c r="U70" s="59">
        <f>IF($E70   =0,0,($Q70   /$E70 )*100)</f>
        <v>25.715133932022837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245759000</v>
      </c>
      <c r="C71" s="104">
        <f>C69</f>
        <v>0</v>
      </c>
      <c r="D71" s="104"/>
      <c r="E71" s="104">
        <f>$B71      +$C71      +$D71</f>
        <v>245759000</v>
      </c>
      <c r="F71" s="105">
        <f t="shared" ref="F71:O71" si="45">F69</f>
        <v>245759000</v>
      </c>
      <c r="G71" s="106">
        <f t="shared" si="45"/>
        <v>147595000</v>
      </c>
      <c r="H71" s="105">
        <f t="shared" si="45"/>
        <v>52899000</v>
      </c>
      <c r="I71" s="106">
        <f t="shared" si="45"/>
        <v>63197256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52899000</v>
      </c>
      <c r="Q71" s="106">
        <f>$I71      +$K71      +$M71      +$O71</f>
        <v>63197256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21.524745787539825</v>
      </c>
      <c r="U71" s="65">
        <f>IF($E71   =0,0,($Q71   /$E71   )*100)</f>
        <v>25.715133932022837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446466000</v>
      </c>
      <c r="C72" s="104">
        <f>SUM(C9:C14,C17:C23,C26:C29,C32,C35:C39,C42:C52,C55:C58,C61:C65,C69)</f>
        <v>0</v>
      </c>
      <c r="D72" s="104"/>
      <c r="E72" s="104">
        <f>$B72      +$C72      +$D72</f>
        <v>446466000</v>
      </c>
      <c r="F72" s="105">
        <f t="shared" ref="F72:O72" si="46">SUM(F9:F14,F17:F23,F26:F29,F32,F35:F39,F42:F52,F55:F58,F61:F65,F69)</f>
        <v>446466000</v>
      </c>
      <c r="G72" s="106">
        <f t="shared" si="46"/>
        <v>175789000</v>
      </c>
      <c r="H72" s="105">
        <f t="shared" si="46"/>
        <v>60443000</v>
      </c>
      <c r="I72" s="106">
        <f t="shared" si="46"/>
        <v>72915186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60443000</v>
      </c>
      <c r="Q72" s="106">
        <f>$I72      +$K72      +$M72      +$O72</f>
        <v>72915186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17.354017008619156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20.93495322916846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+QxDabX0rM6QHOQmFYYbAi2CatuuEJppEjBSJI8EHSGMMkxGmHb1ARI4RXqKsNwvtO7IEEfRFwqJ0cNmqB2ow==" saltValue="Oxfv3J2L+/RUY5eg2Q1JX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451000</v>
      </c>
      <c r="I10" s="94">
        <v>-2256485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451000</v>
      </c>
      <c r="Q10" s="94">
        <f t="shared" ref="Q10:Q15" si="2">$I10      +$K10      +$M10      +$O10</f>
        <v>-2256485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15.033333333333335</v>
      </c>
      <c r="U10" s="50">
        <f t="shared" ref="U10:U14" si="6">IF(($E10      =0),0,(($Q10      /$E10      )*100))</f>
        <v>-75.216166666666666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451000</v>
      </c>
      <c r="I15" s="97">
        <f t="shared" si="7"/>
        <v>-2256485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451000</v>
      </c>
      <c r="Q15" s="97">
        <f t="shared" si="2"/>
        <v>-2256485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15.033333333333335</v>
      </c>
      <c r="U15" s="54">
        <f>IF((SUM($E9:$E13))=0,0,(Q15/(SUM($E9:$E13))*100))</f>
        <v>-75.216166666666666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1456000</v>
      </c>
      <c r="C32" s="92"/>
      <c r="D32" s="92"/>
      <c r="E32" s="92">
        <f>$B32      +$C32      +$D32</f>
        <v>1456000</v>
      </c>
      <c r="F32" s="93">
        <v>1456000</v>
      </c>
      <c r="G32" s="94">
        <v>364000</v>
      </c>
      <c r="H32" s="93">
        <v>1456000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1456000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1456000</v>
      </c>
      <c r="C33" s="95">
        <f>C32</f>
        <v>0</v>
      </c>
      <c r="D33" s="95"/>
      <c r="E33" s="95">
        <f>$B33      +$C33      +$D33</f>
        <v>1456000</v>
      </c>
      <c r="F33" s="96">
        <f t="shared" ref="F33:O33" si="17">F32</f>
        <v>1456000</v>
      </c>
      <c r="G33" s="97">
        <f t="shared" si="17"/>
        <v>364000</v>
      </c>
      <c r="H33" s="96">
        <f t="shared" si="17"/>
        <v>1456000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1456000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22555000</v>
      </c>
      <c r="C35" s="92"/>
      <c r="D35" s="92"/>
      <c r="E35" s="92">
        <f t="shared" ref="E35:E40" si="18">$B35      +$C35      +$D35</f>
        <v>22555000</v>
      </c>
      <c r="F35" s="93">
        <v>22555000</v>
      </c>
      <c r="G35" s="94">
        <v>0</v>
      </c>
      <c r="H35" s="93">
        <v>20401000</v>
      </c>
      <c r="I35" s="94">
        <v>17892335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20401000</v>
      </c>
      <c r="Q35" s="94">
        <f t="shared" ref="Q35:Q40" si="20">$I35      +$K35      +$M35      +$O35</f>
        <v>17892335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90.45001108401685</v>
      </c>
      <c r="U35" s="50">
        <f t="shared" ref="U35:U39" si="24">IF(($E35      =0),0,(($Q35      /$E35      )*100))</f>
        <v>79.327577033917095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476000</v>
      </c>
      <c r="C36" s="92"/>
      <c r="D36" s="92"/>
      <c r="E36" s="92">
        <f t="shared" si="18"/>
        <v>476000</v>
      </c>
      <c r="F36" s="93">
        <v>476000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23031000</v>
      </c>
      <c r="C40" s="95">
        <f>SUM(C35:C39)</f>
        <v>0</v>
      </c>
      <c r="D40" s="95"/>
      <c r="E40" s="95">
        <f t="shared" si="18"/>
        <v>23031000</v>
      </c>
      <c r="F40" s="96">
        <f t="shared" ref="F40:O40" si="25">SUM(F35:F39)</f>
        <v>23031000</v>
      </c>
      <c r="G40" s="97">
        <f t="shared" si="25"/>
        <v>0</v>
      </c>
      <c r="H40" s="96">
        <f t="shared" si="25"/>
        <v>20401000</v>
      </c>
      <c r="I40" s="97">
        <f t="shared" si="25"/>
        <v>17892335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20401000</v>
      </c>
      <c r="Q40" s="97">
        <f t="shared" si="20"/>
        <v>17892335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90.45001108401685</v>
      </c>
      <c r="U40" s="54">
        <f>IF((+$E35+$E38) =0,0,(Q40   /(+$E35+$E38) )*100)</f>
        <v>79.327577033917095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27487000</v>
      </c>
      <c r="C67" s="104">
        <f>SUM(C9:C14,C17:C23,C26:C29,C32,C35:C39,C42:C52,C55:C58,C61:C65)</f>
        <v>0</v>
      </c>
      <c r="D67" s="104"/>
      <c r="E67" s="104">
        <f t="shared" si="35"/>
        <v>27487000</v>
      </c>
      <c r="F67" s="105">
        <f t="shared" ref="F67:O67" si="43">SUM(F9:F14,F17:F23,F26:F29,F32,F35:F39,F42:F52,F55:F58,F61:F65)</f>
        <v>27487000</v>
      </c>
      <c r="G67" s="106">
        <f t="shared" si="43"/>
        <v>3364000</v>
      </c>
      <c r="H67" s="105">
        <f t="shared" si="43"/>
        <v>22308000</v>
      </c>
      <c r="I67" s="106">
        <f t="shared" si="43"/>
        <v>15635850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22308000</v>
      </c>
      <c r="Q67" s="106">
        <f t="shared" si="37"/>
        <v>15635850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82.588575024989822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57.886971974380806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18392000</v>
      </c>
      <c r="C69" s="92"/>
      <c r="D69" s="92"/>
      <c r="E69" s="92">
        <f>$B69      +$C69      +$D69</f>
        <v>18392000</v>
      </c>
      <c r="F69" s="93">
        <v>18392000</v>
      </c>
      <c r="G69" s="94">
        <v>6000000</v>
      </c>
      <c r="H69" s="93">
        <v>2043000</v>
      </c>
      <c r="I69" s="94">
        <v>4441518</v>
      </c>
      <c r="J69" s="93"/>
      <c r="K69" s="94"/>
      <c r="L69" s="93"/>
      <c r="M69" s="94"/>
      <c r="N69" s="93"/>
      <c r="O69" s="94"/>
      <c r="P69" s="93">
        <f>$H69      +$J69      +$L69      +$N69</f>
        <v>2043000</v>
      </c>
      <c r="Q69" s="94">
        <f>$I69      +$K69      +$M69      +$O69</f>
        <v>4441518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11.108090474119182</v>
      </c>
      <c r="U69" s="50">
        <f>IF(($E69      =0),0,(($Q69      /$E69      )*100))</f>
        <v>24.14918442801218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18392000</v>
      </c>
      <c r="C70" s="101">
        <f>C69</f>
        <v>0</v>
      </c>
      <c r="D70" s="101"/>
      <c r="E70" s="101">
        <f>$B70      +$C70      +$D70</f>
        <v>18392000</v>
      </c>
      <c r="F70" s="102">
        <f t="shared" ref="F70:O70" si="44">F69</f>
        <v>18392000</v>
      </c>
      <c r="G70" s="103">
        <f t="shared" si="44"/>
        <v>6000000</v>
      </c>
      <c r="H70" s="102">
        <f t="shared" si="44"/>
        <v>2043000</v>
      </c>
      <c r="I70" s="103">
        <f t="shared" si="44"/>
        <v>4441518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2043000</v>
      </c>
      <c r="Q70" s="103">
        <f>$I70      +$K70      +$M70      +$O70</f>
        <v>4441518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11.108090474119182</v>
      </c>
      <c r="U70" s="59">
        <f>IF($E70   =0,0,($Q70   /$E70 )*100)</f>
        <v>24.14918442801218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18392000</v>
      </c>
      <c r="C71" s="104">
        <f>C69</f>
        <v>0</v>
      </c>
      <c r="D71" s="104"/>
      <c r="E71" s="104">
        <f>$B71      +$C71      +$D71</f>
        <v>18392000</v>
      </c>
      <c r="F71" s="105">
        <f t="shared" ref="F71:O71" si="45">F69</f>
        <v>18392000</v>
      </c>
      <c r="G71" s="106">
        <f t="shared" si="45"/>
        <v>6000000</v>
      </c>
      <c r="H71" s="105">
        <f t="shared" si="45"/>
        <v>2043000</v>
      </c>
      <c r="I71" s="106">
        <f t="shared" si="45"/>
        <v>4441518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2043000</v>
      </c>
      <c r="Q71" s="106">
        <f>$I71      +$K71      +$M71      +$O71</f>
        <v>4441518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11.108090474119182</v>
      </c>
      <c r="U71" s="65">
        <f>IF($E71   =0,0,($Q71   /$E71   )*100)</f>
        <v>24.14918442801218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45879000</v>
      </c>
      <c r="C72" s="104">
        <f>SUM(C9:C14,C17:C23,C26:C29,C32,C35:C39,C42:C52,C55:C58,C61:C65,C69)</f>
        <v>0</v>
      </c>
      <c r="D72" s="104"/>
      <c r="E72" s="104">
        <f>$B72      +$C72      +$D72</f>
        <v>45879000</v>
      </c>
      <c r="F72" s="105">
        <f t="shared" ref="F72:O72" si="46">SUM(F9:F14,F17:F23,F26:F29,F32,F35:F39,F42:F52,F55:F58,F61:F65,F69)</f>
        <v>45879000</v>
      </c>
      <c r="G72" s="106">
        <f t="shared" si="46"/>
        <v>9364000</v>
      </c>
      <c r="H72" s="105">
        <f t="shared" si="46"/>
        <v>24351000</v>
      </c>
      <c r="I72" s="106">
        <f t="shared" si="46"/>
        <v>20077368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24351000</v>
      </c>
      <c r="Q72" s="106">
        <f>$I72      +$K72      +$M72      +$O72</f>
        <v>20077368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53.633019844503671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44.220355483117856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NbLFNL6Wb02H7TSYyHjFI2okiFAmYxry6EZHvtZhcs4OjYodUPpQ7iYW0zwZdVRgi/k7nNH9jM3qeHiW4OMoQ==" saltValue="uDAFkAtgW7rIuVqeZoFmo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673000</v>
      </c>
      <c r="I10" s="94">
        <v>818989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673000</v>
      </c>
      <c r="Q10" s="94">
        <f t="shared" ref="Q10:Q15" si="2">$I10      +$K10      +$M10      +$O10</f>
        <v>818989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34.512820512820511</v>
      </c>
      <c r="U10" s="50">
        <f t="shared" ref="U10:U14" si="6">IF(($E10      =0),0,(($Q10      /$E10      )*100))</f>
        <v>41.999435897435902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673000</v>
      </c>
      <c r="I15" s="97">
        <f t="shared" si="7"/>
        <v>818989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673000</v>
      </c>
      <c r="Q15" s="97">
        <f t="shared" si="2"/>
        <v>818989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34.512820512820511</v>
      </c>
      <c r="U15" s="54">
        <f>IF((SUM($E9:$E13))=0,0,(Q15/(SUM($E9:$E13))*100))</f>
        <v>41.999435897435902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1125000</v>
      </c>
      <c r="C32" s="92"/>
      <c r="D32" s="92"/>
      <c r="E32" s="92">
        <f>$B32      +$C32      +$D32</f>
        <v>1125000</v>
      </c>
      <c r="F32" s="93">
        <v>1125000</v>
      </c>
      <c r="G32" s="94">
        <v>281000</v>
      </c>
      <c r="H32" s="93">
        <v>325000</v>
      </c>
      <c r="I32" s="94">
        <v>324743</v>
      </c>
      <c r="J32" s="93"/>
      <c r="K32" s="94"/>
      <c r="L32" s="93"/>
      <c r="M32" s="94"/>
      <c r="N32" s="93"/>
      <c r="O32" s="94"/>
      <c r="P32" s="93">
        <f>$H32      +$J32      +$L32      +$N32</f>
        <v>325000</v>
      </c>
      <c r="Q32" s="94">
        <f>$I32      +$K32      +$M32      +$O32</f>
        <v>324743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28.888888888888886</v>
      </c>
      <c r="U32" s="50">
        <f>IF(($E32      =0),0,(($Q32      /$E32      )*100))</f>
        <v>28.866044444444444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1125000</v>
      </c>
      <c r="C33" s="95">
        <f>C32</f>
        <v>0</v>
      </c>
      <c r="D33" s="95"/>
      <c r="E33" s="95">
        <f>$B33      +$C33      +$D33</f>
        <v>1125000</v>
      </c>
      <c r="F33" s="96">
        <f t="shared" ref="F33:O33" si="17">F32</f>
        <v>1125000</v>
      </c>
      <c r="G33" s="97">
        <f t="shared" si="17"/>
        <v>281000</v>
      </c>
      <c r="H33" s="96">
        <f t="shared" si="17"/>
        <v>325000</v>
      </c>
      <c r="I33" s="97">
        <f t="shared" si="17"/>
        <v>324743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325000</v>
      </c>
      <c r="Q33" s="97">
        <f>$I33      +$K33      +$M33      +$O33</f>
        <v>324743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28.888888888888886</v>
      </c>
      <c r="U33" s="54">
        <f>IF($E33   =0,0,($Q33   /$E33   )*100)</f>
        <v>28.866044444444444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9920000</v>
      </c>
      <c r="C35" s="92"/>
      <c r="D35" s="92"/>
      <c r="E35" s="92">
        <f t="shared" ref="E35:E40" si="18">$B35      +$C35      +$D35</f>
        <v>9920000</v>
      </c>
      <c r="F35" s="93">
        <v>9920000</v>
      </c>
      <c r="G35" s="94">
        <v>2500000</v>
      </c>
      <c r="H35" s="93">
        <v>69000</v>
      </c>
      <c r="I35" s="94">
        <v>69440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69000</v>
      </c>
      <c r="Q35" s="94">
        <f t="shared" ref="Q35:Q40" si="20">$I35      +$K35      +$M35      +$O35</f>
        <v>69440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0.69556451612903225</v>
      </c>
      <c r="U35" s="50">
        <f t="shared" ref="U35:U39" si="24">IF(($E35      =0),0,(($Q35      /$E35      )*100))</f>
        <v>0.70000000000000007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1906000</v>
      </c>
      <c r="C36" s="92"/>
      <c r="D36" s="92"/>
      <c r="E36" s="92">
        <f t="shared" si="18"/>
        <v>1906000</v>
      </c>
      <c r="F36" s="93">
        <v>1906000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11826000</v>
      </c>
      <c r="C40" s="95">
        <f>SUM(C35:C39)</f>
        <v>0</v>
      </c>
      <c r="D40" s="95"/>
      <c r="E40" s="95">
        <f t="shared" si="18"/>
        <v>11826000</v>
      </c>
      <c r="F40" s="96">
        <f t="shared" ref="F40:O40" si="25">SUM(F35:F39)</f>
        <v>11826000</v>
      </c>
      <c r="G40" s="97">
        <f t="shared" si="25"/>
        <v>2500000</v>
      </c>
      <c r="H40" s="96">
        <f t="shared" si="25"/>
        <v>69000</v>
      </c>
      <c r="I40" s="97">
        <f t="shared" si="25"/>
        <v>69440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69000</v>
      </c>
      <c r="Q40" s="97">
        <f t="shared" si="20"/>
        <v>69440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0.69556451612903225</v>
      </c>
      <c r="U40" s="54">
        <f>IF((+$E35+$E38) =0,0,(Q40   /(+$E35+$E38) )*100)</f>
        <v>0.70000000000000007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14901000</v>
      </c>
      <c r="C67" s="104">
        <f>SUM(C9:C14,C17:C23,C26:C29,C32,C35:C39,C42:C52,C55:C58,C61:C65)</f>
        <v>0</v>
      </c>
      <c r="D67" s="104"/>
      <c r="E67" s="104">
        <f t="shared" si="35"/>
        <v>14901000</v>
      </c>
      <c r="F67" s="105">
        <f t="shared" ref="F67:O67" si="43">SUM(F9:F14,F17:F23,F26:F29,F32,F35:F39,F42:F52,F55:F58,F61:F65)</f>
        <v>14901000</v>
      </c>
      <c r="G67" s="106">
        <f t="shared" si="43"/>
        <v>4731000</v>
      </c>
      <c r="H67" s="105">
        <f t="shared" si="43"/>
        <v>1067000</v>
      </c>
      <c r="I67" s="106">
        <f t="shared" si="43"/>
        <v>1213172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1067000</v>
      </c>
      <c r="Q67" s="106">
        <f t="shared" si="37"/>
        <v>1213172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8.2108503270488651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9.3356829549826852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21252000</v>
      </c>
      <c r="C69" s="92"/>
      <c r="D69" s="92"/>
      <c r="E69" s="92">
        <f>$B69      +$C69      +$D69</f>
        <v>21252000</v>
      </c>
      <c r="F69" s="93">
        <v>21252000</v>
      </c>
      <c r="G69" s="94">
        <v>14118000</v>
      </c>
      <c r="H69" s="93">
        <v>5385000</v>
      </c>
      <c r="I69" s="94">
        <v>9299283</v>
      </c>
      <c r="J69" s="93"/>
      <c r="K69" s="94"/>
      <c r="L69" s="93"/>
      <c r="M69" s="94"/>
      <c r="N69" s="93"/>
      <c r="O69" s="94"/>
      <c r="P69" s="93">
        <f>$H69      +$J69      +$L69      +$N69</f>
        <v>5385000</v>
      </c>
      <c r="Q69" s="94">
        <f>$I69      +$K69      +$M69      +$O69</f>
        <v>9299283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25.338791643139469</v>
      </c>
      <c r="U69" s="50">
        <f>IF(($E69      =0),0,(($Q69      /$E69      )*100))</f>
        <v>43.757213438735178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21252000</v>
      </c>
      <c r="C70" s="101">
        <f>C69</f>
        <v>0</v>
      </c>
      <c r="D70" s="101"/>
      <c r="E70" s="101">
        <f>$B70      +$C70      +$D70</f>
        <v>21252000</v>
      </c>
      <c r="F70" s="102">
        <f t="shared" ref="F70:O70" si="44">F69</f>
        <v>21252000</v>
      </c>
      <c r="G70" s="103">
        <f t="shared" si="44"/>
        <v>14118000</v>
      </c>
      <c r="H70" s="102">
        <f t="shared" si="44"/>
        <v>5385000</v>
      </c>
      <c r="I70" s="103">
        <f t="shared" si="44"/>
        <v>9299283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5385000</v>
      </c>
      <c r="Q70" s="103">
        <f>$I70      +$K70      +$M70      +$O70</f>
        <v>9299283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25.338791643139469</v>
      </c>
      <c r="U70" s="59">
        <f>IF($E70   =0,0,($Q70   /$E70 )*100)</f>
        <v>43.757213438735178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21252000</v>
      </c>
      <c r="C71" s="104">
        <f>C69</f>
        <v>0</v>
      </c>
      <c r="D71" s="104"/>
      <c r="E71" s="104">
        <f>$B71      +$C71      +$D71</f>
        <v>21252000</v>
      </c>
      <c r="F71" s="105">
        <f t="shared" ref="F71:O71" si="45">F69</f>
        <v>21252000</v>
      </c>
      <c r="G71" s="106">
        <f t="shared" si="45"/>
        <v>14118000</v>
      </c>
      <c r="H71" s="105">
        <f t="shared" si="45"/>
        <v>5385000</v>
      </c>
      <c r="I71" s="106">
        <f t="shared" si="45"/>
        <v>9299283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5385000</v>
      </c>
      <c r="Q71" s="106">
        <f>$I71      +$K71      +$M71      +$O71</f>
        <v>9299283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25.338791643139469</v>
      </c>
      <c r="U71" s="65">
        <f>IF($E71   =0,0,($Q71   /$E71   )*100)</f>
        <v>43.757213438735178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36153000</v>
      </c>
      <c r="C72" s="104">
        <f>SUM(C9:C14,C17:C23,C26:C29,C32,C35:C39,C42:C52,C55:C58,C61:C65,C69)</f>
        <v>0</v>
      </c>
      <c r="D72" s="104"/>
      <c r="E72" s="104">
        <f>$B72      +$C72      +$D72</f>
        <v>36153000</v>
      </c>
      <c r="F72" s="105">
        <f t="shared" ref="F72:O72" si="46">SUM(F9:F14,F17:F23,F26:F29,F32,F35:F39,F42:F52,F55:F58,F61:F65,F69)</f>
        <v>36153000</v>
      </c>
      <c r="G72" s="106">
        <f t="shared" si="46"/>
        <v>18849000</v>
      </c>
      <c r="H72" s="105">
        <f t="shared" si="46"/>
        <v>6452000</v>
      </c>
      <c r="I72" s="106">
        <f t="shared" si="46"/>
        <v>10512455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6452000</v>
      </c>
      <c r="Q72" s="106">
        <f>$I72      +$K72      +$M72      +$O72</f>
        <v>10512455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18.839606388880778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30.695987969749179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6Rq0x0oOcI5z8XUD0yyat00KMVytupACCfsLAh7lR55j76ZQfkufBNSd5tMhnzIOAAtUgJYhwZHDPJEXWqGjQ==" saltValue="g7Sw5aOe5t/hClgImpWJ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459000</v>
      </c>
      <c r="I10" s="94">
        <v>458334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459000</v>
      </c>
      <c r="Q10" s="94">
        <f t="shared" ref="Q10:Q15" si="2">$I10      +$K10      +$M10      +$O10</f>
        <v>458334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24.810810810810811</v>
      </c>
      <c r="U10" s="50">
        <f t="shared" ref="U10:U14" si="6">IF(($E10      =0),0,(($Q10      /$E10      )*100))</f>
        <v>24.774810810810809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459000</v>
      </c>
      <c r="I15" s="97">
        <f t="shared" si="7"/>
        <v>458334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459000</v>
      </c>
      <c r="Q15" s="97">
        <f t="shared" si="2"/>
        <v>458334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24.810810810810811</v>
      </c>
      <c r="U15" s="54">
        <f>IF((SUM($E9:$E13))=0,0,(Q15/(SUM($E9:$E13))*100))</f>
        <v>24.774810810810809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2581000</v>
      </c>
      <c r="C32" s="92"/>
      <c r="D32" s="92"/>
      <c r="E32" s="92">
        <f>$B32      +$C32      +$D32</f>
        <v>2581000</v>
      </c>
      <c r="F32" s="93">
        <v>2581000</v>
      </c>
      <c r="G32" s="94">
        <v>644000</v>
      </c>
      <c r="H32" s="93">
        <v>744000</v>
      </c>
      <c r="I32" s="94">
        <v>804287</v>
      </c>
      <c r="J32" s="93"/>
      <c r="K32" s="94"/>
      <c r="L32" s="93"/>
      <c r="M32" s="94"/>
      <c r="N32" s="93"/>
      <c r="O32" s="94"/>
      <c r="P32" s="93">
        <f>$H32      +$J32      +$L32      +$N32</f>
        <v>744000</v>
      </c>
      <c r="Q32" s="94">
        <f>$I32      +$K32      +$M32      +$O32</f>
        <v>804287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28.826036419992253</v>
      </c>
      <c r="U32" s="50">
        <f>IF(($E32      =0),0,(($Q32      /$E32      )*100))</f>
        <v>31.161836497481598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2581000</v>
      </c>
      <c r="C33" s="95">
        <f>C32</f>
        <v>0</v>
      </c>
      <c r="D33" s="95"/>
      <c r="E33" s="95">
        <f>$B33      +$C33      +$D33</f>
        <v>2581000</v>
      </c>
      <c r="F33" s="96">
        <f t="shared" ref="F33:O33" si="17">F32</f>
        <v>2581000</v>
      </c>
      <c r="G33" s="97">
        <f t="shared" si="17"/>
        <v>644000</v>
      </c>
      <c r="H33" s="96">
        <f t="shared" si="17"/>
        <v>744000</v>
      </c>
      <c r="I33" s="97">
        <f t="shared" si="17"/>
        <v>804287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744000</v>
      </c>
      <c r="Q33" s="97">
        <f>$I33      +$K33      +$M33      +$O33</f>
        <v>804287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28.826036419992253</v>
      </c>
      <c r="U33" s="54">
        <f>IF($E33   =0,0,($Q33   /$E33   )*100)</f>
        <v>31.161836497481598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1000000</v>
      </c>
      <c r="H35" s="93">
        <v>1145000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1145000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11.450000000000001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4905000</v>
      </c>
      <c r="C36" s="92"/>
      <c r="D36" s="92"/>
      <c r="E36" s="92">
        <f t="shared" si="18"/>
        <v>4905000</v>
      </c>
      <c r="F36" s="93">
        <v>4905000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14905000</v>
      </c>
      <c r="C40" s="95">
        <f>SUM(C35:C39)</f>
        <v>0</v>
      </c>
      <c r="D40" s="95"/>
      <c r="E40" s="95">
        <f t="shared" si="18"/>
        <v>14905000</v>
      </c>
      <c r="F40" s="96">
        <f t="shared" ref="F40:O40" si="25">SUM(F35:F39)</f>
        <v>14905000</v>
      </c>
      <c r="G40" s="97">
        <f t="shared" si="25"/>
        <v>1000000</v>
      </c>
      <c r="H40" s="96">
        <f t="shared" si="25"/>
        <v>1145000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1145000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11.450000000000001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19336000</v>
      </c>
      <c r="C67" s="104">
        <f>SUM(C9:C14,C17:C23,C26:C29,C32,C35:C39,C42:C52,C55:C58,C61:C65)</f>
        <v>0</v>
      </c>
      <c r="D67" s="104"/>
      <c r="E67" s="104">
        <f t="shared" si="35"/>
        <v>19336000</v>
      </c>
      <c r="F67" s="105">
        <f t="shared" ref="F67:O67" si="43">SUM(F9:F14,F17:F23,F26:F29,F32,F35:F39,F42:F52,F55:F58,F61:F65)</f>
        <v>19336000</v>
      </c>
      <c r="G67" s="106">
        <f t="shared" si="43"/>
        <v>3494000</v>
      </c>
      <c r="H67" s="105">
        <f t="shared" si="43"/>
        <v>2348000</v>
      </c>
      <c r="I67" s="106">
        <f t="shared" si="43"/>
        <v>1262621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2348000</v>
      </c>
      <c r="Q67" s="106">
        <f t="shared" si="37"/>
        <v>1262621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16.270528722888226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8.74936594830573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33175000</v>
      </c>
      <c r="C69" s="92"/>
      <c r="D69" s="92"/>
      <c r="E69" s="92">
        <f>$B69      +$C69      +$D69</f>
        <v>33175000</v>
      </c>
      <c r="F69" s="93">
        <v>33175000</v>
      </c>
      <c r="G69" s="94">
        <v>20000000</v>
      </c>
      <c r="H69" s="93"/>
      <c r="I69" s="94">
        <v>16211634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16211634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48.867020346646569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33175000</v>
      </c>
      <c r="C70" s="101">
        <f>C69</f>
        <v>0</v>
      </c>
      <c r="D70" s="101"/>
      <c r="E70" s="101">
        <f>$B70      +$C70      +$D70</f>
        <v>33175000</v>
      </c>
      <c r="F70" s="102">
        <f t="shared" ref="F70:O70" si="44">F69</f>
        <v>33175000</v>
      </c>
      <c r="G70" s="103">
        <f t="shared" si="44"/>
        <v>20000000</v>
      </c>
      <c r="H70" s="102">
        <f t="shared" si="44"/>
        <v>0</v>
      </c>
      <c r="I70" s="103">
        <f t="shared" si="44"/>
        <v>16211634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16211634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48.867020346646569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33175000</v>
      </c>
      <c r="C71" s="104">
        <f>C69</f>
        <v>0</v>
      </c>
      <c r="D71" s="104"/>
      <c r="E71" s="104">
        <f>$B71      +$C71      +$D71</f>
        <v>33175000</v>
      </c>
      <c r="F71" s="105">
        <f t="shared" ref="F71:O71" si="45">F69</f>
        <v>33175000</v>
      </c>
      <c r="G71" s="106">
        <f t="shared" si="45"/>
        <v>20000000</v>
      </c>
      <c r="H71" s="105">
        <f t="shared" si="45"/>
        <v>0</v>
      </c>
      <c r="I71" s="106">
        <f t="shared" si="45"/>
        <v>16211634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16211634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48.867020346646569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52511000</v>
      </c>
      <c r="C72" s="104">
        <f>SUM(C9:C14,C17:C23,C26:C29,C32,C35:C39,C42:C52,C55:C58,C61:C65,C69)</f>
        <v>0</v>
      </c>
      <c r="D72" s="104"/>
      <c r="E72" s="104">
        <f>$B72      +$C72      +$D72</f>
        <v>52511000</v>
      </c>
      <c r="F72" s="105">
        <f t="shared" ref="F72:O72" si="46">SUM(F9:F14,F17:F23,F26:F29,F32,F35:F39,F42:F52,F55:F58,F61:F65,F69)</f>
        <v>52511000</v>
      </c>
      <c r="G72" s="106">
        <f t="shared" si="46"/>
        <v>23494000</v>
      </c>
      <c r="H72" s="105">
        <f t="shared" si="46"/>
        <v>2348000</v>
      </c>
      <c r="I72" s="106">
        <f t="shared" si="46"/>
        <v>17474255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2348000</v>
      </c>
      <c r="Q72" s="106">
        <f>$I72      +$K72      +$M72      +$O72</f>
        <v>17474255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4.9321514094861989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36.705992942066125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dWEmoFlKQH0lUPXm4U2tfMgutWfhjdXlaaYo2W+xgGWEZv45MK4U44L2I4G4fzeV1jBPNapPSM2k0/XdeGB8g==" saltValue="H4el8f+cWtgQZJ1D2VeH8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2300000</v>
      </c>
      <c r="C10" s="92"/>
      <c r="D10" s="92"/>
      <c r="E10" s="92">
        <f t="shared" ref="E10:E15" si="0">$B10      +$C10      +$D10</f>
        <v>2300000</v>
      </c>
      <c r="F10" s="93">
        <v>2300000</v>
      </c>
      <c r="G10" s="94">
        <v>2300000</v>
      </c>
      <c r="H10" s="93">
        <v>914000</v>
      </c>
      <c r="I10" s="94">
        <v>1094614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914000</v>
      </c>
      <c r="Q10" s="94">
        <f t="shared" ref="Q10:Q15" si="2">$I10      +$K10      +$M10      +$O10</f>
        <v>1094614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39.739130434782609</v>
      </c>
      <c r="U10" s="50">
        <f t="shared" ref="U10:U14" si="6">IF(($E10      =0),0,(($Q10      /$E10      )*100))</f>
        <v>47.591913043478264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2300000</v>
      </c>
      <c r="C15" s="95">
        <f>SUM(C9:C14)</f>
        <v>0</v>
      </c>
      <c r="D15" s="95"/>
      <c r="E15" s="95">
        <f t="shared" si="0"/>
        <v>2300000</v>
      </c>
      <c r="F15" s="96">
        <f t="shared" ref="F15:O15" si="7">SUM(F9:F14)</f>
        <v>2300000</v>
      </c>
      <c r="G15" s="97">
        <f t="shared" si="7"/>
        <v>2300000</v>
      </c>
      <c r="H15" s="96">
        <f t="shared" si="7"/>
        <v>914000</v>
      </c>
      <c r="I15" s="97">
        <f t="shared" si="7"/>
        <v>1094614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914000</v>
      </c>
      <c r="Q15" s="97">
        <f t="shared" si="2"/>
        <v>1094614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39.739130434782609</v>
      </c>
      <c r="U15" s="54">
        <f>IF((SUM($E9:$E13))=0,0,(Q15/(SUM($E9:$E13))*100))</f>
        <v>47.591913043478264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1860000</v>
      </c>
      <c r="C32" s="92"/>
      <c r="D32" s="92"/>
      <c r="E32" s="92">
        <f>$B32      +$C32      +$D32</f>
        <v>1860000</v>
      </c>
      <c r="F32" s="93">
        <v>1860000</v>
      </c>
      <c r="G32" s="94">
        <v>465000</v>
      </c>
      <c r="H32" s="93">
        <v>609000</v>
      </c>
      <c r="I32" s="94">
        <v>1881599</v>
      </c>
      <c r="J32" s="93"/>
      <c r="K32" s="94"/>
      <c r="L32" s="93"/>
      <c r="M32" s="94"/>
      <c r="N32" s="93"/>
      <c r="O32" s="94"/>
      <c r="P32" s="93">
        <f>$H32      +$J32      +$L32      +$N32</f>
        <v>609000</v>
      </c>
      <c r="Q32" s="94">
        <f>$I32      +$K32      +$M32      +$O32</f>
        <v>1881599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32.741935483870968</v>
      </c>
      <c r="U32" s="50">
        <f>IF(($E32      =0),0,(($Q32      /$E32      )*100))</f>
        <v>101.16123655913978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1860000</v>
      </c>
      <c r="C33" s="95">
        <f>C32</f>
        <v>0</v>
      </c>
      <c r="D33" s="95"/>
      <c r="E33" s="95">
        <f>$B33      +$C33      +$D33</f>
        <v>1860000</v>
      </c>
      <c r="F33" s="96">
        <f t="shared" ref="F33:O33" si="17">F32</f>
        <v>1860000</v>
      </c>
      <c r="G33" s="97">
        <f t="shared" si="17"/>
        <v>465000</v>
      </c>
      <c r="H33" s="96">
        <f t="shared" si="17"/>
        <v>609000</v>
      </c>
      <c r="I33" s="97">
        <f t="shared" si="17"/>
        <v>1881599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609000</v>
      </c>
      <c r="Q33" s="97">
        <f>$I33      +$K33      +$M33      +$O33</f>
        <v>1881599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32.741935483870968</v>
      </c>
      <c r="U33" s="54">
        <f>IF($E33   =0,0,($Q33   /$E33   )*100)</f>
        <v>101.16123655913978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/>
      <c r="D35" s="92"/>
      <c r="E35" s="92">
        <f t="shared" ref="E35:E40" si="18">$B35      +$C35      +$D35</f>
        <v>15000000</v>
      </c>
      <c r="F35" s="93">
        <v>15000000</v>
      </c>
      <c r="G35" s="94">
        <v>3500000</v>
      </c>
      <c r="H35" s="93">
        <v>3059000</v>
      </c>
      <c r="I35" s="94">
        <v>2751150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3059000</v>
      </c>
      <c r="Q35" s="94">
        <f t="shared" ref="Q35:Q40" si="20">$I35      +$K35      +$M35      +$O35</f>
        <v>2751150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20.393333333333334</v>
      </c>
      <c r="U35" s="50">
        <f t="shared" ref="U35:U39" si="24">IF(($E35      =0),0,(($Q35      /$E35      )*100))</f>
        <v>18.340999999999998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48028000</v>
      </c>
      <c r="C36" s="92"/>
      <c r="D36" s="92"/>
      <c r="E36" s="92">
        <f t="shared" si="18"/>
        <v>48028000</v>
      </c>
      <c r="F36" s="93">
        <v>48028000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3000000</v>
      </c>
      <c r="C38" s="92"/>
      <c r="D38" s="92"/>
      <c r="E38" s="92">
        <f t="shared" si="18"/>
        <v>3000000</v>
      </c>
      <c r="F38" s="93">
        <v>3000000</v>
      </c>
      <c r="G38" s="94">
        <v>1000000</v>
      </c>
      <c r="H38" s="93">
        <v>790000</v>
      </c>
      <c r="I38" s="94">
        <v>912044</v>
      </c>
      <c r="J38" s="93"/>
      <c r="K38" s="94"/>
      <c r="L38" s="93"/>
      <c r="M38" s="94"/>
      <c r="N38" s="93"/>
      <c r="O38" s="94"/>
      <c r="P38" s="93">
        <f t="shared" si="19"/>
        <v>790000</v>
      </c>
      <c r="Q38" s="94">
        <f t="shared" si="20"/>
        <v>912044</v>
      </c>
      <c r="R38" s="48">
        <f t="shared" si="21"/>
        <v>0</v>
      </c>
      <c r="S38" s="49">
        <f t="shared" si="22"/>
        <v>0</v>
      </c>
      <c r="T38" s="48">
        <f t="shared" si="23"/>
        <v>26.333333333333332</v>
      </c>
      <c r="U38" s="50">
        <f t="shared" si="24"/>
        <v>30.401466666666664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66028000</v>
      </c>
      <c r="C40" s="95">
        <f>SUM(C35:C39)</f>
        <v>0</v>
      </c>
      <c r="D40" s="95"/>
      <c r="E40" s="95">
        <f t="shared" si="18"/>
        <v>66028000</v>
      </c>
      <c r="F40" s="96">
        <f t="shared" ref="F40:O40" si="25">SUM(F35:F39)</f>
        <v>66028000</v>
      </c>
      <c r="G40" s="97">
        <f t="shared" si="25"/>
        <v>4500000</v>
      </c>
      <c r="H40" s="96">
        <f t="shared" si="25"/>
        <v>3849000</v>
      </c>
      <c r="I40" s="97">
        <f t="shared" si="25"/>
        <v>3663194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3849000</v>
      </c>
      <c r="Q40" s="97">
        <f t="shared" si="20"/>
        <v>3663194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21.383333333333333</v>
      </c>
      <c r="U40" s="54">
        <f>IF((+$E35+$E38) =0,0,(Q40   /(+$E35+$E38) )*100)</f>
        <v>20.351077777777778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0</v>
      </c>
      <c r="D67" s="104"/>
      <c r="E67" s="104">
        <f t="shared" si="35"/>
        <v>70188000</v>
      </c>
      <c r="F67" s="105">
        <f t="shared" ref="F67:O67" si="43">SUM(F9:F14,F17:F23,F26:F29,F32,F35:F39,F42:F52,F55:F58,F61:F65)</f>
        <v>70188000</v>
      </c>
      <c r="G67" s="106">
        <f t="shared" si="43"/>
        <v>7265000</v>
      </c>
      <c r="H67" s="105">
        <f t="shared" si="43"/>
        <v>5372000</v>
      </c>
      <c r="I67" s="106">
        <f t="shared" si="43"/>
        <v>6639407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5372000</v>
      </c>
      <c r="Q67" s="106">
        <f t="shared" si="37"/>
        <v>6639407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24.241877256317689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29.961222924187723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44489000</v>
      </c>
      <c r="C69" s="92"/>
      <c r="D69" s="92"/>
      <c r="E69" s="92">
        <f>$B69      +$C69      +$D69</f>
        <v>44489000</v>
      </c>
      <c r="F69" s="93">
        <v>44489000</v>
      </c>
      <c r="G69" s="94">
        <v>25900000</v>
      </c>
      <c r="H69" s="93">
        <v>8135000</v>
      </c>
      <c r="I69" s="94">
        <v>14631521</v>
      </c>
      <c r="J69" s="93"/>
      <c r="K69" s="94"/>
      <c r="L69" s="93"/>
      <c r="M69" s="94"/>
      <c r="N69" s="93"/>
      <c r="O69" s="94"/>
      <c r="P69" s="93">
        <f>$H69      +$J69      +$L69      +$N69</f>
        <v>8135000</v>
      </c>
      <c r="Q69" s="94">
        <f>$I69      +$K69      +$M69      +$O69</f>
        <v>14631521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18.285418867585246</v>
      </c>
      <c r="U69" s="50">
        <f>IF(($E69      =0),0,(($Q69      /$E69      )*100))</f>
        <v>32.887952078041764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44489000</v>
      </c>
      <c r="C70" s="101">
        <f>C69</f>
        <v>0</v>
      </c>
      <c r="D70" s="101"/>
      <c r="E70" s="101">
        <f>$B70      +$C70      +$D70</f>
        <v>44489000</v>
      </c>
      <c r="F70" s="102">
        <f t="shared" ref="F70:O70" si="44">F69</f>
        <v>44489000</v>
      </c>
      <c r="G70" s="103">
        <f t="shared" si="44"/>
        <v>25900000</v>
      </c>
      <c r="H70" s="102">
        <f t="shared" si="44"/>
        <v>8135000</v>
      </c>
      <c r="I70" s="103">
        <f t="shared" si="44"/>
        <v>14631521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8135000</v>
      </c>
      <c r="Q70" s="103">
        <f>$I70      +$K70      +$M70      +$O70</f>
        <v>14631521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18.285418867585246</v>
      </c>
      <c r="U70" s="59">
        <f>IF($E70   =0,0,($Q70   /$E70 )*100)</f>
        <v>32.887952078041764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44489000</v>
      </c>
      <c r="C71" s="104">
        <f>C69</f>
        <v>0</v>
      </c>
      <c r="D71" s="104"/>
      <c r="E71" s="104">
        <f>$B71      +$C71      +$D71</f>
        <v>44489000</v>
      </c>
      <c r="F71" s="105">
        <f t="shared" ref="F71:O71" si="45">F69</f>
        <v>44489000</v>
      </c>
      <c r="G71" s="106">
        <f t="shared" si="45"/>
        <v>25900000</v>
      </c>
      <c r="H71" s="105">
        <f t="shared" si="45"/>
        <v>8135000</v>
      </c>
      <c r="I71" s="106">
        <f t="shared" si="45"/>
        <v>14631521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8135000</v>
      </c>
      <c r="Q71" s="106">
        <f>$I71      +$K71      +$M71      +$O71</f>
        <v>14631521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18.285418867585246</v>
      </c>
      <c r="U71" s="65">
        <f>IF($E71   =0,0,($Q71   /$E71   )*100)</f>
        <v>32.887952078041764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114677000</v>
      </c>
      <c r="C72" s="104">
        <f>SUM(C9:C14,C17:C23,C26:C29,C32,C35:C39,C42:C52,C55:C58,C61:C65,C69)</f>
        <v>0</v>
      </c>
      <c r="D72" s="104"/>
      <c r="E72" s="104">
        <f>$B72      +$C72      +$D72</f>
        <v>114677000</v>
      </c>
      <c r="F72" s="105">
        <f t="shared" ref="F72:O72" si="46">SUM(F9:F14,F17:F23,F26:F29,F32,F35:F39,F42:F52,F55:F58,F61:F65,F69)</f>
        <v>114677000</v>
      </c>
      <c r="G72" s="106">
        <f t="shared" si="46"/>
        <v>33165000</v>
      </c>
      <c r="H72" s="105">
        <f t="shared" si="46"/>
        <v>13507000</v>
      </c>
      <c r="I72" s="106">
        <f t="shared" si="46"/>
        <v>21270928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13507000</v>
      </c>
      <c r="Q72" s="106">
        <f>$I72      +$K72      +$M72      +$O72</f>
        <v>21270928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20.265870455670754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31.914849435100301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hyo53N9akuwUCkxLAndU/v9+BFULhJir60pTaiep5rmOPvsSzJAfgET9D4CWHsKJ7WMLejLf/KG/ZZzoFl6Fg==" saltValue="QhLwSBJ8/Ib+3TfX/pkN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84000</v>
      </c>
      <c r="I10" s="94">
        <v>126423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84000</v>
      </c>
      <c r="Q10" s="94">
        <f t="shared" ref="Q10:Q15" si="2">$I10      +$K10      +$M10      +$O10</f>
        <v>126423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</v>
      </c>
      <c r="U10" s="50">
        <f t="shared" ref="U10:U14" si="6">IF(($E10      =0),0,(($Q10      /$E10      )*100))</f>
        <v>6.020142857142857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>
        <v>4500000</v>
      </c>
      <c r="C11" s="92"/>
      <c r="D11" s="92"/>
      <c r="E11" s="92">
        <f t="shared" si="0"/>
        <v>4500000</v>
      </c>
      <c r="F11" s="93">
        <v>4500000</v>
      </c>
      <c r="G11" s="94">
        <v>2250000</v>
      </c>
      <c r="H11" s="93">
        <v>890000</v>
      </c>
      <c r="I11" s="94">
        <v>891479</v>
      </c>
      <c r="J11" s="93"/>
      <c r="K11" s="94"/>
      <c r="L11" s="93"/>
      <c r="M11" s="94"/>
      <c r="N11" s="93"/>
      <c r="O11" s="94"/>
      <c r="P11" s="93">
        <f t="shared" si="1"/>
        <v>890000</v>
      </c>
      <c r="Q11" s="94">
        <f t="shared" si="2"/>
        <v>891479</v>
      </c>
      <c r="R11" s="48">
        <f t="shared" si="3"/>
        <v>0</v>
      </c>
      <c r="S11" s="49">
        <f t="shared" si="4"/>
        <v>0</v>
      </c>
      <c r="T11" s="48">
        <f t="shared" si="5"/>
        <v>19.777777777777779</v>
      </c>
      <c r="U11" s="50">
        <f t="shared" si="6"/>
        <v>19.810644444444446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1000000</v>
      </c>
      <c r="C13" s="92"/>
      <c r="D13" s="92"/>
      <c r="E13" s="92">
        <f t="shared" si="0"/>
        <v>1000000</v>
      </c>
      <c r="F13" s="93">
        <v>1000000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1200000</v>
      </c>
      <c r="C14" s="92"/>
      <c r="D14" s="92"/>
      <c r="E14" s="92">
        <f t="shared" si="0"/>
        <v>1200000</v>
      </c>
      <c r="F14" s="93">
        <v>1200000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8800000</v>
      </c>
      <c r="C15" s="95">
        <f>SUM(C9:C14)</f>
        <v>0</v>
      </c>
      <c r="D15" s="95"/>
      <c r="E15" s="95">
        <f t="shared" si="0"/>
        <v>8800000</v>
      </c>
      <c r="F15" s="96">
        <f t="shared" ref="F15:O15" si="7">SUM(F9:F14)</f>
        <v>8800000</v>
      </c>
      <c r="G15" s="97">
        <f t="shared" si="7"/>
        <v>4350000</v>
      </c>
      <c r="H15" s="96">
        <f t="shared" si="7"/>
        <v>974000</v>
      </c>
      <c r="I15" s="97">
        <f t="shared" si="7"/>
        <v>1017902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974000</v>
      </c>
      <c r="Q15" s="97">
        <f t="shared" si="2"/>
        <v>1017902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12.815789473684211</v>
      </c>
      <c r="U15" s="54">
        <f>IF((SUM($E9:$E13))=0,0,(Q15/(SUM($E9:$E13))*100))</f>
        <v>13.393447368421052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2709000</v>
      </c>
      <c r="C32" s="92"/>
      <c r="D32" s="92"/>
      <c r="E32" s="92">
        <f>$B32      +$C32      +$D32</f>
        <v>2709000</v>
      </c>
      <c r="F32" s="93">
        <v>2709000</v>
      </c>
      <c r="G32" s="94">
        <v>678000</v>
      </c>
      <c r="H32" s="93">
        <v>1842000</v>
      </c>
      <c r="I32" s="94">
        <v>140181</v>
      </c>
      <c r="J32" s="93"/>
      <c r="K32" s="94"/>
      <c r="L32" s="93"/>
      <c r="M32" s="94"/>
      <c r="N32" s="93"/>
      <c r="O32" s="94"/>
      <c r="P32" s="93">
        <f>$H32      +$J32      +$L32      +$N32</f>
        <v>1842000</v>
      </c>
      <c r="Q32" s="94">
        <f>$I32      +$K32      +$M32      +$O32</f>
        <v>140181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67.995570321151718</v>
      </c>
      <c r="U32" s="50">
        <f>IF(($E32      =0),0,(($Q32      /$E32      )*100))</f>
        <v>5.174640088593577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2709000</v>
      </c>
      <c r="C33" s="95">
        <f>C32</f>
        <v>0</v>
      </c>
      <c r="D33" s="95"/>
      <c r="E33" s="95">
        <f>$B33      +$C33      +$D33</f>
        <v>2709000</v>
      </c>
      <c r="F33" s="96">
        <f t="shared" ref="F33:O33" si="17">F32</f>
        <v>2709000</v>
      </c>
      <c r="G33" s="97">
        <f t="shared" si="17"/>
        <v>678000</v>
      </c>
      <c r="H33" s="96">
        <f t="shared" si="17"/>
        <v>1842000</v>
      </c>
      <c r="I33" s="97">
        <f t="shared" si="17"/>
        <v>140181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1842000</v>
      </c>
      <c r="Q33" s="97">
        <f>$I33      +$K33      +$M33      +$O33</f>
        <v>140181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67.995570321151718</v>
      </c>
      <c r="U33" s="54">
        <f>IF($E33   =0,0,($Q33   /$E33   )*100)</f>
        <v>5.174640088593577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1244000</v>
      </c>
      <c r="C35" s="92"/>
      <c r="D35" s="92"/>
      <c r="E35" s="92">
        <f t="shared" ref="E35:E40" si="18">$B35      +$C35      +$D35</f>
        <v>1244000</v>
      </c>
      <c r="F35" s="93">
        <v>1244000</v>
      </c>
      <c r="G35" s="94">
        <v>600000</v>
      </c>
      <c r="H35" s="93">
        <v>399000</v>
      </c>
      <c r="I35" s="94">
        <v>347084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347084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32.073954983922832</v>
      </c>
      <c r="U35" s="50">
        <f t="shared" ref="U35:U39" si="24">IF(($E35      =0),0,(($Q35      /$E35      )*100))</f>
        <v>27.900643086816718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40322000</v>
      </c>
      <c r="C36" s="92"/>
      <c r="D36" s="92"/>
      <c r="E36" s="92">
        <f t="shared" si="18"/>
        <v>40322000</v>
      </c>
      <c r="F36" s="93">
        <v>40322000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41566000</v>
      </c>
      <c r="C40" s="95">
        <f>SUM(C35:C39)</f>
        <v>0</v>
      </c>
      <c r="D40" s="95"/>
      <c r="E40" s="95">
        <f t="shared" si="18"/>
        <v>41566000</v>
      </c>
      <c r="F40" s="96">
        <f t="shared" ref="F40:O40" si="25">SUM(F35:F39)</f>
        <v>41566000</v>
      </c>
      <c r="G40" s="97">
        <f t="shared" si="25"/>
        <v>600000</v>
      </c>
      <c r="H40" s="96">
        <f t="shared" si="25"/>
        <v>399000</v>
      </c>
      <c r="I40" s="97">
        <f t="shared" si="25"/>
        <v>347084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399000</v>
      </c>
      <c r="Q40" s="97">
        <f t="shared" si="20"/>
        <v>347084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32.073954983922832</v>
      </c>
      <c r="U40" s="54">
        <f>IF((+$E35+$E38) =0,0,(Q40   /(+$E35+$E38) )*100)</f>
        <v>27.900643086816718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53075000</v>
      </c>
      <c r="C67" s="104">
        <f>SUM(C9:C14,C17:C23,C26:C29,C32,C35:C39,C42:C52,C55:C58,C61:C65)</f>
        <v>0</v>
      </c>
      <c r="D67" s="104"/>
      <c r="E67" s="104">
        <f t="shared" si="35"/>
        <v>53075000</v>
      </c>
      <c r="F67" s="105">
        <f t="shared" ref="F67:O67" si="43">SUM(F9:F14,F17:F23,F26:F29,F32,F35:F39,F42:F52,F55:F58,F61:F65)</f>
        <v>53075000</v>
      </c>
      <c r="G67" s="106">
        <f t="shared" si="43"/>
        <v>5628000</v>
      </c>
      <c r="H67" s="105">
        <f t="shared" si="43"/>
        <v>3215000</v>
      </c>
      <c r="I67" s="106">
        <f t="shared" si="43"/>
        <v>1505167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3215000</v>
      </c>
      <c r="Q67" s="106">
        <f t="shared" si="37"/>
        <v>1505167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27.828269713494329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13.028364926858824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73531000</v>
      </c>
      <c r="C69" s="92"/>
      <c r="D69" s="92"/>
      <c r="E69" s="92">
        <f>$B69      +$C69      +$D69</f>
        <v>73531000</v>
      </c>
      <c r="F69" s="93">
        <v>73531000</v>
      </c>
      <c r="G69" s="94">
        <v>47059000</v>
      </c>
      <c r="H69" s="93">
        <v>12406000</v>
      </c>
      <c r="I69" s="94">
        <v>16155078</v>
      </c>
      <c r="J69" s="93"/>
      <c r="K69" s="94"/>
      <c r="L69" s="93"/>
      <c r="M69" s="94"/>
      <c r="N69" s="93"/>
      <c r="O69" s="94"/>
      <c r="P69" s="93">
        <f>$H69      +$J69      +$L69      +$N69</f>
        <v>12406000</v>
      </c>
      <c r="Q69" s="94">
        <f>$I69      +$K69      +$M69      +$O69</f>
        <v>16155078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16.871795569215706</v>
      </c>
      <c r="U69" s="50">
        <f>IF(($E69      =0),0,(($Q69      /$E69      )*100))</f>
        <v>21.970431518679195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73531000</v>
      </c>
      <c r="C70" s="101">
        <f>C69</f>
        <v>0</v>
      </c>
      <c r="D70" s="101"/>
      <c r="E70" s="101">
        <f>$B70      +$C70      +$D70</f>
        <v>73531000</v>
      </c>
      <c r="F70" s="102">
        <f t="shared" ref="F70:O70" si="44">F69</f>
        <v>73531000</v>
      </c>
      <c r="G70" s="103">
        <f t="shared" si="44"/>
        <v>47059000</v>
      </c>
      <c r="H70" s="102">
        <f t="shared" si="44"/>
        <v>12406000</v>
      </c>
      <c r="I70" s="103">
        <f t="shared" si="44"/>
        <v>16155078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12406000</v>
      </c>
      <c r="Q70" s="103">
        <f>$I70      +$K70      +$M70      +$O70</f>
        <v>16155078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16.871795569215706</v>
      </c>
      <c r="U70" s="59">
        <f>IF($E70   =0,0,($Q70   /$E70 )*100)</f>
        <v>21.970431518679195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73531000</v>
      </c>
      <c r="C71" s="104">
        <f>C69</f>
        <v>0</v>
      </c>
      <c r="D71" s="104"/>
      <c r="E71" s="104">
        <f>$B71      +$C71      +$D71</f>
        <v>73531000</v>
      </c>
      <c r="F71" s="105">
        <f t="shared" ref="F71:O71" si="45">F69</f>
        <v>73531000</v>
      </c>
      <c r="G71" s="106">
        <f t="shared" si="45"/>
        <v>47059000</v>
      </c>
      <c r="H71" s="105">
        <f t="shared" si="45"/>
        <v>12406000</v>
      </c>
      <c r="I71" s="106">
        <f t="shared" si="45"/>
        <v>16155078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12406000</v>
      </c>
      <c r="Q71" s="106">
        <f>$I71      +$K71      +$M71      +$O71</f>
        <v>16155078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16.871795569215706</v>
      </c>
      <c r="U71" s="65">
        <f>IF($E71   =0,0,($Q71   /$E71   )*100)</f>
        <v>21.970431518679195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126606000</v>
      </c>
      <c r="C72" s="104">
        <f>SUM(C9:C14,C17:C23,C26:C29,C32,C35:C39,C42:C52,C55:C58,C61:C65,C69)</f>
        <v>0</v>
      </c>
      <c r="D72" s="104"/>
      <c r="E72" s="104">
        <f>$B72      +$C72      +$D72</f>
        <v>126606000</v>
      </c>
      <c r="F72" s="105">
        <f t="shared" ref="F72:O72" si="46">SUM(F9:F14,F17:F23,F26:F29,F32,F35:F39,F42:F52,F55:F58,F61:F65,F69)</f>
        <v>126606000</v>
      </c>
      <c r="G72" s="106">
        <f t="shared" si="46"/>
        <v>52687000</v>
      </c>
      <c r="H72" s="105">
        <f t="shared" si="46"/>
        <v>15621000</v>
      </c>
      <c r="I72" s="106">
        <f t="shared" si="46"/>
        <v>17660245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15621000</v>
      </c>
      <c r="Q72" s="106">
        <f>$I72      +$K72      +$M72      +$O72</f>
        <v>17660245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18.359503549433501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20.75624676789996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0MIsl68nSVxRUC7l7XxUswPPBrStRuYKZWW7pDISf3cspDEDer8l2Tn8gXZe+fsyotv84GO3GY0O6YtZs+3pA==" saltValue="x84uhlDsZvGJ2qYtt0heK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866000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866000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41.238095238095241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866000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866000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41.238095238095241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1542000</v>
      </c>
      <c r="C32" s="92"/>
      <c r="D32" s="92"/>
      <c r="E32" s="92">
        <f>$B32      +$C32      +$D32</f>
        <v>1542000</v>
      </c>
      <c r="F32" s="93">
        <v>1542000</v>
      </c>
      <c r="G32" s="94">
        <v>385000</v>
      </c>
      <c r="H32" s="93">
        <v>229000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229000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14.850843060959793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1542000</v>
      </c>
      <c r="C33" s="95">
        <f>C32</f>
        <v>0</v>
      </c>
      <c r="D33" s="95"/>
      <c r="E33" s="95">
        <f>$B33      +$C33      +$D33</f>
        <v>1542000</v>
      </c>
      <c r="F33" s="96">
        <f t="shared" ref="F33:O33" si="17">F32</f>
        <v>1542000</v>
      </c>
      <c r="G33" s="97">
        <f t="shared" si="17"/>
        <v>385000</v>
      </c>
      <c r="H33" s="96">
        <f t="shared" si="17"/>
        <v>229000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14.850843060959793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5000000</v>
      </c>
      <c r="C40" s="95">
        <f>SUM(C35:C39)</f>
        <v>0</v>
      </c>
      <c r="D40" s="95"/>
      <c r="E40" s="95">
        <f t="shared" si="18"/>
        <v>5000000</v>
      </c>
      <c r="F40" s="96">
        <f t="shared" ref="F40:O40" si="25">SUM(F35:F39)</f>
        <v>5000000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8642000</v>
      </c>
      <c r="C67" s="104">
        <f>SUM(C9:C14,C17:C23,C26:C29,C32,C35:C39,C42:C52,C55:C58,C61:C65)</f>
        <v>0</v>
      </c>
      <c r="D67" s="104"/>
      <c r="E67" s="104">
        <f t="shared" si="35"/>
        <v>8642000</v>
      </c>
      <c r="F67" s="105">
        <f t="shared" ref="F67:O67" si="43">SUM(F9:F14,F17:F23,F26:F29,F32,F35:F39,F42:F52,F55:F58,F61:F65)</f>
        <v>8642000</v>
      </c>
      <c r="G67" s="106">
        <f t="shared" si="43"/>
        <v>3485000</v>
      </c>
      <c r="H67" s="105">
        <f t="shared" si="43"/>
        <v>1095000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1095000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12.670678083776904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21344000</v>
      </c>
      <c r="C69" s="92"/>
      <c r="D69" s="92"/>
      <c r="E69" s="92">
        <f>$B69      +$C69      +$D69</f>
        <v>21344000</v>
      </c>
      <c r="F69" s="93">
        <v>21344000</v>
      </c>
      <c r="G69" s="94">
        <v>6000000</v>
      </c>
      <c r="H69" s="93">
        <v>1912000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1912000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8.9580209895052469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21344000</v>
      </c>
      <c r="C70" s="101">
        <f>C69</f>
        <v>0</v>
      </c>
      <c r="D70" s="101"/>
      <c r="E70" s="101">
        <f>$B70      +$C70      +$D70</f>
        <v>21344000</v>
      </c>
      <c r="F70" s="102">
        <f t="shared" ref="F70:O70" si="44">F69</f>
        <v>21344000</v>
      </c>
      <c r="G70" s="103">
        <f t="shared" si="44"/>
        <v>6000000</v>
      </c>
      <c r="H70" s="102">
        <f t="shared" si="44"/>
        <v>1912000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1912000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8.9580209895052469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21344000</v>
      </c>
      <c r="C71" s="104">
        <f>C69</f>
        <v>0</v>
      </c>
      <c r="D71" s="104"/>
      <c r="E71" s="104">
        <f>$B71      +$C71      +$D71</f>
        <v>21344000</v>
      </c>
      <c r="F71" s="105">
        <f t="shared" ref="F71:O71" si="45">F69</f>
        <v>21344000</v>
      </c>
      <c r="G71" s="106">
        <f t="shared" si="45"/>
        <v>6000000</v>
      </c>
      <c r="H71" s="105">
        <f t="shared" si="45"/>
        <v>1912000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1912000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8.9580209895052469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29986000</v>
      </c>
      <c r="C72" s="104">
        <f>SUM(C9:C14,C17:C23,C26:C29,C32,C35:C39,C42:C52,C55:C58,C61:C65,C69)</f>
        <v>0</v>
      </c>
      <c r="D72" s="104"/>
      <c r="E72" s="104">
        <f>$B72      +$C72      +$D72</f>
        <v>29986000</v>
      </c>
      <c r="F72" s="105">
        <f t="shared" ref="F72:O72" si="46">SUM(F9:F14,F17:F23,F26:F29,F32,F35:F39,F42:F52,F55:F58,F61:F65,F69)</f>
        <v>29986000</v>
      </c>
      <c r="G72" s="106">
        <f t="shared" si="46"/>
        <v>9485000</v>
      </c>
      <c r="H72" s="105">
        <f t="shared" si="46"/>
        <v>3007000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3007000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10.028013072767292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vkAlJ7HRqApHlpoDcyUgjdGGR41cN3X65fKory1pfYXH7qqKN81A2hfTYt5gyFpWRMSgMsAYcMG9c6QAK6IQA==" saltValue="OMMA6oZKhENMAzWZxhfb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279000</v>
      </c>
      <c r="I10" s="94">
        <v>278935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279000</v>
      </c>
      <c r="Q10" s="94">
        <f t="shared" ref="Q10:Q15" si="2">$I10      +$K10      +$M10      +$O10</f>
        <v>278935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15.081081081081079</v>
      </c>
      <c r="U10" s="50">
        <f t="shared" ref="U10:U14" si="6">IF(($E10      =0),0,(($Q10      /$E10      )*100))</f>
        <v>15.077567567567568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279000</v>
      </c>
      <c r="I15" s="97">
        <f t="shared" si="7"/>
        <v>278935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279000</v>
      </c>
      <c r="Q15" s="97">
        <f t="shared" si="2"/>
        <v>278935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15.081081081081079</v>
      </c>
      <c r="U15" s="54">
        <f>IF((SUM($E9:$E13))=0,0,(Q15/(SUM($E9:$E13))*100))</f>
        <v>15.077567567567568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1162000</v>
      </c>
      <c r="C32" s="92"/>
      <c r="D32" s="92"/>
      <c r="E32" s="92">
        <f>$B32      +$C32      +$D32</f>
        <v>1162000</v>
      </c>
      <c r="F32" s="93">
        <v>1162000</v>
      </c>
      <c r="G32" s="94">
        <v>290000</v>
      </c>
      <c r="H32" s="93">
        <v>262000</v>
      </c>
      <c r="I32" s="94">
        <v>523020</v>
      </c>
      <c r="J32" s="93"/>
      <c r="K32" s="94"/>
      <c r="L32" s="93"/>
      <c r="M32" s="94"/>
      <c r="N32" s="93"/>
      <c r="O32" s="94"/>
      <c r="P32" s="93">
        <f>$H32      +$J32      +$L32      +$N32</f>
        <v>262000</v>
      </c>
      <c r="Q32" s="94">
        <f>$I32      +$K32      +$M32      +$O32</f>
        <v>523020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22.547332185886404</v>
      </c>
      <c r="U32" s="50">
        <f>IF(($E32      =0),0,(($Q32      /$E32      )*100))</f>
        <v>45.010327022375215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1162000</v>
      </c>
      <c r="C33" s="95">
        <f>C32</f>
        <v>0</v>
      </c>
      <c r="D33" s="95"/>
      <c r="E33" s="95">
        <f>$B33      +$C33      +$D33</f>
        <v>1162000</v>
      </c>
      <c r="F33" s="96">
        <f t="shared" ref="F33:O33" si="17">F32</f>
        <v>1162000</v>
      </c>
      <c r="G33" s="97">
        <f t="shared" si="17"/>
        <v>290000</v>
      </c>
      <c r="H33" s="96">
        <f t="shared" si="17"/>
        <v>262000</v>
      </c>
      <c r="I33" s="97">
        <f t="shared" si="17"/>
        <v>523020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262000</v>
      </c>
      <c r="Q33" s="97">
        <f>$I33      +$K33      +$M33      +$O33</f>
        <v>523020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22.547332185886404</v>
      </c>
      <c r="U33" s="54">
        <f>IF($E33   =0,0,($Q33   /$E33   )*100)</f>
        <v>45.010327022375215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2500000</v>
      </c>
      <c r="H35" s="93">
        <v>7000000</v>
      </c>
      <c r="I35" s="94">
        <v>2206739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7000000</v>
      </c>
      <c r="Q35" s="94">
        <f t="shared" ref="Q35:Q40" si="20">$I35      +$K35      +$M35      +$O35</f>
        <v>2206739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70</v>
      </c>
      <c r="U35" s="50">
        <f t="shared" ref="U35:U39" si="24">IF(($E35      =0),0,(($Q35      /$E35      )*100))</f>
        <v>22.06739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10000000</v>
      </c>
      <c r="C40" s="95">
        <f>SUM(C35:C39)</f>
        <v>0</v>
      </c>
      <c r="D40" s="95"/>
      <c r="E40" s="95">
        <f t="shared" si="18"/>
        <v>10000000</v>
      </c>
      <c r="F40" s="96">
        <f t="shared" ref="F40:O40" si="25">SUM(F35:F39)</f>
        <v>10000000</v>
      </c>
      <c r="G40" s="97">
        <f t="shared" si="25"/>
        <v>2500000</v>
      </c>
      <c r="H40" s="96">
        <f t="shared" si="25"/>
        <v>7000000</v>
      </c>
      <c r="I40" s="97">
        <f t="shared" si="25"/>
        <v>2206739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7000000</v>
      </c>
      <c r="Q40" s="97">
        <f t="shared" si="20"/>
        <v>2206739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70</v>
      </c>
      <c r="U40" s="54">
        <f>IF((+$E35+$E38) =0,0,(Q40   /(+$E35+$E38) )*100)</f>
        <v>22.06739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13012000</v>
      </c>
      <c r="C67" s="104">
        <f>SUM(C9:C14,C17:C23,C26:C29,C32,C35:C39,C42:C52,C55:C58,C61:C65)</f>
        <v>0</v>
      </c>
      <c r="D67" s="104"/>
      <c r="E67" s="104">
        <f t="shared" si="35"/>
        <v>13012000</v>
      </c>
      <c r="F67" s="105">
        <f t="shared" ref="F67:O67" si="43">SUM(F9:F14,F17:F23,F26:F29,F32,F35:F39,F42:F52,F55:F58,F61:F65)</f>
        <v>13012000</v>
      </c>
      <c r="G67" s="106">
        <f t="shared" si="43"/>
        <v>4640000</v>
      </c>
      <c r="H67" s="105">
        <f t="shared" si="43"/>
        <v>7541000</v>
      </c>
      <c r="I67" s="106">
        <f t="shared" si="43"/>
        <v>3008694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7541000</v>
      </c>
      <c r="Q67" s="106">
        <f t="shared" si="37"/>
        <v>3008694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57.954196126652327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23.122456194282201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36675000</v>
      </c>
      <c r="C69" s="92"/>
      <c r="D69" s="92"/>
      <c r="E69" s="92">
        <f>$B69      +$C69      +$D69</f>
        <v>36675000</v>
      </c>
      <c r="F69" s="93">
        <v>36675000</v>
      </c>
      <c r="G69" s="94">
        <v>10700000</v>
      </c>
      <c r="H69" s="93">
        <v>9009000</v>
      </c>
      <c r="I69" s="94">
        <v>10688866</v>
      </c>
      <c r="J69" s="93"/>
      <c r="K69" s="94"/>
      <c r="L69" s="93"/>
      <c r="M69" s="94"/>
      <c r="N69" s="93"/>
      <c r="O69" s="94"/>
      <c r="P69" s="93">
        <f>$H69      +$J69      +$L69      +$N69</f>
        <v>9009000</v>
      </c>
      <c r="Q69" s="94">
        <f>$I69      +$K69      +$M69      +$O69</f>
        <v>10688866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24.564417177914109</v>
      </c>
      <c r="U69" s="50">
        <f>IF(($E69      =0),0,(($Q69      /$E69      )*100))</f>
        <v>29.144828902522153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36675000</v>
      </c>
      <c r="C70" s="101">
        <f>C69</f>
        <v>0</v>
      </c>
      <c r="D70" s="101"/>
      <c r="E70" s="101">
        <f>$B70      +$C70      +$D70</f>
        <v>36675000</v>
      </c>
      <c r="F70" s="102">
        <f t="shared" ref="F70:O70" si="44">F69</f>
        <v>36675000</v>
      </c>
      <c r="G70" s="103">
        <f t="shared" si="44"/>
        <v>10700000</v>
      </c>
      <c r="H70" s="102">
        <f t="shared" si="44"/>
        <v>9009000</v>
      </c>
      <c r="I70" s="103">
        <f t="shared" si="44"/>
        <v>10688866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9009000</v>
      </c>
      <c r="Q70" s="103">
        <f>$I70      +$K70      +$M70      +$O70</f>
        <v>10688866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24.564417177914109</v>
      </c>
      <c r="U70" s="59">
        <f>IF($E70   =0,0,($Q70   /$E70 )*100)</f>
        <v>29.144828902522153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36675000</v>
      </c>
      <c r="C71" s="104">
        <f>C69</f>
        <v>0</v>
      </c>
      <c r="D71" s="104"/>
      <c r="E71" s="104">
        <f>$B71      +$C71      +$D71</f>
        <v>36675000</v>
      </c>
      <c r="F71" s="105">
        <f t="shared" ref="F71:O71" si="45">F69</f>
        <v>36675000</v>
      </c>
      <c r="G71" s="106">
        <f t="shared" si="45"/>
        <v>10700000</v>
      </c>
      <c r="H71" s="105">
        <f t="shared" si="45"/>
        <v>9009000</v>
      </c>
      <c r="I71" s="106">
        <f t="shared" si="45"/>
        <v>10688866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9009000</v>
      </c>
      <c r="Q71" s="106">
        <f>$I71      +$K71      +$M71      +$O71</f>
        <v>10688866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24.564417177914109</v>
      </c>
      <c r="U71" s="65">
        <f>IF($E71   =0,0,($Q71   /$E71   )*100)</f>
        <v>29.144828902522153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49687000</v>
      </c>
      <c r="C72" s="104">
        <f>SUM(C9:C14,C17:C23,C26:C29,C32,C35:C39,C42:C52,C55:C58,C61:C65,C69)</f>
        <v>0</v>
      </c>
      <c r="D72" s="104"/>
      <c r="E72" s="104">
        <f>$B72      +$C72      +$D72</f>
        <v>49687000</v>
      </c>
      <c r="F72" s="105">
        <f t="shared" ref="F72:O72" si="46">SUM(F9:F14,F17:F23,F26:F29,F32,F35:F39,F42:F52,F55:F58,F61:F65,F69)</f>
        <v>49687000</v>
      </c>
      <c r="G72" s="106">
        <f t="shared" si="46"/>
        <v>15340000</v>
      </c>
      <c r="H72" s="105">
        <f t="shared" si="46"/>
        <v>16550000</v>
      </c>
      <c r="I72" s="106">
        <f t="shared" si="46"/>
        <v>13697560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16550000</v>
      </c>
      <c r="Q72" s="106">
        <f>$I72      +$K72      +$M72      +$O72</f>
        <v>13697560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33.308511280616656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27.567693762956104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zM00UJS3CSPsCBlMYp357cyQZYgAzlWsiT5ovY4S4sXOIUQaOSjZk8qeF81hvMwUgN5akCcH0uj94uxj6bdEg==" saltValue="xBCHomYiWRBXTsk85Zx9N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11000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0.59459459459459463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0.59459459459459463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4285000</v>
      </c>
      <c r="C32" s="92"/>
      <c r="D32" s="92"/>
      <c r="E32" s="92">
        <f>$B32      +$C32      +$D32</f>
        <v>4285000</v>
      </c>
      <c r="F32" s="93">
        <v>4285000</v>
      </c>
      <c r="G32" s="94">
        <v>1071000</v>
      </c>
      <c r="H32" s="93">
        <v>1745000</v>
      </c>
      <c r="I32" s="94">
        <v>-552000</v>
      </c>
      <c r="J32" s="93"/>
      <c r="K32" s="94"/>
      <c r="L32" s="93"/>
      <c r="M32" s="94"/>
      <c r="N32" s="93"/>
      <c r="O32" s="94"/>
      <c r="P32" s="93">
        <f>$H32      +$J32      +$L32      +$N32</f>
        <v>1745000</v>
      </c>
      <c r="Q32" s="94">
        <f>$I32      +$K32      +$M32      +$O32</f>
        <v>-552000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40.72345390898483</v>
      </c>
      <c r="U32" s="50">
        <f>IF(($E32      =0),0,(($Q32      /$E32      )*100))</f>
        <v>-12.882147024504084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4285000</v>
      </c>
      <c r="C33" s="95">
        <f>C32</f>
        <v>0</v>
      </c>
      <c r="D33" s="95"/>
      <c r="E33" s="95">
        <f>$B33      +$C33      +$D33</f>
        <v>4285000</v>
      </c>
      <c r="F33" s="96">
        <f t="shared" ref="F33:O33" si="17">F32</f>
        <v>4285000</v>
      </c>
      <c r="G33" s="97">
        <f t="shared" si="17"/>
        <v>1071000</v>
      </c>
      <c r="H33" s="96">
        <f t="shared" si="17"/>
        <v>1745000</v>
      </c>
      <c r="I33" s="97">
        <f t="shared" si="17"/>
        <v>-552000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1745000</v>
      </c>
      <c r="Q33" s="97">
        <f>$I33      +$K33      +$M33      +$O33</f>
        <v>-552000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40.72345390898483</v>
      </c>
      <c r="U33" s="54">
        <f>IF($E33   =0,0,($Q33   /$E33   )*100)</f>
        <v>-12.882147024504084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23000000</v>
      </c>
      <c r="C35" s="92"/>
      <c r="D35" s="92"/>
      <c r="E35" s="92">
        <f t="shared" ref="E35:E40" si="18">$B35      +$C35      +$D35</f>
        <v>23000000</v>
      </c>
      <c r="F35" s="93">
        <v>23000000</v>
      </c>
      <c r="G35" s="94">
        <v>0</v>
      </c>
      <c r="H35" s="93">
        <v>8020000</v>
      </c>
      <c r="I35" s="94">
        <v>1263786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8020000</v>
      </c>
      <c r="Q35" s="94">
        <f t="shared" ref="Q35:Q40" si="20">$I35      +$K35      +$M35      +$O35</f>
        <v>1263786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34.869565217391305</v>
      </c>
      <c r="U35" s="50">
        <f t="shared" ref="U35:U39" si="24">IF(($E35      =0),0,(($Q35      /$E35      )*100))</f>
        <v>5.4947217391304353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23000000</v>
      </c>
      <c r="C40" s="95">
        <f>SUM(C35:C39)</f>
        <v>0</v>
      </c>
      <c r="D40" s="95"/>
      <c r="E40" s="95">
        <f t="shared" si="18"/>
        <v>23000000</v>
      </c>
      <c r="F40" s="96">
        <f t="shared" ref="F40:O40" si="25">SUM(F35:F39)</f>
        <v>23000000</v>
      </c>
      <c r="G40" s="97">
        <f t="shared" si="25"/>
        <v>0</v>
      </c>
      <c r="H40" s="96">
        <f t="shared" si="25"/>
        <v>8020000</v>
      </c>
      <c r="I40" s="97">
        <f t="shared" si="25"/>
        <v>1263786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8020000</v>
      </c>
      <c r="Q40" s="97">
        <f t="shared" si="20"/>
        <v>1263786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34.869565217391305</v>
      </c>
      <c r="U40" s="54">
        <f>IF((+$E35+$E38) =0,0,(Q40   /(+$E35+$E38) )*100)</f>
        <v>5.4947217391304353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29135000</v>
      </c>
      <c r="C67" s="104">
        <f>SUM(C9:C14,C17:C23,C26:C29,C32,C35:C39,C42:C52,C55:C58,C61:C65)</f>
        <v>0</v>
      </c>
      <c r="D67" s="104"/>
      <c r="E67" s="104">
        <f t="shared" si="35"/>
        <v>29135000</v>
      </c>
      <c r="F67" s="105">
        <f t="shared" ref="F67:O67" si="43">SUM(F9:F14,F17:F23,F26:F29,F32,F35:F39,F42:F52,F55:F58,F61:F65)</f>
        <v>29135000</v>
      </c>
      <c r="G67" s="106">
        <f t="shared" si="43"/>
        <v>2921000</v>
      </c>
      <c r="H67" s="105">
        <f t="shared" si="43"/>
        <v>9776000</v>
      </c>
      <c r="I67" s="106">
        <f t="shared" si="43"/>
        <v>711786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9776000</v>
      </c>
      <c r="Q67" s="106">
        <f t="shared" si="37"/>
        <v>711786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33.554144499742577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2.4430616097477262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44200000</v>
      </c>
      <c r="C69" s="92"/>
      <c r="D69" s="92"/>
      <c r="E69" s="92">
        <f>$B69      +$C69      +$D69</f>
        <v>44200000</v>
      </c>
      <c r="F69" s="93">
        <v>44200000</v>
      </c>
      <c r="G69" s="94">
        <v>27000000</v>
      </c>
      <c r="H69" s="93">
        <v>14245000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14245000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32.228506787330318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44200000</v>
      </c>
      <c r="C70" s="101">
        <f>C69</f>
        <v>0</v>
      </c>
      <c r="D70" s="101"/>
      <c r="E70" s="101">
        <f>$B70      +$C70      +$D70</f>
        <v>44200000</v>
      </c>
      <c r="F70" s="102">
        <f t="shared" ref="F70:O70" si="44">F69</f>
        <v>44200000</v>
      </c>
      <c r="G70" s="103">
        <f t="shared" si="44"/>
        <v>27000000</v>
      </c>
      <c r="H70" s="102">
        <f t="shared" si="44"/>
        <v>14245000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14245000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32.228506787330318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44200000</v>
      </c>
      <c r="C71" s="104">
        <f>C69</f>
        <v>0</v>
      </c>
      <c r="D71" s="104"/>
      <c r="E71" s="104">
        <f>$B71      +$C71      +$D71</f>
        <v>44200000</v>
      </c>
      <c r="F71" s="105">
        <f t="shared" ref="F71:O71" si="45">F69</f>
        <v>44200000</v>
      </c>
      <c r="G71" s="106">
        <f t="shared" si="45"/>
        <v>27000000</v>
      </c>
      <c r="H71" s="105">
        <f t="shared" si="45"/>
        <v>14245000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14245000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32.228506787330318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73335000</v>
      </c>
      <c r="C72" s="104">
        <f>SUM(C9:C14,C17:C23,C26:C29,C32,C35:C39,C42:C52,C55:C58,C61:C65,C69)</f>
        <v>0</v>
      </c>
      <c r="D72" s="104"/>
      <c r="E72" s="104">
        <f>$B72      +$C72      +$D72</f>
        <v>73335000</v>
      </c>
      <c r="F72" s="105">
        <f t="shared" ref="F72:O72" si="46">SUM(F9:F14,F17:F23,F26:F29,F32,F35:F39,F42:F52,F55:F58,F61:F65,F69)</f>
        <v>73335000</v>
      </c>
      <c r="G72" s="106">
        <f t="shared" si="46"/>
        <v>29921000</v>
      </c>
      <c r="H72" s="105">
        <f t="shared" si="46"/>
        <v>24021000</v>
      </c>
      <c r="I72" s="106">
        <f t="shared" si="46"/>
        <v>711786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24021000</v>
      </c>
      <c r="Q72" s="106">
        <f>$I72      +$K72      +$M72      +$O72</f>
        <v>711786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32.755164655348743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0.97059521374514224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Optp6jbkxkZQ8ifftnI/K82WYBgum1tok+lz3CdrY6BIZo9bpKyOZyIbstQsA1OEHsg373A+T8vlVnf2hTGlEA==" saltValue="By5Maz35GMKTVLkuF6lRj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93000</v>
      </c>
      <c r="I10" s="94">
        <v>135146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93000</v>
      </c>
      <c r="Q10" s="94">
        <f t="shared" ref="Q10:Q15" si="2">$I10      +$K10      +$M10      +$O10</f>
        <v>135146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7.75</v>
      </c>
      <c r="U10" s="50">
        <f t="shared" ref="U10:U14" si="6">IF(($E10      =0),0,(($Q10      /$E10      )*100))</f>
        <v>11.262166666666666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93000</v>
      </c>
      <c r="I15" s="97">
        <f t="shared" si="7"/>
        <v>135146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93000</v>
      </c>
      <c r="Q15" s="97">
        <f t="shared" si="2"/>
        <v>135146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7.75</v>
      </c>
      <c r="U15" s="54">
        <f>IF((SUM($E9:$E13))=0,0,(Q15/(SUM($E9:$E13))*100))</f>
        <v>11.262166666666666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3000000</v>
      </c>
      <c r="C19" s="92"/>
      <c r="D19" s="92"/>
      <c r="E19" s="92">
        <f t="shared" si="8"/>
        <v>3000000</v>
      </c>
      <c r="F19" s="93">
        <v>3000000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3000000</v>
      </c>
      <c r="C24" s="95">
        <f>SUM(C17:C23)</f>
        <v>0</v>
      </c>
      <c r="D24" s="95"/>
      <c r="E24" s="95">
        <f t="shared" si="8"/>
        <v>3000000</v>
      </c>
      <c r="F24" s="96">
        <f t="shared" ref="F24:O24" si="15">SUM(F17:F23)</f>
        <v>3000000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2718000</v>
      </c>
      <c r="C29" s="92"/>
      <c r="D29" s="92"/>
      <c r="E29" s="92">
        <f>$B29      +$C29      +$D29</f>
        <v>2718000</v>
      </c>
      <c r="F29" s="93">
        <v>2718000</v>
      </c>
      <c r="G29" s="94">
        <v>1903000</v>
      </c>
      <c r="H29" s="93">
        <v>736000</v>
      </c>
      <c r="I29" s="94">
        <v>736484</v>
      </c>
      <c r="J29" s="93"/>
      <c r="K29" s="94"/>
      <c r="L29" s="93"/>
      <c r="M29" s="94"/>
      <c r="N29" s="93"/>
      <c r="O29" s="94"/>
      <c r="P29" s="93">
        <f>$H29      +$J29      +$L29      +$N29</f>
        <v>736000</v>
      </c>
      <c r="Q29" s="94">
        <f>$I29      +$K29      +$M29      +$O29</f>
        <v>736484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27.078734363502576</v>
      </c>
      <c r="U29" s="50">
        <f>IF(($E29      =0),0,(($Q29      /$E29      )*100))</f>
        <v>27.096541574687272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2718000</v>
      </c>
      <c r="C30" s="95">
        <f>SUM(C26:C29)</f>
        <v>0</v>
      </c>
      <c r="D30" s="95"/>
      <c r="E30" s="95">
        <f>$B30      +$C30      +$D30</f>
        <v>2718000</v>
      </c>
      <c r="F30" s="96">
        <f t="shared" ref="F30:O30" si="16">SUM(F26:F29)</f>
        <v>2718000</v>
      </c>
      <c r="G30" s="97">
        <f t="shared" si="16"/>
        <v>1903000</v>
      </c>
      <c r="H30" s="96">
        <f t="shared" si="16"/>
        <v>736000</v>
      </c>
      <c r="I30" s="97">
        <f t="shared" si="16"/>
        <v>736484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736000</v>
      </c>
      <c r="Q30" s="97">
        <f>$I30      +$K30      +$M30      +$O30</f>
        <v>736484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27.078734363502576</v>
      </c>
      <c r="U30" s="54">
        <f>IF($E30   =0,0,($Q30   /$E30   )*100)</f>
        <v>27.096541574687272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2959000</v>
      </c>
      <c r="C32" s="92"/>
      <c r="D32" s="92"/>
      <c r="E32" s="92">
        <f>$B32      +$C32      +$D32</f>
        <v>2959000</v>
      </c>
      <c r="F32" s="93">
        <v>2959000</v>
      </c>
      <c r="G32" s="94">
        <v>739000</v>
      </c>
      <c r="H32" s="93">
        <v>621000</v>
      </c>
      <c r="I32" s="94">
        <v>539515</v>
      </c>
      <c r="J32" s="93"/>
      <c r="K32" s="94"/>
      <c r="L32" s="93"/>
      <c r="M32" s="94"/>
      <c r="N32" s="93"/>
      <c r="O32" s="94"/>
      <c r="P32" s="93">
        <f>$H32      +$J32      +$L32      +$N32</f>
        <v>621000</v>
      </c>
      <c r="Q32" s="94">
        <f>$I32      +$K32      +$M32      +$O32</f>
        <v>539515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20.986819871578234</v>
      </c>
      <c r="U32" s="50">
        <f>IF(($E32      =0),0,(($Q32      /$E32      )*100))</f>
        <v>18.233017911456571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2959000</v>
      </c>
      <c r="C33" s="95">
        <f>C32</f>
        <v>0</v>
      </c>
      <c r="D33" s="95"/>
      <c r="E33" s="95">
        <f>$B33      +$C33      +$D33</f>
        <v>2959000</v>
      </c>
      <c r="F33" s="96">
        <f t="shared" ref="F33:O33" si="17">F32</f>
        <v>2959000</v>
      </c>
      <c r="G33" s="97">
        <f t="shared" si="17"/>
        <v>739000</v>
      </c>
      <c r="H33" s="96">
        <f t="shared" si="17"/>
        <v>621000</v>
      </c>
      <c r="I33" s="97">
        <f t="shared" si="17"/>
        <v>539515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621000</v>
      </c>
      <c r="Q33" s="97">
        <f>$I33      +$K33      +$M33      +$O33</f>
        <v>539515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20.986819871578234</v>
      </c>
      <c r="U33" s="54">
        <f>IF($E33   =0,0,($Q33   /$E33   )*100)</f>
        <v>18.233017911456571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90650000</v>
      </c>
      <c r="C51" s="92"/>
      <c r="D51" s="92"/>
      <c r="E51" s="92">
        <f t="shared" si="26"/>
        <v>90650000</v>
      </c>
      <c r="F51" s="93">
        <v>90650000</v>
      </c>
      <c r="G51" s="94">
        <v>36260000</v>
      </c>
      <c r="H51" s="93">
        <v>15743000</v>
      </c>
      <c r="I51" s="94">
        <v>10674940</v>
      </c>
      <c r="J51" s="93"/>
      <c r="K51" s="94"/>
      <c r="L51" s="93"/>
      <c r="M51" s="94"/>
      <c r="N51" s="93"/>
      <c r="O51" s="94"/>
      <c r="P51" s="93">
        <f t="shared" si="27"/>
        <v>15743000</v>
      </c>
      <c r="Q51" s="94">
        <f t="shared" si="28"/>
        <v>10674940</v>
      </c>
      <c r="R51" s="48">
        <f t="shared" si="29"/>
        <v>0</v>
      </c>
      <c r="S51" s="49">
        <f t="shared" si="30"/>
        <v>0</v>
      </c>
      <c r="T51" s="48">
        <f t="shared" si="31"/>
        <v>17.366795366795369</v>
      </c>
      <c r="U51" s="50">
        <f t="shared" si="32"/>
        <v>11.775995587424159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90650000</v>
      </c>
      <c r="C53" s="95">
        <f>SUM(C42:C52)</f>
        <v>0</v>
      </c>
      <c r="D53" s="95"/>
      <c r="E53" s="95">
        <f t="shared" si="26"/>
        <v>90650000</v>
      </c>
      <c r="F53" s="96">
        <f t="shared" ref="F53:O53" si="33">SUM(F42:F52)</f>
        <v>90650000</v>
      </c>
      <c r="G53" s="97">
        <f t="shared" si="33"/>
        <v>36260000</v>
      </c>
      <c r="H53" s="96">
        <f t="shared" si="33"/>
        <v>15743000</v>
      </c>
      <c r="I53" s="97">
        <f t="shared" si="33"/>
        <v>10674940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15743000</v>
      </c>
      <c r="Q53" s="97">
        <f t="shared" si="28"/>
        <v>10674940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17.366795366795369</v>
      </c>
      <c r="U53" s="54">
        <f>IF((+$E43+$E45+$E47+$E48+$E51) =0,0,(Q53   /(+$E43+$E45+$E47+$E48+$E51) )*100)</f>
        <v>11.775995587424159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100527000</v>
      </c>
      <c r="C67" s="104">
        <f>SUM(C9:C14,C17:C23,C26:C29,C32,C35:C39,C42:C52,C55:C58,C61:C65)</f>
        <v>0</v>
      </c>
      <c r="D67" s="104"/>
      <c r="E67" s="104">
        <f t="shared" si="35"/>
        <v>100527000</v>
      </c>
      <c r="F67" s="105">
        <f t="shared" ref="F67:O67" si="43">SUM(F9:F14,F17:F23,F26:F29,F32,F35:F39,F42:F52,F55:F58,F61:F65)</f>
        <v>100527000</v>
      </c>
      <c r="G67" s="106">
        <f t="shared" si="43"/>
        <v>40102000</v>
      </c>
      <c r="H67" s="105">
        <f t="shared" si="43"/>
        <v>17193000</v>
      </c>
      <c r="I67" s="106">
        <f t="shared" si="43"/>
        <v>12086085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17193000</v>
      </c>
      <c r="Q67" s="106">
        <f t="shared" si="37"/>
        <v>12086085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17.628964286812881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12.392552831523577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122208000</v>
      </c>
      <c r="C69" s="92"/>
      <c r="D69" s="92"/>
      <c r="E69" s="92">
        <f>$B69      +$C69      +$D69</f>
        <v>122208000</v>
      </c>
      <c r="F69" s="93">
        <v>122208000</v>
      </c>
      <c r="G69" s="94">
        <v>73496000</v>
      </c>
      <c r="H69" s="93">
        <v>37107000</v>
      </c>
      <c r="I69" s="94">
        <v>29950238</v>
      </c>
      <c r="J69" s="93"/>
      <c r="K69" s="94"/>
      <c r="L69" s="93"/>
      <c r="M69" s="94"/>
      <c r="N69" s="93"/>
      <c r="O69" s="94"/>
      <c r="P69" s="93">
        <f>$H69      +$J69      +$L69      +$N69</f>
        <v>37107000</v>
      </c>
      <c r="Q69" s="94">
        <f>$I69      +$K69      +$M69      +$O69</f>
        <v>29950238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30.363805970149254</v>
      </c>
      <c r="U69" s="50">
        <f>IF(($E69      =0),0,(($Q69      /$E69      )*100))</f>
        <v>24.507591974338833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122208000</v>
      </c>
      <c r="C70" s="101">
        <f>C69</f>
        <v>0</v>
      </c>
      <c r="D70" s="101"/>
      <c r="E70" s="101">
        <f>$B70      +$C70      +$D70</f>
        <v>122208000</v>
      </c>
      <c r="F70" s="102">
        <f t="shared" ref="F70:O70" si="44">F69</f>
        <v>122208000</v>
      </c>
      <c r="G70" s="103">
        <f t="shared" si="44"/>
        <v>73496000</v>
      </c>
      <c r="H70" s="102">
        <f t="shared" si="44"/>
        <v>37107000</v>
      </c>
      <c r="I70" s="103">
        <f t="shared" si="44"/>
        <v>29950238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37107000</v>
      </c>
      <c r="Q70" s="103">
        <f>$I70      +$K70      +$M70      +$O70</f>
        <v>29950238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30.363805970149254</v>
      </c>
      <c r="U70" s="59">
        <f>IF($E70   =0,0,($Q70   /$E70 )*100)</f>
        <v>24.507591974338833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122208000</v>
      </c>
      <c r="C71" s="104">
        <f>C69</f>
        <v>0</v>
      </c>
      <c r="D71" s="104"/>
      <c r="E71" s="104">
        <f>$B71      +$C71      +$D71</f>
        <v>122208000</v>
      </c>
      <c r="F71" s="105">
        <f t="shared" ref="F71:O71" si="45">F69</f>
        <v>122208000</v>
      </c>
      <c r="G71" s="106">
        <f t="shared" si="45"/>
        <v>73496000</v>
      </c>
      <c r="H71" s="105">
        <f t="shared" si="45"/>
        <v>37107000</v>
      </c>
      <c r="I71" s="106">
        <f t="shared" si="45"/>
        <v>29950238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37107000</v>
      </c>
      <c r="Q71" s="106">
        <f>$I71      +$K71      +$M71      +$O71</f>
        <v>29950238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30.363805970149254</v>
      </c>
      <c r="U71" s="65">
        <f>IF($E71   =0,0,($Q71   /$E71   )*100)</f>
        <v>24.507591974338833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222735000</v>
      </c>
      <c r="C72" s="104">
        <f>SUM(C9:C14,C17:C23,C26:C29,C32,C35:C39,C42:C52,C55:C58,C61:C65,C69)</f>
        <v>0</v>
      </c>
      <c r="D72" s="104"/>
      <c r="E72" s="104">
        <f>$B72      +$C72      +$D72</f>
        <v>222735000</v>
      </c>
      <c r="F72" s="105">
        <f t="shared" ref="F72:O72" si="46">SUM(F9:F14,F17:F23,F26:F29,F32,F35:F39,F42:F52,F55:F58,F61:F65,F69)</f>
        <v>222735000</v>
      </c>
      <c r="G72" s="106">
        <f t="shared" si="46"/>
        <v>113598000</v>
      </c>
      <c r="H72" s="105">
        <f t="shared" si="46"/>
        <v>54300000</v>
      </c>
      <c r="I72" s="106">
        <f t="shared" si="46"/>
        <v>42036323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54300000</v>
      </c>
      <c r="Q72" s="106">
        <f>$I72      +$K72      +$M72      +$O72</f>
        <v>42036323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24.711584408492048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19.130463057774136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3wwvOZpndvBxb0ODskgysnpZX/fZcKy+QpgRXH+A83mJ1RFNY7CJEocIdAiSPGDfMajysjh1XQCpVV61wQS8Q==" saltValue="BPVLK1kuuIo6hdIdZ0nPQ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2550000</v>
      </c>
      <c r="C10" s="92"/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1286000</v>
      </c>
      <c r="I10" s="94">
        <v>1266511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1286000</v>
      </c>
      <c r="Q10" s="94">
        <f t="shared" ref="Q10:Q15" si="2">$I10      +$K10      +$M10      +$O10</f>
        <v>1266511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50.431372549019606</v>
      </c>
      <c r="U10" s="50">
        <f t="shared" ref="U10:U14" si="6">IF(($E10      =0),0,(($Q10      /$E10      )*100))</f>
        <v>49.667098039215688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1286000</v>
      </c>
      <c r="I15" s="97">
        <f t="shared" si="7"/>
        <v>1266511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1286000</v>
      </c>
      <c r="Q15" s="97">
        <f t="shared" si="2"/>
        <v>1266511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50.431372549019606</v>
      </c>
      <c r="U15" s="54">
        <f>IF((SUM($E9:$E13))=0,0,(Q15/(SUM($E9:$E13))*100))</f>
        <v>49.667098039215688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2967000</v>
      </c>
      <c r="C32" s="92"/>
      <c r="D32" s="92"/>
      <c r="E32" s="92">
        <f>$B32      +$C32      +$D32</f>
        <v>2967000</v>
      </c>
      <c r="F32" s="93">
        <v>2967000</v>
      </c>
      <c r="G32" s="94">
        <v>741000</v>
      </c>
      <c r="H32" s="93">
        <v>811000</v>
      </c>
      <c r="I32" s="94">
        <v>144774</v>
      </c>
      <c r="J32" s="93"/>
      <c r="K32" s="94"/>
      <c r="L32" s="93"/>
      <c r="M32" s="94"/>
      <c r="N32" s="93"/>
      <c r="O32" s="94"/>
      <c r="P32" s="93">
        <f>$H32      +$J32      +$L32      +$N32</f>
        <v>811000</v>
      </c>
      <c r="Q32" s="94">
        <f>$I32      +$K32      +$M32      +$O32</f>
        <v>144774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27.334007414897204</v>
      </c>
      <c r="U32" s="50">
        <f>IF(($E32      =0),0,(($Q32      /$E32      )*100))</f>
        <v>4.8794742163801823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2967000</v>
      </c>
      <c r="C33" s="95">
        <f>C32</f>
        <v>0</v>
      </c>
      <c r="D33" s="95"/>
      <c r="E33" s="95">
        <f>$B33      +$C33      +$D33</f>
        <v>2967000</v>
      </c>
      <c r="F33" s="96">
        <f t="shared" ref="F33:O33" si="17">F32</f>
        <v>2967000</v>
      </c>
      <c r="G33" s="97">
        <f t="shared" si="17"/>
        <v>741000</v>
      </c>
      <c r="H33" s="96">
        <f t="shared" si="17"/>
        <v>811000</v>
      </c>
      <c r="I33" s="97">
        <f t="shared" si="17"/>
        <v>144774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811000</v>
      </c>
      <c r="Q33" s="97">
        <f>$I33      +$K33      +$M33      +$O33</f>
        <v>144774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27.334007414897204</v>
      </c>
      <c r="U33" s="54">
        <f>IF($E33   =0,0,($Q33   /$E33   )*100)</f>
        <v>4.8794742163801823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12355000</v>
      </c>
      <c r="C35" s="92"/>
      <c r="D35" s="92"/>
      <c r="E35" s="92">
        <f t="shared" ref="E35:E40" si="18">$B35      +$C35      +$D35</f>
        <v>12355000</v>
      </c>
      <c r="F35" s="93">
        <v>12355000</v>
      </c>
      <c r="G35" s="94">
        <v>2355000</v>
      </c>
      <c r="H35" s="93">
        <v>8020000</v>
      </c>
      <c r="I35" s="94">
        <v>2355000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8020000</v>
      </c>
      <c r="Q35" s="94">
        <f t="shared" ref="Q35:Q40" si="20">$I35      +$K35      +$M35      +$O35</f>
        <v>2355000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64.91299069202752</v>
      </c>
      <c r="U35" s="50">
        <f t="shared" ref="U35:U39" si="24">IF(($E35      =0),0,(($Q35      /$E35      )*100))</f>
        <v>19.061108862808577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2382000</v>
      </c>
      <c r="C36" s="92"/>
      <c r="D36" s="92"/>
      <c r="E36" s="92">
        <f t="shared" si="18"/>
        <v>2382000</v>
      </c>
      <c r="F36" s="93">
        <v>2382000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14737000</v>
      </c>
      <c r="C40" s="95">
        <f>SUM(C35:C39)</f>
        <v>0</v>
      </c>
      <c r="D40" s="95"/>
      <c r="E40" s="95">
        <f t="shared" si="18"/>
        <v>14737000</v>
      </c>
      <c r="F40" s="96">
        <f t="shared" ref="F40:O40" si="25">SUM(F35:F39)</f>
        <v>14737000</v>
      </c>
      <c r="G40" s="97">
        <f t="shared" si="25"/>
        <v>2355000</v>
      </c>
      <c r="H40" s="96">
        <f t="shared" si="25"/>
        <v>8020000</v>
      </c>
      <c r="I40" s="97">
        <f t="shared" si="25"/>
        <v>2355000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8020000</v>
      </c>
      <c r="Q40" s="97">
        <f t="shared" si="20"/>
        <v>2355000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64.91299069202752</v>
      </c>
      <c r="U40" s="54">
        <f>IF((+$E35+$E38) =0,0,(Q40   /(+$E35+$E38) )*100)</f>
        <v>19.061108862808577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20254000</v>
      </c>
      <c r="C67" s="104">
        <f>SUM(C9:C14,C17:C23,C26:C29,C32,C35:C39,C42:C52,C55:C58,C61:C65)</f>
        <v>0</v>
      </c>
      <c r="D67" s="104"/>
      <c r="E67" s="104">
        <f t="shared" si="35"/>
        <v>20254000</v>
      </c>
      <c r="F67" s="105">
        <f t="shared" ref="F67:O67" si="43">SUM(F9:F14,F17:F23,F26:F29,F32,F35:F39,F42:F52,F55:F58,F61:F65)</f>
        <v>20254000</v>
      </c>
      <c r="G67" s="106">
        <f t="shared" si="43"/>
        <v>5646000</v>
      </c>
      <c r="H67" s="105">
        <f t="shared" si="43"/>
        <v>10117000</v>
      </c>
      <c r="I67" s="106">
        <f t="shared" si="43"/>
        <v>3766285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10117000</v>
      </c>
      <c r="Q67" s="106">
        <f t="shared" si="37"/>
        <v>3766285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56.608102059086839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21.073662712623097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34987000</v>
      </c>
      <c r="C69" s="92"/>
      <c r="D69" s="92"/>
      <c r="E69" s="92">
        <f>$B69      +$C69      +$D69</f>
        <v>34987000</v>
      </c>
      <c r="F69" s="93">
        <v>34987000</v>
      </c>
      <c r="G69" s="94">
        <v>22396000</v>
      </c>
      <c r="H69" s="93">
        <v>6934000</v>
      </c>
      <c r="I69" s="94">
        <v>12156823</v>
      </c>
      <c r="J69" s="93"/>
      <c r="K69" s="94"/>
      <c r="L69" s="93"/>
      <c r="M69" s="94"/>
      <c r="N69" s="93"/>
      <c r="O69" s="94"/>
      <c r="P69" s="93">
        <f>$H69      +$J69      +$L69      +$N69</f>
        <v>6934000</v>
      </c>
      <c r="Q69" s="94">
        <f>$I69      +$K69      +$M69      +$O69</f>
        <v>12156823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19.818789836224884</v>
      </c>
      <c r="U69" s="50">
        <f>IF(($E69      =0),0,(($Q69      /$E69      )*100))</f>
        <v>34.746685911910134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34987000</v>
      </c>
      <c r="C70" s="101">
        <f>C69</f>
        <v>0</v>
      </c>
      <c r="D70" s="101"/>
      <c r="E70" s="101">
        <f>$B70      +$C70      +$D70</f>
        <v>34987000</v>
      </c>
      <c r="F70" s="102">
        <f t="shared" ref="F70:O70" si="44">F69</f>
        <v>34987000</v>
      </c>
      <c r="G70" s="103">
        <f t="shared" si="44"/>
        <v>22396000</v>
      </c>
      <c r="H70" s="102">
        <f t="shared" si="44"/>
        <v>6934000</v>
      </c>
      <c r="I70" s="103">
        <f t="shared" si="44"/>
        <v>12156823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6934000</v>
      </c>
      <c r="Q70" s="103">
        <f>$I70      +$K70      +$M70      +$O70</f>
        <v>12156823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19.818789836224884</v>
      </c>
      <c r="U70" s="59">
        <f>IF($E70   =0,0,($Q70   /$E70 )*100)</f>
        <v>34.746685911910134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34987000</v>
      </c>
      <c r="C71" s="104">
        <f>C69</f>
        <v>0</v>
      </c>
      <c r="D71" s="104"/>
      <c r="E71" s="104">
        <f>$B71      +$C71      +$D71</f>
        <v>34987000</v>
      </c>
      <c r="F71" s="105">
        <f t="shared" ref="F71:O71" si="45">F69</f>
        <v>34987000</v>
      </c>
      <c r="G71" s="106">
        <f t="shared" si="45"/>
        <v>22396000</v>
      </c>
      <c r="H71" s="105">
        <f t="shared" si="45"/>
        <v>6934000</v>
      </c>
      <c r="I71" s="106">
        <f t="shared" si="45"/>
        <v>12156823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6934000</v>
      </c>
      <c r="Q71" s="106">
        <f>$I71      +$K71      +$M71      +$O71</f>
        <v>12156823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19.818789836224884</v>
      </c>
      <c r="U71" s="65">
        <f>IF($E71   =0,0,($Q71   /$E71   )*100)</f>
        <v>34.746685911910134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55241000</v>
      </c>
      <c r="C72" s="104">
        <f>SUM(C9:C14,C17:C23,C26:C29,C32,C35:C39,C42:C52,C55:C58,C61:C65,C69)</f>
        <v>0</v>
      </c>
      <c r="D72" s="104"/>
      <c r="E72" s="104">
        <f>$B72      +$C72      +$D72</f>
        <v>55241000</v>
      </c>
      <c r="F72" s="105">
        <f t="shared" ref="F72:O72" si="46">SUM(F9:F14,F17:F23,F26:F29,F32,F35:F39,F42:F52,F55:F58,F61:F65,F69)</f>
        <v>55241000</v>
      </c>
      <c r="G72" s="106">
        <f t="shared" si="46"/>
        <v>28042000</v>
      </c>
      <c r="H72" s="105">
        <f t="shared" si="46"/>
        <v>17051000</v>
      </c>
      <c r="I72" s="106">
        <f t="shared" si="46"/>
        <v>15923108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17051000</v>
      </c>
      <c r="Q72" s="106">
        <f>$I72      +$K72      +$M72      +$O72</f>
        <v>15923108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32.257515276490281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30.123740517225073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ST5vAPYJWzz5c+I0/qPzUyCOIGmnpQ/UWQ+2JjVhrUnykh3lgRBXMUmNav9hv1vijX/ouYbaBHdbeOZlNgk4w==" saltValue="m/YXEnfzdZFFuGILXwzkw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251444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251444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13.591567567567568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24514000</v>
      </c>
      <c r="C13" s="92"/>
      <c r="D13" s="92"/>
      <c r="E13" s="92">
        <f t="shared" si="0"/>
        <v>24514000</v>
      </c>
      <c r="F13" s="93">
        <v>24514000</v>
      </c>
      <c r="G13" s="94">
        <v>10000000</v>
      </c>
      <c r="H13" s="93">
        <v>3160000</v>
      </c>
      <c r="I13" s="94"/>
      <c r="J13" s="93"/>
      <c r="K13" s="94"/>
      <c r="L13" s="93"/>
      <c r="M13" s="94"/>
      <c r="N13" s="93"/>
      <c r="O13" s="94"/>
      <c r="P13" s="93">
        <f t="shared" si="1"/>
        <v>3160000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12.890593130456066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100000</v>
      </c>
      <c r="C14" s="92"/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26464000</v>
      </c>
      <c r="C15" s="95">
        <f>SUM(C9:C14)</f>
        <v>0</v>
      </c>
      <c r="D15" s="95"/>
      <c r="E15" s="95">
        <f t="shared" si="0"/>
        <v>26464000</v>
      </c>
      <c r="F15" s="96">
        <f t="shared" ref="F15:O15" si="7">SUM(F9:F14)</f>
        <v>26464000</v>
      </c>
      <c r="G15" s="97">
        <f t="shared" si="7"/>
        <v>11850000</v>
      </c>
      <c r="H15" s="96">
        <f t="shared" si="7"/>
        <v>3160000</v>
      </c>
      <c r="I15" s="97">
        <f t="shared" si="7"/>
        <v>251444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3160000</v>
      </c>
      <c r="Q15" s="97">
        <f t="shared" si="2"/>
        <v>251444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11.986041571840389</v>
      </c>
      <c r="U15" s="54">
        <f>IF((SUM($E9:$E13))=0,0,(Q15/(SUM($E9:$E13))*100))</f>
        <v>0.9537399484145046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3106000</v>
      </c>
      <c r="C32" s="92"/>
      <c r="D32" s="92"/>
      <c r="E32" s="92">
        <f>$B32      +$C32      +$D32</f>
        <v>3106000</v>
      </c>
      <c r="F32" s="93">
        <v>3106000</v>
      </c>
      <c r="G32" s="94">
        <v>776000</v>
      </c>
      <c r="H32" s="93">
        <v>931000</v>
      </c>
      <c r="I32" s="94">
        <v>506407</v>
      </c>
      <c r="J32" s="93"/>
      <c r="K32" s="94"/>
      <c r="L32" s="93"/>
      <c r="M32" s="94"/>
      <c r="N32" s="93"/>
      <c r="O32" s="94"/>
      <c r="P32" s="93">
        <f>$H32      +$J32      +$L32      +$N32</f>
        <v>931000</v>
      </c>
      <c r="Q32" s="94">
        <f>$I32      +$K32      +$M32      +$O32</f>
        <v>506407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29.974243399871213</v>
      </c>
      <c r="U32" s="50">
        <f>IF(($E32      =0),0,(($Q32      /$E32      )*100))</f>
        <v>16.304153251770767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3106000</v>
      </c>
      <c r="C33" s="95">
        <f>C32</f>
        <v>0</v>
      </c>
      <c r="D33" s="95"/>
      <c r="E33" s="95">
        <f>$B33      +$C33      +$D33</f>
        <v>3106000</v>
      </c>
      <c r="F33" s="96">
        <f t="shared" ref="F33:O33" si="17">F32</f>
        <v>3106000</v>
      </c>
      <c r="G33" s="97">
        <f t="shared" si="17"/>
        <v>776000</v>
      </c>
      <c r="H33" s="96">
        <f t="shared" si="17"/>
        <v>931000</v>
      </c>
      <c r="I33" s="97">
        <f t="shared" si="17"/>
        <v>506407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931000</v>
      </c>
      <c r="Q33" s="97">
        <f>$I33      +$K33      +$M33      +$O33</f>
        <v>506407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29.974243399871213</v>
      </c>
      <c r="U33" s="54">
        <f>IF($E33   =0,0,($Q33   /$E33   )*100)</f>
        <v>16.304153251770767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21550000</v>
      </c>
      <c r="C35" s="92"/>
      <c r="D35" s="92"/>
      <c r="E35" s="92">
        <f t="shared" ref="E35:E40" si="18">$B35      +$C35      +$D35</f>
        <v>21550000</v>
      </c>
      <c r="F35" s="93">
        <v>21550000</v>
      </c>
      <c r="G35" s="94">
        <v>6500000</v>
      </c>
      <c r="H35" s="93">
        <v>920000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920000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4.2691415313225063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13692000</v>
      </c>
      <c r="C36" s="92"/>
      <c r="D36" s="92"/>
      <c r="E36" s="92">
        <f t="shared" si="18"/>
        <v>13692000</v>
      </c>
      <c r="F36" s="93">
        <v>13692000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35242000</v>
      </c>
      <c r="C40" s="95">
        <f>SUM(C35:C39)</f>
        <v>0</v>
      </c>
      <c r="D40" s="95"/>
      <c r="E40" s="95">
        <f t="shared" si="18"/>
        <v>35242000</v>
      </c>
      <c r="F40" s="96">
        <f t="shared" ref="F40:O40" si="25">SUM(F35:F39)</f>
        <v>35242000</v>
      </c>
      <c r="G40" s="97">
        <f t="shared" si="25"/>
        <v>6500000</v>
      </c>
      <c r="H40" s="96">
        <f t="shared" si="25"/>
        <v>920000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920000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4.2691415313225063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20000000</v>
      </c>
      <c r="H51" s="93">
        <v>3567000</v>
      </c>
      <c r="I51" s="94">
        <v>3567456</v>
      </c>
      <c r="J51" s="93"/>
      <c r="K51" s="94"/>
      <c r="L51" s="93"/>
      <c r="M51" s="94"/>
      <c r="N51" s="93"/>
      <c r="O51" s="94"/>
      <c r="P51" s="93">
        <f t="shared" si="27"/>
        <v>3567000</v>
      </c>
      <c r="Q51" s="94">
        <f t="shared" si="28"/>
        <v>3567456</v>
      </c>
      <c r="R51" s="48">
        <f t="shared" si="29"/>
        <v>0</v>
      </c>
      <c r="S51" s="49">
        <f t="shared" si="30"/>
        <v>0</v>
      </c>
      <c r="T51" s="48">
        <f t="shared" si="31"/>
        <v>7.1340000000000003</v>
      </c>
      <c r="U51" s="50">
        <f t="shared" si="32"/>
        <v>7.1349119999999999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20000000</v>
      </c>
      <c r="H53" s="96">
        <f t="shared" si="33"/>
        <v>3567000</v>
      </c>
      <c r="I53" s="97">
        <f t="shared" si="33"/>
        <v>3567456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3567000</v>
      </c>
      <c r="Q53" s="97">
        <f t="shared" si="28"/>
        <v>3567456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7.1340000000000003</v>
      </c>
      <c r="U53" s="54">
        <f>IF((+$E43+$E45+$E47+$E48+$E51) =0,0,(Q53   /(+$E43+$E45+$E47+$E48+$E51) )*100)</f>
        <v>7.1349119999999999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114812000</v>
      </c>
      <c r="C67" s="104">
        <f>SUM(C9:C14,C17:C23,C26:C29,C32,C35:C39,C42:C52,C55:C58,C61:C65)</f>
        <v>0</v>
      </c>
      <c r="D67" s="104"/>
      <c r="E67" s="104">
        <f t="shared" si="35"/>
        <v>114812000</v>
      </c>
      <c r="F67" s="105">
        <f t="shared" ref="F67:O67" si="43">SUM(F9:F14,F17:F23,F26:F29,F32,F35:F39,F42:F52,F55:F58,F61:F65)</f>
        <v>114812000</v>
      </c>
      <c r="G67" s="106">
        <f t="shared" si="43"/>
        <v>39126000</v>
      </c>
      <c r="H67" s="105">
        <f t="shared" si="43"/>
        <v>8578000</v>
      </c>
      <c r="I67" s="106">
        <f t="shared" si="43"/>
        <v>4325307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8578000</v>
      </c>
      <c r="Q67" s="106">
        <f t="shared" si="37"/>
        <v>4325307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8.4913878439912889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4.2816343298356765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143068000</v>
      </c>
      <c r="C69" s="92"/>
      <c r="D69" s="92"/>
      <c r="E69" s="92">
        <f>$B69      +$C69      +$D69</f>
        <v>143068000</v>
      </c>
      <c r="F69" s="93">
        <v>143068000</v>
      </c>
      <c r="G69" s="94">
        <v>50000000</v>
      </c>
      <c r="H69" s="93">
        <v>25567000</v>
      </c>
      <c r="I69" s="94">
        <v>21180359</v>
      </c>
      <c r="J69" s="93"/>
      <c r="K69" s="94"/>
      <c r="L69" s="93"/>
      <c r="M69" s="94"/>
      <c r="N69" s="93"/>
      <c r="O69" s="94"/>
      <c r="P69" s="93">
        <f>$H69      +$J69      +$L69      +$N69</f>
        <v>25567000</v>
      </c>
      <c r="Q69" s="94">
        <f>$I69      +$K69      +$M69      +$O69</f>
        <v>21180359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17.870523107892751</v>
      </c>
      <c r="U69" s="50">
        <f>IF(($E69      =0),0,(($Q69      /$E69      )*100))</f>
        <v>14.804400005591747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143068000</v>
      </c>
      <c r="C70" s="101">
        <f>C69</f>
        <v>0</v>
      </c>
      <c r="D70" s="101"/>
      <c r="E70" s="101">
        <f>$B70      +$C70      +$D70</f>
        <v>143068000</v>
      </c>
      <c r="F70" s="102">
        <f t="shared" ref="F70:O70" si="44">F69</f>
        <v>143068000</v>
      </c>
      <c r="G70" s="103">
        <f t="shared" si="44"/>
        <v>50000000</v>
      </c>
      <c r="H70" s="102">
        <f t="shared" si="44"/>
        <v>25567000</v>
      </c>
      <c r="I70" s="103">
        <f t="shared" si="44"/>
        <v>21180359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25567000</v>
      </c>
      <c r="Q70" s="103">
        <f>$I70      +$K70      +$M70      +$O70</f>
        <v>21180359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17.870523107892751</v>
      </c>
      <c r="U70" s="59">
        <f>IF($E70   =0,0,($Q70   /$E70 )*100)</f>
        <v>14.804400005591747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143068000</v>
      </c>
      <c r="C71" s="104">
        <f>C69</f>
        <v>0</v>
      </c>
      <c r="D71" s="104"/>
      <c r="E71" s="104">
        <f>$B71      +$C71      +$D71</f>
        <v>143068000</v>
      </c>
      <c r="F71" s="105">
        <f t="shared" ref="F71:O71" si="45">F69</f>
        <v>143068000</v>
      </c>
      <c r="G71" s="106">
        <f t="shared" si="45"/>
        <v>50000000</v>
      </c>
      <c r="H71" s="105">
        <f t="shared" si="45"/>
        <v>25567000</v>
      </c>
      <c r="I71" s="106">
        <f t="shared" si="45"/>
        <v>21180359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25567000</v>
      </c>
      <c r="Q71" s="106">
        <f>$I71      +$K71      +$M71      +$O71</f>
        <v>21180359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17.870523107892751</v>
      </c>
      <c r="U71" s="65">
        <f>IF($E71   =0,0,($Q71   /$E71   )*100)</f>
        <v>14.804400005591747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257880000</v>
      </c>
      <c r="C72" s="104">
        <f>SUM(C9:C14,C17:C23,C26:C29,C32,C35:C39,C42:C52,C55:C58,C61:C65,C69)</f>
        <v>0</v>
      </c>
      <c r="D72" s="104"/>
      <c r="E72" s="104">
        <f>$B72      +$C72      +$D72</f>
        <v>257880000</v>
      </c>
      <c r="F72" s="105">
        <f t="shared" ref="F72:O72" si="46">SUM(F9:F14,F17:F23,F26:F29,F32,F35:F39,F42:F52,F55:F58,F61:F65,F69)</f>
        <v>257880000</v>
      </c>
      <c r="G72" s="106">
        <f t="shared" si="46"/>
        <v>89126000</v>
      </c>
      <c r="H72" s="105">
        <f t="shared" si="46"/>
        <v>34145000</v>
      </c>
      <c r="I72" s="106">
        <f t="shared" si="46"/>
        <v>25505666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34145000</v>
      </c>
      <c r="Q72" s="106">
        <f>$I72      +$K72      +$M72      +$O72</f>
        <v>25505666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13.988807315394446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10.449373176887024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LRjgLc2eXq+y1s9koXb82NhOkJjojiYeiA6ZAGJhmP23a1qMW13YA64+GC/GU84fslO1O8ULjCvNo/86hANcw==" saltValue="pXS7DB9JjRUCphDvdOTwI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0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237000</v>
      </c>
      <c r="H32" s="93">
        <v>525000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525000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55.26315789473685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237000</v>
      </c>
      <c r="H33" s="96">
        <f t="shared" si="17"/>
        <v>525000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525000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55.26315789473685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24488000</v>
      </c>
      <c r="C35" s="92"/>
      <c r="D35" s="92"/>
      <c r="E35" s="92">
        <f t="shared" ref="E35:E40" si="18">$B35      +$C35      +$D35</f>
        <v>24488000</v>
      </c>
      <c r="F35" s="93">
        <v>24488000</v>
      </c>
      <c r="G35" s="94">
        <v>8500000</v>
      </c>
      <c r="H35" s="93">
        <v>10455000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10455000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42.694380921267559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8991000</v>
      </c>
      <c r="C36" s="92"/>
      <c r="D36" s="92"/>
      <c r="E36" s="92">
        <f t="shared" si="18"/>
        <v>8991000</v>
      </c>
      <c r="F36" s="93">
        <v>8991000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33479000</v>
      </c>
      <c r="C40" s="95">
        <f>SUM(C35:C39)</f>
        <v>0</v>
      </c>
      <c r="D40" s="95"/>
      <c r="E40" s="95">
        <f t="shared" si="18"/>
        <v>33479000</v>
      </c>
      <c r="F40" s="96">
        <f t="shared" ref="F40:O40" si="25">SUM(F35:F39)</f>
        <v>33479000</v>
      </c>
      <c r="G40" s="97">
        <f t="shared" si="25"/>
        <v>8500000</v>
      </c>
      <c r="H40" s="96">
        <f t="shared" si="25"/>
        <v>10455000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10455000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42.694380921267559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37429000</v>
      </c>
      <c r="C67" s="104">
        <f>SUM(C9:C14,C17:C23,C26:C29,C32,C35:C39,C42:C52,C55:C58,C61:C65)</f>
        <v>0</v>
      </c>
      <c r="D67" s="104"/>
      <c r="E67" s="104">
        <f t="shared" si="35"/>
        <v>37429000</v>
      </c>
      <c r="F67" s="105">
        <f t="shared" ref="F67:O67" si="43">SUM(F9:F14,F17:F23,F26:F29,F32,F35:F39,F42:F52,F55:F58,F61:F65)</f>
        <v>37429000</v>
      </c>
      <c r="G67" s="106">
        <f t="shared" si="43"/>
        <v>11737000</v>
      </c>
      <c r="H67" s="105">
        <f t="shared" si="43"/>
        <v>10980000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10980000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38.610310148392998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18249000</v>
      </c>
      <c r="C69" s="92"/>
      <c r="D69" s="92"/>
      <c r="E69" s="92">
        <f>$B69      +$C69      +$D69</f>
        <v>18249000</v>
      </c>
      <c r="F69" s="93">
        <v>18249000</v>
      </c>
      <c r="G69" s="94">
        <v>6000000</v>
      </c>
      <c r="H69" s="93">
        <v>1259000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1259000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6.89900816483095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18249000</v>
      </c>
      <c r="C70" s="101">
        <f>C69</f>
        <v>0</v>
      </c>
      <c r="D70" s="101"/>
      <c r="E70" s="101">
        <f>$B70      +$C70      +$D70</f>
        <v>18249000</v>
      </c>
      <c r="F70" s="102">
        <f t="shared" ref="F70:O70" si="44">F69</f>
        <v>18249000</v>
      </c>
      <c r="G70" s="103">
        <f t="shared" si="44"/>
        <v>6000000</v>
      </c>
      <c r="H70" s="102">
        <f t="shared" si="44"/>
        <v>1259000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1259000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6.89900816483095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18249000</v>
      </c>
      <c r="C71" s="104">
        <f>C69</f>
        <v>0</v>
      </c>
      <c r="D71" s="104"/>
      <c r="E71" s="104">
        <f>$B71      +$C71      +$D71</f>
        <v>18249000</v>
      </c>
      <c r="F71" s="105">
        <f t="shared" ref="F71:O71" si="45">F69</f>
        <v>18249000</v>
      </c>
      <c r="G71" s="106">
        <f t="shared" si="45"/>
        <v>6000000</v>
      </c>
      <c r="H71" s="105">
        <f t="shared" si="45"/>
        <v>1259000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1259000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6.89900816483095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55678000</v>
      </c>
      <c r="C72" s="104">
        <f>SUM(C9:C14,C17:C23,C26:C29,C32,C35:C39,C42:C52,C55:C58,C61:C65,C69)</f>
        <v>0</v>
      </c>
      <c r="D72" s="104"/>
      <c r="E72" s="104">
        <f>$B72      +$C72      +$D72</f>
        <v>55678000</v>
      </c>
      <c r="F72" s="105">
        <f t="shared" ref="F72:O72" si="46">SUM(F9:F14,F17:F23,F26:F29,F32,F35:F39,F42:F52,F55:F58,F61:F65,F69)</f>
        <v>55678000</v>
      </c>
      <c r="G72" s="106">
        <f t="shared" si="46"/>
        <v>17737000</v>
      </c>
      <c r="H72" s="105">
        <f t="shared" si="46"/>
        <v>12239000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12239000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26.215006318675432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ZzqMJcr0QGS5ogKbwWP2uAVc5fE5dw+9SDLsk0yri5ZKyciKsRDKOq5y3aBVmLpWjMY3ZwODZIu7PoqQLoqUQ==" saltValue="w68cxy4rbF9JMWR7bxBuW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114000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114000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5.8461538461538458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114000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114000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5.8461538461538458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238000</v>
      </c>
      <c r="H32" s="93">
        <v>302000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302000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31.789473684210527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238000</v>
      </c>
      <c r="H33" s="96">
        <f t="shared" si="17"/>
        <v>302000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302000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31.789473684210527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2346000</v>
      </c>
      <c r="C35" s="92"/>
      <c r="D35" s="92"/>
      <c r="E35" s="92">
        <f t="shared" ref="E35:E40" si="18">$B35      +$C35      +$D35</f>
        <v>2346000</v>
      </c>
      <c r="F35" s="93">
        <v>2346000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5242000</v>
      </c>
      <c r="C36" s="92"/>
      <c r="D36" s="92"/>
      <c r="E36" s="92">
        <f t="shared" si="18"/>
        <v>5242000</v>
      </c>
      <c r="F36" s="93">
        <v>5242000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7588000</v>
      </c>
      <c r="C40" s="95">
        <f>SUM(C35:C39)</f>
        <v>0</v>
      </c>
      <c r="D40" s="95"/>
      <c r="E40" s="95">
        <f t="shared" si="18"/>
        <v>7588000</v>
      </c>
      <c r="F40" s="96">
        <f t="shared" ref="F40:O40" si="25">SUM(F35:F39)</f>
        <v>7588000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10488000</v>
      </c>
      <c r="C67" s="104">
        <f>SUM(C9:C14,C17:C23,C26:C29,C32,C35:C39,C42:C52,C55:C58,C61:C65)</f>
        <v>0</v>
      </c>
      <c r="D67" s="104"/>
      <c r="E67" s="104">
        <f t="shared" si="35"/>
        <v>10488000</v>
      </c>
      <c r="F67" s="105">
        <f t="shared" ref="F67:O67" si="43">SUM(F9:F14,F17:F23,F26:F29,F32,F35:F39,F42:F52,F55:F58,F61:F65)</f>
        <v>10488000</v>
      </c>
      <c r="G67" s="106">
        <f t="shared" si="43"/>
        <v>2188000</v>
      </c>
      <c r="H67" s="105">
        <f t="shared" si="43"/>
        <v>416000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416000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7.9298513152878378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25271000</v>
      </c>
      <c r="C69" s="92"/>
      <c r="D69" s="92"/>
      <c r="E69" s="92">
        <f>$B69      +$C69      +$D69</f>
        <v>25271000</v>
      </c>
      <c r="F69" s="93">
        <v>25271000</v>
      </c>
      <c r="G69" s="94">
        <v>8000000</v>
      </c>
      <c r="H69" s="93">
        <v>1137000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1137000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4.4992283645285109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25271000</v>
      </c>
      <c r="C70" s="101">
        <f>C69</f>
        <v>0</v>
      </c>
      <c r="D70" s="101"/>
      <c r="E70" s="101">
        <f>$B70      +$C70      +$D70</f>
        <v>25271000</v>
      </c>
      <c r="F70" s="102">
        <f t="shared" ref="F70:O70" si="44">F69</f>
        <v>25271000</v>
      </c>
      <c r="G70" s="103">
        <f t="shared" si="44"/>
        <v>8000000</v>
      </c>
      <c r="H70" s="102">
        <f t="shared" si="44"/>
        <v>1137000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1137000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4.4992283645285109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25271000</v>
      </c>
      <c r="C71" s="104">
        <f>C69</f>
        <v>0</v>
      </c>
      <c r="D71" s="104"/>
      <c r="E71" s="104">
        <f>$B71      +$C71      +$D71</f>
        <v>25271000</v>
      </c>
      <c r="F71" s="105">
        <f t="shared" ref="F71:O71" si="45">F69</f>
        <v>25271000</v>
      </c>
      <c r="G71" s="106">
        <f t="shared" si="45"/>
        <v>8000000</v>
      </c>
      <c r="H71" s="105">
        <f t="shared" si="45"/>
        <v>1137000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1137000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4.4992283645285109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35759000</v>
      </c>
      <c r="C72" s="104">
        <f>SUM(C9:C14,C17:C23,C26:C29,C32,C35:C39,C42:C52,C55:C58,C61:C65,C69)</f>
        <v>0</v>
      </c>
      <c r="D72" s="104"/>
      <c r="E72" s="104">
        <f>$B72      +$C72      +$D72</f>
        <v>35759000</v>
      </c>
      <c r="F72" s="105">
        <f t="shared" ref="F72:O72" si="46">SUM(F9:F14,F17:F23,F26:F29,F32,F35:F39,F42:F52,F55:F58,F61:F65,F69)</f>
        <v>35759000</v>
      </c>
      <c r="G72" s="106">
        <f t="shared" si="46"/>
        <v>10188000</v>
      </c>
      <c r="H72" s="105">
        <f t="shared" si="46"/>
        <v>1553000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1553000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5.0889668053871615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mxLVDw8x+lu6ONoEAEBOPvcLnBo+WbvwQjC0ewlSrwV9NQ/17kN2BtfChL2OcUdtAg5d0ZY+6QumMi6sB+lDw==" saltValue="4mHh38/IyZKFkhyB3lhTV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98000</v>
      </c>
      <c r="I10" s="94">
        <v>1846796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98000</v>
      </c>
      <c r="Q10" s="94">
        <f t="shared" ref="Q10:Q15" si="2">$I10      +$K10      +$M10      +$O10</f>
        <v>1846796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3.2666666666666662</v>
      </c>
      <c r="U10" s="50">
        <f t="shared" ref="U10:U14" si="6">IF(($E10      =0),0,(($Q10      /$E10      )*100))</f>
        <v>61.559866666666665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98000</v>
      </c>
      <c r="I15" s="97">
        <f t="shared" si="7"/>
        <v>1846796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98000</v>
      </c>
      <c r="Q15" s="97">
        <f t="shared" si="2"/>
        <v>1846796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3.2666666666666662</v>
      </c>
      <c r="U15" s="54">
        <f>IF((SUM($E9:$E13))=0,0,(Q15/(SUM($E9:$E13))*100))</f>
        <v>61.559866666666665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1638000</v>
      </c>
      <c r="C32" s="92"/>
      <c r="D32" s="92"/>
      <c r="E32" s="92">
        <f>$B32      +$C32      +$D32</f>
        <v>1638000</v>
      </c>
      <c r="F32" s="93">
        <v>1638000</v>
      </c>
      <c r="G32" s="94">
        <v>409000</v>
      </c>
      <c r="H32" s="93">
        <v>408000</v>
      </c>
      <c r="I32" s="94">
        <v>1311858</v>
      </c>
      <c r="J32" s="93"/>
      <c r="K32" s="94"/>
      <c r="L32" s="93"/>
      <c r="M32" s="94"/>
      <c r="N32" s="93"/>
      <c r="O32" s="94"/>
      <c r="P32" s="93">
        <f>$H32      +$J32      +$L32      +$N32</f>
        <v>408000</v>
      </c>
      <c r="Q32" s="94">
        <f>$I32      +$K32      +$M32      +$O32</f>
        <v>1311858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24.908424908424909</v>
      </c>
      <c r="U32" s="50">
        <f>IF(($E32      =0),0,(($Q32      /$E32      )*100))</f>
        <v>80.089010989010987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1638000</v>
      </c>
      <c r="C33" s="95">
        <f>C32</f>
        <v>0</v>
      </c>
      <c r="D33" s="95"/>
      <c r="E33" s="95">
        <f>$B33      +$C33      +$D33</f>
        <v>1638000</v>
      </c>
      <c r="F33" s="96">
        <f t="shared" ref="F33:O33" si="17">F32</f>
        <v>1638000</v>
      </c>
      <c r="G33" s="97">
        <f t="shared" si="17"/>
        <v>409000</v>
      </c>
      <c r="H33" s="96">
        <f t="shared" si="17"/>
        <v>408000</v>
      </c>
      <c r="I33" s="97">
        <f t="shared" si="17"/>
        <v>1311858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408000</v>
      </c>
      <c r="Q33" s="97">
        <f>$I33      +$K33      +$M33      +$O33</f>
        <v>1311858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24.908424908424909</v>
      </c>
      <c r="U33" s="54">
        <f>IF($E33   =0,0,($Q33   /$E33   )*100)</f>
        <v>80.089010989010987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21305000</v>
      </c>
      <c r="C35" s="92"/>
      <c r="D35" s="92"/>
      <c r="E35" s="92">
        <f t="shared" ref="E35:E40" si="18">$B35      +$C35      +$D35</f>
        <v>21305000</v>
      </c>
      <c r="F35" s="93">
        <v>21305000</v>
      </c>
      <c r="G35" s="94">
        <v>5000000</v>
      </c>
      <c r="H35" s="93">
        <v>3632000</v>
      </c>
      <c r="I35" s="94">
        <v>2240901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3632000</v>
      </c>
      <c r="Q35" s="94">
        <f t="shared" ref="Q35:Q40" si="20">$I35      +$K35      +$M35      +$O35</f>
        <v>2240901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17.04764139873269</v>
      </c>
      <c r="U35" s="50">
        <f t="shared" ref="U35:U39" si="24">IF(($E35      =0),0,(($Q35      /$E35      )*100))</f>
        <v>10.518192912461863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2382000</v>
      </c>
      <c r="C36" s="92"/>
      <c r="D36" s="92"/>
      <c r="E36" s="92">
        <f t="shared" si="18"/>
        <v>2382000</v>
      </c>
      <c r="F36" s="93">
        <v>2382000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23687000</v>
      </c>
      <c r="C40" s="95">
        <f>SUM(C35:C39)</f>
        <v>0</v>
      </c>
      <c r="D40" s="95"/>
      <c r="E40" s="95">
        <f t="shared" si="18"/>
        <v>23687000</v>
      </c>
      <c r="F40" s="96">
        <f t="shared" ref="F40:O40" si="25">SUM(F35:F39)</f>
        <v>23687000</v>
      </c>
      <c r="G40" s="97">
        <f t="shared" si="25"/>
        <v>5000000</v>
      </c>
      <c r="H40" s="96">
        <f t="shared" si="25"/>
        <v>3632000</v>
      </c>
      <c r="I40" s="97">
        <f t="shared" si="25"/>
        <v>2240901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3632000</v>
      </c>
      <c r="Q40" s="97">
        <f t="shared" si="20"/>
        <v>2240901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17.04764139873269</v>
      </c>
      <c r="U40" s="54">
        <f>IF((+$E35+$E38) =0,0,(Q40   /(+$E35+$E38) )*100)</f>
        <v>10.518192912461863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28325000</v>
      </c>
      <c r="C67" s="104">
        <f>SUM(C9:C14,C17:C23,C26:C29,C32,C35:C39,C42:C52,C55:C58,C61:C65)</f>
        <v>0</v>
      </c>
      <c r="D67" s="104"/>
      <c r="E67" s="104">
        <f t="shared" si="35"/>
        <v>28325000</v>
      </c>
      <c r="F67" s="105">
        <f t="shared" ref="F67:O67" si="43">SUM(F9:F14,F17:F23,F26:F29,F32,F35:F39,F42:F52,F55:F58,F61:F65)</f>
        <v>28325000</v>
      </c>
      <c r="G67" s="106">
        <f t="shared" si="43"/>
        <v>8409000</v>
      </c>
      <c r="H67" s="105">
        <f t="shared" si="43"/>
        <v>4138000</v>
      </c>
      <c r="I67" s="106">
        <f t="shared" si="43"/>
        <v>5399555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4138000</v>
      </c>
      <c r="Q67" s="106">
        <f t="shared" si="37"/>
        <v>5399555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15.950352696295726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20.813148055352119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20774000</v>
      </c>
      <c r="C69" s="92"/>
      <c r="D69" s="92"/>
      <c r="E69" s="92">
        <f>$B69      +$C69      +$D69</f>
        <v>20774000</v>
      </c>
      <c r="F69" s="93">
        <v>20774000</v>
      </c>
      <c r="G69" s="94">
        <v>5800000</v>
      </c>
      <c r="H69" s="93">
        <v>4143000</v>
      </c>
      <c r="I69" s="94">
        <v>3620596</v>
      </c>
      <c r="J69" s="93"/>
      <c r="K69" s="94"/>
      <c r="L69" s="93"/>
      <c r="M69" s="94"/>
      <c r="N69" s="93"/>
      <c r="O69" s="94"/>
      <c r="P69" s="93">
        <f>$H69      +$J69      +$L69      +$N69</f>
        <v>4143000</v>
      </c>
      <c r="Q69" s="94">
        <f>$I69      +$K69      +$M69      +$O69</f>
        <v>3620596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19.943198228554923</v>
      </c>
      <c r="U69" s="50">
        <f>IF(($E69      =0),0,(($Q69      /$E69      )*100))</f>
        <v>17.428497159911426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20774000</v>
      </c>
      <c r="C70" s="101">
        <f>C69</f>
        <v>0</v>
      </c>
      <c r="D70" s="101"/>
      <c r="E70" s="101">
        <f>$B70      +$C70      +$D70</f>
        <v>20774000</v>
      </c>
      <c r="F70" s="102">
        <f t="shared" ref="F70:O70" si="44">F69</f>
        <v>20774000</v>
      </c>
      <c r="G70" s="103">
        <f t="shared" si="44"/>
        <v>5800000</v>
      </c>
      <c r="H70" s="102">
        <f t="shared" si="44"/>
        <v>4143000</v>
      </c>
      <c r="I70" s="103">
        <f t="shared" si="44"/>
        <v>3620596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4143000</v>
      </c>
      <c r="Q70" s="103">
        <f>$I70      +$K70      +$M70      +$O70</f>
        <v>3620596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19.943198228554923</v>
      </c>
      <c r="U70" s="59">
        <f>IF($E70   =0,0,($Q70   /$E70 )*100)</f>
        <v>17.428497159911426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20774000</v>
      </c>
      <c r="C71" s="104">
        <f>C69</f>
        <v>0</v>
      </c>
      <c r="D71" s="104"/>
      <c r="E71" s="104">
        <f>$B71      +$C71      +$D71</f>
        <v>20774000</v>
      </c>
      <c r="F71" s="105">
        <f t="shared" ref="F71:O71" si="45">F69</f>
        <v>20774000</v>
      </c>
      <c r="G71" s="106">
        <f t="shared" si="45"/>
        <v>5800000</v>
      </c>
      <c r="H71" s="105">
        <f t="shared" si="45"/>
        <v>4143000</v>
      </c>
      <c r="I71" s="106">
        <f t="shared" si="45"/>
        <v>3620596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4143000</v>
      </c>
      <c r="Q71" s="106">
        <f>$I71      +$K71      +$M71      +$O71</f>
        <v>3620596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19.943198228554923</v>
      </c>
      <c r="U71" s="65">
        <f>IF($E71   =0,0,($Q71   /$E71   )*100)</f>
        <v>17.428497159911426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49099000</v>
      </c>
      <c r="C72" s="104">
        <f>SUM(C9:C14,C17:C23,C26:C29,C32,C35:C39,C42:C52,C55:C58,C61:C65,C69)</f>
        <v>0</v>
      </c>
      <c r="D72" s="104"/>
      <c r="E72" s="104">
        <f>$B72      +$C72      +$D72</f>
        <v>49099000</v>
      </c>
      <c r="F72" s="105">
        <f t="shared" ref="F72:O72" si="46">SUM(F9:F14,F17:F23,F26:F29,F32,F35:F39,F42:F52,F55:F58,F61:F65,F69)</f>
        <v>49099000</v>
      </c>
      <c r="G72" s="106">
        <f t="shared" si="46"/>
        <v>14209000</v>
      </c>
      <c r="H72" s="105">
        <f t="shared" si="46"/>
        <v>8281000</v>
      </c>
      <c r="I72" s="106">
        <f t="shared" si="46"/>
        <v>9020151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8281000</v>
      </c>
      <c r="Q72" s="106">
        <f>$I72      +$K72      +$M72      +$O72</f>
        <v>9020151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17.725881370807201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19.308069867500052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YYq36IXh/CjJkoVIhbUqsct7vbl2+86J5cOhSNcIy44/t1UN/cONAvkwAmNLFxJH+uX3u0560Bxki9/CbJ9ZA==" saltValue="ldBn/HvukBNiHgp8r1zNk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2193000</v>
      </c>
      <c r="I10" s="94">
        <v>2191758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2193000</v>
      </c>
      <c r="Q10" s="94">
        <f t="shared" ref="Q10:Q15" si="2">$I10      +$K10      +$M10      +$O10</f>
        <v>2191758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73.099999999999994</v>
      </c>
      <c r="U10" s="50">
        <f t="shared" ref="U10:U14" si="6">IF(($E10      =0),0,(($Q10      /$E10      )*100))</f>
        <v>73.058599999999998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2193000</v>
      </c>
      <c r="I15" s="97">
        <f t="shared" si="7"/>
        <v>2191758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2193000</v>
      </c>
      <c r="Q15" s="97">
        <f t="shared" si="2"/>
        <v>2191758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73.099999999999994</v>
      </c>
      <c r="U15" s="54">
        <f>IF((SUM($E9:$E13))=0,0,(Q15/(SUM($E9:$E13))*100))</f>
        <v>73.058599999999998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2297000</v>
      </c>
      <c r="C32" s="92"/>
      <c r="D32" s="92"/>
      <c r="E32" s="92">
        <f>$B32      +$C32      +$D32</f>
        <v>2297000</v>
      </c>
      <c r="F32" s="93">
        <v>2297000</v>
      </c>
      <c r="G32" s="94">
        <v>574000</v>
      </c>
      <c r="H32" s="93">
        <v>598000</v>
      </c>
      <c r="I32" s="94">
        <v>791428</v>
      </c>
      <c r="J32" s="93"/>
      <c r="K32" s="94"/>
      <c r="L32" s="93"/>
      <c r="M32" s="94"/>
      <c r="N32" s="93"/>
      <c r="O32" s="94"/>
      <c r="P32" s="93">
        <f>$H32      +$J32      +$L32      +$N32</f>
        <v>598000</v>
      </c>
      <c r="Q32" s="94">
        <f>$I32      +$K32      +$M32      +$O32</f>
        <v>791428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26.033957335655199</v>
      </c>
      <c r="U32" s="50">
        <f>IF(($E32      =0),0,(($Q32      /$E32      )*100))</f>
        <v>34.454854157596863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2297000</v>
      </c>
      <c r="C33" s="95">
        <f>C32</f>
        <v>0</v>
      </c>
      <c r="D33" s="95"/>
      <c r="E33" s="95">
        <f>$B33      +$C33      +$D33</f>
        <v>2297000</v>
      </c>
      <c r="F33" s="96">
        <f t="shared" ref="F33:O33" si="17">F32</f>
        <v>2297000</v>
      </c>
      <c r="G33" s="97">
        <f t="shared" si="17"/>
        <v>574000</v>
      </c>
      <c r="H33" s="96">
        <f t="shared" si="17"/>
        <v>598000</v>
      </c>
      <c r="I33" s="97">
        <f t="shared" si="17"/>
        <v>791428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598000</v>
      </c>
      <c r="Q33" s="97">
        <f>$I33      +$K33      +$M33      +$O33</f>
        <v>791428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26.033957335655199</v>
      </c>
      <c r="U33" s="54">
        <f>IF($E33   =0,0,($Q33   /$E33   )*100)</f>
        <v>34.454854157596863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15600000</v>
      </c>
      <c r="C35" s="92"/>
      <c r="D35" s="92"/>
      <c r="E35" s="92">
        <f t="shared" ref="E35:E40" si="18">$B35      +$C35      +$D35</f>
        <v>15600000</v>
      </c>
      <c r="F35" s="93">
        <v>15600000</v>
      </c>
      <c r="G35" s="94">
        <v>3240000</v>
      </c>
      <c r="H35" s="93"/>
      <c r="I35" s="94">
        <v>3136880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3136880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20.108205128205128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6894000</v>
      </c>
      <c r="C36" s="92"/>
      <c r="D36" s="92"/>
      <c r="E36" s="92">
        <f t="shared" si="18"/>
        <v>6894000</v>
      </c>
      <c r="F36" s="93">
        <v>6894000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22494000</v>
      </c>
      <c r="C40" s="95">
        <f>SUM(C35:C39)</f>
        <v>0</v>
      </c>
      <c r="D40" s="95"/>
      <c r="E40" s="95">
        <f t="shared" si="18"/>
        <v>22494000</v>
      </c>
      <c r="F40" s="96">
        <f t="shared" ref="F40:O40" si="25">SUM(F35:F39)</f>
        <v>22494000</v>
      </c>
      <c r="G40" s="97">
        <f t="shared" si="25"/>
        <v>3240000</v>
      </c>
      <c r="H40" s="96">
        <f t="shared" si="25"/>
        <v>0</v>
      </c>
      <c r="I40" s="97">
        <f t="shared" si="25"/>
        <v>3136880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3136880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20.108205128205128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27791000</v>
      </c>
      <c r="C67" s="104">
        <f>SUM(C9:C14,C17:C23,C26:C29,C32,C35:C39,C42:C52,C55:C58,C61:C65)</f>
        <v>0</v>
      </c>
      <c r="D67" s="104"/>
      <c r="E67" s="104">
        <f t="shared" si="35"/>
        <v>27791000</v>
      </c>
      <c r="F67" s="105">
        <f t="shared" ref="F67:O67" si="43">SUM(F9:F14,F17:F23,F26:F29,F32,F35:F39,F42:F52,F55:F58,F61:F65)</f>
        <v>27791000</v>
      </c>
      <c r="G67" s="106">
        <f t="shared" si="43"/>
        <v>6814000</v>
      </c>
      <c r="H67" s="105">
        <f t="shared" si="43"/>
        <v>2791000</v>
      </c>
      <c r="I67" s="106">
        <f t="shared" si="43"/>
        <v>6120066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2791000</v>
      </c>
      <c r="Q67" s="106">
        <f t="shared" si="37"/>
        <v>6120066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13.355984112552042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29.28681628941953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33173000</v>
      </c>
      <c r="C69" s="92"/>
      <c r="D69" s="92"/>
      <c r="E69" s="92">
        <f>$B69      +$C69      +$D69</f>
        <v>33173000</v>
      </c>
      <c r="F69" s="93">
        <v>33173000</v>
      </c>
      <c r="G69" s="94">
        <v>7000000</v>
      </c>
      <c r="H69" s="93"/>
      <c r="I69" s="94">
        <v>5055721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5055721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15.24046965906008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33173000</v>
      </c>
      <c r="C70" s="101">
        <f>C69</f>
        <v>0</v>
      </c>
      <c r="D70" s="101"/>
      <c r="E70" s="101">
        <f>$B70      +$C70      +$D70</f>
        <v>33173000</v>
      </c>
      <c r="F70" s="102">
        <f t="shared" ref="F70:O70" si="44">F69</f>
        <v>33173000</v>
      </c>
      <c r="G70" s="103">
        <f t="shared" si="44"/>
        <v>7000000</v>
      </c>
      <c r="H70" s="102">
        <f t="shared" si="44"/>
        <v>0</v>
      </c>
      <c r="I70" s="103">
        <f t="shared" si="44"/>
        <v>5055721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5055721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15.24046965906008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33173000</v>
      </c>
      <c r="C71" s="104">
        <f>C69</f>
        <v>0</v>
      </c>
      <c r="D71" s="104"/>
      <c r="E71" s="104">
        <f>$B71      +$C71      +$D71</f>
        <v>33173000</v>
      </c>
      <c r="F71" s="105">
        <f t="shared" ref="F71:O71" si="45">F69</f>
        <v>33173000</v>
      </c>
      <c r="G71" s="106">
        <f t="shared" si="45"/>
        <v>7000000</v>
      </c>
      <c r="H71" s="105">
        <f t="shared" si="45"/>
        <v>0</v>
      </c>
      <c r="I71" s="106">
        <f t="shared" si="45"/>
        <v>5055721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5055721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15.24046965906008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60964000</v>
      </c>
      <c r="C72" s="104">
        <f>SUM(C9:C14,C17:C23,C26:C29,C32,C35:C39,C42:C52,C55:C58,C61:C65,C69)</f>
        <v>0</v>
      </c>
      <c r="D72" s="104"/>
      <c r="E72" s="104">
        <f>$B72      +$C72      +$D72</f>
        <v>60964000</v>
      </c>
      <c r="F72" s="105">
        <f t="shared" ref="F72:O72" si="46">SUM(F9:F14,F17:F23,F26:F29,F32,F35:F39,F42:F52,F55:F58,F61:F65,F69)</f>
        <v>60964000</v>
      </c>
      <c r="G72" s="106">
        <f t="shared" si="46"/>
        <v>13814000</v>
      </c>
      <c r="H72" s="105">
        <f t="shared" si="46"/>
        <v>2791000</v>
      </c>
      <c r="I72" s="106">
        <f t="shared" si="46"/>
        <v>11175787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2791000</v>
      </c>
      <c r="Q72" s="106">
        <f>$I72      +$K72      +$M72      +$O72</f>
        <v>11175787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5.1618272609580167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20.669108562973921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UrLCt8nx0kW13Mw8KY69fDdj/XLPGMfG1f/D4HjYowny1Sbjif1Tf2BMdX7+s/lNzHF7VKm1TSZsHk/9za4cw==" saltValue="H9ebuMN9iL40QeQ5BFdCD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1334000</v>
      </c>
      <c r="I10" s="94">
        <v>-93882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1334000</v>
      </c>
      <c r="Q10" s="94">
        <f t="shared" ref="Q10:Q15" si="2">$I10      +$K10      +$M10      +$O10</f>
        <v>-93882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44.466666666666669</v>
      </c>
      <c r="U10" s="50">
        <f t="shared" ref="U10:U14" si="6">IF(($E10      =0),0,(($Q10      /$E10      )*100))</f>
        <v>-3.1294000000000004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1334000</v>
      </c>
      <c r="I15" s="97">
        <f t="shared" si="7"/>
        <v>-93882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1334000</v>
      </c>
      <c r="Q15" s="97">
        <f t="shared" si="2"/>
        <v>-93882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44.466666666666669</v>
      </c>
      <c r="U15" s="54">
        <f>IF((SUM($E9:$E13))=0,0,(Q15/(SUM($E9:$E13))*100))</f>
        <v>-3.1294000000000004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2351000</v>
      </c>
      <c r="C32" s="92"/>
      <c r="D32" s="92"/>
      <c r="E32" s="92">
        <f>$B32      +$C32      +$D32</f>
        <v>2351000</v>
      </c>
      <c r="F32" s="93">
        <v>2351000</v>
      </c>
      <c r="G32" s="94">
        <v>0</v>
      </c>
      <c r="H32" s="93">
        <v>913000</v>
      </c>
      <c r="I32" s="94">
        <v>911799</v>
      </c>
      <c r="J32" s="93"/>
      <c r="K32" s="94"/>
      <c r="L32" s="93"/>
      <c r="M32" s="94"/>
      <c r="N32" s="93"/>
      <c r="O32" s="94"/>
      <c r="P32" s="93">
        <f>$H32      +$J32      +$L32      +$N32</f>
        <v>913000</v>
      </c>
      <c r="Q32" s="94">
        <f>$I32      +$K32      +$M32      +$O32</f>
        <v>911799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38.834538494257764</v>
      </c>
      <c r="U32" s="50">
        <f>IF(($E32      =0),0,(($Q32      /$E32      )*100))</f>
        <v>38.783453849425776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2351000</v>
      </c>
      <c r="C33" s="95">
        <f>C32</f>
        <v>0</v>
      </c>
      <c r="D33" s="95"/>
      <c r="E33" s="95">
        <f>$B33      +$C33      +$D33</f>
        <v>2351000</v>
      </c>
      <c r="F33" s="96">
        <f t="shared" ref="F33:O33" si="17">F32</f>
        <v>2351000</v>
      </c>
      <c r="G33" s="97">
        <f t="shared" si="17"/>
        <v>0</v>
      </c>
      <c r="H33" s="96">
        <f t="shared" si="17"/>
        <v>913000</v>
      </c>
      <c r="I33" s="97">
        <f t="shared" si="17"/>
        <v>911799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913000</v>
      </c>
      <c r="Q33" s="97">
        <f>$I33      +$K33      +$M33      +$O33</f>
        <v>911799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38.834538494257764</v>
      </c>
      <c r="U33" s="54">
        <f>IF($E33   =0,0,($Q33   /$E33   )*100)</f>
        <v>38.783453849425776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16680000</v>
      </c>
      <c r="C35" s="92"/>
      <c r="D35" s="92"/>
      <c r="E35" s="92">
        <f t="shared" ref="E35:E40" si="18">$B35      +$C35      +$D35</f>
        <v>16680000</v>
      </c>
      <c r="F35" s="93">
        <v>16680000</v>
      </c>
      <c r="G35" s="94">
        <v>4000000</v>
      </c>
      <c r="H35" s="93">
        <v>1968000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1968000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11.798561151079138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23695000</v>
      </c>
      <c r="C36" s="92"/>
      <c r="D36" s="92"/>
      <c r="E36" s="92">
        <f t="shared" si="18"/>
        <v>23695000</v>
      </c>
      <c r="F36" s="93">
        <v>23695000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40375000</v>
      </c>
      <c r="C40" s="95">
        <f>SUM(C35:C39)</f>
        <v>0</v>
      </c>
      <c r="D40" s="95"/>
      <c r="E40" s="95">
        <f t="shared" si="18"/>
        <v>40375000</v>
      </c>
      <c r="F40" s="96">
        <f t="shared" ref="F40:O40" si="25">SUM(F35:F39)</f>
        <v>40375000</v>
      </c>
      <c r="G40" s="97">
        <f t="shared" si="25"/>
        <v>4000000</v>
      </c>
      <c r="H40" s="96">
        <f t="shared" si="25"/>
        <v>1968000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1968000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11.798561151079138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45726000</v>
      </c>
      <c r="C67" s="104">
        <f>SUM(C9:C14,C17:C23,C26:C29,C32,C35:C39,C42:C52,C55:C58,C61:C65)</f>
        <v>0</v>
      </c>
      <c r="D67" s="104"/>
      <c r="E67" s="104">
        <f t="shared" si="35"/>
        <v>45726000</v>
      </c>
      <c r="F67" s="105">
        <f t="shared" ref="F67:O67" si="43">SUM(F9:F14,F17:F23,F26:F29,F32,F35:F39,F42:F52,F55:F58,F61:F65)</f>
        <v>45726000</v>
      </c>
      <c r="G67" s="106">
        <f t="shared" si="43"/>
        <v>7000000</v>
      </c>
      <c r="H67" s="105">
        <f t="shared" si="43"/>
        <v>4215000</v>
      </c>
      <c r="I67" s="106">
        <f t="shared" si="43"/>
        <v>817917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4215000</v>
      </c>
      <c r="Q67" s="106">
        <f t="shared" si="37"/>
        <v>817917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19.132131995824068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3.7125731923199132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51853000</v>
      </c>
      <c r="C69" s="92"/>
      <c r="D69" s="92"/>
      <c r="E69" s="92">
        <f>$B69      +$C69      +$D69</f>
        <v>51853000</v>
      </c>
      <c r="F69" s="93">
        <v>51853000</v>
      </c>
      <c r="G69" s="94">
        <v>10000000</v>
      </c>
      <c r="H69" s="93">
        <v>2568000</v>
      </c>
      <c r="I69" s="94">
        <v>2706448</v>
      </c>
      <c r="J69" s="93"/>
      <c r="K69" s="94"/>
      <c r="L69" s="93"/>
      <c r="M69" s="94"/>
      <c r="N69" s="93"/>
      <c r="O69" s="94"/>
      <c r="P69" s="93">
        <f>$H69      +$J69      +$L69      +$N69</f>
        <v>2568000</v>
      </c>
      <c r="Q69" s="94">
        <f>$I69      +$K69      +$M69      +$O69</f>
        <v>2706448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4.9524617669180184</v>
      </c>
      <c r="U69" s="50">
        <f>IF(($E69      =0),0,(($Q69      /$E69      )*100))</f>
        <v>5.2194627118970942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51853000</v>
      </c>
      <c r="C70" s="101">
        <f>C69</f>
        <v>0</v>
      </c>
      <c r="D70" s="101"/>
      <c r="E70" s="101">
        <f>$B70      +$C70      +$D70</f>
        <v>51853000</v>
      </c>
      <c r="F70" s="102">
        <f t="shared" ref="F70:O70" si="44">F69</f>
        <v>51853000</v>
      </c>
      <c r="G70" s="103">
        <f t="shared" si="44"/>
        <v>10000000</v>
      </c>
      <c r="H70" s="102">
        <f t="shared" si="44"/>
        <v>2568000</v>
      </c>
      <c r="I70" s="103">
        <f t="shared" si="44"/>
        <v>2706448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2568000</v>
      </c>
      <c r="Q70" s="103">
        <f>$I70      +$K70      +$M70      +$O70</f>
        <v>2706448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4.9524617669180184</v>
      </c>
      <c r="U70" s="59">
        <f>IF($E70   =0,0,($Q70   /$E70 )*100)</f>
        <v>5.2194627118970942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51853000</v>
      </c>
      <c r="C71" s="104">
        <f>C69</f>
        <v>0</v>
      </c>
      <c r="D71" s="104"/>
      <c r="E71" s="104">
        <f>$B71      +$C71      +$D71</f>
        <v>51853000</v>
      </c>
      <c r="F71" s="105">
        <f t="shared" ref="F71:O71" si="45">F69</f>
        <v>51853000</v>
      </c>
      <c r="G71" s="106">
        <f t="shared" si="45"/>
        <v>10000000</v>
      </c>
      <c r="H71" s="105">
        <f t="shared" si="45"/>
        <v>2568000</v>
      </c>
      <c r="I71" s="106">
        <f t="shared" si="45"/>
        <v>2706448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2568000</v>
      </c>
      <c r="Q71" s="106">
        <f>$I71      +$K71      +$M71      +$O71</f>
        <v>2706448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4.9524617669180184</v>
      </c>
      <c r="U71" s="65">
        <f>IF($E71   =0,0,($Q71   /$E71   )*100)</f>
        <v>5.2194627118970942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97579000</v>
      </c>
      <c r="C72" s="104">
        <f>SUM(C9:C14,C17:C23,C26:C29,C32,C35:C39,C42:C52,C55:C58,C61:C65,C69)</f>
        <v>0</v>
      </c>
      <c r="D72" s="104"/>
      <c r="E72" s="104">
        <f>$B72      +$C72      +$D72</f>
        <v>97579000</v>
      </c>
      <c r="F72" s="105">
        <f t="shared" ref="F72:O72" si="46">SUM(F9:F14,F17:F23,F26:F29,F32,F35:F39,F42:F52,F55:F58,F61:F65,F69)</f>
        <v>97579000</v>
      </c>
      <c r="G72" s="106">
        <f t="shared" si="46"/>
        <v>17000000</v>
      </c>
      <c r="H72" s="105">
        <f t="shared" si="46"/>
        <v>6783000</v>
      </c>
      <c r="I72" s="106">
        <f t="shared" si="46"/>
        <v>3524365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6783000</v>
      </c>
      <c r="Q72" s="106">
        <f>$I72      +$K72      +$M72      +$O72</f>
        <v>3524365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9.180607438687673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4.7701329110497532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t4Vecae+d4V7aiv7Q6qelxp7qPiNmMyX+zDRu7KpvQK06haXzsdwa4+fFCnZP1GgbR4ZOBFYYQkpZaNP3u9jg==" saltValue="CvBm06HOSmeAwaW+pCTb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2000000</v>
      </c>
      <c r="C10" s="92"/>
      <c r="D10" s="92"/>
      <c r="E10" s="92">
        <f t="shared" ref="E10:E15" si="0">$B10      +$C10      +$D10</f>
        <v>2000000</v>
      </c>
      <c r="F10" s="93">
        <v>2000000</v>
      </c>
      <c r="G10" s="94">
        <v>2000000</v>
      </c>
      <c r="H10" s="93">
        <v>657000</v>
      </c>
      <c r="I10" s="94">
        <v>657625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657000</v>
      </c>
      <c r="Q10" s="94">
        <f t="shared" ref="Q10:Q15" si="2">$I10      +$K10      +$M10      +$O10</f>
        <v>657625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32.85</v>
      </c>
      <c r="U10" s="50">
        <f t="shared" ref="U10:U14" si="6">IF(($E10      =0),0,(($Q10      /$E10      )*100))</f>
        <v>32.881250000000001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2000000</v>
      </c>
      <c r="C15" s="95">
        <f>SUM(C9:C14)</f>
        <v>0</v>
      </c>
      <c r="D15" s="95"/>
      <c r="E15" s="95">
        <f t="shared" si="0"/>
        <v>2000000</v>
      </c>
      <c r="F15" s="96">
        <f t="shared" ref="F15:O15" si="7">SUM(F9:F14)</f>
        <v>2000000</v>
      </c>
      <c r="G15" s="97">
        <f t="shared" si="7"/>
        <v>2000000</v>
      </c>
      <c r="H15" s="96">
        <f t="shared" si="7"/>
        <v>657000</v>
      </c>
      <c r="I15" s="97">
        <f t="shared" si="7"/>
        <v>657625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657000</v>
      </c>
      <c r="Q15" s="97">
        <f t="shared" si="2"/>
        <v>657625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32.85</v>
      </c>
      <c r="U15" s="54">
        <f>IF((SUM($E9:$E13))=0,0,(Q15/(SUM($E9:$E13))*100))</f>
        <v>32.881250000000001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2256000</v>
      </c>
      <c r="C32" s="92"/>
      <c r="D32" s="92"/>
      <c r="E32" s="92">
        <f>$B32      +$C32      +$D32</f>
        <v>2256000</v>
      </c>
      <c r="F32" s="93">
        <v>2256000</v>
      </c>
      <c r="G32" s="94">
        <v>564000</v>
      </c>
      <c r="H32" s="93">
        <v>183000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183000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8.1117021276595747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2256000</v>
      </c>
      <c r="C33" s="95">
        <f>C32</f>
        <v>0</v>
      </c>
      <c r="D33" s="95"/>
      <c r="E33" s="95">
        <f>$B33      +$C33      +$D33</f>
        <v>2256000</v>
      </c>
      <c r="F33" s="96">
        <f t="shared" ref="F33:O33" si="17">F32</f>
        <v>2256000</v>
      </c>
      <c r="G33" s="97">
        <f t="shared" si="17"/>
        <v>564000</v>
      </c>
      <c r="H33" s="96">
        <f t="shared" si="17"/>
        <v>183000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8.1117021276595747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9000000</v>
      </c>
      <c r="C35" s="92"/>
      <c r="D35" s="92"/>
      <c r="E35" s="92">
        <f t="shared" ref="E35:E40" si="18">$B35      +$C35      +$D35</f>
        <v>9000000</v>
      </c>
      <c r="F35" s="93">
        <v>9000000</v>
      </c>
      <c r="G35" s="94">
        <v>2000000</v>
      </c>
      <c r="H35" s="93">
        <v>1225000</v>
      </c>
      <c r="I35" s="94">
        <v>183090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1225000</v>
      </c>
      <c r="Q35" s="94">
        <f t="shared" ref="Q35:Q40" si="20">$I35      +$K35      +$M35      +$O35</f>
        <v>183090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13.611111111111111</v>
      </c>
      <c r="U35" s="50">
        <f t="shared" ref="U35:U39" si="24">IF(($E35      =0),0,(($Q35      /$E35      )*100))</f>
        <v>2.0343333333333335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6725000</v>
      </c>
      <c r="C36" s="92"/>
      <c r="D36" s="92"/>
      <c r="E36" s="92">
        <f t="shared" si="18"/>
        <v>6725000</v>
      </c>
      <c r="F36" s="93">
        <v>6725000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15725000</v>
      </c>
      <c r="C40" s="95">
        <f>SUM(C35:C39)</f>
        <v>0</v>
      </c>
      <c r="D40" s="95"/>
      <c r="E40" s="95">
        <f t="shared" si="18"/>
        <v>15725000</v>
      </c>
      <c r="F40" s="96">
        <f t="shared" ref="F40:O40" si="25">SUM(F35:F39)</f>
        <v>15725000</v>
      </c>
      <c r="G40" s="97">
        <f t="shared" si="25"/>
        <v>2000000</v>
      </c>
      <c r="H40" s="96">
        <f t="shared" si="25"/>
        <v>1225000</v>
      </c>
      <c r="I40" s="97">
        <f t="shared" si="25"/>
        <v>183090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1225000</v>
      </c>
      <c r="Q40" s="97">
        <f t="shared" si="20"/>
        <v>183090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13.611111111111111</v>
      </c>
      <c r="U40" s="54">
        <f>IF((+$E35+$E38) =0,0,(Q40   /(+$E35+$E38) )*100)</f>
        <v>2.0343333333333335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19981000</v>
      </c>
      <c r="C67" s="104">
        <f>SUM(C9:C14,C17:C23,C26:C29,C32,C35:C39,C42:C52,C55:C58,C61:C65)</f>
        <v>0</v>
      </c>
      <c r="D67" s="104"/>
      <c r="E67" s="104">
        <f t="shared" si="35"/>
        <v>19981000</v>
      </c>
      <c r="F67" s="105">
        <f t="shared" ref="F67:O67" si="43">SUM(F9:F14,F17:F23,F26:F29,F32,F35:F39,F42:F52,F55:F58,F61:F65)</f>
        <v>19981000</v>
      </c>
      <c r="G67" s="106">
        <f t="shared" si="43"/>
        <v>4564000</v>
      </c>
      <c r="H67" s="105">
        <f t="shared" si="43"/>
        <v>2065000</v>
      </c>
      <c r="I67" s="106">
        <f t="shared" si="43"/>
        <v>840715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2065000</v>
      </c>
      <c r="Q67" s="106">
        <f t="shared" si="37"/>
        <v>840715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15.577851538925769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6.3421469523234757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37490000</v>
      </c>
      <c r="C69" s="92"/>
      <c r="D69" s="92"/>
      <c r="E69" s="92">
        <f>$B69      +$C69      +$D69</f>
        <v>37490000</v>
      </c>
      <c r="F69" s="93">
        <v>37490000</v>
      </c>
      <c r="G69" s="94">
        <v>11000000</v>
      </c>
      <c r="H69" s="93">
        <v>10052000</v>
      </c>
      <c r="I69" s="94">
        <v>9166274</v>
      </c>
      <c r="J69" s="93"/>
      <c r="K69" s="94"/>
      <c r="L69" s="93"/>
      <c r="M69" s="94"/>
      <c r="N69" s="93"/>
      <c r="O69" s="94"/>
      <c r="P69" s="93">
        <f>$H69      +$J69      +$L69      +$N69</f>
        <v>10052000</v>
      </c>
      <c r="Q69" s="94">
        <f>$I69      +$K69      +$M69      +$O69</f>
        <v>9166274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26.812483328887705</v>
      </c>
      <c r="U69" s="50">
        <f>IF(($E69      =0),0,(($Q69      /$E69      )*100))</f>
        <v>24.449917311283009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37490000</v>
      </c>
      <c r="C70" s="101">
        <f>C69</f>
        <v>0</v>
      </c>
      <c r="D70" s="101"/>
      <c r="E70" s="101">
        <f>$B70      +$C70      +$D70</f>
        <v>37490000</v>
      </c>
      <c r="F70" s="102">
        <f t="shared" ref="F70:O70" si="44">F69</f>
        <v>37490000</v>
      </c>
      <c r="G70" s="103">
        <f t="shared" si="44"/>
        <v>11000000</v>
      </c>
      <c r="H70" s="102">
        <f t="shared" si="44"/>
        <v>10052000</v>
      </c>
      <c r="I70" s="103">
        <f t="shared" si="44"/>
        <v>9166274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10052000</v>
      </c>
      <c r="Q70" s="103">
        <f>$I70      +$K70      +$M70      +$O70</f>
        <v>9166274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26.812483328887705</v>
      </c>
      <c r="U70" s="59">
        <f>IF($E70   =0,0,($Q70   /$E70 )*100)</f>
        <v>24.449917311283009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37490000</v>
      </c>
      <c r="C71" s="104">
        <f>C69</f>
        <v>0</v>
      </c>
      <c r="D71" s="104"/>
      <c r="E71" s="104">
        <f>$B71      +$C71      +$D71</f>
        <v>37490000</v>
      </c>
      <c r="F71" s="105">
        <f t="shared" ref="F71:O71" si="45">F69</f>
        <v>37490000</v>
      </c>
      <c r="G71" s="106">
        <f t="shared" si="45"/>
        <v>11000000</v>
      </c>
      <c r="H71" s="105">
        <f t="shared" si="45"/>
        <v>10052000</v>
      </c>
      <c r="I71" s="106">
        <f t="shared" si="45"/>
        <v>9166274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10052000</v>
      </c>
      <c r="Q71" s="106">
        <f>$I71      +$K71      +$M71      +$O71</f>
        <v>9166274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26.812483328887705</v>
      </c>
      <c r="U71" s="65">
        <f>IF($E71   =0,0,($Q71   /$E71   )*100)</f>
        <v>24.449917311283009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57471000</v>
      </c>
      <c r="C72" s="104">
        <f>SUM(C9:C14,C17:C23,C26:C29,C32,C35:C39,C42:C52,C55:C58,C61:C65,C69)</f>
        <v>0</v>
      </c>
      <c r="D72" s="104"/>
      <c r="E72" s="104">
        <f>$B72      +$C72      +$D72</f>
        <v>57471000</v>
      </c>
      <c r="F72" s="105">
        <f t="shared" ref="F72:O72" si="46">SUM(F9:F14,F17:F23,F26:F29,F32,F35:F39,F42:F52,F55:F58,F61:F65,F69)</f>
        <v>57471000</v>
      </c>
      <c r="G72" s="106">
        <f t="shared" si="46"/>
        <v>15564000</v>
      </c>
      <c r="H72" s="105">
        <f t="shared" si="46"/>
        <v>12117000</v>
      </c>
      <c r="I72" s="106">
        <f t="shared" si="46"/>
        <v>10006989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12117000</v>
      </c>
      <c r="Q72" s="106">
        <f>$I72      +$K72      +$M72      +$O72</f>
        <v>10006989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23.877744058645018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19.719759192842787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wUvXE1l6ucSyygVSPBLtP/GZVPPw2WwkeGLsmGyq9EBZQofVLbcCeBQglwOmlEd5IT9FATpzQV4OT3QRcO4GA==" saltValue="YW86DLeT2ySe44G575U/F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126000</v>
      </c>
      <c r="I10" s="94">
        <v>176561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126000</v>
      </c>
      <c r="Q10" s="94">
        <f t="shared" ref="Q10:Q15" si="2">$I10      +$K10      +$M10      +$O10</f>
        <v>176561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6</v>
      </c>
      <c r="U10" s="50">
        <f t="shared" ref="U10:U14" si="6">IF(($E10      =0),0,(($Q10      /$E10      )*100))</f>
        <v>8.4076666666666657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126000</v>
      </c>
      <c r="I15" s="97">
        <f t="shared" si="7"/>
        <v>176561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126000</v>
      </c>
      <c r="Q15" s="97">
        <f t="shared" si="2"/>
        <v>176561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6</v>
      </c>
      <c r="U15" s="54">
        <f>IF((SUM($E9:$E13))=0,0,(Q15/(SUM($E9:$E13))*100))</f>
        <v>8.4076666666666657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3681000</v>
      </c>
      <c r="C32" s="92"/>
      <c r="D32" s="92"/>
      <c r="E32" s="92">
        <f>$B32      +$C32      +$D32</f>
        <v>3681000</v>
      </c>
      <c r="F32" s="93">
        <v>3681000</v>
      </c>
      <c r="G32" s="94">
        <v>919000</v>
      </c>
      <c r="H32" s="93">
        <v>1824000</v>
      </c>
      <c r="I32" s="94">
        <v>1823344</v>
      </c>
      <c r="J32" s="93"/>
      <c r="K32" s="94"/>
      <c r="L32" s="93"/>
      <c r="M32" s="94"/>
      <c r="N32" s="93"/>
      <c r="O32" s="94"/>
      <c r="P32" s="93">
        <f>$H32      +$J32      +$L32      +$N32</f>
        <v>1824000</v>
      </c>
      <c r="Q32" s="94">
        <f>$I32      +$K32      +$M32      +$O32</f>
        <v>1823344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49.551752241238795</v>
      </c>
      <c r="U32" s="50">
        <f>IF(($E32      =0),0,(($Q32      /$E32      )*100))</f>
        <v>49.53393099701168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3681000</v>
      </c>
      <c r="C33" s="95">
        <f>C32</f>
        <v>0</v>
      </c>
      <c r="D33" s="95"/>
      <c r="E33" s="95">
        <f>$B33      +$C33      +$D33</f>
        <v>3681000</v>
      </c>
      <c r="F33" s="96">
        <f t="shared" ref="F33:O33" si="17">F32</f>
        <v>3681000</v>
      </c>
      <c r="G33" s="97">
        <f t="shared" si="17"/>
        <v>919000</v>
      </c>
      <c r="H33" s="96">
        <f t="shared" si="17"/>
        <v>1824000</v>
      </c>
      <c r="I33" s="97">
        <f t="shared" si="17"/>
        <v>1823344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1824000</v>
      </c>
      <c r="Q33" s="97">
        <f>$I33      +$K33      +$M33      +$O33</f>
        <v>1823344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49.551752241238795</v>
      </c>
      <c r="U33" s="54">
        <f>IF($E33   =0,0,($Q33   /$E33   )*100)</f>
        <v>49.53393099701168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5800000</v>
      </c>
      <c r="C35" s="92"/>
      <c r="D35" s="92"/>
      <c r="E35" s="92">
        <f t="shared" ref="E35:E40" si="18">$B35      +$C35      +$D35</f>
        <v>5800000</v>
      </c>
      <c r="F35" s="93">
        <v>5800000</v>
      </c>
      <c r="G35" s="94">
        <v>0</v>
      </c>
      <c r="H35" s="93">
        <v>975000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975000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16.810344827586206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20191000</v>
      </c>
      <c r="C36" s="92"/>
      <c r="D36" s="92"/>
      <c r="E36" s="92">
        <f t="shared" si="18"/>
        <v>20191000</v>
      </c>
      <c r="F36" s="93">
        <v>20191000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25991000</v>
      </c>
      <c r="C40" s="95">
        <f>SUM(C35:C39)</f>
        <v>0</v>
      </c>
      <c r="D40" s="95"/>
      <c r="E40" s="95">
        <f t="shared" si="18"/>
        <v>25991000</v>
      </c>
      <c r="F40" s="96">
        <f t="shared" ref="F40:O40" si="25">SUM(F35:F39)</f>
        <v>25991000</v>
      </c>
      <c r="G40" s="97">
        <f t="shared" si="25"/>
        <v>0</v>
      </c>
      <c r="H40" s="96">
        <f t="shared" si="25"/>
        <v>975000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975000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16.810344827586206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31772000</v>
      </c>
      <c r="C67" s="104">
        <f>SUM(C9:C14,C17:C23,C26:C29,C32,C35:C39,C42:C52,C55:C58,C61:C65)</f>
        <v>0</v>
      </c>
      <c r="D67" s="104"/>
      <c r="E67" s="104">
        <f t="shared" si="35"/>
        <v>31772000</v>
      </c>
      <c r="F67" s="105">
        <f t="shared" ref="F67:O67" si="43">SUM(F9:F14,F17:F23,F26:F29,F32,F35:F39,F42:F52,F55:F58,F61:F65)</f>
        <v>31772000</v>
      </c>
      <c r="G67" s="106">
        <f t="shared" si="43"/>
        <v>3019000</v>
      </c>
      <c r="H67" s="105">
        <f t="shared" si="43"/>
        <v>2925000</v>
      </c>
      <c r="I67" s="106">
        <f t="shared" si="43"/>
        <v>1999905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2925000</v>
      </c>
      <c r="Q67" s="106">
        <f t="shared" si="37"/>
        <v>1999905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25.256886279250494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17.268845522839133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36314000</v>
      </c>
      <c r="C69" s="92"/>
      <c r="D69" s="92"/>
      <c r="E69" s="92">
        <f>$B69      +$C69      +$D69</f>
        <v>36314000</v>
      </c>
      <c r="F69" s="93">
        <v>36314000</v>
      </c>
      <c r="G69" s="94">
        <v>16000000</v>
      </c>
      <c r="H69" s="93">
        <v>9958000</v>
      </c>
      <c r="I69" s="94">
        <v>13231063</v>
      </c>
      <c r="J69" s="93"/>
      <c r="K69" s="94"/>
      <c r="L69" s="93"/>
      <c r="M69" s="94"/>
      <c r="N69" s="93"/>
      <c r="O69" s="94"/>
      <c r="P69" s="93">
        <f>$H69      +$J69      +$L69      +$N69</f>
        <v>9958000</v>
      </c>
      <c r="Q69" s="94">
        <f>$I69      +$K69      +$M69      +$O69</f>
        <v>13231063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27.421930935727268</v>
      </c>
      <c r="U69" s="50">
        <f>IF(($E69      =0),0,(($Q69      /$E69      )*100))</f>
        <v>36.435157239632098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36314000</v>
      </c>
      <c r="C70" s="101">
        <f>C69</f>
        <v>0</v>
      </c>
      <c r="D70" s="101"/>
      <c r="E70" s="101">
        <f>$B70      +$C70      +$D70</f>
        <v>36314000</v>
      </c>
      <c r="F70" s="102">
        <f t="shared" ref="F70:O70" si="44">F69</f>
        <v>36314000</v>
      </c>
      <c r="G70" s="103">
        <f t="shared" si="44"/>
        <v>16000000</v>
      </c>
      <c r="H70" s="102">
        <f t="shared" si="44"/>
        <v>9958000</v>
      </c>
      <c r="I70" s="103">
        <f t="shared" si="44"/>
        <v>13231063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9958000</v>
      </c>
      <c r="Q70" s="103">
        <f>$I70      +$K70      +$M70      +$O70</f>
        <v>13231063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27.421930935727268</v>
      </c>
      <c r="U70" s="59">
        <f>IF($E70   =0,0,($Q70   /$E70 )*100)</f>
        <v>36.435157239632098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36314000</v>
      </c>
      <c r="C71" s="104">
        <f>C69</f>
        <v>0</v>
      </c>
      <c r="D71" s="104"/>
      <c r="E71" s="104">
        <f>$B71      +$C71      +$D71</f>
        <v>36314000</v>
      </c>
      <c r="F71" s="105">
        <f t="shared" ref="F71:O71" si="45">F69</f>
        <v>36314000</v>
      </c>
      <c r="G71" s="106">
        <f t="shared" si="45"/>
        <v>16000000</v>
      </c>
      <c r="H71" s="105">
        <f t="shared" si="45"/>
        <v>9958000</v>
      </c>
      <c r="I71" s="106">
        <f t="shared" si="45"/>
        <v>13231063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9958000</v>
      </c>
      <c r="Q71" s="106">
        <f>$I71      +$K71      +$M71      +$O71</f>
        <v>13231063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27.421930935727268</v>
      </c>
      <c r="U71" s="65">
        <f>IF($E71   =0,0,($Q71   /$E71   )*100)</f>
        <v>36.435157239632098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68086000</v>
      </c>
      <c r="C72" s="104">
        <f>SUM(C9:C14,C17:C23,C26:C29,C32,C35:C39,C42:C52,C55:C58,C61:C65,C69)</f>
        <v>0</v>
      </c>
      <c r="D72" s="104"/>
      <c r="E72" s="104">
        <f>$B72      +$C72      +$D72</f>
        <v>68086000</v>
      </c>
      <c r="F72" s="105">
        <f t="shared" ref="F72:O72" si="46">SUM(F9:F14,F17:F23,F26:F29,F32,F35:F39,F42:F52,F55:F58,F61:F65,F69)</f>
        <v>68086000</v>
      </c>
      <c r="G72" s="106">
        <f t="shared" si="46"/>
        <v>19019000</v>
      </c>
      <c r="H72" s="105">
        <f t="shared" si="46"/>
        <v>12883000</v>
      </c>
      <c r="I72" s="106">
        <f t="shared" si="46"/>
        <v>15230968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12883000</v>
      </c>
      <c r="Q72" s="106">
        <f>$I72      +$K72      +$M72      +$O72</f>
        <v>15230968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26.898423635034973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31.800747468420504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4AlSGWqR4U1/E95lpcb07EatRywD8v9wXCHEbj8lt+h8++eQ7hV9XaNnfNzPBfqS9n4wG23eCUtvyf+CuSvYA==" saltValue="I5frd9GR9yfMvjU6M3yr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51000</v>
      </c>
      <c r="I10" s="94">
        <v>1023333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51000</v>
      </c>
      <c r="Q10" s="94">
        <f t="shared" ref="Q10:Q15" si="2">$I10      +$K10      +$M10      +$O10</f>
        <v>1023333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2.7567567567567566</v>
      </c>
      <c r="U10" s="50">
        <f t="shared" ref="U10:U14" si="6">IF(($E10      =0),0,(($Q10      /$E10      )*100))</f>
        <v>55.315297297297292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51000</v>
      </c>
      <c r="I15" s="97">
        <f t="shared" si="7"/>
        <v>1023333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51000</v>
      </c>
      <c r="Q15" s="97">
        <f t="shared" si="2"/>
        <v>1023333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2.7567567567567566</v>
      </c>
      <c r="U15" s="54">
        <f>IF((SUM($E9:$E13))=0,0,(Q15/(SUM($E9:$E13))*100))</f>
        <v>55.315297297297292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2037000</v>
      </c>
      <c r="C32" s="92"/>
      <c r="D32" s="92"/>
      <c r="E32" s="92">
        <f>$B32      +$C32      +$D32</f>
        <v>2037000</v>
      </c>
      <c r="F32" s="93">
        <v>2037000</v>
      </c>
      <c r="G32" s="94">
        <v>509000</v>
      </c>
      <c r="H32" s="93">
        <v>1236000</v>
      </c>
      <c r="I32" s="94">
        <v>1227753</v>
      </c>
      <c r="J32" s="93"/>
      <c r="K32" s="94"/>
      <c r="L32" s="93"/>
      <c r="M32" s="94"/>
      <c r="N32" s="93"/>
      <c r="O32" s="94"/>
      <c r="P32" s="93">
        <f>$H32      +$J32      +$L32      +$N32</f>
        <v>1236000</v>
      </c>
      <c r="Q32" s="94">
        <f>$I32      +$K32      +$M32      +$O32</f>
        <v>1227753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60.677466863033871</v>
      </c>
      <c r="U32" s="50">
        <f>IF(($E32      =0),0,(($Q32      /$E32      )*100))</f>
        <v>60.272606774668638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2037000</v>
      </c>
      <c r="C33" s="95">
        <f>C32</f>
        <v>0</v>
      </c>
      <c r="D33" s="95"/>
      <c r="E33" s="95">
        <f>$B33      +$C33      +$D33</f>
        <v>2037000</v>
      </c>
      <c r="F33" s="96">
        <f t="shared" ref="F33:O33" si="17">F32</f>
        <v>2037000</v>
      </c>
      <c r="G33" s="97">
        <f t="shared" si="17"/>
        <v>509000</v>
      </c>
      <c r="H33" s="96">
        <f t="shared" si="17"/>
        <v>1236000</v>
      </c>
      <c r="I33" s="97">
        <f t="shared" si="17"/>
        <v>1227753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1236000</v>
      </c>
      <c r="Q33" s="97">
        <f>$I33      +$K33      +$M33      +$O33</f>
        <v>1227753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60.677466863033871</v>
      </c>
      <c r="U33" s="54">
        <f>IF($E33   =0,0,($Q33   /$E33   )*100)</f>
        <v>60.272606774668638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20475000</v>
      </c>
      <c r="C35" s="92"/>
      <c r="D35" s="92"/>
      <c r="E35" s="92">
        <f t="shared" ref="E35:E40" si="18">$B35      +$C35      +$D35</f>
        <v>20475000</v>
      </c>
      <c r="F35" s="93">
        <v>20475000</v>
      </c>
      <c r="G35" s="94">
        <v>4800000</v>
      </c>
      <c r="H35" s="93">
        <v>13650000</v>
      </c>
      <c r="I35" s="94">
        <v>6461073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13650000</v>
      </c>
      <c r="Q35" s="94">
        <f t="shared" ref="Q35:Q40" si="20">$I35      +$K35      +$M35      +$O35</f>
        <v>6461073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66.666666666666657</v>
      </c>
      <c r="U35" s="50">
        <f t="shared" ref="U35:U39" si="24">IF(($E35      =0),0,(($Q35      /$E35      )*100))</f>
        <v>31.555912087912084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66925000</v>
      </c>
      <c r="C36" s="92"/>
      <c r="D36" s="92"/>
      <c r="E36" s="92">
        <f t="shared" si="18"/>
        <v>66925000</v>
      </c>
      <c r="F36" s="93">
        <v>66925000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87400000</v>
      </c>
      <c r="C40" s="95">
        <f>SUM(C35:C39)</f>
        <v>0</v>
      </c>
      <c r="D40" s="95"/>
      <c r="E40" s="95">
        <f t="shared" si="18"/>
        <v>87400000</v>
      </c>
      <c r="F40" s="96">
        <f t="shared" ref="F40:O40" si="25">SUM(F35:F39)</f>
        <v>87400000</v>
      </c>
      <c r="G40" s="97">
        <f t="shared" si="25"/>
        <v>4800000</v>
      </c>
      <c r="H40" s="96">
        <f t="shared" si="25"/>
        <v>13650000</v>
      </c>
      <c r="I40" s="97">
        <f t="shared" si="25"/>
        <v>6461073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13650000</v>
      </c>
      <c r="Q40" s="97">
        <f t="shared" si="20"/>
        <v>6461073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66.666666666666657</v>
      </c>
      <c r="U40" s="54">
        <f>IF((+$E35+$E38) =0,0,(Q40   /(+$E35+$E38) )*100)</f>
        <v>31.555912087912084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91287000</v>
      </c>
      <c r="C67" s="104">
        <f>SUM(C9:C14,C17:C23,C26:C29,C32,C35:C39,C42:C52,C55:C58,C61:C65)</f>
        <v>0</v>
      </c>
      <c r="D67" s="104"/>
      <c r="E67" s="104">
        <f t="shared" si="35"/>
        <v>91287000</v>
      </c>
      <c r="F67" s="105">
        <f t="shared" ref="F67:O67" si="43">SUM(F9:F14,F17:F23,F26:F29,F32,F35:F39,F42:F52,F55:F58,F61:F65)</f>
        <v>91287000</v>
      </c>
      <c r="G67" s="106">
        <f t="shared" si="43"/>
        <v>7159000</v>
      </c>
      <c r="H67" s="105">
        <f t="shared" si="43"/>
        <v>14937000</v>
      </c>
      <c r="I67" s="106">
        <f t="shared" si="43"/>
        <v>8712159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14937000</v>
      </c>
      <c r="Q67" s="106">
        <f t="shared" si="37"/>
        <v>8712159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61.312700106723582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35.761263443067072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49172000</v>
      </c>
      <c r="C69" s="92"/>
      <c r="D69" s="92"/>
      <c r="E69" s="92">
        <f>$B69      +$C69      +$D69</f>
        <v>49172000</v>
      </c>
      <c r="F69" s="93">
        <v>49172000</v>
      </c>
      <c r="G69" s="94">
        <v>8600000</v>
      </c>
      <c r="H69" s="93">
        <v>6436000</v>
      </c>
      <c r="I69" s="94">
        <v>5003726</v>
      </c>
      <c r="J69" s="93"/>
      <c r="K69" s="94"/>
      <c r="L69" s="93"/>
      <c r="M69" s="94"/>
      <c r="N69" s="93"/>
      <c r="O69" s="94"/>
      <c r="P69" s="93">
        <f>$H69      +$J69      +$L69      +$N69</f>
        <v>6436000</v>
      </c>
      <c r="Q69" s="94">
        <f>$I69      +$K69      +$M69      +$O69</f>
        <v>5003726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13.088749694948346</v>
      </c>
      <c r="U69" s="50">
        <f>IF(($E69      =0),0,(($Q69      /$E69      )*100))</f>
        <v>10.175965996908811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49172000</v>
      </c>
      <c r="C70" s="101">
        <f>C69</f>
        <v>0</v>
      </c>
      <c r="D70" s="101"/>
      <c r="E70" s="101">
        <f>$B70      +$C70      +$D70</f>
        <v>49172000</v>
      </c>
      <c r="F70" s="102">
        <f t="shared" ref="F70:O70" si="44">F69</f>
        <v>49172000</v>
      </c>
      <c r="G70" s="103">
        <f t="shared" si="44"/>
        <v>8600000</v>
      </c>
      <c r="H70" s="102">
        <f t="shared" si="44"/>
        <v>6436000</v>
      </c>
      <c r="I70" s="103">
        <f t="shared" si="44"/>
        <v>5003726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6436000</v>
      </c>
      <c r="Q70" s="103">
        <f>$I70      +$K70      +$M70      +$O70</f>
        <v>5003726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13.088749694948346</v>
      </c>
      <c r="U70" s="59">
        <f>IF($E70   =0,0,($Q70   /$E70 )*100)</f>
        <v>10.175965996908811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49172000</v>
      </c>
      <c r="C71" s="104">
        <f>C69</f>
        <v>0</v>
      </c>
      <c r="D71" s="104"/>
      <c r="E71" s="104">
        <f>$B71      +$C71      +$D71</f>
        <v>49172000</v>
      </c>
      <c r="F71" s="105">
        <f t="shared" ref="F71:O71" si="45">F69</f>
        <v>49172000</v>
      </c>
      <c r="G71" s="106">
        <f t="shared" si="45"/>
        <v>8600000</v>
      </c>
      <c r="H71" s="105">
        <f t="shared" si="45"/>
        <v>6436000</v>
      </c>
      <c r="I71" s="106">
        <f t="shared" si="45"/>
        <v>5003726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6436000</v>
      </c>
      <c r="Q71" s="106">
        <f>$I71      +$K71      +$M71      +$O71</f>
        <v>5003726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13.088749694948346</v>
      </c>
      <c r="U71" s="65">
        <f>IF($E71   =0,0,($Q71   /$E71   )*100)</f>
        <v>10.175965996908811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140459000</v>
      </c>
      <c r="C72" s="104">
        <f>SUM(C9:C14,C17:C23,C26:C29,C32,C35:C39,C42:C52,C55:C58,C61:C65,C69)</f>
        <v>0</v>
      </c>
      <c r="D72" s="104"/>
      <c r="E72" s="104">
        <f>$B72      +$C72      +$D72</f>
        <v>140459000</v>
      </c>
      <c r="F72" s="105">
        <f t="shared" ref="F72:O72" si="46">SUM(F9:F14,F17:F23,F26:F29,F32,F35:F39,F42:F52,F55:F58,F61:F65,F69)</f>
        <v>140459000</v>
      </c>
      <c r="G72" s="106">
        <f t="shared" si="46"/>
        <v>15759000</v>
      </c>
      <c r="H72" s="105">
        <f t="shared" si="46"/>
        <v>21373000</v>
      </c>
      <c r="I72" s="106">
        <f t="shared" si="46"/>
        <v>13715885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21373000</v>
      </c>
      <c r="Q72" s="106">
        <f>$I72      +$K72      +$M72      +$O72</f>
        <v>13715885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29.065466314901951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18.652439687763483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Ao7BaLhI3M/l2D6C0uvCGhbz9Wk3KJc8Ux5NUYAU0S3whU39WhSifZAR/zlSkGMOxgMkNFQxzAeaVZyecPicg==" saltValue="bQuXLNLiGj7Sh9wlLznpt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119000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119000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5.6666666666666661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119000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119000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5.6666666666666661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2672000</v>
      </c>
      <c r="C29" s="92"/>
      <c r="D29" s="92"/>
      <c r="E29" s="92">
        <f>$B29      +$C29      +$D29</f>
        <v>2672000</v>
      </c>
      <c r="F29" s="93">
        <v>2672000</v>
      </c>
      <c r="G29" s="94">
        <v>1870000</v>
      </c>
      <c r="H29" s="93">
        <v>852000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852000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31.886227544910177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2672000</v>
      </c>
      <c r="C30" s="95">
        <f>SUM(C26:C29)</f>
        <v>0</v>
      </c>
      <c r="D30" s="95"/>
      <c r="E30" s="95">
        <f>$B30      +$C30      +$D30</f>
        <v>2672000</v>
      </c>
      <c r="F30" s="96">
        <f t="shared" ref="F30:O30" si="16">SUM(F26:F29)</f>
        <v>2672000</v>
      </c>
      <c r="G30" s="97">
        <f t="shared" si="16"/>
        <v>1870000</v>
      </c>
      <c r="H30" s="96">
        <f t="shared" si="16"/>
        <v>852000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852000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31.886227544910177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1816000</v>
      </c>
      <c r="C32" s="92"/>
      <c r="D32" s="92"/>
      <c r="E32" s="92">
        <f>$B32      +$C32      +$D32</f>
        <v>1816000</v>
      </c>
      <c r="F32" s="93">
        <v>1816000</v>
      </c>
      <c r="G32" s="94">
        <v>454000</v>
      </c>
      <c r="H32" s="93">
        <v>1223000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1223000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67.345814977973575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1816000</v>
      </c>
      <c r="C33" s="95">
        <f>C32</f>
        <v>0</v>
      </c>
      <c r="D33" s="95"/>
      <c r="E33" s="95">
        <f>$B33      +$C33      +$D33</f>
        <v>1816000</v>
      </c>
      <c r="F33" s="96">
        <f t="shared" ref="F33:O33" si="17">F32</f>
        <v>1816000</v>
      </c>
      <c r="G33" s="97">
        <f t="shared" si="17"/>
        <v>454000</v>
      </c>
      <c r="H33" s="96">
        <f t="shared" si="17"/>
        <v>1223000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1223000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67.345814977973575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85000000</v>
      </c>
      <c r="C51" s="92"/>
      <c r="D51" s="92"/>
      <c r="E51" s="92">
        <f t="shared" si="26"/>
        <v>85000000</v>
      </c>
      <c r="F51" s="93">
        <v>85000000</v>
      </c>
      <c r="G51" s="94">
        <v>34000000</v>
      </c>
      <c r="H51" s="93">
        <v>25029000</v>
      </c>
      <c r="I51" s="94"/>
      <c r="J51" s="93"/>
      <c r="K51" s="94"/>
      <c r="L51" s="93"/>
      <c r="M51" s="94"/>
      <c r="N51" s="93"/>
      <c r="O51" s="94"/>
      <c r="P51" s="93">
        <f t="shared" si="27"/>
        <v>25029000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29.445882352941176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34000000</v>
      </c>
      <c r="H53" s="96">
        <f t="shared" si="33"/>
        <v>25029000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25029000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29.445882352941176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93588000</v>
      </c>
      <c r="C67" s="104">
        <f>SUM(C9:C14,C17:C23,C26:C29,C32,C35:C39,C42:C52,C55:C58,C61:C65)</f>
        <v>0</v>
      </c>
      <c r="D67" s="104"/>
      <c r="E67" s="104">
        <f t="shared" si="35"/>
        <v>93588000</v>
      </c>
      <c r="F67" s="105">
        <f t="shared" ref="F67:O67" si="43">SUM(F9:F14,F17:F23,F26:F29,F32,F35:F39,F42:F52,F55:F58,F61:F65)</f>
        <v>93588000</v>
      </c>
      <c r="G67" s="106">
        <f t="shared" si="43"/>
        <v>38424000</v>
      </c>
      <c r="H67" s="105">
        <f t="shared" si="43"/>
        <v>27223000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27223000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29.723326199938853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221342000</v>
      </c>
      <c r="C69" s="92"/>
      <c r="D69" s="92"/>
      <c r="E69" s="92">
        <f>$B69      +$C69      +$D69</f>
        <v>221342000</v>
      </c>
      <c r="F69" s="93">
        <v>221342000</v>
      </c>
      <c r="G69" s="94">
        <v>66403000</v>
      </c>
      <c r="H69" s="93">
        <v>407000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407000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0.18387834211311002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221342000</v>
      </c>
      <c r="C70" s="101">
        <f>C69</f>
        <v>0</v>
      </c>
      <c r="D70" s="101"/>
      <c r="E70" s="101">
        <f>$B70      +$C70      +$D70</f>
        <v>221342000</v>
      </c>
      <c r="F70" s="102">
        <f t="shared" ref="F70:O70" si="44">F69</f>
        <v>221342000</v>
      </c>
      <c r="G70" s="103">
        <f t="shared" si="44"/>
        <v>66403000</v>
      </c>
      <c r="H70" s="102">
        <f t="shared" si="44"/>
        <v>407000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407000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0.18387834211311002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221342000</v>
      </c>
      <c r="C71" s="104">
        <f>C69</f>
        <v>0</v>
      </c>
      <c r="D71" s="104"/>
      <c r="E71" s="104">
        <f>$B71      +$C71      +$D71</f>
        <v>221342000</v>
      </c>
      <c r="F71" s="105">
        <f t="shared" ref="F71:O71" si="45">F69</f>
        <v>221342000</v>
      </c>
      <c r="G71" s="106">
        <f t="shared" si="45"/>
        <v>66403000</v>
      </c>
      <c r="H71" s="105">
        <f t="shared" si="45"/>
        <v>407000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407000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0.18387834211311002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314930000</v>
      </c>
      <c r="C72" s="104">
        <f>SUM(C9:C14,C17:C23,C26:C29,C32,C35:C39,C42:C52,C55:C58,C61:C65,C69)</f>
        <v>0</v>
      </c>
      <c r="D72" s="104"/>
      <c r="E72" s="104">
        <f>$B72      +$C72      +$D72</f>
        <v>314930000</v>
      </c>
      <c r="F72" s="105">
        <f t="shared" ref="F72:O72" si="46">SUM(F9:F14,F17:F23,F26:F29,F32,F35:F39,F42:F52,F55:F58,F61:F65,F69)</f>
        <v>314930000</v>
      </c>
      <c r="G72" s="106">
        <f t="shared" si="46"/>
        <v>104827000</v>
      </c>
      <c r="H72" s="105">
        <f t="shared" si="46"/>
        <v>27630000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27630000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8.8294506758700031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pgOd4FSmNtW0nEL2jKmmkPvmuHyj8b5nKekslroCFD2W7fAUohFYeoBIKvNTh3BC4uAYspO83+9U42ioD8FcA==" saltValue="Fx4fij4TmrohrJutswk+/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194000</v>
      </c>
      <c r="I10" s="94">
        <v>402214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194000</v>
      </c>
      <c r="Q10" s="94">
        <f t="shared" ref="Q10:Q15" si="2">$I10      +$K10      +$M10      +$O10</f>
        <v>402214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6.4666666666666668</v>
      </c>
      <c r="U10" s="50">
        <f t="shared" ref="U10:U14" si="6">IF(($E10      =0),0,(($Q10      /$E10      )*100))</f>
        <v>13.407133333333332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194000</v>
      </c>
      <c r="I15" s="97">
        <f t="shared" si="7"/>
        <v>402214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194000</v>
      </c>
      <c r="Q15" s="97">
        <f t="shared" si="2"/>
        <v>402214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6.4666666666666668</v>
      </c>
      <c r="U15" s="54">
        <f>IF((SUM($E9:$E13))=0,0,(Q15/(SUM($E9:$E13))*100))</f>
        <v>13.407133333333332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3184000</v>
      </c>
      <c r="C32" s="92"/>
      <c r="D32" s="92"/>
      <c r="E32" s="92">
        <f>$B32      +$C32      +$D32</f>
        <v>3184000</v>
      </c>
      <c r="F32" s="93">
        <v>3184000</v>
      </c>
      <c r="G32" s="94">
        <v>796000</v>
      </c>
      <c r="H32" s="93">
        <v>3184000</v>
      </c>
      <c r="I32" s="94">
        <v>3184001</v>
      </c>
      <c r="J32" s="93"/>
      <c r="K32" s="94"/>
      <c r="L32" s="93"/>
      <c r="M32" s="94"/>
      <c r="N32" s="93"/>
      <c r="O32" s="94"/>
      <c r="P32" s="93">
        <f>$H32      +$J32      +$L32      +$N32</f>
        <v>3184000</v>
      </c>
      <c r="Q32" s="94">
        <f>$I32      +$K32      +$M32      +$O32</f>
        <v>3184001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100.00003140703517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3184000</v>
      </c>
      <c r="C33" s="95">
        <f>C32</f>
        <v>0</v>
      </c>
      <c r="D33" s="95"/>
      <c r="E33" s="95">
        <f>$B33      +$C33      +$D33</f>
        <v>3184000</v>
      </c>
      <c r="F33" s="96">
        <f t="shared" ref="F33:O33" si="17">F32</f>
        <v>3184000</v>
      </c>
      <c r="G33" s="97">
        <f t="shared" si="17"/>
        <v>796000</v>
      </c>
      <c r="H33" s="96">
        <f t="shared" si="17"/>
        <v>3184000</v>
      </c>
      <c r="I33" s="97">
        <f t="shared" si="17"/>
        <v>3184001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3184000</v>
      </c>
      <c r="Q33" s="97">
        <f>$I33      +$K33      +$M33      +$O33</f>
        <v>3184001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100</v>
      </c>
      <c r="U33" s="54">
        <f>IF($E33   =0,0,($Q33   /$E33   )*100)</f>
        <v>100.00003140703517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17249000</v>
      </c>
      <c r="C35" s="92"/>
      <c r="D35" s="92"/>
      <c r="E35" s="92">
        <f t="shared" ref="E35:E40" si="18">$B35      +$C35      +$D35</f>
        <v>17249000</v>
      </c>
      <c r="F35" s="93">
        <v>17249000</v>
      </c>
      <c r="G35" s="94">
        <v>5049000</v>
      </c>
      <c r="H35" s="93">
        <v>1442000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1442000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8.3599049220244659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68170000</v>
      </c>
      <c r="C36" s="92"/>
      <c r="D36" s="92"/>
      <c r="E36" s="92">
        <f t="shared" si="18"/>
        <v>68170000</v>
      </c>
      <c r="F36" s="93">
        <v>68170000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85419000</v>
      </c>
      <c r="C40" s="95">
        <f>SUM(C35:C39)</f>
        <v>0</v>
      </c>
      <c r="D40" s="95"/>
      <c r="E40" s="95">
        <f t="shared" si="18"/>
        <v>85419000</v>
      </c>
      <c r="F40" s="96">
        <f t="shared" ref="F40:O40" si="25">SUM(F35:F39)</f>
        <v>85419000</v>
      </c>
      <c r="G40" s="97">
        <f t="shared" si="25"/>
        <v>5049000</v>
      </c>
      <c r="H40" s="96">
        <f t="shared" si="25"/>
        <v>1442000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1442000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8.3599049220244659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91603000</v>
      </c>
      <c r="C67" s="104">
        <f>SUM(C9:C14,C17:C23,C26:C29,C32,C35:C39,C42:C52,C55:C58,C61:C65)</f>
        <v>0</v>
      </c>
      <c r="D67" s="104"/>
      <c r="E67" s="104">
        <f t="shared" si="35"/>
        <v>91603000</v>
      </c>
      <c r="F67" s="105">
        <f t="shared" ref="F67:O67" si="43">SUM(F9:F14,F17:F23,F26:F29,F32,F35:F39,F42:F52,F55:F58,F61:F65)</f>
        <v>91603000</v>
      </c>
      <c r="G67" s="106">
        <f t="shared" si="43"/>
        <v>8845000</v>
      </c>
      <c r="H67" s="105">
        <f t="shared" si="43"/>
        <v>4820000</v>
      </c>
      <c r="I67" s="106">
        <f t="shared" si="43"/>
        <v>3586215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4820000</v>
      </c>
      <c r="Q67" s="106">
        <f t="shared" si="37"/>
        <v>3586215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20.569282635599368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15.304122391499167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44165000</v>
      </c>
      <c r="C69" s="92"/>
      <c r="D69" s="92"/>
      <c r="E69" s="92">
        <f>$B69      +$C69      +$D69</f>
        <v>44165000</v>
      </c>
      <c r="F69" s="93">
        <v>44165000</v>
      </c>
      <c r="G69" s="94">
        <v>12000000</v>
      </c>
      <c r="H69" s="93">
        <v>1240000</v>
      </c>
      <c r="I69" s="94">
        <v>13578651</v>
      </c>
      <c r="J69" s="93"/>
      <c r="K69" s="94"/>
      <c r="L69" s="93"/>
      <c r="M69" s="94"/>
      <c r="N69" s="93"/>
      <c r="O69" s="94"/>
      <c r="P69" s="93">
        <f>$H69      +$J69      +$L69      +$N69</f>
        <v>1240000</v>
      </c>
      <c r="Q69" s="94">
        <f>$I69      +$K69      +$M69      +$O69</f>
        <v>13578651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2.807653118985622</v>
      </c>
      <c r="U69" s="50">
        <f>IF(($E69      =0),0,(($Q69      /$E69      )*100))</f>
        <v>30.745275670780032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44165000</v>
      </c>
      <c r="C70" s="101">
        <f>C69</f>
        <v>0</v>
      </c>
      <c r="D70" s="101"/>
      <c r="E70" s="101">
        <f>$B70      +$C70      +$D70</f>
        <v>44165000</v>
      </c>
      <c r="F70" s="102">
        <f t="shared" ref="F70:O70" si="44">F69</f>
        <v>44165000</v>
      </c>
      <c r="G70" s="103">
        <f t="shared" si="44"/>
        <v>12000000</v>
      </c>
      <c r="H70" s="102">
        <f t="shared" si="44"/>
        <v>1240000</v>
      </c>
      <c r="I70" s="103">
        <f t="shared" si="44"/>
        <v>13578651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1240000</v>
      </c>
      <c r="Q70" s="103">
        <f>$I70      +$K70      +$M70      +$O70</f>
        <v>13578651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2.807653118985622</v>
      </c>
      <c r="U70" s="59">
        <f>IF($E70   =0,0,($Q70   /$E70 )*100)</f>
        <v>30.745275670780032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44165000</v>
      </c>
      <c r="C71" s="104">
        <f>C69</f>
        <v>0</v>
      </c>
      <c r="D71" s="104"/>
      <c r="E71" s="104">
        <f>$B71      +$C71      +$D71</f>
        <v>44165000</v>
      </c>
      <c r="F71" s="105">
        <f t="shared" ref="F71:O71" si="45">F69</f>
        <v>44165000</v>
      </c>
      <c r="G71" s="106">
        <f t="shared" si="45"/>
        <v>12000000</v>
      </c>
      <c r="H71" s="105">
        <f t="shared" si="45"/>
        <v>1240000</v>
      </c>
      <c r="I71" s="106">
        <f t="shared" si="45"/>
        <v>13578651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1240000</v>
      </c>
      <c r="Q71" s="106">
        <f>$I71      +$K71      +$M71      +$O71</f>
        <v>13578651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2.807653118985622</v>
      </c>
      <c r="U71" s="65">
        <f>IF($E71   =0,0,($Q71   /$E71   )*100)</f>
        <v>30.745275670780032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135768000</v>
      </c>
      <c r="C72" s="104">
        <f>SUM(C9:C14,C17:C23,C26:C29,C32,C35:C39,C42:C52,C55:C58,C61:C65,C69)</f>
        <v>0</v>
      </c>
      <c r="D72" s="104"/>
      <c r="E72" s="104">
        <f>$B72      +$C72      +$D72</f>
        <v>135768000</v>
      </c>
      <c r="F72" s="105">
        <f t="shared" ref="F72:O72" si="46">SUM(F9:F14,F17:F23,F26:F29,F32,F35:F39,F42:F52,F55:F58,F61:F65,F69)</f>
        <v>135768000</v>
      </c>
      <c r="G72" s="106">
        <f t="shared" si="46"/>
        <v>20845000</v>
      </c>
      <c r="H72" s="105">
        <f t="shared" si="46"/>
        <v>6060000</v>
      </c>
      <c r="I72" s="106">
        <f t="shared" si="46"/>
        <v>17164866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6060000</v>
      </c>
      <c r="Q72" s="106">
        <f>$I72      +$K72      +$M72      +$O72</f>
        <v>17164866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8.9647622710731074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25.392564868783101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pArFGA5Cb2Q+jSE9A+6Vb/EaHAM9IkaI2fuLoUpWfLOq1NFXtGKU/DdCtmWzgge2xG//4ZCI69MiNTjLn9xXQ==" saltValue="2G2+H9FNRaqeG744XIBBp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266000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266000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13.854166666666668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266000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266000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13.854166666666668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2100000</v>
      </c>
      <c r="C32" s="92"/>
      <c r="D32" s="92"/>
      <c r="E32" s="92">
        <f>$B32      +$C32      +$D32</f>
        <v>2100000</v>
      </c>
      <c r="F32" s="93">
        <v>2100000</v>
      </c>
      <c r="G32" s="94">
        <v>525000</v>
      </c>
      <c r="H32" s="93">
        <v>329000</v>
      </c>
      <c r="I32" s="94">
        <v>-189257</v>
      </c>
      <c r="J32" s="93"/>
      <c r="K32" s="94"/>
      <c r="L32" s="93"/>
      <c r="M32" s="94"/>
      <c r="N32" s="93"/>
      <c r="O32" s="94"/>
      <c r="P32" s="93">
        <f>$H32      +$J32      +$L32      +$N32</f>
        <v>329000</v>
      </c>
      <c r="Q32" s="94">
        <f>$I32      +$K32      +$M32      +$O32</f>
        <v>-189257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15.666666666666668</v>
      </c>
      <c r="U32" s="50">
        <f>IF(($E32      =0),0,(($Q32      /$E32      )*100))</f>
        <v>-9.0122380952380947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2100000</v>
      </c>
      <c r="C33" s="95">
        <f>C32</f>
        <v>0</v>
      </c>
      <c r="D33" s="95"/>
      <c r="E33" s="95">
        <f>$B33      +$C33      +$D33</f>
        <v>2100000</v>
      </c>
      <c r="F33" s="96">
        <f t="shared" ref="F33:O33" si="17">F32</f>
        <v>2100000</v>
      </c>
      <c r="G33" s="97">
        <f t="shared" si="17"/>
        <v>525000</v>
      </c>
      <c r="H33" s="96">
        <f t="shared" si="17"/>
        <v>329000</v>
      </c>
      <c r="I33" s="97">
        <f t="shared" si="17"/>
        <v>-189257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329000</v>
      </c>
      <c r="Q33" s="97">
        <f>$I33      +$K33      +$M33      +$O33</f>
        <v>-189257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15.666666666666668</v>
      </c>
      <c r="U33" s="54">
        <f>IF($E33   =0,0,($Q33   /$E33   )*100)</f>
        <v>-9.0122380952380947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6760000</v>
      </c>
      <c r="C35" s="92"/>
      <c r="D35" s="92"/>
      <c r="E35" s="92">
        <f t="shared" ref="E35:E40" si="18">$B35      +$C35      +$D35</f>
        <v>6760000</v>
      </c>
      <c r="F35" s="93">
        <v>6760000</v>
      </c>
      <c r="G35" s="94">
        <v>1660000</v>
      </c>
      <c r="H35" s="93">
        <v>924000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924000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13.668639053254438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10615000</v>
      </c>
      <c r="C36" s="92"/>
      <c r="D36" s="92"/>
      <c r="E36" s="92">
        <f t="shared" si="18"/>
        <v>10615000</v>
      </c>
      <c r="F36" s="93">
        <v>10615000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17375000</v>
      </c>
      <c r="C40" s="95">
        <f>SUM(C35:C39)</f>
        <v>0</v>
      </c>
      <c r="D40" s="95"/>
      <c r="E40" s="95">
        <f t="shared" si="18"/>
        <v>17375000</v>
      </c>
      <c r="F40" s="96">
        <f t="shared" ref="F40:O40" si="25">SUM(F35:F39)</f>
        <v>17375000</v>
      </c>
      <c r="G40" s="97">
        <f t="shared" si="25"/>
        <v>1660000</v>
      </c>
      <c r="H40" s="96">
        <f t="shared" si="25"/>
        <v>924000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924000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13.668639053254438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21395000</v>
      </c>
      <c r="C67" s="104">
        <f>SUM(C9:C14,C17:C23,C26:C29,C32,C35:C39,C42:C52,C55:C58,C61:C65)</f>
        <v>0</v>
      </c>
      <c r="D67" s="104"/>
      <c r="E67" s="104">
        <f t="shared" si="35"/>
        <v>21395000</v>
      </c>
      <c r="F67" s="105">
        <f t="shared" ref="F67:O67" si="43">SUM(F9:F14,F17:F23,F26:F29,F32,F35:F39,F42:F52,F55:F58,F61:F65)</f>
        <v>21395000</v>
      </c>
      <c r="G67" s="106">
        <f t="shared" si="43"/>
        <v>4105000</v>
      </c>
      <c r="H67" s="105">
        <f t="shared" si="43"/>
        <v>1519000</v>
      </c>
      <c r="I67" s="106">
        <f t="shared" si="43"/>
        <v>-189257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1519000</v>
      </c>
      <c r="Q67" s="106">
        <f t="shared" si="37"/>
        <v>-189257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14.09090909090909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-1.7556307977736547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45342000</v>
      </c>
      <c r="C69" s="92"/>
      <c r="D69" s="92"/>
      <c r="E69" s="92">
        <f>$B69      +$C69      +$D69</f>
        <v>45342000</v>
      </c>
      <c r="F69" s="93">
        <v>45342000</v>
      </c>
      <c r="G69" s="94">
        <v>28000000</v>
      </c>
      <c r="H69" s="93">
        <v>15043000</v>
      </c>
      <c r="I69" s="94">
        <v>-14663327</v>
      </c>
      <c r="J69" s="93"/>
      <c r="K69" s="94"/>
      <c r="L69" s="93"/>
      <c r="M69" s="94"/>
      <c r="N69" s="93"/>
      <c r="O69" s="94"/>
      <c r="P69" s="93">
        <f>$H69      +$J69      +$L69      +$N69</f>
        <v>15043000</v>
      </c>
      <c r="Q69" s="94">
        <f>$I69      +$K69      +$M69      +$O69</f>
        <v>-14663327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33.176745622160468</v>
      </c>
      <c r="U69" s="50">
        <f>IF(($E69      =0),0,(($Q69      /$E69      )*100))</f>
        <v>-32.339391733933219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45342000</v>
      </c>
      <c r="C70" s="101">
        <f>C69</f>
        <v>0</v>
      </c>
      <c r="D70" s="101"/>
      <c r="E70" s="101">
        <f>$B70      +$C70      +$D70</f>
        <v>45342000</v>
      </c>
      <c r="F70" s="102">
        <f t="shared" ref="F70:O70" si="44">F69</f>
        <v>45342000</v>
      </c>
      <c r="G70" s="103">
        <f t="shared" si="44"/>
        <v>28000000</v>
      </c>
      <c r="H70" s="102">
        <f t="shared" si="44"/>
        <v>15043000</v>
      </c>
      <c r="I70" s="103">
        <f t="shared" si="44"/>
        <v>-14663327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15043000</v>
      </c>
      <c r="Q70" s="103">
        <f>$I70      +$K70      +$M70      +$O70</f>
        <v>-14663327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33.176745622160468</v>
      </c>
      <c r="U70" s="59">
        <f>IF($E70   =0,0,($Q70   /$E70 )*100)</f>
        <v>-32.339391733933219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45342000</v>
      </c>
      <c r="C71" s="104">
        <f>C69</f>
        <v>0</v>
      </c>
      <c r="D71" s="104"/>
      <c r="E71" s="104">
        <f>$B71      +$C71      +$D71</f>
        <v>45342000</v>
      </c>
      <c r="F71" s="105">
        <f t="shared" ref="F71:O71" si="45">F69</f>
        <v>45342000</v>
      </c>
      <c r="G71" s="106">
        <f t="shared" si="45"/>
        <v>28000000</v>
      </c>
      <c r="H71" s="105">
        <f t="shared" si="45"/>
        <v>15043000</v>
      </c>
      <c r="I71" s="106">
        <f t="shared" si="45"/>
        <v>-14663327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15043000</v>
      </c>
      <c r="Q71" s="106">
        <f>$I71      +$K71      +$M71      +$O71</f>
        <v>-14663327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33.176745622160468</v>
      </c>
      <c r="U71" s="65">
        <f>IF($E71   =0,0,($Q71   /$E71   )*100)</f>
        <v>-32.339391733933219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66737000</v>
      </c>
      <c r="C72" s="104">
        <f>SUM(C9:C14,C17:C23,C26:C29,C32,C35:C39,C42:C52,C55:C58,C61:C65,C69)</f>
        <v>0</v>
      </c>
      <c r="D72" s="104"/>
      <c r="E72" s="104">
        <f>$B72      +$C72      +$D72</f>
        <v>66737000</v>
      </c>
      <c r="F72" s="105">
        <f t="shared" ref="F72:O72" si="46">SUM(F9:F14,F17:F23,F26:F29,F32,F35:F39,F42:F52,F55:F58,F61:F65,F69)</f>
        <v>66737000</v>
      </c>
      <c r="G72" s="106">
        <f t="shared" si="46"/>
        <v>32105000</v>
      </c>
      <c r="H72" s="105">
        <f t="shared" si="46"/>
        <v>16562000</v>
      </c>
      <c r="I72" s="106">
        <f t="shared" si="46"/>
        <v>-14852584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16562000</v>
      </c>
      <c r="Q72" s="106">
        <f>$I72      +$K72      +$M72      +$O72</f>
        <v>-14852584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29.510708812943232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-26.464815936709314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7dBriZeBo3bS2wgyNtu+Mrcx+I1i9QYZO+Xxq3evN851Gp5Y7faox31kzd+njEZOI+8MrwCIm1Au/opYzg1R/g==" saltValue="+Ij2dFN9CUaePO5UZwY1g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234000</v>
      </c>
      <c r="I10" s="94">
        <v>363671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234000</v>
      </c>
      <c r="Q10" s="94">
        <f t="shared" ref="Q10:Q15" si="2">$I10      +$K10      +$M10      +$O10</f>
        <v>363671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8.5090909090909097</v>
      </c>
      <c r="U10" s="50">
        <f t="shared" ref="U10:U14" si="6">IF(($E10      =0),0,(($Q10      /$E10      )*100))</f>
        <v>13.224399999999999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234000</v>
      </c>
      <c r="I15" s="97">
        <f t="shared" si="7"/>
        <v>363671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234000</v>
      </c>
      <c r="Q15" s="97">
        <f t="shared" si="2"/>
        <v>363671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8.5090909090909097</v>
      </c>
      <c r="U15" s="54">
        <f>IF((SUM($E9:$E13))=0,0,(Q15/(SUM($E9:$E13))*100))</f>
        <v>13.224399999999999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1906000</v>
      </c>
      <c r="C32" s="92"/>
      <c r="D32" s="92"/>
      <c r="E32" s="92">
        <f>$B32      +$C32      +$D32</f>
        <v>1906000</v>
      </c>
      <c r="F32" s="93">
        <v>1906000</v>
      </c>
      <c r="G32" s="94">
        <v>476000</v>
      </c>
      <c r="H32" s="93">
        <v>742000</v>
      </c>
      <c r="I32" s="94">
        <v>791228</v>
      </c>
      <c r="J32" s="93"/>
      <c r="K32" s="94"/>
      <c r="L32" s="93"/>
      <c r="M32" s="94"/>
      <c r="N32" s="93"/>
      <c r="O32" s="94"/>
      <c r="P32" s="93">
        <f>$H32      +$J32      +$L32      +$N32</f>
        <v>742000</v>
      </c>
      <c r="Q32" s="94">
        <f>$I32      +$K32      +$M32      +$O32</f>
        <v>791228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38.929695697796433</v>
      </c>
      <c r="U32" s="50">
        <f>IF(($E32      =0),0,(($Q32      /$E32      )*100))</f>
        <v>41.512486883525703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1906000</v>
      </c>
      <c r="C33" s="95">
        <f>C32</f>
        <v>0</v>
      </c>
      <c r="D33" s="95"/>
      <c r="E33" s="95">
        <f>$B33      +$C33      +$D33</f>
        <v>1906000</v>
      </c>
      <c r="F33" s="96">
        <f t="shared" ref="F33:O33" si="17">F32</f>
        <v>1906000</v>
      </c>
      <c r="G33" s="97">
        <f t="shared" si="17"/>
        <v>476000</v>
      </c>
      <c r="H33" s="96">
        <f t="shared" si="17"/>
        <v>742000</v>
      </c>
      <c r="I33" s="97">
        <f t="shared" si="17"/>
        <v>791228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742000</v>
      </c>
      <c r="Q33" s="97">
        <f>$I33      +$K33      +$M33      +$O33</f>
        <v>791228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38.929695697796433</v>
      </c>
      <c r="U33" s="54">
        <f>IF($E33   =0,0,($Q33   /$E33   )*100)</f>
        <v>41.512486883525703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2600000</v>
      </c>
      <c r="C35" s="92"/>
      <c r="D35" s="92"/>
      <c r="E35" s="92">
        <f t="shared" ref="E35:E40" si="18">$B35      +$C35      +$D35</f>
        <v>2600000</v>
      </c>
      <c r="F35" s="93">
        <v>2600000</v>
      </c>
      <c r="G35" s="94">
        <v>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15063000</v>
      </c>
      <c r="C36" s="92"/>
      <c r="D36" s="92"/>
      <c r="E36" s="92">
        <f t="shared" si="18"/>
        <v>15063000</v>
      </c>
      <c r="F36" s="93">
        <v>15063000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17663000</v>
      </c>
      <c r="C40" s="95">
        <f>SUM(C35:C39)</f>
        <v>0</v>
      </c>
      <c r="D40" s="95"/>
      <c r="E40" s="95">
        <f t="shared" si="18"/>
        <v>17663000</v>
      </c>
      <c r="F40" s="96">
        <f t="shared" ref="F40:O40" si="25">SUM(F35:F39)</f>
        <v>17663000</v>
      </c>
      <c r="G40" s="97">
        <f t="shared" si="25"/>
        <v>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22319000</v>
      </c>
      <c r="C67" s="104">
        <f>SUM(C9:C14,C17:C23,C26:C29,C32,C35:C39,C42:C52,C55:C58,C61:C65)</f>
        <v>0</v>
      </c>
      <c r="D67" s="104"/>
      <c r="E67" s="104">
        <f t="shared" si="35"/>
        <v>22319000</v>
      </c>
      <c r="F67" s="105">
        <f t="shared" ref="F67:O67" si="43">SUM(F9:F14,F17:F23,F26:F29,F32,F35:F39,F42:F52,F55:F58,F61:F65)</f>
        <v>22319000</v>
      </c>
      <c r="G67" s="106">
        <f t="shared" si="43"/>
        <v>3726000</v>
      </c>
      <c r="H67" s="105">
        <f t="shared" si="43"/>
        <v>976000</v>
      </c>
      <c r="I67" s="106">
        <f t="shared" si="43"/>
        <v>1154899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976000</v>
      </c>
      <c r="Q67" s="106">
        <f t="shared" si="37"/>
        <v>1154899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13.450937155457551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15.916469128996694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32776000</v>
      </c>
      <c r="C69" s="92"/>
      <c r="D69" s="92"/>
      <c r="E69" s="92">
        <f>$B69      +$C69      +$D69</f>
        <v>32776000</v>
      </c>
      <c r="F69" s="93">
        <v>32776000</v>
      </c>
      <c r="G69" s="94">
        <v>6500000</v>
      </c>
      <c r="H69" s="93">
        <v>2625000</v>
      </c>
      <c r="I69" s="94">
        <v>4222264</v>
      </c>
      <c r="J69" s="93"/>
      <c r="K69" s="94"/>
      <c r="L69" s="93"/>
      <c r="M69" s="94"/>
      <c r="N69" s="93"/>
      <c r="O69" s="94"/>
      <c r="P69" s="93">
        <f>$H69      +$J69      +$L69      +$N69</f>
        <v>2625000</v>
      </c>
      <c r="Q69" s="94">
        <f>$I69      +$K69      +$M69      +$O69</f>
        <v>4222264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8.0089089577739809</v>
      </c>
      <c r="U69" s="50">
        <f>IF(($E69      =0),0,(($Q69      /$E69      )*100))</f>
        <v>12.882182084452037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32776000</v>
      </c>
      <c r="C70" s="101">
        <f>C69</f>
        <v>0</v>
      </c>
      <c r="D70" s="101"/>
      <c r="E70" s="101">
        <f>$B70      +$C70      +$D70</f>
        <v>32776000</v>
      </c>
      <c r="F70" s="102">
        <f t="shared" ref="F70:O70" si="44">F69</f>
        <v>32776000</v>
      </c>
      <c r="G70" s="103">
        <f t="shared" si="44"/>
        <v>6500000</v>
      </c>
      <c r="H70" s="102">
        <f t="shared" si="44"/>
        <v>2625000</v>
      </c>
      <c r="I70" s="103">
        <f t="shared" si="44"/>
        <v>4222264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2625000</v>
      </c>
      <c r="Q70" s="103">
        <f>$I70      +$K70      +$M70      +$O70</f>
        <v>4222264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8.0089089577739809</v>
      </c>
      <c r="U70" s="59">
        <f>IF($E70   =0,0,($Q70   /$E70 )*100)</f>
        <v>12.882182084452037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32776000</v>
      </c>
      <c r="C71" s="104">
        <f>C69</f>
        <v>0</v>
      </c>
      <c r="D71" s="104"/>
      <c r="E71" s="104">
        <f>$B71      +$C71      +$D71</f>
        <v>32776000</v>
      </c>
      <c r="F71" s="105">
        <f t="shared" ref="F71:O71" si="45">F69</f>
        <v>32776000</v>
      </c>
      <c r="G71" s="106">
        <f t="shared" si="45"/>
        <v>6500000</v>
      </c>
      <c r="H71" s="105">
        <f t="shared" si="45"/>
        <v>2625000</v>
      </c>
      <c r="I71" s="106">
        <f t="shared" si="45"/>
        <v>4222264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2625000</v>
      </c>
      <c r="Q71" s="106">
        <f>$I71      +$K71      +$M71      +$O71</f>
        <v>4222264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8.0089089577739809</v>
      </c>
      <c r="U71" s="65">
        <f>IF($E71   =0,0,($Q71   /$E71   )*100)</f>
        <v>12.882182084452037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55095000</v>
      </c>
      <c r="C72" s="104">
        <f>SUM(C9:C14,C17:C23,C26:C29,C32,C35:C39,C42:C52,C55:C58,C61:C65,C69)</f>
        <v>0</v>
      </c>
      <c r="D72" s="104"/>
      <c r="E72" s="104">
        <f>$B72      +$C72      +$D72</f>
        <v>55095000</v>
      </c>
      <c r="F72" s="105">
        <f t="shared" ref="F72:O72" si="46">SUM(F9:F14,F17:F23,F26:F29,F32,F35:F39,F42:F52,F55:F58,F61:F65,F69)</f>
        <v>55095000</v>
      </c>
      <c r="G72" s="106">
        <f t="shared" si="46"/>
        <v>10226000</v>
      </c>
      <c r="H72" s="105">
        <f t="shared" si="46"/>
        <v>3601000</v>
      </c>
      <c r="I72" s="106">
        <f t="shared" si="46"/>
        <v>5377163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3601000</v>
      </c>
      <c r="Q72" s="106">
        <f>$I72      +$K72      +$M72      +$O72</f>
        <v>5377163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8.9953037569944048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13.432161770583534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0RxchlT5obhnOTomydPs/1cVR1zDqxBOUeSsjifY2jgWrlQ4EWFSwXrGXZvovpnHj5dWRorckaKj11pYUfvP0g==" saltValue="pzOWXHyjHXZR5ZYx602z/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616000</v>
      </c>
      <c r="I10" s="94">
        <v>616611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616000</v>
      </c>
      <c r="Q10" s="94">
        <f t="shared" ref="Q10:Q15" si="2">$I10      +$K10      +$M10      +$O10</f>
        <v>616611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33.297297297297298</v>
      </c>
      <c r="U10" s="50">
        <f t="shared" ref="U10:U14" si="6">IF(($E10      =0),0,(($Q10      /$E10      )*100))</f>
        <v>33.330324324324323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616000</v>
      </c>
      <c r="I15" s="97">
        <f t="shared" si="7"/>
        <v>616611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616000</v>
      </c>
      <c r="Q15" s="97">
        <f t="shared" si="2"/>
        <v>616611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33.297297297297298</v>
      </c>
      <c r="U15" s="54">
        <f>IF((SUM($E9:$E13))=0,0,(Q15/(SUM($E9:$E13))*100))</f>
        <v>33.330324324324323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2012000</v>
      </c>
      <c r="C32" s="92"/>
      <c r="D32" s="92"/>
      <c r="E32" s="92">
        <f>$B32      +$C32      +$D32</f>
        <v>2012000</v>
      </c>
      <c r="F32" s="93">
        <v>2012000</v>
      </c>
      <c r="G32" s="94">
        <v>503000</v>
      </c>
      <c r="H32" s="93">
        <v>1572000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1572000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78.131212723658052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2012000</v>
      </c>
      <c r="C33" s="95">
        <f>C32</f>
        <v>0</v>
      </c>
      <c r="D33" s="95"/>
      <c r="E33" s="95">
        <f>$B33      +$C33      +$D33</f>
        <v>2012000</v>
      </c>
      <c r="F33" s="96">
        <f t="shared" ref="F33:O33" si="17">F32</f>
        <v>2012000</v>
      </c>
      <c r="G33" s="97">
        <f t="shared" si="17"/>
        <v>503000</v>
      </c>
      <c r="H33" s="96">
        <f t="shared" si="17"/>
        <v>1572000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1572000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78.131212723658052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9500000</v>
      </c>
      <c r="C35" s="92"/>
      <c r="D35" s="92"/>
      <c r="E35" s="92">
        <f t="shared" ref="E35:E40" si="18">$B35      +$C35      +$D35</f>
        <v>9500000</v>
      </c>
      <c r="F35" s="93">
        <v>9500000</v>
      </c>
      <c r="G35" s="94">
        <v>2000000</v>
      </c>
      <c r="H35" s="93"/>
      <c r="I35" s="94">
        <v>1571856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1571856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16.545852631578946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56826000</v>
      </c>
      <c r="C36" s="92"/>
      <c r="D36" s="92"/>
      <c r="E36" s="92">
        <f t="shared" si="18"/>
        <v>56826000</v>
      </c>
      <c r="F36" s="93">
        <v>56826000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66326000</v>
      </c>
      <c r="C40" s="95">
        <f>SUM(C35:C39)</f>
        <v>0</v>
      </c>
      <c r="D40" s="95"/>
      <c r="E40" s="95">
        <f t="shared" si="18"/>
        <v>66326000</v>
      </c>
      <c r="F40" s="96">
        <f t="shared" ref="F40:O40" si="25">SUM(F35:F39)</f>
        <v>66326000</v>
      </c>
      <c r="G40" s="97">
        <f t="shared" si="25"/>
        <v>2000000</v>
      </c>
      <c r="H40" s="96">
        <f t="shared" si="25"/>
        <v>0</v>
      </c>
      <c r="I40" s="97">
        <f t="shared" si="25"/>
        <v>1571856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1571856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16.545852631578946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70188000</v>
      </c>
      <c r="C67" s="104">
        <f>SUM(C9:C14,C17:C23,C26:C29,C32,C35:C39,C42:C52,C55:C58,C61:C65)</f>
        <v>0</v>
      </c>
      <c r="D67" s="104"/>
      <c r="E67" s="104">
        <f t="shared" si="35"/>
        <v>70188000</v>
      </c>
      <c r="F67" s="105">
        <f t="shared" ref="F67:O67" si="43">SUM(F9:F14,F17:F23,F26:F29,F32,F35:F39,F42:F52,F55:F58,F61:F65)</f>
        <v>70188000</v>
      </c>
      <c r="G67" s="106">
        <f t="shared" si="43"/>
        <v>4353000</v>
      </c>
      <c r="H67" s="105">
        <f t="shared" si="43"/>
        <v>2188000</v>
      </c>
      <c r="I67" s="106">
        <f t="shared" si="43"/>
        <v>2188467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2188000</v>
      </c>
      <c r="Q67" s="106">
        <f t="shared" si="37"/>
        <v>2188467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16.374794192486156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16.378289178266726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30660000</v>
      </c>
      <c r="C69" s="92"/>
      <c r="D69" s="92"/>
      <c r="E69" s="92">
        <f>$B69      +$C69      +$D69</f>
        <v>30660000</v>
      </c>
      <c r="F69" s="93">
        <v>30660000</v>
      </c>
      <c r="G69" s="94">
        <v>9000000</v>
      </c>
      <c r="H69" s="93">
        <v>6996000</v>
      </c>
      <c r="I69" s="94">
        <v>6996998</v>
      </c>
      <c r="J69" s="93"/>
      <c r="K69" s="94"/>
      <c r="L69" s="93"/>
      <c r="M69" s="94"/>
      <c r="N69" s="93"/>
      <c r="O69" s="94"/>
      <c r="P69" s="93">
        <f>$H69      +$J69      +$L69      +$N69</f>
        <v>6996000</v>
      </c>
      <c r="Q69" s="94">
        <f>$I69      +$K69      +$M69      +$O69</f>
        <v>6996998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22.818003913894323</v>
      </c>
      <c r="U69" s="50">
        <f>IF(($E69      =0),0,(($Q69      /$E69      )*100))</f>
        <v>22.821258969341159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30660000</v>
      </c>
      <c r="C70" s="101">
        <f>C69</f>
        <v>0</v>
      </c>
      <c r="D70" s="101"/>
      <c r="E70" s="101">
        <f>$B70      +$C70      +$D70</f>
        <v>30660000</v>
      </c>
      <c r="F70" s="102">
        <f t="shared" ref="F70:O70" si="44">F69</f>
        <v>30660000</v>
      </c>
      <c r="G70" s="103">
        <f t="shared" si="44"/>
        <v>9000000</v>
      </c>
      <c r="H70" s="102">
        <f t="shared" si="44"/>
        <v>6996000</v>
      </c>
      <c r="I70" s="103">
        <f t="shared" si="44"/>
        <v>6996998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6996000</v>
      </c>
      <c r="Q70" s="103">
        <f>$I70      +$K70      +$M70      +$O70</f>
        <v>6996998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22.818003913894323</v>
      </c>
      <c r="U70" s="59">
        <f>IF($E70   =0,0,($Q70   /$E70 )*100)</f>
        <v>22.821258969341159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30660000</v>
      </c>
      <c r="C71" s="104">
        <f>C69</f>
        <v>0</v>
      </c>
      <c r="D71" s="104"/>
      <c r="E71" s="104">
        <f>$B71      +$C71      +$D71</f>
        <v>30660000</v>
      </c>
      <c r="F71" s="105">
        <f t="shared" ref="F71:O71" si="45">F69</f>
        <v>30660000</v>
      </c>
      <c r="G71" s="106">
        <f t="shared" si="45"/>
        <v>9000000</v>
      </c>
      <c r="H71" s="105">
        <f t="shared" si="45"/>
        <v>6996000</v>
      </c>
      <c r="I71" s="106">
        <f t="shared" si="45"/>
        <v>6996998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6996000</v>
      </c>
      <c r="Q71" s="106">
        <f>$I71      +$K71      +$M71      +$O71</f>
        <v>6996998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22.818003913894323</v>
      </c>
      <c r="U71" s="65">
        <f>IF($E71   =0,0,($Q71   /$E71   )*100)</f>
        <v>22.821258969341159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100848000</v>
      </c>
      <c r="C72" s="104">
        <f>SUM(C9:C14,C17:C23,C26:C29,C32,C35:C39,C42:C52,C55:C58,C61:C65,C69)</f>
        <v>0</v>
      </c>
      <c r="D72" s="104"/>
      <c r="E72" s="104">
        <f>$B72      +$C72      +$D72</f>
        <v>100848000</v>
      </c>
      <c r="F72" s="105">
        <f t="shared" ref="F72:O72" si="46">SUM(F9:F14,F17:F23,F26:F29,F32,F35:F39,F42:F52,F55:F58,F61:F65,F69)</f>
        <v>100848000</v>
      </c>
      <c r="G72" s="106">
        <f t="shared" si="46"/>
        <v>13353000</v>
      </c>
      <c r="H72" s="105">
        <f t="shared" si="46"/>
        <v>9184000</v>
      </c>
      <c r="I72" s="106">
        <f t="shared" si="46"/>
        <v>9185465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9184000</v>
      </c>
      <c r="Q72" s="106">
        <f>$I72      +$K72      +$M72      +$O72</f>
        <v>9185465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20.86229612466494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20.865624006178727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bYLhY1eJuLdPl9bjbLWY/g3icdE/O5wkROLZ+qVb3ZTnyHeEgTi4Kp4ZcHuP85zsS4lawPTagAS6a3uNu27xA==" saltValue="/pjsgudZOTY8EigISJQmt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2500000</v>
      </c>
      <c r="C10" s="92"/>
      <c r="D10" s="92"/>
      <c r="E10" s="92">
        <f t="shared" ref="E10:E15" si="0">$B10      +$C10      +$D10</f>
        <v>2500000</v>
      </c>
      <c r="F10" s="93">
        <v>2500000</v>
      </c>
      <c r="G10" s="94">
        <v>2500000</v>
      </c>
      <c r="H10" s="93">
        <v>406000</v>
      </c>
      <c r="I10" s="94">
        <v>405936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406000</v>
      </c>
      <c r="Q10" s="94">
        <f t="shared" ref="Q10:Q15" si="2">$I10      +$K10      +$M10      +$O10</f>
        <v>405936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16.239999999999998</v>
      </c>
      <c r="U10" s="50">
        <f t="shared" ref="U10:U14" si="6">IF(($E10      =0),0,(($Q10      /$E10      )*100))</f>
        <v>16.237439999999999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2500000</v>
      </c>
      <c r="C15" s="95">
        <f>SUM(C9:C14)</f>
        <v>0</v>
      </c>
      <c r="D15" s="95"/>
      <c r="E15" s="95">
        <f t="shared" si="0"/>
        <v>2500000</v>
      </c>
      <c r="F15" s="96">
        <f t="shared" ref="F15:O15" si="7">SUM(F9:F14)</f>
        <v>2500000</v>
      </c>
      <c r="G15" s="97">
        <f t="shared" si="7"/>
        <v>2500000</v>
      </c>
      <c r="H15" s="96">
        <f t="shared" si="7"/>
        <v>406000</v>
      </c>
      <c r="I15" s="97">
        <f t="shared" si="7"/>
        <v>405936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406000</v>
      </c>
      <c r="Q15" s="97">
        <f t="shared" si="2"/>
        <v>405936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16.239999999999998</v>
      </c>
      <c r="U15" s="54">
        <f>IF((SUM($E9:$E13))=0,0,(Q15/(SUM($E9:$E13))*100))</f>
        <v>16.237439999999999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>
        <v>153196000</v>
      </c>
      <c r="C17" s="92"/>
      <c r="D17" s="92"/>
      <c r="E17" s="92">
        <f t="shared" ref="E17:E24" si="8">$B17      +$C17      +$D17</f>
        <v>153196000</v>
      </c>
      <c r="F17" s="93">
        <v>153196000</v>
      </c>
      <c r="G17" s="94">
        <v>62000000</v>
      </c>
      <c r="H17" s="93">
        <v>54174000</v>
      </c>
      <c r="I17" s="94">
        <v>54173669</v>
      </c>
      <c r="J17" s="93"/>
      <c r="K17" s="94"/>
      <c r="L17" s="93"/>
      <c r="M17" s="94"/>
      <c r="N17" s="93"/>
      <c r="O17" s="94"/>
      <c r="P17" s="93">
        <f t="shared" ref="P17:P24" si="9">$H17      +$J17      +$L17      +$N17</f>
        <v>54174000</v>
      </c>
      <c r="Q17" s="94">
        <f t="shared" ref="Q17:Q24" si="10">$I17      +$K17      +$M17      +$O17</f>
        <v>54173669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35.362542102926966</v>
      </c>
      <c r="U17" s="50">
        <f t="shared" ref="U17:U23" si="14">IF(($E17      =0),0,(($Q17      /$E17      )*100))</f>
        <v>35.362326039844383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153196000</v>
      </c>
      <c r="C24" s="95">
        <f>SUM(C17:C23)</f>
        <v>0</v>
      </c>
      <c r="D24" s="95"/>
      <c r="E24" s="95">
        <f t="shared" si="8"/>
        <v>153196000</v>
      </c>
      <c r="F24" s="96">
        <f t="shared" ref="F24:O24" si="15">SUM(F17:F23)</f>
        <v>153196000</v>
      </c>
      <c r="G24" s="97">
        <f t="shared" si="15"/>
        <v>62000000</v>
      </c>
      <c r="H24" s="96">
        <f t="shared" si="15"/>
        <v>54174000</v>
      </c>
      <c r="I24" s="97">
        <f t="shared" si="15"/>
        <v>54173669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54174000</v>
      </c>
      <c r="Q24" s="97">
        <f t="shared" si="10"/>
        <v>54173669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35.362542102926966</v>
      </c>
      <c r="U24" s="54">
        <f>IF(($E24-$E19-$E23)   =0,0,($Q24   /($E24-$E19-$E23)   )*100)</f>
        <v>35.362326039844383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3089000</v>
      </c>
      <c r="C32" s="92"/>
      <c r="D32" s="92"/>
      <c r="E32" s="92">
        <f>$B32      +$C32      +$D32</f>
        <v>3089000</v>
      </c>
      <c r="F32" s="93">
        <v>3089000</v>
      </c>
      <c r="G32" s="94">
        <v>772000</v>
      </c>
      <c r="H32" s="93">
        <v>825000</v>
      </c>
      <c r="I32" s="94">
        <v>825311</v>
      </c>
      <c r="J32" s="93"/>
      <c r="K32" s="94"/>
      <c r="L32" s="93"/>
      <c r="M32" s="94"/>
      <c r="N32" s="93"/>
      <c r="O32" s="94"/>
      <c r="P32" s="93">
        <f>$H32      +$J32      +$L32      +$N32</f>
        <v>825000</v>
      </c>
      <c r="Q32" s="94">
        <f>$I32      +$K32      +$M32      +$O32</f>
        <v>825311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26.707672385885399</v>
      </c>
      <c r="U32" s="50">
        <f>IF(($E32      =0),0,(($Q32      /$E32      )*100))</f>
        <v>26.717740369051473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3089000</v>
      </c>
      <c r="C33" s="95">
        <f>C32</f>
        <v>0</v>
      </c>
      <c r="D33" s="95"/>
      <c r="E33" s="95">
        <f>$B33      +$C33      +$D33</f>
        <v>3089000</v>
      </c>
      <c r="F33" s="96">
        <f t="shared" ref="F33:O33" si="17">F32</f>
        <v>3089000</v>
      </c>
      <c r="G33" s="97">
        <f t="shared" si="17"/>
        <v>772000</v>
      </c>
      <c r="H33" s="96">
        <f t="shared" si="17"/>
        <v>825000</v>
      </c>
      <c r="I33" s="97">
        <f t="shared" si="17"/>
        <v>825311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825000</v>
      </c>
      <c r="Q33" s="97">
        <f>$I33      +$K33      +$M33      +$O33</f>
        <v>825311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26.707672385885399</v>
      </c>
      <c r="U33" s="54">
        <f>IF($E33   =0,0,($Q33   /$E33   )*100)</f>
        <v>26.717740369051473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14000000</v>
      </c>
      <c r="C35" s="92"/>
      <c r="D35" s="92"/>
      <c r="E35" s="92">
        <f t="shared" ref="E35:E40" si="18">$B35      +$C35      +$D35</f>
        <v>14000000</v>
      </c>
      <c r="F35" s="93">
        <v>14000000</v>
      </c>
      <c r="G35" s="94">
        <v>4000000</v>
      </c>
      <c r="H35" s="93"/>
      <c r="I35" s="94">
        <v>336770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336770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2.4055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56426000</v>
      </c>
      <c r="C36" s="92"/>
      <c r="D36" s="92"/>
      <c r="E36" s="92">
        <f t="shared" si="18"/>
        <v>56426000</v>
      </c>
      <c r="F36" s="93">
        <v>56426000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75426000</v>
      </c>
      <c r="C40" s="95">
        <f>SUM(C35:C39)</f>
        <v>0</v>
      </c>
      <c r="D40" s="95"/>
      <c r="E40" s="95">
        <f t="shared" si="18"/>
        <v>75426000</v>
      </c>
      <c r="F40" s="96">
        <f t="shared" ref="F40:O40" si="25">SUM(F35:F39)</f>
        <v>75426000</v>
      </c>
      <c r="G40" s="97">
        <f t="shared" si="25"/>
        <v>6000000</v>
      </c>
      <c r="H40" s="96">
        <f t="shared" si="25"/>
        <v>0</v>
      </c>
      <c r="I40" s="97">
        <f t="shared" si="25"/>
        <v>336770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336770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1.7724736842105262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55000000</v>
      </c>
      <c r="C51" s="92"/>
      <c r="D51" s="92"/>
      <c r="E51" s="92">
        <f t="shared" si="26"/>
        <v>55000000</v>
      </c>
      <c r="F51" s="93">
        <v>55000000</v>
      </c>
      <c r="G51" s="94">
        <v>22000000</v>
      </c>
      <c r="H51" s="93">
        <v>6379000</v>
      </c>
      <c r="I51" s="94">
        <v>13845327</v>
      </c>
      <c r="J51" s="93"/>
      <c r="K51" s="94"/>
      <c r="L51" s="93"/>
      <c r="M51" s="94"/>
      <c r="N51" s="93"/>
      <c r="O51" s="94"/>
      <c r="P51" s="93">
        <f t="shared" si="27"/>
        <v>6379000</v>
      </c>
      <c r="Q51" s="94">
        <f t="shared" si="28"/>
        <v>13845327</v>
      </c>
      <c r="R51" s="48">
        <f t="shared" si="29"/>
        <v>0</v>
      </c>
      <c r="S51" s="49">
        <f t="shared" si="30"/>
        <v>0</v>
      </c>
      <c r="T51" s="48">
        <f t="shared" si="31"/>
        <v>11.598181818181818</v>
      </c>
      <c r="U51" s="50">
        <f t="shared" si="32"/>
        <v>25.173321818181822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22000000</v>
      </c>
      <c r="H53" s="96">
        <f t="shared" si="33"/>
        <v>6379000</v>
      </c>
      <c r="I53" s="97">
        <f t="shared" si="33"/>
        <v>13845327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6379000</v>
      </c>
      <c r="Q53" s="97">
        <f t="shared" si="28"/>
        <v>13845327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11.598181818181818</v>
      </c>
      <c r="U53" s="54">
        <f>IF((+$E43+$E45+$E47+$E48+$E51) =0,0,(Q53   /(+$E43+$E45+$E47+$E48+$E51) )*100)</f>
        <v>25.173321818181822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289211000</v>
      </c>
      <c r="C67" s="104">
        <f>SUM(C9:C14,C17:C23,C26:C29,C32,C35:C39,C42:C52,C55:C58,C61:C65)</f>
        <v>0</v>
      </c>
      <c r="D67" s="104"/>
      <c r="E67" s="104">
        <f t="shared" si="35"/>
        <v>289211000</v>
      </c>
      <c r="F67" s="105">
        <f t="shared" ref="F67:O67" si="43">SUM(F9:F14,F17:F23,F26:F29,F32,F35:F39,F42:F52,F55:F58,F61:F65)</f>
        <v>289211000</v>
      </c>
      <c r="G67" s="106">
        <f t="shared" si="43"/>
        <v>93272000</v>
      </c>
      <c r="H67" s="105">
        <f t="shared" si="43"/>
        <v>61784000</v>
      </c>
      <c r="I67" s="106">
        <f t="shared" si="43"/>
        <v>69587013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61784000</v>
      </c>
      <c r="Q67" s="106">
        <f t="shared" si="37"/>
        <v>69587013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26.541229031080181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29.893254720020618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289211000</v>
      </c>
      <c r="C72" s="104">
        <f>SUM(C9:C14,C17:C23,C26:C29,C32,C35:C39,C42:C52,C55:C58,C61:C65,C69)</f>
        <v>0</v>
      </c>
      <c r="D72" s="104"/>
      <c r="E72" s="104">
        <f>$B72      +$C72      +$D72</f>
        <v>289211000</v>
      </c>
      <c r="F72" s="105">
        <f t="shared" ref="F72:O72" si="46">SUM(F9:F14,F17:F23,F26:F29,F32,F35:F39,F42:F52,F55:F58,F61:F65,F69)</f>
        <v>289211000</v>
      </c>
      <c r="G72" s="106">
        <f t="shared" si="46"/>
        <v>93272000</v>
      </c>
      <c r="H72" s="105">
        <f t="shared" si="46"/>
        <v>61784000</v>
      </c>
      <c r="I72" s="106">
        <f t="shared" si="46"/>
        <v>69587013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61784000</v>
      </c>
      <c r="Q72" s="106">
        <f>$I72      +$K72      +$M72      +$O72</f>
        <v>69587013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26.541229031080181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29.893254720020618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7bo2gDozH2n1IhV1WAlkrCtPBtWkvkzHGYn9gxt5GiGFN0QGXjD2RdkoFrElMR859PepcJm4xi5WTzKlmDV+g==" saltValue="wcKUbRCDQwn1SKB6W7j3/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155000</v>
      </c>
      <c r="I10" s="94">
        <v>240596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155000</v>
      </c>
      <c r="Q10" s="94">
        <f t="shared" ref="Q10:Q15" si="2">$I10      +$K10      +$M10      +$O10</f>
        <v>240596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9.0116279069767433</v>
      </c>
      <c r="U10" s="50">
        <f t="shared" ref="U10:U14" si="6">IF(($E10      =0),0,(($Q10      /$E10      )*100))</f>
        <v>13.98813953488372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155000</v>
      </c>
      <c r="I15" s="97">
        <f t="shared" si="7"/>
        <v>240596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155000</v>
      </c>
      <c r="Q15" s="97">
        <f t="shared" si="2"/>
        <v>240596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9.0116279069767433</v>
      </c>
      <c r="U15" s="54">
        <f>IF((SUM($E9:$E13))=0,0,(Q15/(SUM($E9:$E13))*100))</f>
        <v>13.98813953488372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3332000</v>
      </c>
      <c r="C32" s="92"/>
      <c r="D32" s="92"/>
      <c r="E32" s="92">
        <f>$B32      +$C32      +$D32</f>
        <v>3332000</v>
      </c>
      <c r="F32" s="93">
        <v>3332000</v>
      </c>
      <c r="G32" s="94">
        <v>833000</v>
      </c>
      <c r="H32" s="93">
        <v>786000</v>
      </c>
      <c r="I32" s="94">
        <v>785565</v>
      </c>
      <c r="J32" s="93"/>
      <c r="K32" s="94"/>
      <c r="L32" s="93"/>
      <c r="M32" s="94"/>
      <c r="N32" s="93"/>
      <c r="O32" s="94"/>
      <c r="P32" s="93">
        <f>$H32      +$J32      +$L32      +$N32</f>
        <v>786000</v>
      </c>
      <c r="Q32" s="94">
        <f>$I32      +$K32      +$M32      +$O32</f>
        <v>785565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23.589435774309724</v>
      </c>
      <c r="U32" s="50">
        <f>IF(($E32      =0),0,(($Q32      /$E32      )*100))</f>
        <v>23.57638055222089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3332000</v>
      </c>
      <c r="C33" s="95">
        <f>C32</f>
        <v>0</v>
      </c>
      <c r="D33" s="95"/>
      <c r="E33" s="95">
        <f>$B33      +$C33      +$D33</f>
        <v>3332000</v>
      </c>
      <c r="F33" s="96">
        <f t="shared" ref="F33:O33" si="17">F32</f>
        <v>3332000</v>
      </c>
      <c r="G33" s="97">
        <f t="shared" si="17"/>
        <v>833000</v>
      </c>
      <c r="H33" s="96">
        <f t="shared" si="17"/>
        <v>786000</v>
      </c>
      <c r="I33" s="97">
        <f t="shared" si="17"/>
        <v>785565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786000</v>
      </c>
      <c r="Q33" s="97">
        <f>$I33      +$K33      +$M33      +$O33</f>
        <v>785565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23.589435774309724</v>
      </c>
      <c r="U33" s="54">
        <f>IF($E33   =0,0,($Q33   /$E33   )*100)</f>
        <v>23.57638055222089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3500000</v>
      </c>
      <c r="C35" s="92"/>
      <c r="D35" s="92"/>
      <c r="E35" s="92">
        <f t="shared" ref="E35:E40" si="18">$B35      +$C35      +$D35</f>
        <v>3500000</v>
      </c>
      <c r="F35" s="93">
        <v>3500000</v>
      </c>
      <c r="G35" s="94">
        <v>750000</v>
      </c>
      <c r="H35" s="93"/>
      <c r="I35" s="94">
        <v>864005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864005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24.685857142857142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44019000</v>
      </c>
      <c r="C36" s="92"/>
      <c r="D36" s="92"/>
      <c r="E36" s="92">
        <f t="shared" si="18"/>
        <v>44019000</v>
      </c>
      <c r="F36" s="93">
        <v>44019000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47519000</v>
      </c>
      <c r="C40" s="95">
        <f>SUM(C35:C39)</f>
        <v>0</v>
      </c>
      <c r="D40" s="95"/>
      <c r="E40" s="95">
        <f t="shared" si="18"/>
        <v>47519000</v>
      </c>
      <c r="F40" s="96">
        <f t="shared" ref="F40:O40" si="25">SUM(F35:F39)</f>
        <v>47519000</v>
      </c>
      <c r="G40" s="97">
        <f t="shared" si="25"/>
        <v>750000</v>
      </c>
      <c r="H40" s="96">
        <f t="shared" si="25"/>
        <v>0</v>
      </c>
      <c r="I40" s="97">
        <f t="shared" si="25"/>
        <v>864005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864005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24.685857142857142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52571000</v>
      </c>
      <c r="C67" s="104">
        <f>SUM(C9:C14,C17:C23,C26:C29,C32,C35:C39,C42:C52,C55:C58,C61:C65)</f>
        <v>0</v>
      </c>
      <c r="D67" s="104"/>
      <c r="E67" s="104">
        <f t="shared" si="35"/>
        <v>52571000</v>
      </c>
      <c r="F67" s="105">
        <f t="shared" ref="F67:O67" si="43">SUM(F9:F14,F17:F23,F26:F29,F32,F35:F39,F42:F52,F55:F58,F61:F65)</f>
        <v>52571000</v>
      </c>
      <c r="G67" s="106">
        <f t="shared" si="43"/>
        <v>3303000</v>
      </c>
      <c r="H67" s="105">
        <f t="shared" si="43"/>
        <v>941000</v>
      </c>
      <c r="I67" s="106">
        <f t="shared" si="43"/>
        <v>1890166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941000</v>
      </c>
      <c r="Q67" s="106">
        <f t="shared" si="37"/>
        <v>1890166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11.003274087932647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22.102034611786717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62775000</v>
      </c>
      <c r="C69" s="92"/>
      <c r="D69" s="92"/>
      <c r="E69" s="92">
        <f>$B69      +$C69      +$D69</f>
        <v>62775000</v>
      </c>
      <c r="F69" s="93">
        <v>62775000</v>
      </c>
      <c r="G69" s="94">
        <v>26000000</v>
      </c>
      <c r="H69" s="93">
        <v>6432000</v>
      </c>
      <c r="I69" s="94">
        <v>5930087</v>
      </c>
      <c r="J69" s="93"/>
      <c r="K69" s="94"/>
      <c r="L69" s="93"/>
      <c r="M69" s="94"/>
      <c r="N69" s="93"/>
      <c r="O69" s="94"/>
      <c r="P69" s="93">
        <f>$H69      +$J69      +$L69      +$N69</f>
        <v>6432000</v>
      </c>
      <c r="Q69" s="94">
        <f>$I69      +$K69      +$M69      +$O69</f>
        <v>5930087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10.246117084826762</v>
      </c>
      <c r="U69" s="50">
        <f>IF(($E69      =0),0,(($Q69      /$E69      )*100))</f>
        <v>9.4465742731979283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62775000</v>
      </c>
      <c r="C70" s="101">
        <f>C69</f>
        <v>0</v>
      </c>
      <c r="D70" s="101"/>
      <c r="E70" s="101">
        <f>$B70      +$C70      +$D70</f>
        <v>62775000</v>
      </c>
      <c r="F70" s="102">
        <f t="shared" ref="F70:O70" si="44">F69</f>
        <v>62775000</v>
      </c>
      <c r="G70" s="103">
        <f t="shared" si="44"/>
        <v>26000000</v>
      </c>
      <c r="H70" s="102">
        <f t="shared" si="44"/>
        <v>6432000</v>
      </c>
      <c r="I70" s="103">
        <f t="shared" si="44"/>
        <v>5930087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6432000</v>
      </c>
      <c r="Q70" s="103">
        <f>$I70      +$K70      +$M70      +$O70</f>
        <v>5930087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10.246117084826762</v>
      </c>
      <c r="U70" s="59">
        <f>IF($E70   =0,0,($Q70   /$E70 )*100)</f>
        <v>9.4465742731979283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62775000</v>
      </c>
      <c r="C71" s="104">
        <f>C69</f>
        <v>0</v>
      </c>
      <c r="D71" s="104"/>
      <c r="E71" s="104">
        <f>$B71      +$C71      +$D71</f>
        <v>62775000</v>
      </c>
      <c r="F71" s="105">
        <f t="shared" ref="F71:O71" si="45">F69</f>
        <v>62775000</v>
      </c>
      <c r="G71" s="106">
        <f t="shared" si="45"/>
        <v>26000000</v>
      </c>
      <c r="H71" s="105">
        <f t="shared" si="45"/>
        <v>6432000</v>
      </c>
      <c r="I71" s="106">
        <f t="shared" si="45"/>
        <v>5930087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6432000</v>
      </c>
      <c r="Q71" s="106">
        <f>$I71      +$K71      +$M71      +$O71</f>
        <v>5930087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10.246117084826762</v>
      </c>
      <c r="U71" s="65">
        <f>IF($E71   =0,0,($Q71   /$E71   )*100)</f>
        <v>9.4465742731979283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115346000</v>
      </c>
      <c r="C72" s="104">
        <f>SUM(C9:C14,C17:C23,C26:C29,C32,C35:C39,C42:C52,C55:C58,C61:C65,C69)</f>
        <v>0</v>
      </c>
      <c r="D72" s="104"/>
      <c r="E72" s="104">
        <f>$B72      +$C72      +$D72</f>
        <v>115346000</v>
      </c>
      <c r="F72" s="105">
        <f t="shared" ref="F72:O72" si="46">SUM(F9:F14,F17:F23,F26:F29,F32,F35:F39,F42:F52,F55:F58,F61:F65,F69)</f>
        <v>115346000</v>
      </c>
      <c r="G72" s="106">
        <f t="shared" si="46"/>
        <v>29303000</v>
      </c>
      <c r="H72" s="105">
        <f t="shared" si="46"/>
        <v>7373000</v>
      </c>
      <c r="I72" s="106">
        <f t="shared" si="46"/>
        <v>7820253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7373000</v>
      </c>
      <c r="Q72" s="106">
        <f>$I72      +$K72      +$M72      +$O72</f>
        <v>7820253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10.33689907047822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10.963944929690021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dhgSBGwsNauisjpAnyEQ18rIpEvVFQqIafdl55Kt6y2q0yfXbZ4TYyRbOmK3C3ljazhg64jT+bYnriFnBW4mA==" saltValue="ikzIOVms0jmrkwU7vPr0T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2850000</v>
      </c>
      <c r="C10" s="92"/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1711000</v>
      </c>
      <c r="I10" s="94">
        <v>1710927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1711000</v>
      </c>
      <c r="Q10" s="94">
        <f t="shared" ref="Q10:Q15" si="2">$I10      +$K10      +$M10      +$O10</f>
        <v>1710927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60.03508771929824</v>
      </c>
      <c r="U10" s="50">
        <f t="shared" ref="U10:U14" si="6">IF(($E10      =0),0,(($Q10      /$E10      )*100))</f>
        <v>60.032526315789468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1711000</v>
      </c>
      <c r="I15" s="97">
        <f t="shared" si="7"/>
        <v>1710927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1711000</v>
      </c>
      <c r="Q15" s="97">
        <f t="shared" si="2"/>
        <v>1710927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60.03508771929824</v>
      </c>
      <c r="U15" s="54">
        <f>IF((SUM($E9:$E13))=0,0,(Q15/(SUM($E9:$E13))*100))</f>
        <v>60.032526315789468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2216000</v>
      </c>
      <c r="C32" s="92"/>
      <c r="D32" s="92"/>
      <c r="E32" s="92">
        <f>$B32      +$C32      +$D32</f>
        <v>2216000</v>
      </c>
      <c r="F32" s="93">
        <v>2216000</v>
      </c>
      <c r="G32" s="94">
        <v>554000</v>
      </c>
      <c r="H32" s="93">
        <v>1050000</v>
      </c>
      <c r="I32" s="94">
        <v>947292</v>
      </c>
      <c r="J32" s="93"/>
      <c r="K32" s="94"/>
      <c r="L32" s="93"/>
      <c r="M32" s="94"/>
      <c r="N32" s="93"/>
      <c r="O32" s="94"/>
      <c r="P32" s="93">
        <f>$H32      +$J32      +$L32      +$N32</f>
        <v>1050000</v>
      </c>
      <c r="Q32" s="94">
        <f>$I32      +$K32      +$M32      +$O32</f>
        <v>947292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47.382671480144403</v>
      </c>
      <c r="U32" s="50">
        <f>IF(($E32      =0),0,(($Q32      /$E32      )*100))</f>
        <v>42.747833935018051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2216000</v>
      </c>
      <c r="C33" s="95">
        <f>C32</f>
        <v>0</v>
      </c>
      <c r="D33" s="95"/>
      <c r="E33" s="95">
        <f>$B33      +$C33      +$D33</f>
        <v>2216000</v>
      </c>
      <c r="F33" s="96">
        <f t="shared" ref="F33:O33" si="17">F32</f>
        <v>2216000</v>
      </c>
      <c r="G33" s="97">
        <f t="shared" si="17"/>
        <v>554000</v>
      </c>
      <c r="H33" s="96">
        <f t="shared" si="17"/>
        <v>1050000</v>
      </c>
      <c r="I33" s="97">
        <f t="shared" si="17"/>
        <v>947292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1050000</v>
      </c>
      <c r="Q33" s="97">
        <f>$I33      +$K33      +$M33      +$O33</f>
        <v>947292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47.382671480144403</v>
      </c>
      <c r="U33" s="54">
        <f>IF($E33   =0,0,($Q33   /$E33   )*100)</f>
        <v>42.747833935018051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13700000</v>
      </c>
      <c r="C35" s="92"/>
      <c r="D35" s="92"/>
      <c r="E35" s="92">
        <f t="shared" ref="E35:E40" si="18">$B35      +$C35      +$D35</f>
        <v>13700000</v>
      </c>
      <c r="F35" s="93">
        <v>13700000</v>
      </c>
      <c r="G35" s="94">
        <v>3500000</v>
      </c>
      <c r="H35" s="93">
        <v>331000</v>
      </c>
      <c r="I35" s="94">
        <v>3591320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331000</v>
      </c>
      <c r="Q35" s="94">
        <f t="shared" ref="Q35:Q40" si="20">$I35      +$K35      +$M35      +$O35</f>
        <v>3591320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2.4160583941605838</v>
      </c>
      <c r="U35" s="50">
        <f t="shared" ref="U35:U39" si="24">IF(($E35      =0),0,(($Q35      /$E35      )*100))</f>
        <v>26.214014598540146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3882000</v>
      </c>
      <c r="C36" s="92"/>
      <c r="D36" s="92"/>
      <c r="E36" s="92">
        <f t="shared" si="18"/>
        <v>3882000</v>
      </c>
      <c r="F36" s="93">
        <v>3882000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17582000</v>
      </c>
      <c r="C40" s="95">
        <f>SUM(C35:C39)</f>
        <v>0</v>
      </c>
      <c r="D40" s="95"/>
      <c r="E40" s="95">
        <f t="shared" si="18"/>
        <v>17582000</v>
      </c>
      <c r="F40" s="96">
        <f t="shared" ref="F40:O40" si="25">SUM(F35:F39)</f>
        <v>17582000</v>
      </c>
      <c r="G40" s="97">
        <f t="shared" si="25"/>
        <v>3500000</v>
      </c>
      <c r="H40" s="96">
        <f t="shared" si="25"/>
        <v>331000</v>
      </c>
      <c r="I40" s="97">
        <f t="shared" si="25"/>
        <v>3591320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331000</v>
      </c>
      <c r="Q40" s="97">
        <f t="shared" si="20"/>
        <v>3591320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2.4160583941605838</v>
      </c>
      <c r="U40" s="54">
        <f>IF((+$E35+$E38) =0,0,(Q40   /(+$E35+$E38) )*100)</f>
        <v>26.214014598540146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22648000</v>
      </c>
      <c r="C67" s="104">
        <f>SUM(C9:C14,C17:C23,C26:C29,C32,C35:C39,C42:C52,C55:C58,C61:C65)</f>
        <v>0</v>
      </c>
      <c r="D67" s="104"/>
      <c r="E67" s="104">
        <f t="shared" si="35"/>
        <v>22648000</v>
      </c>
      <c r="F67" s="105">
        <f t="shared" ref="F67:O67" si="43">SUM(F9:F14,F17:F23,F26:F29,F32,F35:F39,F42:F52,F55:F58,F61:F65)</f>
        <v>22648000</v>
      </c>
      <c r="G67" s="106">
        <f t="shared" si="43"/>
        <v>6904000</v>
      </c>
      <c r="H67" s="105">
        <f t="shared" si="43"/>
        <v>3092000</v>
      </c>
      <c r="I67" s="106">
        <f t="shared" si="43"/>
        <v>6249539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3092000</v>
      </c>
      <c r="Q67" s="106">
        <f t="shared" si="37"/>
        <v>6249539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16.476606629009911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33.302456570393261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20758000</v>
      </c>
      <c r="C69" s="92"/>
      <c r="D69" s="92"/>
      <c r="E69" s="92">
        <f>$B69      +$C69      +$D69</f>
        <v>20758000</v>
      </c>
      <c r="F69" s="93">
        <v>20758000</v>
      </c>
      <c r="G69" s="94">
        <v>8000000</v>
      </c>
      <c r="H69" s="93"/>
      <c r="I69" s="94">
        <v>6328699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6328699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30.487999807303208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20758000</v>
      </c>
      <c r="C70" s="101">
        <f>C69</f>
        <v>0</v>
      </c>
      <c r="D70" s="101"/>
      <c r="E70" s="101">
        <f>$B70      +$C70      +$D70</f>
        <v>20758000</v>
      </c>
      <c r="F70" s="102">
        <f t="shared" ref="F70:O70" si="44">F69</f>
        <v>20758000</v>
      </c>
      <c r="G70" s="103">
        <f t="shared" si="44"/>
        <v>8000000</v>
      </c>
      <c r="H70" s="102">
        <f t="shared" si="44"/>
        <v>0</v>
      </c>
      <c r="I70" s="103">
        <f t="shared" si="44"/>
        <v>6328699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6328699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30.487999807303208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20758000</v>
      </c>
      <c r="C71" s="104">
        <f>C69</f>
        <v>0</v>
      </c>
      <c r="D71" s="104"/>
      <c r="E71" s="104">
        <f>$B71      +$C71      +$D71</f>
        <v>20758000</v>
      </c>
      <c r="F71" s="105">
        <f t="shared" ref="F71:O71" si="45">F69</f>
        <v>20758000</v>
      </c>
      <c r="G71" s="106">
        <f t="shared" si="45"/>
        <v>8000000</v>
      </c>
      <c r="H71" s="105">
        <f t="shared" si="45"/>
        <v>0</v>
      </c>
      <c r="I71" s="106">
        <f t="shared" si="45"/>
        <v>6328699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6328699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30.487999807303208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43406000</v>
      </c>
      <c r="C72" s="104">
        <f>SUM(C9:C14,C17:C23,C26:C29,C32,C35:C39,C42:C52,C55:C58,C61:C65,C69)</f>
        <v>0</v>
      </c>
      <c r="D72" s="104"/>
      <c r="E72" s="104">
        <f>$B72      +$C72      +$D72</f>
        <v>43406000</v>
      </c>
      <c r="F72" s="105">
        <f t="shared" ref="F72:O72" si="46">SUM(F9:F14,F17:F23,F26:F29,F32,F35:F39,F42:F52,F55:F58,F61:F65,F69)</f>
        <v>43406000</v>
      </c>
      <c r="G72" s="106">
        <f t="shared" si="46"/>
        <v>14904000</v>
      </c>
      <c r="H72" s="105">
        <f t="shared" si="46"/>
        <v>3092000</v>
      </c>
      <c r="I72" s="106">
        <f t="shared" si="46"/>
        <v>12578238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3092000</v>
      </c>
      <c r="Q72" s="106">
        <f>$I72      +$K72      +$M72      +$O72</f>
        <v>12578238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7.8230948284586583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31.824304220220622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2rBv85LHm1lJRbYEnBDE9ptGn4lG+glbgWbDGIq39prnQC2VjVZ7oBiPP+hAZK0kyGEiMHQ4VIqBYVmgEu0tRQ==" saltValue="J02sPLrNJxxBW6ryYzG3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2650000</v>
      </c>
      <c r="C10" s="92"/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128000</v>
      </c>
      <c r="I10" s="94">
        <v>127778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128000</v>
      </c>
      <c r="Q10" s="94">
        <f t="shared" ref="Q10:Q15" si="2">$I10      +$K10      +$M10      +$O10</f>
        <v>127778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4.8301886792452828</v>
      </c>
      <c r="U10" s="50">
        <f t="shared" ref="U10:U14" si="6">IF(($E10      =0),0,(($Q10      /$E10      )*100))</f>
        <v>4.8218113207547164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128000</v>
      </c>
      <c r="I15" s="97">
        <f t="shared" si="7"/>
        <v>127778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128000</v>
      </c>
      <c r="Q15" s="97">
        <f t="shared" si="2"/>
        <v>127778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4.8301886792452828</v>
      </c>
      <c r="U15" s="54">
        <f>IF((SUM($E9:$E13))=0,0,(Q15/(SUM($E9:$E13))*100))</f>
        <v>4.8218113207547164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3651000</v>
      </c>
      <c r="C32" s="92"/>
      <c r="D32" s="92"/>
      <c r="E32" s="92">
        <f>$B32      +$C32      +$D32</f>
        <v>3651000</v>
      </c>
      <c r="F32" s="93">
        <v>3651000</v>
      </c>
      <c r="G32" s="94">
        <v>914000</v>
      </c>
      <c r="H32" s="93">
        <v>1247000</v>
      </c>
      <c r="I32" s="94">
        <v>914000</v>
      </c>
      <c r="J32" s="93"/>
      <c r="K32" s="94"/>
      <c r="L32" s="93"/>
      <c r="M32" s="94"/>
      <c r="N32" s="93"/>
      <c r="O32" s="94"/>
      <c r="P32" s="93">
        <f>$H32      +$J32      +$L32      +$N32</f>
        <v>1247000</v>
      </c>
      <c r="Q32" s="94">
        <f>$I32      +$K32      +$M32      +$O32</f>
        <v>914000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34.155026020268423</v>
      </c>
      <c r="U32" s="50">
        <f>IF(($E32      =0),0,(($Q32      /$E32      )*100))</f>
        <v>25.034237195288959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3651000</v>
      </c>
      <c r="C33" s="95">
        <f>C32</f>
        <v>0</v>
      </c>
      <c r="D33" s="95"/>
      <c r="E33" s="95">
        <f>$B33      +$C33      +$D33</f>
        <v>3651000</v>
      </c>
      <c r="F33" s="96">
        <f t="shared" ref="F33:O33" si="17">F32</f>
        <v>3651000</v>
      </c>
      <c r="G33" s="97">
        <f t="shared" si="17"/>
        <v>914000</v>
      </c>
      <c r="H33" s="96">
        <f t="shared" si="17"/>
        <v>1247000</v>
      </c>
      <c r="I33" s="97">
        <f t="shared" si="17"/>
        <v>914000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1247000</v>
      </c>
      <c r="Q33" s="97">
        <f>$I33      +$K33      +$M33      +$O33</f>
        <v>914000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34.155026020268423</v>
      </c>
      <c r="U33" s="54">
        <f>IF($E33   =0,0,($Q33   /$E33   )*100)</f>
        <v>25.034237195288959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17000000</v>
      </c>
      <c r="C35" s="92"/>
      <c r="D35" s="92"/>
      <c r="E35" s="92">
        <f t="shared" ref="E35:E40" si="18">$B35      +$C35      +$D35</f>
        <v>17000000</v>
      </c>
      <c r="F35" s="93">
        <v>17000000</v>
      </c>
      <c r="G35" s="94">
        <v>4500000</v>
      </c>
      <c r="H35" s="93"/>
      <c r="I35" s="94">
        <v>1824096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1824096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10.729976470588236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17000000</v>
      </c>
      <c r="C40" s="95">
        <f>SUM(C35:C39)</f>
        <v>0</v>
      </c>
      <c r="D40" s="95"/>
      <c r="E40" s="95">
        <f t="shared" si="18"/>
        <v>17000000</v>
      </c>
      <c r="F40" s="96">
        <f t="shared" ref="F40:O40" si="25">SUM(F35:F39)</f>
        <v>17000000</v>
      </c>
      <c r="G40" s="97">
        <f t="shared" si="25"/>
        <v>4500000</v>
      </c>
      <c r="H40" s="96">
        <f t="shared" si="25"/>
        <v>0</v>
      </c>
      <c r="I40" s="97">
        <f t="shared" si="25"/>
        <v>1824096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1824096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10.729976470588236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23301000</v>
      </c>
      <c r="C67" s="104">
        <f>SUM(C9:C14,C17:C23,C26:C29,C32,C35:C39,C42:C52,C55:C58,C61:C65)</f>
        <v>0</v>
      </c>
      <c r="D67" s="104"/>
      <c r="E67" s="104">
        <f t="shared" si="35"/>
        <v>23301000</v>
      </c>
      <c r="F67" s="105">
        <f t="shared" ref="F67:O67" si="43">SUM(F9:F14,F17:F23,F26:F29,F32,F35:F39,F42:F52,F55:F58,F61:F65)</f>
        <v>23301000</v>
      </c>
      <c r="G67" s="106">
        <f t="shared" si="43"/>
        <v>8064000</v>
      </c>
      <c r="H67" s="105">
        <f t="shared" si="43"/>
        <v>1375000</v>
      </c>
      <c r="I67" s="106">
        <f t="shared" si="43"/>
        <v>2865874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1375000</v>
      </c>
      <c r="Q67" s="106">
        <f t="shared" si="37"/>
        <v>2865874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5.9010342903738033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12.299360542465989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26562000</v>
      </c>
      <c r="C69" s="92"/>
      <c r="D69" s="92"/>
      <c r="E69" s="92">
        <f>$B69      +$C69      +$D69</f>
        <v>26562000</v>
      </c>
      <c r="F69" s="93">
        <v>26562000</v>
      </c>
      <c r="G69" s="94">
        <v>16000000</v>
      </c>
      <c r="H69" s="93">
        <v>8792000</v>
      </c>
      <c r="I69" s="94">
        <v>8570912</v>
      </c>
      <c r="J69" s="93"/>
      <c r="K69" s="94"/>
      <c r="L69" s="93"/>
      <c r="M69" s="94"/>
      <c r="N69" s="93"/>
      <c r="O69" s="94"/>
      <c r="P69" s="93">
        <f>$H69      +$J69      +$L69      +$N69</f>
        <v>8792000</v>
      </c>
      <c r="Q69" s="94">
        <f>$I69      +$K69      +$M69      +$O69</f>
        <v>8570912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33.099917174911525</v>
      </c>
      <c r="U69" s="50">
        <f>IF(($E69      =0),0,(($Q69      /$E69      )*100))</f>
        <v>32.267570213086366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26562000</v>
      </c>
      <c r="C70" s="101">
        <f>C69</f>
        <v>0</v>
      </c>
      <c r="D70" s="101"/>
      <c r="E70" s="101">
        <f>$B70      +$C70      +$D70</f>
        <v>26562000</v>
      </c>
      <c r="F70" s="102">
        <f t="shared" ref="F70:O70" si="44">F69</f>
        <v>26562000</v>
      </c>
      <c r="G70" s="103">
        <f t="shared" si="44"/>
        <v>16000000</v>
      </c>
      <c r="H70" s="102">
        <f t="shared" si="44"/>
        <v>8792000</v>
      </c>
      <c r="I70" s="103">
        <f t="shared" si="44"/>
        <v>8570912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8792000</v>
      </c>
      <c r="Q70" s="103">
        <f>$I70      +$K70      +$M70      +$O70</f>
        <v>8570912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33.099917174911525</v>
      </c>
      <c r="U70" s="59">
        <f>IF($E70   =0,0,($Q70   /$E70 )*100)</f>
        <v>32.267570213086366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26562000</v>
      </c>
      <c r="C71" s="104">
        <f>C69</f>
        <v>0</v>
      </c>
      <c r="D71" s="104"/>
      <c r="E71" s="104">
        <f>$B71      +$C71      +$D71</f>
        <v>26562000</v>
      </c>
      <c r="F71" s="105">
        <f t="shared" ref="F71:O71" si="45">F69</f>
        <v>26562000</v>
      </c>
      <c r="G71" s="106">
        <f t="shared" si="45"/>
        <v>16000000</v>
      </c>
      <c r="H71" s="105">
        <f t="shared" si="45"/>
        <v>8792000</v>
      </c>
      <c r="I71" s="106">
        <f t="shared" si="45"/>
        <v>8570912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8792000</v>
      </c>
      <c r="Q71" s="106">
        <f>$I71      +$K71      +$M71      +$O71</f>
        <v>8570912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33.099917174911525</v>
      </c>
      <c r="U71" s="65">
        <f>IF($E71   =0,0,($Q71   /$E71   )*100)</f>
        <v>32.267570213086366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49863000</v>
      </c>
      <c r="C72" s="104">
        <f>SUM(C9:C14,C17:C23,C26:C29,C32,C35:C39,C42:C52,C55:C58,C61:C65,C69)</f>
        <v>0</v>
      </c>
      <c r="D72" s="104"/>
      <c r="E72" s="104">
        <f>$B72      +$C72      +$D72</f>
        <v>49863000</v>
      </c>
      <c r="F72" s="105">
        <f t="shared" ref="F72:O72" si="46">SUM(F9:F14,F17:F23,F26:F29,F32,F35:F39,F42:F52,F55:F58,F61:F65,F69)</f>
        <v>49863000</v>
      </c>
      <c r="G72" s="106">
        <f t="shared" si="46"/>
        <v>24064000</v>
      </c>
      <c r="H72" s="105">
        <f t="shared" si="46"/>
        <v>10167000</v>
      </c>
      <c r="I72" s="106">
        <f t="shared" si="46"/>
        <v>11436786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10167000</v>
      </c>
      <c r="Q72" s="106">
        <f>$I72      +$K72      +$M72      +$O72</f>
        <v>11436786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20.389868238974788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22.93641778473016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9nRUJorKENwDkrv0kBmZ0A9RymIh61Tagp+cmACfMu/2GrdLE/ffSN6QbPa/n0AeLll7378zCJcaU2K5GsfvA==" saltValue="K1i2S94l4y6WZJiD8oltD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911000</v>
      </c>
      <c r="I10" s="94">
        <v>970737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911000</v>
      </c>
      <c r="Q10" s="94">
        <f t="shared" ref="Q10:Q15" si="2">$I10      +$K10      +$M10      +$O10</f>
        <v>970737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49.243243243243242</v>
      </c>
      <c r="U10" s="50">
        <f t="shared" ref="U10:U14" si="6">IF(($E10      =0),0,(($Q10      /$E10      )*100))</f>
        <v>52.472270270270272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911000</v>
      </c>
      <c r="I15" s="97">
        <f t="shared" si="7"/>
        <v>970737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911000</v>
      </c>
      <c r="Q15" s="97">
        <f t="shared" si="2"/>
        <v>970737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49.243243243243242</v>
      </c>
      <c r="U15" s="54">
        <f>IF((SUM($E9:$E13))=0,0,(Q15/(SUM($E9:$E13))*100))</f>
        <v>52.472270270270272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2553000</v>
      </c>
      <c r="C32" s="92"/>
      <c r="D32" s="92"/>
      <c r="E32" s="92">
        <f>$B32      +$C32      +$D32</f>
        <v>2553000</v>
      </c>
      <c r="F32" s="93">
        <v>2553000</v>
      </c>
      <c r="G32" s="94">
        <v>639000</v>
      </c>
      <c r="H32" s="93">
        <v>997000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997000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39.052095573834706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2553000</v>
      </c>
      <c r="C33" s="95">
        <f>C32</f>
        <v>0</v>
      </c>
      <c r="D33" s="95"/>
      <c r="E33" s="95">
        <f>$B33      +$C33      +$D33</f>
        <v>2553000</v>
      </c>
      <c r="F33" s="96">
        <f t="shared" ref="F33:O33" si="17">F32</f>
        <v>2553000</v>
      </c>
      <c r="G33" s="97">
        <f t="shared" si="17"/>
        <v>639000</v>
      </c>
      <c r="H33" s="96">
        <f t="shared" si="17"/>
        <v>997000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997000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39.052095573834706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7384000</v>
      </c>
      <c r="C35" s="92"/>
      <c r="D35" s="92"/>
      <c r="E35" s="92">
        <f t="shared" ref="E35:E40" si="18">$B35      +$C35      +$D35</f>
        <v>7384000</v>
      </c>
      <c r="F35" s="93">
        <v>7384000</v>
      </c>
      <c r="G35" s="94">
        <v>1800000</v>
      </c>
      <c r="H35" s="93"/>
      <c r="I35" s="94">
        <v>3548784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3548784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48.060455037919823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10669000</v>
      </c>
      <c r="C36" s="92"/>
      <c r="D36" s="92"/>
      <c r="E36" s="92">
        <f t="shared" si="18"/>
        <v>10669000</v>
      </c>
      <c r="F36" s="93">
        <v>10669000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18053000</v>
      </c>
      <c r="C40" s="95">
        <f>SUM(C35:C39)</f>
        <v>0</v>
      </c>
      <c r="D40" s="95"/>
      <c r="E40" s="95">
        <f t="shared" si="18"/>
        <v>18053000</v>
      </c>
      <c r="F40" s="96">
        <f t="shared" ref="F40:O40" si="25">SUM(F35:F39)</f>
        <v>18053000</v>
      </c>
      <c r="G40" s="97">
        <f t="shared" si="25"/>
        <v>1800000</v>
      </c>
      <c r="H40" s="96">
        <f t="shared" si="25"/>
        <v>0</v>
      </c>
      <c r="I40" s="97">
        <f t="shared" si="25"/>
        <v>3548784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3548784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48.060455037919823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22456000</v>
      </c>
      <c r="C67" s="104">
        <f>SUM(C9:C14,C17:C23,C26:C29,C32,C35:C39,C42:C52,C55:C58,C61:C65)</f>
        <v>0</v>
      </c>
      <c r="D67" s="104"/>
      <c r="E67" s="104">
        <f t="shared" si="35"/>
        <v>22456000</v>
      </c>
      <c r="F67" s="105">
        <f t="shared" ref="F67:O67" si="43">SUM(F9:F14,F17:F23,F26:F29,F32,F35:F39,F42:F52,F55:F58,F61:F65)</f>
        <v>22456000</v>
      </c>
      <c r="G67" s="106">
        <f t="shared" si="43"/>
        <v>4289000</v>
      </c>
      <c r="H67" s="105">
        <f t="shared" si="43"/>
        <v>1908000</v>
      </c>
      <c r="I67" s="106">
        <f t="shared" si="43"/>
        <v>4519521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1908000</v>
      </c>
      <c r="Q67" s="106">
        <f t="shared" si="37"/>
        <v>4519521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16.187325019088828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38.343268007126497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49717000</v>
      </c>
      <c r="C69" s="92"/>
      <c r="D69" s="92"/>
      <c r="E69" s="92">
        <f>$B69      +$C69      +$D69</f>
        <v>49717000</v>
      </c>
      <c r="F69" s="93">
        <v>49717000</v>
      </c>
      <c r="G69" s="94">
        <v>31000000</v>
      </c>
      <c r="H69" s="93">
        <v>4510000</v>
      </c>
      <c r="I69" s="94">
        <v>4625822</v>
      </c>
      <c r="J69" s="93"/>
      <c r="K69" s="94"/>
      <c r="L69" s="93"/>
      <c r="M69" s="94"/>
      <c r="N69" s="93"/>
      <c r="O69" s="94"/>
      <c r="P69" s="93">
        <f>$H69      +$J69      +$L69      +$N69</f>
        <v>4510000</v>
      </c>
      <c r="Q69" s="94">
        <f>$I69      +$K69      +$M69      +$O69</f>
        <v>4625822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9.0713438059416305</v>
      </c>
      <c r="U69" s="50">
        <f>IF(($E69      =0),0,(($Q69      /$E69      )*100))</f>
        <v>9.304306374077278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49717000</v>
      </c>
      <c r="C70" s="101">
        <f>C69</f>
        <v>0</v>
      </c>
      <c r="D70" s="101"/>
      <c r="E70" s="101">
        <f>$B70      +$C70      +$D70</f>
        <v>49717000</v>
      </c>
      <c r="F70" s="102">
        <f t="shared" ref="F70:O70" si="44">F69</f>
        <v>49717000</v>
      </c>
      <c r="G70" s="103">
        <f t="shared" si="44"/>
        <v>31000000</v>
      </c>
      <c r="H70" s="102">
        <f t="shared" si="44"/>
        <v>4510000</v>
      </c>
      <c r="I70" s="103">
        <f t="shared" si="44"/>
        <v>4625822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4510000</v>
      </c>
      <c r="Q70" s="103">
        <f>$I70      +$K70      +$M70      +$O70</f>
        <v>4625822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9.0713438059416305</v>
      </c>
      <c r="U70" s="59">
        <f>IF($E70   =0,0,($Q70   /$E70 )*100)</f>
        <v>9.304306374077278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49717000</v>
      </c>
      <c r="C71" s="104">
        <f>C69</f>
        <v>0</v>
      </c>
      <c r="D71" s="104"/>
      <c r="E71" s="104">
        <f>$B71      +$C71      +$D71</f>
        <v>49717000</v>
      </c>
      <c r="F71" s="105">
        <f t="shared" ref="F71:O71" si="45">F69</f>
        <v>49717000</v>
      </c>
      <c r="G71" s="106">
        <f t="shared" si="45"/>
        <v>31000000</v>
      </c>
      <c r="H71" s="105">
        <f t="shared" si="45"/>
        <v>4510000</v>
      </c>
      <c r="I71" s="106">
        <f t="shared" si="45"/>
        <v>4625822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4510000</v>
      </c>
      <c r="Q71" s="106">
        <f>$I71      +$K71      +$M71      +$O71</f>
        <v>4625822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9.0713438059416305</v>
      </c>
      <c r="U71" s="65">
        <f>IF($E71   =0,0,($Q71   /$E71   )*100)</f>
        <v>9.304306374077278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72173000</v>
      </c>
      <c r="C72" s="104">
        <f>SUM(C9:C14,C17:C23,C26:C29,C32,C35:C39,C42:C52,C55:C58,C61:C65,C69)</f>
        <v>0</v>
      </c>
      <c r="D72" s="104"/>
      <c r="E72" s="104">
        <f>$B72      +$C72      +$D72</f>
        <v>72173000</v>
      </c>
      <c r="F72" s="105">
        <f t="shared" ref="F72:O72" si="46">SUM(F9:F14,F17:F23,F26:F29,F32,F35:F39,F42:F52,F55:F58,F61:F65,F69)</f>
        <v>72173000</v>
      </c>
      <c r="G72" s="106">
        <f t="shared" si="46"/>
        <v>35289000</v>
      </c>
      <c r="H72" s="105">
        <f t="shared" si="46"/>
        <v>6418000</v>
      </c>
      <c r="I72" s="106">
        <f t="shared" si="46"/>
        <v>9145343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6418000</v>
      </c>
      <c r="Q72" s="106">
        <f>$I72      +$K72      +$M72      +$O72</f>
        <v>9145343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10.435093652445369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14.869509300208117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tMZqLfbVWN720H8IEWyDxsVtNCtBQgKItxXmllcyfOK31clwKRpiDJZocOZWQlY8JsHJfTY08+HsmQw7VWgnA==" saltValue="sR5UyZd8AnvqmcC0ltbQ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244000</v>
      </c>
      <c r="I10" s="94">
        <v>290129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244000</v>
      </c>
      <c r="Q10" s="94">
        <f t="shared" ref="Q10:Q15" si="2">$I10      +$K10      +$M10      +$O10</f>
        <v>290129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13.942857142857143</v>
      </c>
      <c r="U10" s="50">
        <f t="shared" ref="U10:U14" si="6">IF(($E10      =0),0,(($Q10      /$E10      )*100))</f>
        <v>16.578799999999998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>
        <v>13267000</v>
      </c>
      <c r="C13" s="92"/>
      <c r="D13" s="92"/>
      <c r="E13" s="92">
        <f t="shared" si="0"/>
        <v>13267000</v>
      </c>
      <c r="F13" s="93">
        <v>13267000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>
        <v>65702000</v>
      </c>
      <c r="C14" s="92"/>
      <c r="D14" s="92"/>
      <c r="E14" s="92">
        <f t="shared" si="0"/>
        <v>65702000</v>
      </c>
      <c r="F14" s="93">
        <v>65702000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80719000</v>
      </c>
      <c r="C15" s="95">
        <f>SUM(C9:C14)</f>
        <v>0</v>
      </c>
      <c r="D15" s="95"/>
      <c r="E15" s="95">
        <f t="shared" si="0"/>
        <v>80719000</v>
      </c>
      <c r="F15" s="96">
        <f t="shared" ref="F15:O15" si="7">SUM(F9:F14)</f>
        <v>80719000</v>
      </c>
      <c r="G15" s="97">
        <f t="shared" si="7"/>
        <v>1750000</v>
      </c>
      <c r="H15" s="96">
        <f t="shared" si="7"/>
        <v>244000</v>
      </c>
      <c r="I15" s="97">
        <f t="shared" si="7"/>
        <v>290129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244000</v>
      </c>
      <c r="Q15" s="97">
        <f t="shared" si="2"/>
        <v>290129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1.6248251981088102</v>
      </c>
      <c r="U15" s="54">
        <f>IF((SUM($E9:$E13))=0,0,(Q15/(SUM($E9:$E13))*100))</f>
        <v>1.932003729107012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>
        <v>22027000</v>
      </c>
      <c r="C21" s="92"/>
      <c r="D21" s="92"/>
      <c r="E21" s="92">
        <f t="shared" si="8"/>
        <v>22027000</v>
      </c>
      <c r="F21" s="93">
        <v>22027000</v>
      </c>
      <c r="G21" s="94">
        <v>6000000</v>
      </c>
      <c r="H21" s="93"/>
      <c r="I21" s="94">
        <v>18658857</v>
      </c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18658857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84.709025287147583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22027000</v>
      </c>
      <c r="C24" s="95">
        <f>SUM(C17:C23)</f>
        <v>0</v>
      </c>
      <c r="D24" s="95"/>
      <c r="E24" s="95">
        <f t="shared" si="8"/>
        <v>22027000</v>
      </c>
      <c r="F24" s="96">
        <f t="shared" ref="F24:O24" si="15">SUM(F17:F23)</f>
        <v>22027000</v>
      </c>
      <c r="G24" s="97">
        <f t="shared" si="15"/>
        <v>6000000</v>
      </c>
      <c r="H24" s="96">
        <f t="shared" si="15"/>
        <v>0</v>
      </c>
      <c r="I24" s="97">
        <f t="shared" si="15"/>
        <v>18658857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18658857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84.709025287147583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1624000</v>
      </c>
      <c r="C32" s="92"/>
      <c r="D32" s="92"/>
      <c r="E32" s="92">
        <f>$B32      +$C32      +$D32</f>
        <v>1624000</v>
      </c>
      <c r="F32" s="93">
        <v>1624000</v>
      </c>
      <c r="G32" s="94">
        <v>405000</v>
      </c>
      <c r="H32" s="93">
        <v>893000</v>
      </c>
      <c r="I32" s="94">
        <v>629198</v>
      </c>
      <c r="J32" s="93"/>
      <c r="K32" s="94"/>
      <c r="L32" s="93"/>
      <c r="M32" s="94"/>
      <c r="N32" s="93"/>
      <c r="O32" s="94"/>
      <c r="P32" s="93">
        <f>$H32      +$J32      +$L32      +$N32</f>
        <v>893000</v>
      </c>
      <c r="Q32" s="94">
        <f>$I32      +$K32      +$M32      +$O32</f>
        <v>629198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54.987684729064036</v>
      </c>
      <c r="U32" s="50">
        <f>IF(($E32      =0),0,(($Q32      /$E32      )*100))</f>
        <v>38.743719211822658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1624000</v>
      </c>
      <c r="C33" s="95">
        <f>C32</f>
        <v>0</v>
      </c>
      <c r="D33" s="95"/>
      <c r="E33" s="95">
        <f>$B33      +$C33      +$D33</f>
        <v>1624000</v>
      </c>
      <c r="F33" s="96">
        <f t="shared" ref="F33:O33" si="17">F32</f>
        <v>1624000</v>
      </c>
      <c r="G33" s="97">
        <f t="shared" si="17"/>
        <v>405000</v>
      </c>
      <c r="H33" s="96">
        <f t="shared" si="17"/>
        <v>893000</v>
      </c>
      <c r="I33" s="97">
        <f t="shared" si="17"/>
        <v>629198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893000</v>
      </c>
      <c r="Q33" s="97">
        <f>$I33      +$K33      +$M33      +$O33</f>
        <v>629198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54.987684729064036</v>
      </c>
      <c r="U33" s="54">
        <f>IF($E33   =0,0,($Q33   /$E33   )*100)</f>
        <v>38.743719211822658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10800000</v>
      </c>
      <c r="C35" s="92"/>
      <c r="D35" s="92"/>
      <c r="E35" s="92">
        <f t="shared" ref="E35:E40" si="18">$B35      +$C35      +$D35</f>
        <v>10800000</v>
      </c>
      <c r="F35" s="93">
        <v>10800000</v>
      </c>
      <c r="G35" s="94">
        <v>2900000</v>
      </c>
      <c r="H35" s="93"/>
      <c r="I35" s="94">
        <v>918745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918745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8.5068981481481476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1429000</v>
      </c>
      <c r="C36" s="92"/>
      <c r="D36" s="92"/>
      <c r="E36" s="92">
        <f t="shared" si="18"/>
        <v>1429000</v>
      </c>
      <c r="F36" s="93">
        <v>1429000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2000000</v>
      </c>
      <c r="H38" s="93">
        <v>2662000</v>
      </c>
      <c r="I38" s="94">
        <v>700000</v>
      </c>
      <c r="J38" s="93"/>
      <c r="K38" s="94"/>
      <c r="L38" s="93"/>
      <c r="M38" s="94"/>
      <c r="N38" s="93"/>
      <c r="O38" s="94"/>
      <c r="P38" s="93">
        <f t="shared" si="19"/>
        <v>2662000</v>
      </c>
      <c r="Q38" s="94">
        <f t="shared" si="20"/>
        <v>700000</v>
      </c>
      <c r="R38" s="48">
        <f t="shared" si="21"/>
        <v>0</v>
      </c>
      <c r="S38" s="49">
        <f t="shared" si="22"/>
        <v>0</v>
      </c>
      <c r="T38" s="48">
        <f t="shared" si="23"/>
        <v>53.239999999999995</v>
      </c>
      <c r="U38" s="50">
        <f t="shared" si="24"/>
        <v>14.000000000000002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17229000</v>
      </c>
      <c r="C40" s="95">
        <f>SUM(C35:C39)</f>
        <v>0</v>
      </c>
      <c r="D40" s="95"/>
      <c r="E40" s="95">
        <f t="shared" si="18"/>
        <v>17229000</v>
      </c>
      <c r="F40" s="96">
        <f t="shared" ref="F40:O40" si="25">SUM(F35:F39)</f>
        <v>17229000</v>
      </c>
      <c r="G40" s="97">
        <f t="shared" si="25"/>
        <v>4900000</v>
      </c>
      <c r="H40" s="96">
        <f t="shared" si="25"/>
        <v>2662000</v>
      </c>
      <c r="I40" s="97">
        <f t="shared" si="25"/>
        <v>1618745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2662000</v>
      </c>
      <c r="Q40" s="97">
        <f t="shared" si="20"/>
        <v>1618745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16.848101265822784</v>
      </c>
      <c r="U40" s="54">
        <f>IF((+$E35+$E38) =0,0,(Q40   /(+$E35+$E38) )*100)</f>
        <v>10.245221518987343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121599000</v>
      </c>
      <c r="C67" s="104">
        <f>SUM(C9:C14,C17:C23,C26:C29,C32,C35:C39,C42:C52,C55:C58,C61:C65)</f>
        <v>0</v>
      </c>
      <c r="D67" s="104"/>
      <c r="E67" s="104">
        <f t="shared" si="35"/>
        <v>121599000</v>
      </c>
      <c r="F67" s="105">
        <f t="shared" ref="F67:O67" si="43">SUM(F9:F14,F17:F23,F26:F29,F32,F35:F39,F42:F52,F55:F58,F61:F65)</f>
        <v>121599000</v>
      </c>
      <c r="G67" s="106">
        <f t="shared" si="43"/>
        <v>13055000</v>
      </c>
      <c r="H67" s="105">
        <f t="shared" si="43"/>
        <v>3799000</v>
      </c>
      <c r="I67" s="106">
        <f t="shared" si="43"/>
        <v>21196929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3799000</v>
      </c>
      <c r="Q67" s="106">
        <f t="shared" si="37"/>
        <v>21196929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6.9747374605272823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38.916297642652566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61442000</v>
      </c>
      <c r="C69" s="92"/>
      <c r="D69" s="92"/>
      <c r="E69" s="92">
        <f>$B69      +$C69      +$D69</f>
        <v>61442000</v>
      </c>
      <c r="F69" s="93">
        <v>61442000</v>
      </c>
      <c r="G69" s="94">
        <v>32000000</v>
      </c>
      <c r="H69" s="93">
        <v>5300000</v>
      </c>
      <c r="I69" s="94">
        <v>5503985</v>
      </c>
      <c r="J69" s="93"/>
      <c r="K69" s="94"/>
      <c r="L69" s="93"/>
      <c r="M69" s="94"/>
      <c r="N69" s="93"/>
      <c r="O69" s="94"/>
      <c r="P69" s="93">
        <f>$H69      +$J69      +$L69      +$N69</f>
        <v>5300000</v>
      </c>
      <c r="Q69" s="94">
        <f>$I69      +$K69      +$M69      +$O69</f>
        <v>5503985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8.6260212883695182</v>
      </c>
      <c r="U69" s="50">
        <f>IF(($E69      =0),0,(($Q69      /$E69      )*100))</f>
        <v>8.9580173171446251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61442000</v>
      </c>
      <c r="C70" s="101">
        <f>C69</f>
        <v>0</v>
      </c>
      <c r="D70" s="101"/>
      <c r="E70" s="101">
        <f>$B70      +$C70      +$D70</f>
        <v>61442000</v>
      </c>
      <c r="F70" s="102">
        <f t="shared" ref="F70:O70" si="44">F69</f>
        <v>61442000</v>
      </c>
      <c r="G70" s="103">
        <f t="shared" si="44"/>
        <v>32000000</v>
      </c>
      <c r="H70" s="102">
        <f t="shared" si="44"/>
        <v>5300000</v>
      </c>
      <c r="I70" s="103">
        <f t="shared" si="44"/>
        <v>5503985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5300000</v>
      </c>
      <c r="Q70" s="103">
        <f>$I70      +$K70      +$M70      +$O70</f>
        <v>5503985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8.6260212883695182</v>
      </c>
      <c r="U70" s="59">
        <f>IF($E70   =0,0,($Q70   /$E70 )*100)</f>
        <v>8.9580173171446251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61442000</v>
      </c>
      <c r="C71" s="104">
        <f>C69</f>
        <v>0</v>
      </c>
      <c r="D71" s="104"/>
      <c r="E71" s="104">
        <f>$B71      +$C71      +$D71</f>
        <v>61442000</v>
      </c>
      <c r="F71" s="105">
        <f t="shared" ref="F71:O71" si="45">F69</f>
        <v>61442000</v>
      </c>
      <c r="G71" s="106">
        <f t="shared" si="45"/>
        <v>32000000</v>
      </c>
      <c r="H71" s="105">
        <f t="shared" si="45"/>
        <v>5300000</v>
      </c>
      <c r="I71" s="106">
        <f t="shared" si="45"/>
        <v>5503985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5300000</v>
      </c>
      <c r="Q71" s="106">
        <f>$I71      +$K71      +$M71      +$O71</f>
        <v>5503985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8.6260212883695182</v>
      </c>
      <c r="U71" s="65">
        <f>IF($E71   =0,0,($Q71   /$E71   )*100)</f>
        <v>8.9580173171446251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183041000</v>
      </c>
      <c r="C72" s="104">
        <f>SUM(C9:C14,C17:C23,C26:C29,C32,C35:C39,C42:C52,C55:C58,C61:C65,C69)</f>
        <v>0</v>
      </c>
      <c r="D72" s="104"/>
      <c r="E72" s="104">
        <f>$B72      +$C72      +$D72</f>
        <v>183041000</v>
      </c>
      <c r="F72" s="105">
        <f t="shared" ref="F72:O72" si="46">SUM(F9:F14,F17:F23,F26:F29,F32,F35:F39,F42:F52,F55:F58,F61:F65,F69)</f>
        <v>183041000</v>
      </c>
      <c r="G72" s="106">
        <f t="shared" si="46"/>
        <v>45055000</v>
      </c>
      <c r="H72" s="105">
        <f t="shared" si="46"/>
        <v>9099000</v>
      </c>
      <c r="I72" s="106">
        <f t="shared" si="46"/>
        <v>26700914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9099000</v>
      </c>
      <c r="Q72" s="106">
        <f>$I72      +$K72      +$M72      +$O72</f>
        <v>26700914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7.8500560779915451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23.035901992925545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Fbairt/PK5KslhZ2aSIjhHGrC4N/kuZsgkYurtSVMjai/nthNvLadLPYYuL1ovflxgVGi0CLBj+M02Ru4VDkw==" saltValue="0/i8ZZ3P+nC7FUAwfR1Rq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275000</v>
      </c>
      <c r="I10" s="94">
        <v>275594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275000</v>
      </c>
      <c r="Q10" s="94">
        <f t="shared" ref="Q10:Q15" si="2">$I10      +$K10      +$M10      +$O10</f>
        <v>275594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14.864864864864865</v>
      </c>
      <c r="U10" s="50">
        <f t="shared" ref="U10:U14" si="6">IF(($E10      =0),0,(($Q10      /$E10      )*100))</f>
        <v>14.896972972972971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275000</v>
      </c>
      <c r="I15" s="97">
        <f t="shared" si="7"/>
        <v>275594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275000</v>
      </c>
      <c r="Q15" s="97">
        <f t="shared" si="2"/>
        <v>275594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14.864864864864865</v>
      </c>
      <c r="U15" s="54">
        <f>IF((SUM($E9:$E13))=0,0,(Q15/(SUM($E9:$E13))*100))</f>
        <v>14.896972972972971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2449000</v>
      </c>
      <c r="C29" s="92"/>
      <c r="D29" s="92"/>
      <c r="E29" s="92">
        <f>$B29      +$C29      +$D29</f>
        <v>2449000</v>
      </c>
      <c r="F29" s="93">
        <v>2449000</v>
      </c>
      <c r="G29" s="94">
        <v>0</v>
      </c>
      <c r="H29" s="93">
        <v>517000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517000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21.110657411188242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2449000</v>
      </c>
      <c r="C30" s="95">
        <f>SUM(C26:C29)</f>
        <v>0</v>
      </c>
      <c r="D30" s="95"/>
      <c r="E30" s="95">
        <f>$B30      +$C30      +$D30</f>
        <v>2449000</v>
      </c>
      <c r="F30" s="96">
        <f t="shared" ref="F30:O30" si="16">SUM(F26:F29)</f>
        <v>2449000</v>
      </c>
      <c r="G30" s="97">
        <f t="shared" si="16"/>
        <v>0</v>
      </c>
      <c r="H30" s="96">
        <f t="shared" si="16"/>
        <v>517000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517000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21.110657411188242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5234000</v>
      </c>
      <c r="C32" s="92"/>
      <c r="D32" s="92"/>
      <c r="E32" s="92">
        <f>$B32      +$C32      +$D32</f>
        <v>5234000</v>
      </c>
      <c r="F32" s="93">
        <v>5234000</v>
      </c>
      <c r="G32" s="94">
        <v>1309000</v>
      </c>
      <c r="H32" s="93">
        <v>677000</v>
      </c>
      <c r="I32" s="94">
        <v>812464</v>
      </c>
      <c r="J32" s="93"/>
      <c r="K32" s="94"/>
      <c r="L32" s="93"/>
      <c r="M32" s="94"/>
      <c r="N32" s="93"/>
      <c r="O32" s="94"/>
      <c r="P32" s="93">
        <f>$H32      +$J32      +$L32      +$N32</f>
        <v>677000</v>
      </c>
      <c r="Q32" s="94">
        <f>$I32      +$K32      +$M32      +$O32</f>
        <v>812464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12.934658005349636</v>
      </c>
      <c r="U32" s="50">
        <f>IF(($E32      =0),0,(($Q32      /$E32      )*100))</f>
        <v>15.52281238058846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5234000</v>
      </c>
      <c r="C33" s="95">
        <f>C32</f>
        <v>0</v>
      </c>
      <c r="D33" s="95"/>
      <c r="E33" s="95">
        <f>$B33      +$C33      +$D33</f>
        <v>5234000</v>
      </c>
      <c r="F33" s="96">
        <f t="shared" ref="F33:O33" si="17">F32</f>
        <v>5234000</v>
      </c>
      <c r="G33" s="97">
        <f t="shared" si="17"/>
        <v>1309000</v>
      </c>
      <c r="H33" s="96">
        <f t="shared" si="17"/>
        <v>677000</v>
      </c>
      <c r="I33" s="97">
        <f t="shared" si="17"/>
        <v>812464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677000</v>
      </c>
      <c r="Q33" s="97">
        <f>$I33      +$K33      +$M33      +$O33</f>
        <v>812464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12.934658005349636</v>
      </c>
      <c r="U33" s="54">
        <f>IF($E33   =0,0,($Q33   /$E33   )*100)</f>
        <v>15.52281238058846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50001000</v>
      </c>
      <c r="C51" s="92"/>
      <c r="D51" s="92"/>
      <c r="E51" s="92">
        <f t="shared" si="26"/>
        <v>50001000</v>
      </c>
      <c r="F51" s="93">
        <v>50001000</v>
      </c>
      <c r="G51" s="94">
        <v>27000000</v>
      </c>
      <c r="H51" s="93">
        <v>592000</v>
      </c>
      <c r="I51" s="94">
        <v>552507</v>
      </c>
      <c r="J51" s="93"/>
      <c r="K51" s="94"/>
      <c r="L51" s="93"/>
      <c r="M51" s="94"/>
      <c r="N51" s="93"/>
      <c r="O51" s="94"/>
      <c r="P51" s="93">
        <f t="shared" si="27"/>
        <v>592000</v>
      </c>
      <c r="Q51" s="94">
        <f t="shared" si="28"/>
        <v>552507</v>
      </c>
      <c r="R51" s="48">
        <f t="shared" si="29"/>
        <v>0</v>
      </c>
      <c r="S51" s="49">
        <f t="shared" si="30"/>
        <v>0</v>
      </c>
      <c r="T51" s="48">
        <f t="shared" si="31"/>
        <v>1.1839763204735905</v>
      </c>
      <c r="U51" s="50">
        <f t="shared" si="32"/>
        <v>1.1049919001619968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50001000</v>
      </c>
      <c r="C53" s="95">
        <f>SUM(C42:C52)</f>
        <v>0</v>
      </c>
      <c r="D53" s="95"/>
      <c r="E53" s="95">
        <f t="shared" si="26"/>
        <v>50001000</v>
      </c>
      <c r="F53" s="96">
        <f t="shared" ref="F53:O53" si="33">SUM(F42:F52)</f>
        <v>50001000</v>
      </c>
      <c r="G53" s="97">
        <f t="shared" si="33"/>
        <v>27000000</v>
      </c>
      <c r="H53" s="96">
        <f t="shared" si="33"/>
        <v>592000</v>
      </c>
      <c r="I53" s="97">
        <f t="shared" si="33"/>
        <v>552507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592000</v>
      </c>
      <c r="Q53" s="97">
        <f t="shared" si="28"/>
        <v>552507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1.1839763204735905</v>
      </c>
      <c r="U53" s="54">
        <f>IF((+$E43+$E45+$E47+$E48+$E51) =0,0,(Q53   /(+$E43+$E45+$E47+$E48+$E51) )*100)</f>
        <v>1.1049919001619968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60534000</v>
      </c>
      <c r="C67" s="104">
        <f>SUM(C9:C14,C17:C23,C26:C29,C32,C35:C39,C42:C52,C55:C58,C61:C65)</f>
        <v>0</v>
      </c>
      <c r="D67" s="104"/>
      <c r="E67" s="104">
        <f t="shared" si="35"/>
        <v>60534000</v>
      </c>
      <c r="F67" s="105">
        <f t="shared" ref="F67:O67" si="43">SUM(F9:F14,F17:F23,F26:F29,F32,F35:F39,F42:F52,F55:F58,F61:F65)</f>
        <v>60534000</v>
      </c>
      <c r="G67" s="106">
        <f t="shared" si="43"/>
        <v>30159000</v>
      </c>
      <c r="H67" s="105">
        <f t="shared" si="43"/>
        <v>2061000</v>
      </c>
      <c r="I67" s="106">
        <f t="shared" si="43"/>
        <v>1640565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2061000</v>
      </c>
      <c r="Q67" s="106">
        <f t="shared" si="37"/>
        <v>1640565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3.4618873248899793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2.7556774280243221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226844000</v>
      </c>
      <c r="C69" s="92"/>
      <c r="D69" s="92"/>
      <c r="E69" s="92">
        <f>$B69      +$C69      +$D69</f>
        <v>226844000</v>
      </c>
      <c r="F69" s="93">
        <v>226844000</v>
      </c>
      <c r="G69" s="94">
        <v>37566000</v>
      </c>
      <c r="H69" s="93">
        <v>827000</v>
      </c>
      <c r="I69" s="94">
        <v>52941023</v>
      </c>
      <c r="J69" s="93"/>
      <c r="K69" s="94"/>
      <c r="L69" s="93"/>
      <c r="M69" s="94"/>
      <c r="N69" s="93"/>
      <c r="O69" s="94"/>
      <c r="P69" s="93">
        <f>$H69      +$J69      +$L69      +$N69</f>
        <v>827000</v>
      </c>
      <c r="Q69" s="94">
        <f>$I69      +$K69      +$M69      +$O69</f>
        <v>52941023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0.36456772054804182</v>
      </c>
      <c r="U69" s="50">
        <f>IF(($E69      =0),0,(($Q69      /$E69      )*100))</f>
        <v>23.338075064802243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226844000</v>
      </c>
      <c r="C70" s="101">
        <f>C69</f>
        <v>0</v>
      </c>
      <c r="D70" s="101"/>
      <c r="E70" s="101">
        <f>$B70      +$C70      +$D70</f>
        <v>226844000</v>
      </c>
      <c r="F70" s="102">
        <f t="shared" ref="F70:O70" si="44">F69</f>
        <v>226844000</v>
      </c>
      <c r="G70" s="103">
        <f t="shared" si="44"/>
        <v>37566000</v>
      </c>
      <c r="H70" s="102">
        <f t="shared" si="44"/>
        <v>827000</v>
      </c>
      <c r="I70" s="103">
        <f t="shared" si="44"/>
        <v>52941023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827000</v>
      </c>
      <c r="Q70" s="103">
        <f>$I70      +$K70      +$M70      +$O70</f>
        <v>52941023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0.36456772054804182</v>
      </c>
      <c r="U70" s="59">
        <f>IF($E70   =0,0,($Q70   /$E70 )*100)</f>
        <v>23.338075064802243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226844000</v>
      </c>
      <c r="C71" s="104">
        <f>C69</f>
        <v>0</v>
      </c>
      <c r="D71" s="104"/>
      <c r="E71" s="104">
        <f>$B71      +$C71      +$D71</f>
        <v>226844000</v>
      </c>
      <c r="F71" s="105">
        <f t="shared" ref="F71:O71" si="45">F69</f>
        <v>226844000</v>
      </c>
      <c r="G71" s="106">
        <f t="shared" si="45"/>
        <v>37566000</v>
      </c>
      <c r="H71" s="105">
        <f t="shared" si="45"/>
        <v>827000</v>
      </c>
      <c r="I71" s="106">
        <f t="shared" si="45"/>
        <v>52941023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827000</v>
      </c>
      <c r="Q71" s="106">
        <f>$I71      +$K71      +$M71      +$O71</f>
        <v>52941023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0.36456772054804182</v>
      </c>
      <c r="U71" s="65">
        <f>IF($E71   =0,0,($Q71   /$E71   )*100)</f>
        <v>23.338075064802243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287378000</v>
      </c>
      <c r="C72" s="104">
        <f>SUM(C9:C14,C17:C23,C26:C29,C32,C35:C39,C42:C52,C55:C58,C61:C65,C69)</f>
        <v>0</v>
      </c>
      <c r="D72" s="104"/>
      <c r="E72" s="104">
        <f>$B72      +$C72      +$D72</f>
        <v>287378000</v>
      </c>
      <c r="F72" s="105">
        <f t="shared" ref="F72:O72" si="46">SUM(F9:F14,F17:F23,F26:F29,F32,F35:F39,F42:F52,F55:F58,F61:F65,F69)</f>
        <v>287378000</v>
      </c>
      <c r="G72" s="106">
        <f t="shared" si="46"/>
        <v>67725000</v>
      </c>
      <c r="H72" s="105">
        <f t="shared" si="46"/>
        <v>2888000</v>
      </c>
      <c r="I72" s="106">
        <f t="shared" si="46"/>
        <v>54581588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2888000</v>
      </c>
      <c r="Q72" s="106">
        <f>$I72      +$K72      +$M72      +$O72</f>
        <v>54581588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1.0084573535676624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19.059281090027866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Ds2e5jflJ2G2ZlKvv7OA9esxMlHadbOHzqjYKVZQVWBx9F4I1FC91qqyzRo1SIwc3VTB4ro+sDbWwNq8poN/g==" saltValue="cki2G8cbUZtNXfo6zCYCa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3100000</v>
      </c>
      <c r="C10" s="92"/>
      <c r="D10" s="92"/>
      <c r="E10" s="92">
        <f t="shared" ref="E10:E15" si="0">$B10      +$C10      +$D10</f>
        <v>3100000</v>
      </c>
      <c r="F10" s="93">
        <v>3100000</v>
      </c>
      <c r="G10" s="94">
        <v>3100000</v>
      </c>
      <c r="H10" s="93">
        <v>1920000</v>
      </c>
      <c r="I10" s="94">
        <v>1980510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1920000</v>
      </c>
      <c r="Q10" s="94">
        <f t="shared" ref="Q10:Q15" si="2">$I10      +$K10      +$M10      +$O10</f>
        <v>1980510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61.935483870967744</v>
      </c>
      <c r="U10" s="50">
        <f t="shared" ref="U10:U14" si="6">IF(($E10      =0),0,(($Q10      /$E10      )*100))</f>
        <v>63.887419354838713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3100000</v>
      </c>
      <c r="C15" s="95">
        <f>SUM(C9:C14)</f>
        <v>0</v>
      </c>
      <c r="D15" s="95"/>
      <c r="E15" s="95">
        <f t="shared" si="0"/>
        <v>3100000</v>
      </c>
      <c r="F15" s="96">
        <f t="shared" ref="F15:O15" si="7">SUM(F9:F14)</f>
        <v>3100000</v>
      </c>
      <c r="G15" s="97">
        <f t="shared" si="7"/>
        <v>3100000</v>
      </c>
      <c r="H15" s="96">
        <f t="shared" si="7"/>
        <v>1920000</v>
      </c>
      <c r="I15" s="97">
        <f t="shared" si="7"/>
        <v>1980510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1920000</v>
      </c>
      <c r="Q15" s="97">
        <f t="shared" si="2"/>
        <v>1980510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61.935483870967744</v>
      </c>
      <c r="U15" s="54">
        <f>IF((SUM($E9:$E13))=0,0,(Q15/(SUM($E9:$E13))*100))</f>
        <v>63.887419354838713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1760000</v>
      </c>
      <c r="C32" s="92"/>
      <c r="D32" s="92"/>
      <c r="E32" s="92">
        <f>$B32      +$C32      +$D32</f>
        <v>1760000</v>
      </c>
      <c r="F32" s="93">
        <v>1760000</v>
      </c>
      <c r="G32" s="94">
        <v>440000</v>
      </c>
      <c r="H32" s="93">
        <v>743000</v>
      </c>
      <c r="I32" s="94">
        <v>905583</v>
      </c>
      <c r="J32" s="93"/>
      <c r="K32" s="94"/>
      <c r="L32" s="93"/>
      <c r="M32" s="94"/>
      <c r="N32" s="93"/>
      <c r="O32" s="94"/>
      <c r="P32" s="93">
        <f>$H32      +$J32      +$L32      +$N32</f>
        <v>743000</v>
      </c>
      <c r="Q32" s="94">
        <f>$I32      +$K32      +$M32      +$O32</f>
        <v>905583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42.215909090909093</v>
      </c>
      <c r="U32" s="50">
        <f>IF(($E32      =0),0,(($Q32      /$E32      )*100))</f>
        <v>51.453579545454545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1760000</v>
      </c>
      <c r="C33" s="95">
        <f>C32</f>
        <v>0</v>
      </c>
      <c r="D33" s="95"/>
      <c r="E33" s="95">
        <f>$B33      +$C33      +$D33</f>
        <v>1760000</v>
      </c>
      <c r="F33" s="96">
        <f t="shared" ref="F33:O33" si="17">F32</f>
        <v>1760000</v>
      </c>
      <c r="G33" s="97">
        <f t="shared" si="17"/>
        <v>440000</v>
      </c>
      <c r="H33" s="96">
        <f t="shared" si="17"/>
        <v>743000</v>
      </c>
      <c r="I33" s="97">
        <f t="shared" si="17"/>
        <v>905583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743000</v>
      </c>
      <c r="Q33" s="97">
        <f>$I33      +$K33      +$M33      +$O33</f>
        <v>905583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42.215909090909093</v>
      </c>
      <c r="U33" s="54">
        <f>IF($E33   =0,0,($Q33   /$E33   )*100)</f>
        <v>51.453579545454545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/>
      <c r="D35" s="92"/>
      <c r="E35" s="92">
        <f t="shared" ref="E35:E40" si="18">$B35      +$C35      +$D35</f>
        <v>10000000</v>
      </c>
      <c r="F35" s="93">
        <v>10000000</v>
      </c>
      <c r="G35" s="94">
        <v>3000000</v>
      </c>
      <c r="H35" s="93"/>
      <c r="I35" s="94">
        <v>746263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746263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7.4626300000000008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14213000</v>
      </c>
      <c r="C36" s="92"/>
      <c r="D36" s="92"/>
      <c r="E36" s="92">
        <f t="shared" si="18"/>
        <v>14213000</v>
      </c>
      <c r="F36" s="93">
        <v>14213000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24213000</v>
      </c>
      <c r="C40" s="95">
        <f>SUM(C35:C39)</f>
        <v>0</v>
      </c>
      <c r="D40" s="95"/>
      <c r="E40" s="95">
        <f t="shared" si="18"/>
        <v>24213000</v>
      </c>
      <c r="F40" s="96">
        <f t="shared" ref="F40:O40" si="25">SUM(F35:F39)</f>
        <v>24213000</v>
      </c>
      <c r="G40" s="97">
        <f t="shared" si="25"/>
        <v>3000000</v>
      </c>
      <c r="H40" s="96">
        <f t="shared" si="25"/>
        <v>0</v>
      </c>
      <c r="I40" s="97">
        <f t="shared" si="25"/>
        <v>746263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746263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7.4626300000000008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29073000</v>
      </c>
      <c r="C67" s="104">
        <f>SUM(C9:C14,C17:C23,C26:C29,C32,C35:C39,C42:C52,C55:C58,C61:C65)</f>
        <v>0</v>
      </c>
      <c r="D67" s="104"/>
      <c r="E67" s="104">
        <f t="shared" si="35"/>
        <v>29073000</v>
      </c>
      <c r="F67" s="105">
        <f t="shared" ref="F67:O67" si="43">SUM(F9:F14,F17:F23,F26:F29,F32,F35:F39,F42:F52,F55:F58,F61:F65)</f>
        <v>29073000</v>
      </c>
      <c r="G67" s="106">
        <f t="shared" si="43"/>
        <v>6540000</v>
      </c>
      <c r="H67" s="105">
        <f t="shared" si="43"/>
        <v>2663000</v>
      </c>
      <c r="I67" s="106">
        <f t="shared" si="43"/>
        <v>3632356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2663000</v>
      </c>
      <c r="Q67" s="106">
        <f t="shared" si="37"/>
        <v>3632356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17.920592193808883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24.443849259757737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34995000</v>
      </c>
      <c r="C69" s="92"/>
      <c r="D69" s="92"/>
      <c r="E69" s="92">
        <f>$B69      +$C69      +$D69</f>
        <v>34995000</v>
      </c>
      <c r="F69" s="93">
        <v>34995000</v>
      </c>
      <c r="G69" s="94">
        <v>25995000</v>
      </c>
      <c r="H69" s="93">
        <v>5054000</v>
      </c>
      <c r="I69" s="94">
        <v>13849246</v>
      </c>
      <c r="J69" s="93"/>
      <c r="K69" s="94"/>
      <c r="L69" s="93"/>
      <c r="M69" s="94"/>
      <c r="N69" s="93"/>
      <c r="O69" s="94"/>
      <c r="P69" s="93">
        <f>$H69      +$J69      +$L69      +$N69</f>
        <v>5054000</v>
      </c>
      <c r="Q69" s="94">
        <f>$I69      +$K69      +$M69      +$O69</f>
        <v>13849246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14.442063151878839</v>
      </c>
      <c r="U69" s="50">
        <f>IF(($E69      =0),0,(($Q69      /$E69      )*100))</f>
        <v>39.574927846835259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34995000</v>
      </c>
      <c r="C70" s="101">
        <f>C69</f>
        <v>0</v>
      </c>
      <c r="D70" s="101"/>
      <c r="E70" s="101">
        <f>$B70      +$C70      +$D70</f>
        <v>34995000</v>
      </c>
      <c r="F70" s="102">
        <f t="shared" ref="F70:O70" si="44">F69</f>
        <v>34995000</v>
      </c>
      <c r="G70" s="103">
        <f t="shared" si="44"/>
        <v>25995000</v>
      </c>
      <c r="H70" s="102">
        <f t="shared" si="44"/>
        <v>5054000</v>
      </c>
      <c r="I70" s="103">
        <f t="shared" si="44"/>
        <v>13849246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5054000</v>
      </c>
      <c r="Q70" s="103">
        <f>$I70      +$K70      +$M70      +$O70</f>
        <v>13849246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14.442063151878839</v>
      </c>
      <c r="U70" s="59">
        <f>IF($E70   =0,0,($Q70   /$E70 )*100)</f>
        <v>39.574927846835259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34995000</v>
      </c>
      <c r="C71" s="104">
        <f>C69</f>
        <v>0</v>
      </c>
      <c r="D71" s="104"/>
      <c r="E71" s="104">
        <f>$B71      +$C71      +$D71</f>
        <v>34995000</v>
      </c>
      <c r="F71" s="105">
        <f t="shared" ref="F71:O71" si="45">F69</f>
        <v>34995000</v>
      </c>
      <c r="G71" s="106">
        <f t="shared" si="45"/>
        <v>25995000</v>
      </c>
      <c r="H71" s="105">
        <f t="shared" si="45"/>
        <v>5054000</v>
      </c>
      <c r="I71" s="106">
        <f t="shared" si="45"/>
        <v>13849246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5054000</v>
      </c>
      <c r="Q71" s="106">
        <f>$I71      +$K71      +$M71      +$O71</f>
        <v>13849246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14.442063151878839</v>
      </c>
      <c r="U71" s="65">
        <f>IF($E71   =0,0,($Q71   /$E71   )*100)</f>
        <v>39.574927846835259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64068000</v>
      </c>
      <c r="C72" s="104">
        <f>SUM(C9:C14,C17:C23,C26:C29,C32,C35:C39,C42:C52,C55:C58,C61:C65,C69)</f>
        <v>0</v>
      </c>
      <c r="D72" s="104"/>
      <c r="E72" s="104">
        <f>$B72      +$C72      +$D72</f>
        <v>64068000</v>
      </c>
      <c r="F72" s="105">
        <f t="shared" ref="F72:O72" si="46">SUM(F9:F14,F17:F23,F26:F29,F32,F35:F39,F42:F52,F55:F58,F61:F65,F69)</f>
        <v>64068000</v>
      </c>
      <c r="G72" s="106">
        <f t="shared" si="46"/>
        <v>32535000</v>
      </c>
      <c r="H72" s="105">
        <f t="shared" si="46"/>
        <v>7717000</v>
      </c>
      <c r="I72" s="106">
        <f t="shared" si="46"/>
        <v>17481602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7717000</v>
      </c>
      <c r="Q72" s="106">
        <f>$I72      +$K72      +$M72      +$O72</f>
        <v>17481602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15.478888777454619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35.064892187343297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APVxRLyed7Zbq3lSyQ2ZiHytr26k2gDwUjiV8Mvl8W/0QlC8V25lu+hErVfykod3/MhtaKPdSmwL/uDhiRVFw==" saltValue="Nww4TPGzu5KzkoWDfKMV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1019000</v>
      </c>
      <c r="I10" s="94">
        <v>1020171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1019000</v>
      </c>
      <c r="Q10" s="94">
        <f t="shared" ref="Q10:Q15" si="2">$I10      +$K10      +$M10      +$O10</f>
        <v>1020171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55.081081081081088</v>
      </c>
      <c r="U10" s="50">
        <f t="shared" ref="U10:U14" si="6">IF(($E10      =0),0,(($Q10      /$E10      )*100))</f>
        <v>55.144378378378377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1019000</v>
      </c>
      <c r="I15" s="97">
        <f t="shared" si="7"/>
        <v>1020171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1019000</v>
      </c>
      <c r="Q15" s="97">
        <f t="shared" si="2"/>
        <v>1020171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55.081081081081088</v>
      </c>
      <c r="U15" s="54">
        <f>IF((SUM($E9:$E13))=0,0,(Q15/(SUM($E9:$E13))*100))</f>
        <v>55.144378378378377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1524000</v>
      </c>
      <c r="C32" s="92"/>
      <c r="D32" s="92"/>
      <c r="E32" s="92">
        <f>$B32      +$C32      +$D32</f>
        <v>1524000</v>
      </c>
      <c r="F32" s="93">
        <v>1524000</v>
      </c>
      <c r="G32" s="94">
        <v>381000</v>
      </c>
      <c r="H32" s="93">
        <v>609000</v>
      </c>
      <c r="I32" s="94">
        <v>655807</v>
      </c>
      <c r="J32" s="93"/>
      <c r="K32" s="94"/>
      <c r="L32" s="93"/>
      <c r="M32" s="94"/>
      <c r="N32" s="93"/>
      <c r="O32" s="94"/>
      <c r="P32" s="93">
        <f>$H32      +$J32      +$L32      +$N32</f>
        <v>609000</v>
      </c>
      <c r="Q32" s="94">
        <f>$I32      +$K32      +$M32      +$O32</f>
        <v>655807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39.960629921259844</v>
      </c>
      <c r="U32" s="50">
        <f>IF(($E32      =0),0,(($Q32      /$E32      )*100))</f>
        <v>43.031955380577429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1524000</v>
      </c>
      <c r="C33" s="95">
        <f>C32</f>
        <v>0</v>
      </c>
      <c r="D33" s="95"/>
      <c r="E33" s="95">
        <f>$B33      +$C33      +$D33</f>
        <v>1524000</v>
      </c>
      <c r="F33" s="96">
        <f t="shared" ref="F33:O33" si="17">F32</f>
        <v>1524000</v>
      </c>
      <c r="G33" s="97">
        <f t="shared" si="17"/>
        <v>381000</v>
      </c>
      <c r="H33" s="96">
        <f t="shared" si="17"/>
        <v>609000</v>
      </c>
      <c r="I33" s="97">
        <f t="shared" si="17"/>
        <v>655807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609000</v>
      </c>
      <c r="Q33" s="97">
        <f>$I33      +$K33      +$M33      +$O33</f>
        <v>655807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39.960629921259844</v>
      </c>
      <c r="U33" s="54">
        <f>IF($E33   =0,0,($Q33   /$E33   )*100)</f>
        <v>43.031955380577429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28168000</v>
      </c>
      <c r="C35" s="92"/>
      <c r="D35" s="92"/>
      <c r="E35" s="92">
        <f t="shared" ref="E35:E40" si="18">$B35      +$C35      +$D35</f>
        <v>28168000</v>
      </c>
      <c r="F35" s="93">
        <v>28168000</v>
      </c>
      <c r="G35" s="94">
        <v>8168000</v>
      </c>
      <c r="H35" s="93">
        <v>2134000</v>
      </c>
      <c r="I35" s="94">
        <v>347222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2134000</v>
      </c>
      <c r="Q35" s="94">
        <f t="shared" ref="Q35:Q40" si="20">$I35      +$K35      +$M35      +$O35</f>
        <v>347222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7.5759727350184605</v>
      </c>
      <c r="U35" s="50">
        <f t="shared" ref="U35:U39" si="24">IF(($E35      =0),0,(($Q35      /$E35      )*100))</f>
        <v>1.2326824765691564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42242000</v>
      </c>
      <c r="C36" s="92"/>
      <c r="D36" s="92"/>
      <c r="E36" s="92">
        <f t="shared" si="18"/>
        <v>42242000</v>
      </c>
      <c r="F36" s="93">
        <v>42242000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70410000</v>
      </c>
      <c r="C40" s="95">
        <f>SUM(C35:C39)</f>
        <v>0</v>
      </c>
      <c r="D40" s="95"/>
      <c r="E40" s="95">
        <f t="shared" si="18"/>
        <v>70410000</v>
      </c>
      <c r="F40" s="96">
        <f t="shared" ref="F40:O40" si="25">SUM(F35:F39)</f>
        <v>70410000</v>
      </c>
      <c r="G40" s="97">
        <f t="shared" si="25"/>
        <v>8168000</v>
      </c>
      <c r="H40" s="96">
        <f t="shared" si="25"/>
        <v>2134000</v>
      </c>
      <c r="I40" s="97">
        <f t="shared" si="25"/>
        <v>347222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2134000</v>
      </c>
      <c r="Q40" s="97">
        <f t="shared" si="20"/>
        <v>347222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7.5759727350184605</v>
      </c>
      <c r="U40" s="54">
        <f>IF((+$E35+$E38) =0,0,(Q40   /(+$E35+$E38) )*100)</f>
        <v>1.2326824765691564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73784000</v>
      </c>
      <c r="C67" s="104">
        <f>SUM(C9:C14,C17:C23,C26:C29,C32,C35:C39,C42:C52,C55:C58,C61:C65)</f>
        <v>0</v>
      </c>
      <c r="D67" s="104"/>
      <c r="E67" s="104">
        <f t="shared" si="35"/>
        <v>73784000</v>
      </c>
      <c r="F67" s="105">
        <f t="shared" ref="F67:O67" si="43">SUM(F9:F14,F17:F23,F26:F29,F32,F35:F39,F42:F52,F55:F58,F61:F65)</f>
        <v>73784000</v>
      </c>
      <c r="G67" s="106">
        <f t="shared" si="43"/>
        <v>10399000</v>
      </c>
      <c r="H67" s="105">
        <f t="shared" si="43"/>
        <v>3762000</v>
      </c>
      <c r="I67" s="106">
        <f t="shared" si="43"/>
        <v>2023200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3762000</v>
      </c>
      <c r="Q67" s="106">
        <f t="shared" si="37"/>
        <v>2023200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11.926954536808065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6.4143047365417534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25940000</v>
      </c>
      <c r="C69" s="92"/>
      <c r="D69" s="92"/>
      <c r="E69" s="92">
        <f>$B69      +$C69      +$D69</f>
        <v>25940000</v>
      </c>
      <c r="F69" s="93">
        <v>25940000</v>
      </c>
      <c r="G69" s="94">
        <v>10000000</v>
      </c>
      <c r="H69" s="93"/>
      <c r="I69" s="94">
        <v>2179659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2179659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8.4026946800308409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25940000</v>
      </c>
      <c r="C70" s="101">
        <f>C69</f>
        <v>0</v>
      </c>
      <c r="D70" s="101"/>
      <c r="E70" s="101">
        <f>$B70      +$C70      +$D70</f>
        <v>25940000</v>
      </c>
      <c r="F70" s="102">
        <f t="shared" ref="F70:O70" si="44">F69</f>
        <v>25940000</v>
      </c>
      <c r="G70" s="103">
        <f t="shared" si="44"/>
        <v>10000000</v>
      </c>
      <c r="H70" s="102">
        <f t="shared" si="44"/>
        <v>0</v>
      </c>
      <c r="I70" s="103">
        <f t="shared" si="44"/>
        <v>2179659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2179659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8.4026946800308409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25940000</v>
      </c>
      <c r="C71" s="104">
        <f>C69</f>
        <v>0</v>
      </c>
      <c r="D71" s="104"/>
      <c r="E71" s="104">
        <f>$B71      +$C71      +$D71</f>
        <v>25940000</v>
      </c>
      <c r="F71" s="105">
        <f t="shared" ref="F71:O71" si="45">F69</f>
        <v>25940000</v>
      </c>
      <c r="G71" s="106">
        <f t="shared" si="45"/>
        <v>10000000</v>
      </c>
      <c r="H71" s="105">
        <f t="shared" si="45"/>
        <v>0</v>
      </c>
      <c r="I71" s="106">
        <f t="shared" si="45"/>
        <v>2179659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2179659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8.4026946800308409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99724000</v>
      </c>
      <c r="C72" s="104">
        <f>SUM(C9:C14,C17:C23,C26:C29,C32,C35:C39,C42:C52,C55:C58,C61:C65,C69)</f>
        <v>0</v>
      </c>
      <c r="D72" s="104"/>
      <c r="E72" s="104">
        <f>$B72      +$C72      +$D72</f>
        <v>99724000</v>
      </c>
      <c r="F72" s="105">
        <f t="shared" ref="F72:O72" si="46">SUM(F9:F14,F17:F23,F26:F29,F32,F35:F39,F42:F52,F55:F58,F61:F65,F69)</f>
        <v>99724000</v>
      </c>
      <c r="G72" s="106">
        <f t="shared" si="46"/>
        <v>20399000</v>
      </c>
      <c r="H72" s="105">
        <f t="shared" si="46"/>
        <v>3762000</v>
      </c>
      <c r="I72" s="106">
        <f t="shared" si="46"/>
        <v>4202859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3762000</v>
      </c>
      <c r="Q72" s="106">
        <f>$I72      +$K72      +$M72      +$O72</f>
        <v>4202859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6.5446574579868484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7.3116088514665458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7dpuHjjn5Ska59UvN/13aK8dHQUJoLjQRww8MVdAjzjEThFXY79cGFY98nibyX89E4fbGF7s0WE7xMzZp951g==" saltValue="l0Cgs9+leGXR0mqHHCbr+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119000</v>
      </c>
      <c r="I10" s="94">
        <v>197425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119000</v>
      </c>
      <c r="Q10" s="94">
        <f t="shared" ref="Q10:Q15" si="2">$I10      +$K10      +$M10      +$O10</f>
        <v>197425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6.8000000000000007</v>
      </c>
      <c r="U10" s="50">
        <f t="shared" ref="U10:U14" si="6">IF(($E10      =0),0,(($Q10      /$E10      )*100))</f>
        <v>11.281428571428572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119000</v>
      </c>
      <c r="I15" s="97">
        <f t="shared" si="7"/>
        <v>197425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119000</v>
      </c>
      <c r="Q15" s="97">
        <f t="shared" si="2"/>
        <v>197425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6.8000000000000007</v>
      </c>
      <c r="U15" s="54">
        <f>IF((SUM($E9:$E13))=0,0,(Q15/(SUM($E9:$E13))*100))</f>
        <v>11.281428571428572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2656000</v>
      </c>
      <c r="C32" s="92"/>
      <c r="D32" s="92"/>
      <c r="E32" s="92">
        <f>$B32      +$C32      +$D32</f>
        <v>2656000</v>
      </c>
      <c r="F32" s="93">
        <v>2656000</v>
      </c>
      <c r="G32" s="94">
        <v>664000</v>
      </c>
      <c r="H32" s="93">
        <v>664000</v>
      </c>
      <c r="I32" s="94">
        <v>955150</v>
      </c>
      <c r="J32" s="93"/>
      <c r="K32" s="94"/>
      <c r="L32" s="93"/>
      <c r="M32" s="94"/>
      <c r="N32" s="93"/>
      <c r="O32" s="94"/>
      <c r="P32" s="93">
        <f>$H32      +$J32      +$L32      +$N32</f>
        <v>664000</v>
      </c>
      <c r="Q32" s="94">
        <f>$I32      +$K32      +$M32      +$O32</f>
        <v>955150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</v>
      </c>
      <c r="U32" s="50">
        <f>IF(($E32      =0),0,(($Q32      /$E32      )*100))</f>
        <v>35.961972891566262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2656000</v>
      </c>
      <c r="C33" s="95">
        <f>C32</f>
        <v>0</v>
      </c>
      <c r="D33" s="95"/>
      <c r="E33" s="95">
        <f>$B33      +$C33      +$D33</f>
        <v>2656000</v>
      </c>
      <c r="F33" s="96">
        <f t="shared" ref="F33:O33" si="17">F32</f>
        <v>2656000</v>
      </c>
      <c r="G33" s="97">
        <f t="shared" si="17"/>
        <v>664000</v>
      </c>
      <c r="H33" s="96">
        <f t="shared" si="17"/>
        <v>664000</v>
      </c>
      <c r="I33" s="97">
        <f t="shared" si="17"/>
        <v>955150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664000</v>
      </c>
      <c r="Q33" s="97">
        <f>$I33      +$K33      +$M33      +$O33</f>
        <v>955150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</v>
      </c>
      <c r="U33" s="54">
        <f>IF($E33   =0,0,($Q33   /$E33   )*100)</f>
        <v>35.961972891566262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27560000</v>
      </c>
      <c r="C35" s="92"/>
      <c r="D35" s="92"/>
      <c r="E35" s="92">
        <f t="shared" ref="E35:E40" si="18">$B35      +$C35      +$D35</f>
        <v>27560000</v>
      </c>
      <c r="F35" s="93">
        <v>27560000</v>
      </c>
      <c r="G35" s="94">
        <v>11000000</v>
      </c>
      <c r="H35" s="93">
        <v>4863000</v>
      </c>
      <c r="I35" s="94">
        <v>7986774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4863000</v>
      </c>
      <c r="Q35" s="94">
        <f t="shared" ref="Q35:Q40" si="20">$I35      +$K35      +$M35      +$O35</f>
        <v>7986774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17.645137880986937</v>
      </c>
      <c r="U35" s="50">
        <f t="shared" ref="U35:U39" si="24">IF(($E35      =0),0,(($Q35      /$E35      )*100))</f>
        <v>28.979586357039189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3734000</v>
      </c>
      <c r="C36" s="92"/>
      <c r="D36" s="92"/>
      <c r="E36" s="92">
        <f t="shared" si="18"/>
        <v>3734000</v>
      </c>
      <c r="F36" s="93">
        <v>3734000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>
        <v>129605</v>
      </c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129605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3.2401249999999999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35294000</v>
      </c>
      <c r="C40" s="95">
        <f>SUM(C35:C39)</f>
        <v>0</v>
      </c>
      <c r="D40" s="95"/>
      <c r="E40" s="95">
        <f t="shared" si="18"/>
        <v>35294000</v>
      </c>
      <c r="F40" s="96">
        <f t="shared" ref="F40:O40" si="25">SUM(F35:F39)</f>
        <v>35294000</v>
      </c>
      <c r="G40" s="97">
        <f t="shared" si="25"/>
        <v>12000000</v>
      </c>
      <c r="H40" s="96">
        <f t="shared" si="25"/>
        <v>4863000</v>
      </c>
      <c r="I40" s="97">
        <f t="shared" si="25"/>
        <v>8116379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4863000</v>
      </c>
      <c r="Q40" s="97">
        <f t="shared" si="20"/>
        <v>8116379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15.408745247148289</v>
      </c>
      <c r="U40" s="54">
        <f>IF((+$E35+$E38) =0,0,(Q40   /(+$E35+$E38) )*100)</f>
        <v>25.717297211660327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39700000</v>
      </c>
      <c r="C67" s="104">
        <f>SUM(C9:C14,C17:C23,C26:C29,C32,C35:C39,C42:C52,C55:C58,C61:C65)</f>
        <v>0</v>
      </c>
      <c r="D67" s="104"/>
      <c r="E67" s="104">
        <f t="shared" si="35"/>
        <v>39700000</v>
      </c>
      <c r="F67" s="105">
        <f t="shared" ref="F67:O67" si="43">SUM(F9:F14,F17:F23,F26:F29,F32,F35:F39,F42:F52,F55:F58,F61:F65)</f>
        <v>39700000</v>
      </c>
      <c r="G67" s="106">
        <f t="shared" si="43"/>
        <v>14414000</v>
      </c>
      <c r="H67" s="105">
        <f t="shared" si="43"/>
        <v>5646000</v>
      </c>
      <c r="I67" s="106">
        <f t="shared" si="43"/>
        <v>9268954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5646000</v>
      </c>
      <c r="Q67" s="106">
        <f t="shared" si="37"/>
        <v>9268954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15.698159372740921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25.771434132235999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19893000</v>
      </c>
      <c r="C69" s="92"/>
      <c r="D69" s="92"/>
      <c r="E69" s="92">
        <f>$B69      +$C69      +$D69</f>
        <v>19893000</v>
      </c>
      <c r="F69" s="93">
        <v>19893000</v>
      </c>
      <c r="G69" s="94">
        <v>12000000</v>
      </c>
      <c r="H69" s="93">
        <v>2341000</v>
      </c>
      <c r="I69" s="94">
        <v>5797191</v>
      </c>
      <c r="J69" s="93"/>
      <c r="K69" s="94"/>
      <c r="L69" s="93"/>
      <c r="M69" s="94"/>
      <c r="N69" s="93"/>
      <c r="O69" s="94"/>
      <c r="P69" s="93">
        <f>$H69      +$J69      +$L69      +$N69</f>
        <v>2341000</v>
      </c>
      <c r="Q69" s="94">
        <f>$I69      +$K69      +$M69      +$O69</f>
        <v>5797191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11.76795857839441</v>
      </c>
      <c r="U69" s="50">
        <f>IF(($E69      =0),0,(($Q69      /$E69      )*100))</f>
        <v>29.141863972251546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19893000</v>
      </c>
      <c r="C70" s="101">
        <f>C69</f>
        <v>0</v>
      </c>
      <c r="D70" s="101"/>
      <c r="E70" s="101">
        <f>$B70      +$C70      +$D70</f>
        <v>19893000</v>
      </c>
      <c r="F70" s="102">
        <f t="shared" ref="F70:O70" si="44">F69</f>
        <v>19893000</v>
      </c>
      <c r="G70" s="103">
        <f t="shared" si="44"/>
        <v>12000000</v>
      </c>
      <c r="H70" s="102">
        <f t="shared" si="44"/>
        <v>2341000</v>
      </c>
      <c r="I70" s="103">
        <f t="shared" si="44"/>
        <v>5797191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2341000</v>
      </c>
      <c r="Q70" s="103">
        <f>$I70      +$K70      +$M70      +$O70</f>
        <v>5797191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11.76795857839441</v>
      </c>
      <c r="U70" s="59">
        <f>IF($E70   =0,0,($Q70   /$E70 )*100)</f>
        <v>29.141863972251546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19893000</v>
      </c>
      <c r="C71" s="104">
        <f>C69</f>
        <v>0</v>
      </c>
      <c r="D71" s="104"/>
      <c r="E71" s="104">
        <f>$B71      +$C71      +$D71</f>
        <v>19893000</v>
      </c>
      <c r="F71" s="105">
        <f t="shared" ref="F71:O71" si="45">F69</f>
        <v>19893000</v>
      </c>
      <c r="G71" s="106">
        <f t="shared" si="45"/>
        <v>12000000</v>
      </c>
      <c r="H71" s="105">
        <f t="shared" si="45"/>
        <v>2341000</v>
      </c>
      <c r="I71" s="106">
        <f t="shared" si="45"/>
        <v>5797191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2341000</v>
      </c>
      <c r="Q71" s="106">
        <f>$I71      +$K71      +$M71      +$O71</f>
        <v>5797191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11.76795857839441</v>
      </c>
      <c r="U71" s="65">
        <f>IF($E71   =0,0,($Q71   /$E71   )*100)</f>
        <v>29.141863972251546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59593000</v>
      </c>
      <c r="C72" s="104">
        <f>SUM(C9:C14,C17:C23,C26:C29,C32,C35:C39,C42:C52,C55:C58,C61:C65,C69)</f>
        <v>0</v>
      </c>
      <c r="D72" s="104"/>
      <c r="E72" s="104">
        <f>$B72      +$C72      +$D72</f>
        <v>59593000</v>
      </c>
      <c r="F72" s="105">
        <f t="shared" ref="F72:O72" si="46">SUM(F9:F14,F17:F23,F26:F29,F32,F35:F39,F42:F52,F55:F58,F61:F65,F69)</f>
        <v>59593000</v>
      </c>
      <c r="G72" s="106">
        <f t="shared" si="46"/>
        <v>26414000</v>
      </c>
      <c r="H72" s="105">
        <f t="shared" si="46"/>
        <v>7987000</v>
      </c>
      <c r="I72" s="106">
        <f t="shared" si="46"/>
        <v>15066145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7987000</v>
      </c>
      <c r="Q72" s="106">
        <f>$I72      +$K72      +$M72      +$O72</f>
        <v>15066145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14.298501584346301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26.97174134875311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2ghMlSH6KcweN7W2iU7N/EP6G6EY/tPn6gOoCxZ8ruev0KUNfZOSgIV1vhKAD3SkNQmMaOJMuj4q6bK0YSh9A==" saltValue="Qbh4huJog3wKI4tH3peUj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231000</v>
      </c>
      <c r="I10" s="94">
        <v>230844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231000</v>
      </c>
      <c r="Q10" s="94">
        <f t="shared" ref="Q10:Q15" si="2">$I10      +$K10      +$M10      +$O10</f>
        <v>230844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11.846153846153847</v>
      </c>
      <c r="U10" s="50">
        <f t="shared" ref="U10:U14" si="6">IF(($E10      =0),0,(($Q10      /$E10      )*100))</f>
        <v>11.838153846153846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231000</v>
      </c>
      <c r="I15" s="97">
        <f t="shared" si="7"/>
        <v>230844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231000</v>
      </c>
      <c r="Q15" s="97">
        <f t="shared" si="2"/>
        <v>230844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11.846153846153847</v>
      </c>
      <c r="U15" s="54">
        <f>IF((SUM($E9:$E13))=0,0,(Q15/(SUM($E9:$E13))*100))</f>
        <v>11.838153846153846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7831000</v>
      </c>
      <c r="C32" s="92"/>
      <c r="D32" s="92"/>
      <c r="E32" s="92">
        <f>$B32      +$C32      +$D32</f>
        <v>7831000</v>
      </c>
      <c r="F32" s="93">
        <v>7831000</v>
      </c>
      <c r="G32" s="94">
        <v>1956000</v>
      </c>
      <c r="H32" s="93">
        <v>968000</v>
      </c>
      <c r="I32" s="94">
        <v>967297</v>
      </c>
      <c r="J32" s="93"/>
      <c r="K32" s="94"/>
      <c r="L32" s="93"/>
      <c r="M32" s="94"/>
      <c r="N32" s="93"/>
      <c r="O32" s="94"/>
      <c r="P32" s="93">
        <f>$H32      +$J32      +$L32      +$N32</f>
        <v>968000</v>
      </c>
      <c r="Q32" s="94">
        <f>$I32      +$K32      +$M32      +$O32</f>
        <v>967297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12.361128846890564</v>
      </c>
      <c r="U32" s="50">
        <f>IF(($E32      =0),0,(($Q32      /$E32      )*100))</f>
        <v>12.352151704763122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7831000</v>
      </c>
      <c r="C33" s="95">
        <f>C32</f>
        <v>0</v>
      </c>
      <c r="D33" s="95"/>
      <c r="E33" s="95">
        <f>$B33      +$C33      +$D33</f>
        <v>7831000</v>
      </c>
      <c r="F33" s="96">
        <f t="shared" ref="F33:O33" si="17">F32</f>
        <v>7831000</v>
      </c>
      <c r="G33" s="97">
        <f t="shared" si="17"/>
        <v>1956000</v>
      </c>
      <c r="H33" s="96">
        <f t="shared" si="17"/>
        <v>968000</v>
      </c>
      <c r="I33" s="97">
        <f t="shared" si="17"/>
        <v>967297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968000</v>
      </c>
      <c r="Q33" s="97">
        <f>$I33      +$K33      +$M33      +$O33</f>
        <v>967297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12.361128846890564</v>
      </c>
      <c r="U33" s="54">
        <f>IF($E33   =0,0,($Q33   /$E33   )*100)</f>
        <v>12.352151704763122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21863000</v>
      </c>
      <c r="C35" s="92"/>
      <c r="D35" s="92"/>
      <c r="E35" s="92">
        <f t="shared" ref="E35:E40" si="18">$B35      +$C35      +$D35</f>
        <v>21863000</v>
      </c>
      <c r="F35" s="93">
        <v>21863000</v>
      </c>
      <c r="G35" s="94">
        <v>7363000</v>
      </c>
      <c r="H35" s="93">
        <v>14548000</v>
      </c>
      <c r="I35" s="94">
        <v>7655124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14548000</v>
      </c>
      <c r="Q35" s="94">
        <f t="shared" ref="Q35:Q40" si="20">$I35      +$K35      +$M35      +$O35</f>
        <v>7655124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66.54164570278553</v>
      </c>
      <c r="U35" s="50">
        <f t="shared" ref="U35:U39" si="24">IF(($E35      =0),0,(($Q35      /$E35      )*100))</f>
        <v>35.014060284498925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6118000</v>
      </c>
      <c r="C36" s="92"/>
      <c r="D36" s="92"/>
      <c r="E36" s="92">
        <f t="shared" si="18"/>
        <v>6118000</v>
      </c>
      <c r="F36" s="93">
        <v>6118000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27981000</v>
      </c>
      <c r="C40" s="95">
        <f>SUM(C35:C39)</f>
        <v>0</v>
      </c>
      <c r="D40" s="95"/>
      <c r="E40" s="95">
        <f t="shared" si="18"/>
        <v>27981000</v>
      </c>
      <c r="F40" s="96">
        <f t="shared" ref="F40:O40" si="25">SUM(F35:F39)</f>
        <v>27981000</v>
      </c>
      <c r="G40" s="97">
        <f t="shared" si="25"/>
        <v>7363000</v>
      </c>
      <c r="H40" s="96">
        <f t="shared" si="25"/>
        <v>14548000</v>
      </c>
      <c r="I40" s="97">
        <f t="shared" si="25"/>
        <v>7655124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14548000</v>
      </c>
      <c r="Q40" s="97">
        <f t="shared" si="20"/>
        <v>7655124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66.54164570278553</v>
      </c>
      <c r="U40" s="54">
        <f>IF((+$E35+$E38) =0,0,(Q40   /(+$E35+$E38) )*100)</f>
        <v>35.014060284498925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37762000</v>
      </c>
      <c r="C67" s="104">
        <f>SUM(C9:C14,C17:C23,C26:C29,C32,C35:C39,C42:C52,C55:C58,C61:C65)</f>
        <v>0</v>
      </c>
      <c r="D67" s="104"/>
      <c r="E67" s="104">
        <f t="shared" si="35"/>
        <v>37762000</v>
      </c>
      <c r="F67" s="105">
        <f t="shared" ref="F67:O67" si="43">SUM(F9:F14,F17:F23,F26:F29,F32,F35:F39,F42:F52,F55:F58,F61:F65)</f>
        <v>37762000</v>
      </c>
      <c r="G67" s="106">
        <f t="shared" si="43"/>
        <v>11269000</v>
      </c>
      <c r="H67" s="105">
        <f t="shared" si="43"/>
        <v>15747000</v>
      </c>
      <c r="I67" s="106">
        <f t="shared" si="43"/>
        <v>8853265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15747000</v>
      </c>
      <c r="Q67" s="106">
        <f t="shared" si="37"/>
        <v>8853265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49.762988244216913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27.977705094172673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39499000</v>
      </c>
      <c r="C69" s="92"/>
      <c r="D69" s="92"/>
      <c r="E69" s="92">
        <f>$B69      +$C69      +$D69</f>
        <v>39499000</v>
      </c>
      <c r="F69" s="93">
        <v>39499000</v>
      </c>
      <c r="G69" s="94">
        <v>13000000</v>
      </c>
      <c r="H69" s="93"/>
      <c r="I69" s="94">
        <v>9722581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9722581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24.614752272209422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39499000</v>
      </c>
      <c r="C70" s="101">
        <f>C69</f>
        <v>0</v>
      </c>
      <c r="D70" s="101"/>
      <c r="E70" s="101">
        <f>$B70      +$C70      +$D70</f>
        <v>39499000</v>
      </c>
      <c r="F70" s="102">
        <f t="shared" ref="F70:O70" si="44">F69</f>
        <v>39499000</v>
      </c>
      <c r="G70" s="103">
        <f t="shared" si="44"/>
        <v>13000000</v>
      </c>
      <c r="H70" s="102">
        <f t="shared" si="44"/>
        <v>0</v>
      </c>
      <c r="I70" s="103">
        <f t="shared" si="44"/>
        <v>9722581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9722581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24.614752272209422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39499000</v>
      </c>
      <c r="C71" s="104">
        <f>C69</f>
        <v>0</v>
      </c>
      <c r="D71" s="104"/>
      <c r="E71" s="104">
        <f>$B71      +$C71      +$D71</f>
        <v>39499000</v>
      </c>
      <c r="F71" s="105">
        <f t="shared" ref="F71:O71" si="45">F69</f>
        <v>39499000</v>
      </c>
      <c r="G71" s="106">
        <f t="shared" si="45"/>
        <v>13000000</v>
      </c>
      <c r="H71" s="105">
        <f t="shared" si="45"/>
        <v>0</v>
      </c>
      <c r="I71" s="106">
        <f t="shared" si="45"/>
        <v>9722581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9722581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24.614752272209422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77261000</v>
      </c>
      <c r="C72" s="104">
        <f>SUM(C9:C14,C17:C23,C26:C29,C32,C35:C39,C42:C52,C55:C58,C61:C65,C69)</f>
        <v>0</v>
      </c>
      <c r="D72" s="104"/>
      <c r="E72" s="104">
        <f>$B72      +$C72      +$D72</f>
        <v>77261000</v>
      </c>
      <c r="F72" s="105">
        <f t="shared" ref="F72:O72" si="46">SUM(F9:F14,F17:F23,F26:F29,F32,F35:F39,F42:F52,F55:F58,F61:F65,F69)</f>
        <v>77261000</v>
      </c>
      <c r="G72" s="106">
        <f t="shared" si="46"/>
        <v>24269000</v>
      </c>
      <c r="H72" s="105">
        <f t="shared" si="46"/>
        <v>15747000</v>
      </c>
      <c r="I72" s="106">
        <f t="shared" si="46"/>
        <v>18575846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15747000</v>
      </c>
      <c r="Q72" s="106">
        <f>$I72      +$K72      +$M72      +$O72</f>
        <v>18575846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22.134292903026299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26.110574476758082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dgxyYziuKsD5PLNz46MIg1xivUi+VyztY41/mAlkitRnu7PKGLdf0BBZGDPbEd11deEE34jvPjUL1RzBIIG3w==" saltValue="VcB9JszxkpjqgP4v5FBSx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566483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0</v>
      </c>
      <c r="Q10" s="94">
        <f t="shared" ref="Q10:Q15" si="2">$I10      +$K10      +$M10      +$O10</f>
        <v>566483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0</v>
      </c>
      <c r="U10" s="50">
        <f t="shared" ref="U10:U14" si="6">IF(($E10      =0),0,(($Q10      /$E10      )*100))</f>
        <v>30.620702702702701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566483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0</v>
      </c>
      <c r="Q15" s="97">
        <f t="shared" si="2"/>
        <v>566483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0</v>
      </c>
      <c r="U15" s="54">
        <f>IF((SUM($E9:$E13))=0,0,(Q15/(SUM($E9:$E13))*100))</f>
        <v>30.620702702702701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2748000</v>
      </c>
      <c r="C32" s="92"/>
      <c r="D32" s="92"/>
      <c r="E32" s="92">
        <f>$B32      +$C32      +$D32</f>
        <v>2748000</v>
      </c>
      <c r="F32" s="93">
        <v>2748000</v>
      </c>
      <c r="G32" s="94">
        <v>685000</v>
      </c>
      <c r="H32" s="93">
        <v>1727000</v>
      </c>
      <c r="I32" s="94">
        <v>685000</v>
      </c>
      <c r="J32" s="93"/>
      <c r="K32" s="94"/>
      <c r="L32" s="93"/>
      <c r="M32" s="94"/>
      <c r="N32" s="93"/>
      <c r="O32" s="94"/>
      <c r="P32" s="93">
        <f>$H32      +$J32      +$L32      +$N32</f>
        <v>1727000</v>
      </c>
      <c r="Q32" s="94">
        <f>$I32      +$K32      +$M32      +$O32</f>
        <v>685000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62.845705967976706</v>
      </c>
      <c r="U32" s="50">
        <f>IF(($E32      =0),0,(($Q32      /$E32      )*100))</f>
        <v>24.927219796215429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2748000</v>
      </c>
      <c r="C33" s="95">
        <f>C32</f>
        <v>0</v>
      </c>
      <c r="D33" s="95"/>
      <c r="E33" s="95">
        <f>$B33      +$C33      +$D33</f>
        <v>2748000</v>
      </c>
      <c r="F33" s="96">
        <f t="shared" ref="F33:O33" si="17">F32</f>
        <v>2748000</v>
      </c>
      <c r="G33" s="97">
        <f t="shared" si="17"/>
        <v>685000</v>
      </c>
      <c r="H33" s="96">
        <f t="shared" si="17"/>
        <v>1727000</v>
      </c>
      <c r="I33" s="97">
        <f t="shared" si="17"/>
        <v>685000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1727000</v>
      </c>
      <c r="Q33" s="97">
        <f>$I33      +$K33      +$M33      +$O33</f>
        <v>685000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62.845705967976706</v>
      </c>
      <c r="U33" s="54">
        <f>IF($E33   =0,0,($Q33   /$E33   )*100)</f>
        <v>24.927219796215429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600000</v>
      </c>
      <c r="C35" s="92"/>
      <c r="D35" s="92"/>
      <c r="E35" s="92">
        <f t="shared" ref="E35:E40" si="18">$B35      +$C35      +$D35</f>
        <v>600000</v>
      </c>
      <c r="F35" s="93">
        <v>600000</v>
      </c>
      <c r="G35" s="94">
        <v>600000</v>
      </c>
      <c r="H35" s="93"/>
      <c r="I35" s="94">
        <v>1791951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1791951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298.6585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31154000</v>
      </c>
      <c r="C36" s="92"/>
      <c r="D36" s="92"/>
      <c r="E36" s="92">
        <f t="shared" si="18"/>
        <v>31154000</v>
      </c>
      <c r="F36" s="93">
        <v>31154000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31754000</v>
      </c>
      <c r="C40" s="95">
        <f>SUM(C35:C39)</f>
        <v>0</v>
      </c>
      <c r="D40" s="95"/>
      <c r="E40" s="95">
        <f t="shared" si="18"/>
        <v>31754000</v>
      </c>
      <c r="F40" s="96">
        <f t="shared" ref="F40:O40" si="25">SUM(F35:F39)</f>
        <v>31754000</v>
      </c>
      <c r="G40" s="97">
        <f t="shared" si="25"/>
        <v>600000</v>
      </c>
      <c r="H40" s="96">
        <f t="shared" si="25"/>
        <v>0</v>
      </c>
      <c r="I40" s="97">
        <f t="shared" si="25"/>
        <v>1791951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1791951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298.6585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36352000</v>
      </c>
      <c r="C67" s="104">
        <f>SUM(C9:C14,C17:C23,C26:C29,C32,C35:C39,C42:C52,C55:C58,C61:C65)</f>
        <v>0</v>
      </c>
      <c r="D67" s="104"/>
      <c r="E67" s="104">
        <f t="shared" si="35"/>
        <v>36352000</v>
      </c>
      <c r="F67" s="105">
        <f t="shared" ref="F67:O67" si="43">SUM(F9:F14,F17:F23,F26:F29,F32,F35:F39,F42:F52,F55:F58,F61:F65)</f>
        <v>36352000</v>
      </c>
      <c r="G67" s="106">
        <f t="shared" si="43"/>
        <v>3135000</v>
      </c>
      <c r="H67" s="105">
        <f t="shared" si="43"/>
        <v>1727000</v>
      </c>
      <c r="I67" s="106">
        <f t="shared" si="43"/>
        <v>3043434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1727000</v>
      </c>
      <c r="Q67" s="106">
        <f t="shared" si="37"/>
        <v>3043434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33.224317045017315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58.550096190842623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51395000</v>
      </c>
      <c r="C69" s="92"/>
      <c r="D69" s="92"/>
      <c r="E69" s="92">
        <f>$B69      +$C69      +$D69</f>
        <v>51395000</v>
      </c>
      <c r="F69" s="93">
        <v>51395000</v>
      </c>
      <c r="G69" s="94">
        <v>30838000</v>
      </c>
      <c r="H69" s="93">
        <v>8203000</v>
      </c>
      <c r="I69" s="94">
        <v>10981060</v>
      </c>
      <c r="J69" s="93"/>
      <c r="K69" s="94"/>
      <c r="L69" s="93"/>
      <c r="M69" s="94"/>
      <c r="N69" s="93"/>
      <c r="O69" s="94"/>
      <c r="P69" s="93">
        <f>$H69      +$J69      +$L69      +$N69</f>
        <v>8203000</v>
      </c>
      <c r="Q69" s="94">
        <f>$I69      +$K69      +$M69      +$O69</f>
        <v>10981060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15.960696565813794</v>
      </c>
      <c r="U69" s="50">
        <f>IF(($E69      =0),0,(($Q69      /$E69      )*100))</f>
        <v>21.366008366572622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51395000</v>
      </c>
      <c r="C70" s="101">
        <f>C69</f>
        <v>0</v>
      </c>
      <c r="D70" s="101"/>
      <c r="E70" s="101">
        <f>$B70      +$C70      +$D70</f>
        <v>51395000</v>
      </c>
      <c r="F70" s="102">
        <f t="shared" ref="F70:O70" si="44">F69</f>
        <v>51395000</v>
      </c>
      <c r="G70" s="103">
        <f t="shared" si="44"/>
        <v>30838000</v>
      </c>
      <c r="H70" s="102">
        <f t="shared" si="44"/>
        <v>8203000</v>
      </c>
      <c r="I70" s="103">
        <f t="shared" si="44"/>
        <v>10981060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8203000</v>
      </c>
      <c r="Q70" s="103">
        <f>$I70      +$K70      +$M70      +$O70</f>
        <v>10981060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15.960696565813794</v>
      </c>
      <c r="U70" s="59">
        <f>IF($E70   =0,0,($Q70   /$E70 )*100)</f>
        <v>21.366008366572622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51395000</v>
      </c>
      <c r="C71" s="104">
        <f>C69</f>
        <v>0</v>
      </c>
      <c r="D71" s="104"/>
      <c r="E71" s="104">
        <f>$B71      +$C71      +$D71</f>
        <v>51395000</v>
      </c>
      <c r="F71" s="105">
        <f t="shared" ref="F71:O71" si="45">F69</f>
        <v>51395000</v>
      </c>
      <c r="G71" s="106">
        <f t="shared" si="45"/>
        <v>30838000</v>
      </c>
      <c r="H71" s="105">
        <f t="shared" si="45"/>
        <v>8203000</v>
      </c>
      <c r="I71" s="106">
        <f t="shared" si="45"/>
        <v>10981060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8203000</v>
      </c>
      <c r="Q71" s="106">
        <f>$I71      +$K71      +$M71      +$O71</f>
        <v>10981060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15.960696565813794</v>
      </c>
      <c r="U71" s="65">
        <f>IF($E71   =0,0,($Q71   /$E71   )*100)</f>
        <v>21.366008366572622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87747000</v>
      </c>
      <c r="C72" s="104">
        <f>SUM(C9:C14,C17:C23,C26:C29,C32,C35:C39,C42:C52,C55:C58,C61:C65,C69)</f>
        <v>0</v>
      </c>
      <c r="D72" s="104"/>
      <c r="E72" s="104">
        <f>$B72      +$C72      +$D72</f>
        <v>87747000</v>
      </c>
      <c r="F72" s="105">
        <f t="shared" ref="F72:O72" si="46">SUM(F9:F14,F17:F23,F26:F29,F32,F35:F39,F42:F52,F55:F58,F61:F65,F69)</f>
        <v>87747000</v>
      </c>
      <c r="G72" s="106">
        <f t="shared" si="46"/>
        <v>33973000</v>
      </c>
      <c r="H72" s="105">
        <f t="shared" si="46"/>
        <v>9930000</v>
      </c>
      <c r="I72" s="106">
        <f t="shared" si="46"/>
        <v>14024494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9930000</v>
      </c>
      <c r="Q72" s="106">
        <f>$I72      +$K72      +$M72      +$O72</f>
        <v>14024494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17.546339653314014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24.781322778435495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UGcKwaThGrMdKiwQylNZwmwiTCDbMW427jfDn1Lf0PRppBhVn+tYdEZCcFGn+ZeOroSir2MSBZszB6y/CEijg==" saltValue="ieHvlfum1FHC3RHQR9MI3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153000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153000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7.8461538461538458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153000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153000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7.8461538461538458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2178000</v>
      </c>
      <c r="C32" s="92"/>
      <c r="D32" s="92"/>
      <c r="E32" s="92">
        <f>$B32      +$C32      +$D32</f>
        <v>2178000</v>
      </c>
      <c r="F32" s="93">
        <v>2178000</v>
      </c>
      <c r="G32" s="94">
        <v>546000</v>
      </c>
      <c r="H32" s="93">
        <v>1302000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1302000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59.779614325068877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2178000</v>
      </c>
      <c r="C33" s="95">
        <f>C32</f>
        <v>0</v>
      </c>
      <c r="D33" s="95"/>
      <c r="E33" s="95">
        <f>$B33      +$C33      +$D33</f>
        <v>2178000</v>
      </c>
      <c r="F33" s="96">
        <f t="shared" ref="F33:O33" si="17">F32</f>
        <v>2178000</v>
      </c>
      <c r="G33" s="97">
        <f t="shared" si="17"/>
        <v>546000</v>
      </c>
      <c r="H33" s="96">
        <f t="shared" si="17"/>
        <v>1302000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1302000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59.779614325068877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7561000</v>
      </c>
      <c r="C35" s="92"/>
      <c r="D35" s="92"/>
      <c r="E35" s="92">
        <f t="shared" ref="E35:E40" si="18">$B35      +$C35      +$D35</f>
        <v>7561000</v>
      </c>
      <c r="F35" s="93">
        <v>7561000</v>
      </c>
      <c r="G35" s="94">
        <v>2000000</v>
      </c>
      <c r="H35" s="93">
        <v>1379000</v>
      </c>
      <c r="I35" s="94">
        <v>1778215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1379000</v>
      </c>
      <c r="Q35" s="94">
        <f t="shared" ref="Q35:Q40" si="20">$I35      +$K35      +$M35      +$O35</f>
        <v>1778215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18.238328263457216</v>
      </c>
      <c r="U35" s="50">
        <f t="shared" ref="U35:U39" si="24">IF(($E35      =0),0,(($Q35      /$E35      )*100))</f>
        <v>23.518251554027245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>
        <v>954000</v>
      </c>
      <c r="C36" s="92"/>
      <c r="D36" s="92"/>
      <c r="E36" s="92">
        <f t="shared" si="18"/>
        <v>954000</v>
      </c>
      <c r="F36" s="93">
        <v>954000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8515000</v>
      </c>
      <c r="C40" s="95">
        <f>SUM(C35:C39)</f>
        <v>0</v>
      </c>
      <c r="D40" s="95"/>
      <c r="E40" s="95">
        <f t="shared" si="18"/>
        <v>8515000</v>
      </c>
      <c r="F40" s="96">
        <f t="shared" ref="F40:O40" si="25">SUM(F35:F39)</f>
        <v>8515000</v>
      </c>
      <c r="G40" s="97">
        <f t="shared" si="25"/>
        <v>2000000</v>
      </c>
      <c r="H40" s="96">
        <f t="shared" si="25"/>
        <v>1379000</v>
      </c>
      <c r="I40" s="97">
        <f t="shared" si="25"/>
        <v>1778215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1379000</v>
      </c>
      <c r="Q40" s="97">
        <f t="shared" si="20"/>
        <v>1778215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18.238328263457216</v>
      </c>
      <c r="U40" s="54">
        <f>IF((+$E35+$E38) =0,0,(Q40   /(+$E35+$E38) )*100)</f>
        <v>23.518251554027245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12643000</v>
      </c>
      <c r="C67" s="104">
        <f>SUM(C9:C14,C17:C23,C26:C29,C32,C35:C39,C42:C52,C55:C58,C61:C65)</f>
        <v>0</v>
      </c>
      <c r="D67" s="104"/>
      <c r="E67" s="104">
        <f t="shared" si="35"/>
        <v>12643000</v>
      </c>
      <c r="F67" s="105">
        <f t="shared" ref="F67:O67" si="43">SUM(F9:F14,F17:F23,F26:F29,F32,F35:F39,F42:F52,F55:F58,F61:F65)</f>
        <v>12643000</v>
      </c>
      <c r="G67" s="106">
        <f t="shared" si="43"/>
        <v>4496000</v>
      </c>
      <c r="H67" s="105">
        <f t="shared" si="43"/>
        <v>2834000</v>
      </c>
      <c r="I67" s="106">
        <f t="shared" si="43"/>
        <v>1778215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2834000</v>
      </c>
      <c r="Q67" s="106">
        <f t="shared" si="37"/>
        <v>1778215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24.245016682350929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15.21272136196424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31779000</v>
      </c>
      <c r="C69" s="92"/>
      <c r="D69" s="92"/>
      <c r="E69" s="92">
        <f>$B69      +$C69      +$D69</f>
        <v>31779000</v>
      </c>
      <c r="F69" s="93">
        <v>31779000</v>
      </c>
      <c r="G69" s="94">
        <v>5500000</v>
      </c>
      <c r="H69" s="93"/>
      <c r="I69" s="94">
        <v>149315</v>
      </c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149315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0.46985430630290442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31779000</v>
      </c>
      <c r="C70" s="101">
        <f>C69</f>
        <v>0</v>
      </c>
      <c r="D70" s="101"/>
      <c r="E70" s="101">
        <f>$B70      +$C70      +$D70</f>
        <v>31779000</v>
      </c>
      <c r="F70" s="102">
        <f t="shared" ref="F70:O70" si="44">F69</f>
        <v>31779000</v>
      </c>
      <c r="G70" s="103">
        <f t="shared" si="44"/>
        <v>5500000</v>
      </c>
      <c r="H70" s="102">
        <f t="shared" si="44"/>
        <v>0</v>
      </c>
      <c r="I70" s="103">
        <f t="shared" si="44"/>
        <v>149315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149315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0.46985430630290442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31779000</v>
      </c>
      <c r="C71" s="104">
        <f>C69</f>
        <v>0</v>
      </c>
      <c r="D71" s="104"/>
      <c r="E71" s="104">
        <f>$B71      +$C71      +$D71</f>
        <v>31779000</v>
      </c>
      <c r="F71" s="105">
        <f t="shared" ref="F71:O71" si="45">F69</f>
        <v>31779000</v>
      </c>
      <c r="G71" s="106">
        <f t="shared" si="45"/>
        <v>5500000</v>
      </c>
      <c r="H71" s="105">
        <f t="shared" si="45"/>
        <v>0</v>
      </c>
      <c r="I71" s="106">
        <f t="shared" si="45"/>
        <v>149315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149315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0.46985430630290442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44422000</v>
      </c>
      <c r="C72" s="104">
        <f>SUM(C9:C14,C17:C23,C26:C29,C32,C35:C39,C42:C52,C55:C58,C61:C65,C69)</f>
        <v>0</v>
      </c>
      <c r="D72" s="104"/>
      <c r="E72" s="104">
        <f>$B72      +$C72      +$D72</f>
        <v>44422000</v>
      </c>
      <c r="F72" s="105">
        <f t="shared" ref="F72:O72" si="46">SUM(F9:F14,F17:F23,F26:F29,F32,F35:F39,F42:F52,F55:F58,F61:F65,F69)</f>
        <v>44422000</v>
      </c>
      <c r="G72" s="106">
        <f t="shared" si="46"/>
        <v>9996000</v>
      </c>
      <c r="H72" s="105">
        <f t="shared" si="46"/>
        <v>2834000</v>
      </c>
      <c r="I72" s="106">
        <f t="shared" si="46"/>
        <v>1927530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2834000</v>
      </c>
      <c r="Q72" s="106">
        <f>$I72      +$K72      +$M72      +$O72</f>
        <v>1927530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6.5197386583233641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4.4343655102604211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mAzHMuNWfOLDRft0RraXGy7V2Rt8rKkRCEBPXj4Ps7O/H88Rr0kJbxrM53oFU5lP795rtp9RGVQLwPIIAOFeQ==" saltValue="teq0/+AyOq/yzWkHQvz7n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323000</v>
      </c>
      <c r="I10" s="94">
        <v>263438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323000</v>
      </c>
      <c r="Q10" s="94">
        <f t="shared" ref="Q10:Q15" si="2">$I10      +$K10      +$M10      +$O10</f>
        <v>263438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11.745454545454544</v>
      </c>
      <c r="U10" s="50">
        <f t="shared" ref="U10:U14" si="6">IF(($E10      =0),0,(($Q10      /$E10      )*100))</f>
        <v>9.5795636363636358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323000</v>
      </c>
      <c r="I15" s="97">
        <f t="shared" si="7"/>
        <v>263438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323000</v>
      </c>
      <c r="Q15" s="97">
        <f t="shared" si="2"/>
        <v>263438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11.745454545454544</v>
      </c>
      <c r="U15" s="54">
        <f>IF((SUM($E9:$E13))=0,0,(Q15/(SUM($E9:$E13))*100))</f>
        <v>9.5795636363636358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2370000</v>
      </c>
      <c r="C29" s="92"/>
      <c r="D29" s="92"/>
      <c r="E29" s="92">
        <f>$B29      +$C29      +$D29</f>
        <v>2370000</v>
      </c>
      <c r="F29" s="93">
        <v>2370000</v>
      </c>
      <c r="G29" s="94">
        <v>0</v>
      </c>
      <c r="H29" s="93">
        <v>407000</v>
      </c>
      <c r="I29" s="94">
        <v>300393</v>
      </c>
      <c r="J29" s="93"/>
      <c r="K29" s="94"/>
      <c r="L29" s="93"/>
      <c r="M29" s="94"/>
      <c r="N29" s="93"/>
      <c r="O29" s="94"/>
      <c r="P29" s="93">
        <f>$H29      +$J29      +$L29      +$N29</f>
        <v>407000</v>
      </c>
      <c r="Q29" s="94">
        <f>$I29      +$K29      +$M29      +$O29</f>
        <v>300393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17.172995780590718</v>
      </c>
      <c r="U29" s="50">
        <f>IF(($E29      =0),0,(($Q29      /$E29      )*100))</f>
        <v>12.674810126582278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2370000</v>
      </c>
      <c r="C30" s="95">
        <f>SUM(C26:C29)</f>
        <v>0</v>
      </c>
      <c r="D30" s="95"/>
      <c r="E30" s="95">
        <f>$B30      +$C30      +$D30</f>
        <v>2370000</v>
      </c>
      <c r="F30" s="96">
        <f t="shared" ref="F30:O30" si="16">SUM(F26:F29)</f>
        <v>2370000</v>
      </c>
      <c r="G30" s="97">
        <f t="shared" si="16"/>
        <v>0</v>
      </c>
      <c r="H30" s="96">
        <f t="shared" si="16"/>
        <v>407000</v>
      </c>
      <c r="I30" s="97">
        <f t="shared" si="16"/>
        <v>300393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407000</v>
      </c>
      <c r="Q30" s="97">
        <f>$I30      +$K30      +$M30      +$O30</f>
        <v>300393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17.172995780590718</v>
      </c>
      <c r="U30" s="54">
        <f>IF($E30   =0,0,($Q30   /$E30   )*100)</f>
        <v>12.674810126582278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2901000</v>
      </c>
      <c r="C32" s="92"/>
      <c r="D32" s="92"/>
      <c r="E32" s="92">
        <f>$B32      +$C32      +$D32</f>
        <v>2901000</v>
      </c>
      <c r="F32" s="93">
        <v>2901000</v>
      </c>
      <c r="G32" s="94">
        <v>724000</v>
      </c>
      <c r="H32" s="93">
        <v>966000</v>
      </c>
      <c r="I32" s="94">
        <v>735832</v>
      </c>
      <c r="J32" s="93"/>
      <c r="K32" s="94"/>
      <c r="L32" s="93"/>
      <c r="M32" s="94"/>
      <c r="N32" s="93"/>
      <c r="O32" s="94"/>
      <c r="P32" s="93">
        <f>$H32      +$J32      +$L32      +$N32</f>
        <v>966000</v>
      </c>
      <c r="Q32" s="94">
        <f>$I32      +$K32      +$M32      +$O32</f>
        <v>735832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33.298862461220267</v>
      </c>
      <c r="U32" s="50">
        <f>IF(($E32      =0),0,(($Q32      /$E32      )*100))</f>
        <v>25.364770768700453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2901000</v>
      </c>
      <c r="C33" s="95">
        <f>C32</f>
        <v>0</v>
      </c>
      <c r="D33" s="95"/>
      <c r="E33" s="95">
        <f>$B33      +$C33      +$D33</f>
        <v>2901000</v>
      </c>
      <c r="F33" s="96">
        <f t="shared" ref="F33:O33" si="17">F32</f>
        <v>2901000</v>
      </c>
      <c r="G33" s="97">
        <f t="shared" si="17"/>
        <v>724000</v>
      </c>
      <c r="H33" s="96">
        <f t="shared" si="17"/>
        <v>966000</v>
      </c>
      <c r="I33" s="97">
        <f t="shared" si="17"/>
        <v>735832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966000</v>
      </c>
      <c r="Q33" s="97">
        <f>$I33      +$K33      +$M33      +$O33</f>
        <v>735832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33.298862461220267</v>
      </c>
      <c r="U33" s="54">
        <f>IF($E33   =0,0,($Q33   /$E33   )*100)</f>
        <v>25.364770768700453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28600000</v>
      </c>
      <c r="H51" s="93">
        <v>3222000</v>
      </c>
      <c r="I51" s="94">
        <v>5491037</v>
      </c>
      <c r="J51" s="93"/>
      <c r="K51" s="94"/>
      <c r="L51" s="93"/>
      <c r="M51" s="94"/>
      <c r="N51" s="93"/>
      <c r="O51" s="94"/>
      <c r="P51" s="93">
        <f t="shared" si="27"/>
        <v>3222000</v>
      </c>
      <c r="Q51" s="94">
        <f t="shared" si="28"/>
        <v>5491037</v>
      </c>
      <c r="R51" s="48">
        <f t="shared" si="29"/>
        <v>0</v>
      </c>
      <c r="S51" s="49">
        <f t="shared" si="30"/>
        <v>0</v>
      </c>
      <c r="T51" s="48">
        <f t="shared" si="31"/>
        <v>6.444</v>
      </c>
      <c r="U51" s="50">
        <f t="shared" si="32"/>
        <v>10.982074000000001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28600000</v>
      </c>
      <c r="H53" s="96">
        <f t="shared" si="33"/>
        <v>3222000</v>
      </c>
      <c r="I53" s="97">
        <f t="shared" si="33"/>
        <v>5491037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3222000</v>
      </c>
      <c r="Q53" s="97">
        <f t="shared" si="28"/>
        <v>5491037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6.444</v>
      </c>
      <c r="U53" s="54">
        <f>IF((+$E43+$E45+$E47+$E48+$E51) =0,0,(Q53   /(+$E43+$E45+$E47+$E48+$E51) )*100)</f>
        <v>10.982074000000001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59021000</v>
      </c>
      <c r="C67" s="104">
        <f>SUM(C9:C14,C17:C23,C26:C29,C32,C35:C39,C42:C52,C55:C58,C61:C65)</f>
        <v>0</v>
      </c>
      <c r="D67" s="104"/>
      <c r="E67" s="104">
        <f t="shared" si="35"/>
        <v>59021000</v>
      </c>
      <c r="F67" s="105">
        <f t="shared" ref="F67:O67" si="43">SUM(F9:F14,F17:F23,F26:F29,F32,F35:F39,F42:F52,F55:F58,F61:F65)</f>
        <v>59021000</v>
      </c>
      <c r="G67" s="106">
        <f t="shared" si="43"/>
        <v>32074000</v>
      </c>
      <c r="H67" s="105">
        <f t="shared" si="43"/>
        <v>4918000</v>
      </c>
      <c r="I67" s="106">
        <f t="shared" si="43"/>
        <v>6790700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4918000</v>
      </c>
      <c r="Q67" s="106">
        <f t="shared" si="37"/>
        <v>6790700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8.4762413608865756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11.703865841678013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48572000</v>
      </c>
      <c r="C69" s="92"/>
      <c r="D69" s="92"/>
      <c r="E69" s="92">
        <f>$B69      +$C69      +$D69</f>
        <v>48572000</v>
      </c>
      <c r="F69" s="93">
        <v>48572000</v>
      </c>
      <c r="G69" s="94">
        <v>27800000</v>
      </c>
      <c r="H69" s="93">
        <v>937000</v>
      </c>
      <c r="I69" s="94">
        <v>1696439</v>
      </c>
      <c r="J69" s="93"/>
      <c r="K69" s="94"/>
      <c r="L69" s="93"/>
      <c r="M69" s="94"/>
      <c r="N69" s="93"/>
      <c r="O69" s="94"/>
      <c r="P69" s="93">
        <f>$H69      +$J69      +$L69      +$N69</f>
        <v>937000</v>
      </c>
      <c r="Q69" s="94">
        <f>$I69      +$K69      +$M69      +$O69</f>
        <v>1696439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1.9290949518240963</v>
      </c>
      <c r="U69" s="50">
        <f>IF(($E69      =0),0,(($Q69      /$E69      )*100))</f>
        <v>3.4926274396771801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48572000</v>
      </c>
      <c r="C70" s="101">
        <f>C69</f>
        <v>0</v>
      </c>
      <c r="D70" s="101"/>
      <c r="E70" s="101">
        <f>$B70      +$C70      +$D70</f>
        <v>48572000</v>
      </c>
      <c r="F70" s="102">
        <f t="shared" ref="F70:O70" si="44">F69</f>
        <v>48572000</v>
      </c>
      <c r="G70" s="103">
        <f t="shared" si="44"/>
        <v>27800000</v>
      </c>
      <c r="H70" s="102">
        <f t="shared" si="44"/>
        <v>937000</v>
      </c>
      <c r="I70" s="103">
        <f t="shared" si="44"/>
        <v>1696439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937000</v>
      </c>
      <c r="Q70" s="103">
        <f>$I70      +$K70      +$M70      +$O70</f>
        <v>1696439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1.9290949518240963</v>
      </c>
      <c r="U70" s="59">
        <f>IF($E70   =0,0,($Q70   /$E70 )*100)</f>
        <v>3.4926274396771801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48572000</v>
      </c>
      <c r="C71" s="104">
        <f>C69</f>
        <v>0</v>
      </c>
      <c r="D71" s="104"/>
      <c r="E71" s="104">
        <f>$B71      +$C71      +$D71</f>
        <v>48572000</v>
      </c>
      <c r="F71" s="105">
        <f t="shared" ref="F71:O71" si="45">F69</f>
        <v>48572000</v>
      </c>
      <c r="G71" s="106">
        <f t="shared" si="45"/>
        <v>27800000</v>
      </c>
      <c r="H71" s="105">
        <f t="shared" si="45"/>
        <v>937000</v>
      </c>
      <c r="I71" s="106">
        <f t="shared" si="45"/>
        <v>1696439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937000</v>
      </c>
      <c r="Q71" s="106">
        <f>$I71      +$K71      +$M71      +$O71</f>
        <v>1696439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1.9290949518240963</v>
      </c>
      <c r="U71" s="65">
        <f>IF($E71   =0,0,($Q71   /$E71   )*100)</f>
        <v>3.4926274396771801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107593000</v>
      </c>
      <c r="C72" s="104">
        <f>SUM(C9:C14,C17:C23,C26:C29,C32,C35:C39,C42:C52,C55:C58,C61:C65,C69)</f>
        <v>0</v>
      </c>
      <c r="D72" s="104"/>
      <c r="E72" s="104">
        <f>$B72      +$C72      +$D72</f>
        <v>107593000</v>
      </c>
      <c r="F72" s="105">
        <f t="shared" ref="F72:O72" si="46">SUM(F9:F14,F17:F23,F26:F29,F32,F35:F39,F42:F52,F55:F58,F61:F65,F69)</f>
        <v>107593000</v>
      </c>
      <c r="G72" s="106">
        <f t="shared" si="46"/>
        <v>59874000</v>
      </c>
      <c r="H72" s="105">
        <f t="shared" si="46"/>
        <v>5855000</v>
      </c>
      <c r="I72" s="106">
        <f t="shared" si="46"/>
        <v>8487139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5855000</v>
      </c>
      <c r="Q72" s="106">
        <f>$I72      +$K72      +$M72      +$O72</f>
        <v>8487139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5.4928560036775398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7.9621917011436016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0ncOV0m6SdV+LvoOm+XFAKht4XixlCJsIps5HQ6WS6fDUxMMzDAGte2hc1H5W85fhtNEVRF/YxI7sDuw5amGQ==" saltValue="T5pM7K5c7yy8K6qaz1U7H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185000</v>
      </c>
      <c r="I10" s="94">
        <v>211015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185000</v>
      </c>
      <c r="Q10" s="94">
        <f t="shared" ref="Q10:Q15" si="2">$I10      +$K10      +$M10      +$O10</f>
        <v>211015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15.416666666666668</v>
      </c>
      <c r="U10" s="50">
        <f t="shared" ref="U10:U14" si="6">IF(($E10      =0),0,(($Q10      /$E10      )*100))</f>
        <v>17.584583333333335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185000</v>
      </c>
      <c r="I15" s="97">
        <f t="shared" si="7"/>
        <v>211015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185000</v>
      </c>
      <c r="Q15" s="97">
        <f t="shared" si="2"/>
        <v>211015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15.416666666666668</v>
      </c>
      <c r="U15" s="54">
        <f>IF((SUM($E9:$E13))=0,0,(Q15/(SUM($E9:$E13))*100))</f>
        <v>17.584583333333335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2539000</v>
      </c>
      <c r="C29" s="92"/>
      <c r="D29" s="92"/>
      <c r="E29" s="92">
        <f>$B29      +$C29      +$D29</f>
        <v>2539000</v>
      </c>
      <c r="F29" s="93">
        <v>2539000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2539000</v>
      </c>
      <c r="C30" s="95">
        <f>SUM(C26:C29)</f>
        <v>0</v>
      </c>
      <c r="D30" s="95"/>
      <c r="E30" s="95">
        <f>$B30      +$C30      +$D30</f>
        <v>2539000</v>
      </c>
      <c r="F30" s="96">
        <f t="shared" ref="F30:O30" si="16">SUM(F26:F29)</f>
        <v>2539000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7077000</v>
      </c>
      <c r="C32" s="92"/>
      <c r="D32" s="92"/>
      <c r="E32" s="92">
        <f>$B32      +$C32      +$D32</f>
        <v>7077000</v>
      </c>
      <c r="F32" s="93">
        <v>7077000</v>
      </c>
      <c r="G32" s="94">
        <v>1769000</v>
      </c>
      <c r="H32" s="93">
        <v>3585000</v>
      </c>
      <c r="I32" s="94">
        <v>1769000</v>
      </c>
      <c r="J32" s="93"/>
      <c r="K32" s="94"/>
      <c r="L32" s="93"/>
      <c r="M32" s="94"/>
      <c r="N32" s="93"/>
      <c r="O32" s="94"/>
      <c r="P32" s="93">
        <f>$H32      +$J32      +$L32      +$N32</f>
        <v>3585000</v>
      </c>
      <c r="Q32" s="94">
        <f>$I32      +$K32      +$M32      +$O32</f>
        <v>1769000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50.657058075455694</v>
      </c>
      <c r="U32" s="50">
        <f>IF(($E32      =0),0,(($Q32      /$E32      )*100))</f>
        <v>24.996467429701852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7077000</v>
      </c>
      <c r="C33" s="95">
        <f>C32</f>
        <v>0</v>
      </c>
      <c r="D33" s="95"/>
      <c r="E33" s="95">
        <f>$B33      +$C33      +$D33</f>
        <v>7077000</v>
      </c>
      <c r="F33" s="96">
        <f t="shared" ref="F33:O33" si="17">F32</f>
        <v>7077000</v>
      </c>
      <c r="G33" s="97">
        <f t="shared" si="17"/>
        <v>1769000</v>
      </c>
      <c r="H33" s="96">
        <f t="shared" si="17"/>
        <v>3585000</v>
      </c>
      <c r="I33" s="97">
        <f t="shared" si="17"/>
        <v>1769000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3585000</v>
      </c>
      <c r="Q33" s="97">
        <f>$I33      +$K33      +$M33      +$O33</f>
        <v>1769000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50.657058075455694</v>
      </c>
      <c r="U33" s="54">
        <f>IF($E33   =0,0,($Q33   /$E33   )*100)</f>
        <v>24.996467429701852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430905000</v>
      </c>
      <c r="C43" s="92"/>
      <c r="D43" s="92"/>
      <c r="E43" s="92">
        <f t="shared" si="26"/>
        <v>430905000</v>
      </c>
      <c r="F43" s="93">
        <v>430905000</v>
      </c>
      <c r="G43" s="94">
        <v>150800000</v>
      </c>
      <c r="H43" s="93">
        <v>123175000</v>
      </c>
      <c r="I43" s="94">
        <v>42351652</v>
      </c>
      <c r="J43" s="93"/>
      <c r="K43" s="94"/>
      <c r="L43" s="93"/>
      <c r="M43" s="94"/>
      <c r="N43" s="93"/>
      <c r="O43" s="94"/>
      <c r="P43" s="93">
        <f t="shared" si="27"/>
        <v>123175000</v>
      </c>
      <c r="Q43" s="94">
        <f t="shared" si="28"/>
        <v>42351652</v>
      </c>
      <c r="R43" s="48">
        <f t="shared" si="29"/>
        <v>0</v>
      </c>
      <c r="S43" s="49">
        <f t="shared" si="30"/>
        <v>0</v>
      </c>
      <c r="T43" s="48">
        <f t="shared" si="31"/>
        <v>28.585186990171845</v>
      </c>
      <c r="U43" s="50">
        <f t="shared" si="32"/>
        <v>9.8285357561411448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100000000</v>
      </c>
      <c r="C51" s="92"/>
      <c r="D51" s="92"/>
      <c r="E51" s="92">
        <f t="shared" si="26"/>
        <v>100000000</v>
      </c>
      <c r="F51" s="93">
        <v>100000000</v>
      </c>
      <c r="G51" s="94">
        <v>40000000</v>
      </c>
      <c r="H51" s="93">
        <v>21333000</v>
      </c>
      <c r="I51" s="94">
        <v>25607549</v>
      </c>
      <c r="J51" s="93"/>
      <c r="K51" s="94"/>
      <c r="L51" s="93"/>
      <c r="M51" s="94"/>
      <c r="N51" s="93"/>
      <c r="O51" s="94"/>
      <c r="P51" s="93">
        <f t="shared" si="27"/>
        <v>21333000</v>
      </c>
      <c r="Q51" s="94">
        <f t="shared" si="28"/>
        <v>25607549</v>
      </c>
      <c r="R51" s="48">
        <f t="shared" si="29"/>
        <v>0</v>
      </c>
      <c r="S51" s="49">
        <f t="shared" si="30"/>
        <v>0</v>
      </c>
      <c r="T51" s="48">
        <f t="shared" si="31"/>
        <v>21.332999999999998</v>
      </c>
      <c r="U51" s="50">
        <f t="shared" si="32"/>
        <v>25.607549000000002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530905000</v>
      </c>
      <c r="C53" s="95">
        <f>SUM(C42:C52)</f>
        <v>0</v>
      </c>
      <c r="D53" s="95"/>
      <c r="E53" s="95">
        <f t="shared" si="26"/>
        <v>530905000</v>
      </c>
      <c r="F53" s="96">
        <f t="shared" ref="F53:O53" si="33">SUM(F42:F52)</f>
        <v>530905000</v>
      </c>
      <c r="G53" s="97">
        <f t="shared" si="33"/>
        <v>190800000</v>
      </c>
      <c r="H53" s="96">
        <f t="shared" si="33"/>
        <v>144508000</v>
      </c>
      <c r="I53" s="97">
        <f t="shared" si="33"/>
        <v>67959201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144508000</v>
      </c>
      <c r="Q53" s="97">
        <f t="shared" si="28"/>
        <v>67959201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27.219182339589949</v>
      </c>
      <c r="U53" s="54">
        <f>IF((+$E43+$E45+$E47+$E48+$E51) =0,0,(Q53   /(+$E43+$E45+$E47+$E48+$E51) )*100)</f>
        <v>12.800633069946601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543721000</v>
      </c>
      <c r="C67" s="104">
        <f>SUM(C9:C14,C17:C23,C26:C29,C32,C35:C39,C42:C52,C55:C58,C61:C65)</f>
        <v>0</v>
      </c>
      <c r="D67" s="104"/>
      <c r="E67" s="104">
        <f t="shared" si="35"/>
        <v>543721000</v>
      </c>
      <c r="F67" s="105">
        <f t="shared" ref="F67:O67" si="43">SUM(F9:F14,F17:F23,F26:F29,F32,F35:F39,F42:F52,F55:F58,F61:F65)</f>
        <v>543721000</v>
      </c>
      <c r="G67" s="106">
        <f t="shared" si="43"/>
        <v>193769000</v>
      </c>
      <c r="H67" s="105">
        <f t="shared" si="43"/>
        <v>148278000</v>
      </c>
      <c r="I67" s="106">
        <f t="shared" si="43"/>
        <v>69939216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148278000</v>
      </c>
      <c r="Q67" s="106">
        <f t="shared" si="37"/>
        <v>69939216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27.371654412511237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12.910560233035087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271683000</v>
      </c>
      <c r="C69" s="92"/>
      <c r="D69" s="92"/>
      <c r="E69" s="92">
        <f>$B69      +$C69      +$D69</f>
        <v>271683000</v>
      </c>
      <c r="F69" s="93">
        <v>271683000</v>
      </c>
      <c r="G69" s="94">
        <v>150000000</v>
      </c>
      <c r="H69" s="93">
        <v>99660000</v>
      </c>
      <c r="I69" s="94">
        <v>54413737</v>
      </c>
      <c r="J69" s="93"/>
      <c r="K69" s="94"/>
      <c r="L69" s="93"/>
      <c r="M69" s="94"/>
      <c r="N69" s="93"/>
      <c r="O69" s="94"/>
      <c r="P69" s="93">
        <f>$H69      +$J69      +$L69      +$N69</f>
        <v>99660000</v>
      </c>
      <c r="Q69" s="94">
        <f>$I69      +$K69      +$M69      +$O69</f>
        <v>54413737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36.682457128344431</v>
      </c>
      <c r="U69" s="50">
        <f>IF(($E69      =0),0,(($Q69      /$E69      )*100))</f>
        <v>20.028392280709504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271683000</v>
      </c>
      <c r="C70" s="101">
        <f>C69</f>
        <v>0</v>
      </c>
      <c r="D70" s="101"/>
      <c r="E70" s="101">
        <f>$B70      +$C70      +$D70</f>
        <v>271683000</v>
      </c>
      <c r="F70" s="102">
        <f t="shared" ref="F70:O70" si="44">F69</f>
        <v>271683000</v>
      </c>
      <c r="G70" s="103">
        <f t="shared" si="44"/>
        <v>150000000</v>
      </c>
      <c r="H70" s="102">
        <f t="shared" si="44"/>
        <v>99660000</v>
      </c>
      <c r="I70" s="103">
        <f t="shared" si="44"/>
        <v>54413737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99660000</v>
      </c>
      <c r="Q70" s="103">
        <f>$I70      +$K70      +$M70      +$O70</f>
        <v>54413737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36.682457128344431</v>
      </c>
      <c r="U70" s="59">
        <f>IF($E70   =0,0,($Q70   /$E70 )*100)</f>
        <v>20.028392280709504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271683000</v>
      </c>
      <c r="C71" s="104">
        <f>C69</f>
        <v>0</v>
      </c>
      <c r="D71" s="104"/>
      <c r="E71" s="104">
        <f>$B71      +$C71      +$D71</f>
        <v>271683000</v>
      </c>
      <c r="F71" s="105">
        <f t="shared" ref="F71:O71" si="45">F69</f>
        <v>271683000</v>
      </c>
      <c r="G71" s="106">
        <f t="shared" si="45"/>
        <v>150000000</v>
      </c>
      <c r="H71" s="105">
        <f t="shared" si="45"/>
        <v>99660000</v>
      </c>
      <c r="I71" s="106">
        <f t="shared" si="45"/>
        <v>54413737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99660000</v>
      </c>
      <c r="Q71" s="106">
        <f>$I71      +$K71      +$M71      +$O71</f>
        <v>54413737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36.682457128344431</v>
      </c>
      <c r="U71" s="65">
        <f>IF($E71   =0,0,($Q71   /$E71   )*100)</f>
        <v>20.028392280709504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815404000</v>
      </c>
      <c r="C72" s="104">
        <f>SUM(C9:C14,C17:C23,C26:C29,C32,C35:C39,C42:C52,C55:C58,C61:C65,C69)</f>
        <v>0</v>
      </c>
      <c r="D72" s="104"/>
      <c r="E72" s="104">
        <f>$B72      +$C72      +$D72</f>
        <v>815404000</v>
      </c>
      <c r="F72" s="105">
        <f t="shared" ref="F72:O72" si="46">SUM(F9:F14,F17:F23,F26:F29,F32,F35:F39,F42:F52,F55:F58,F61:F65,F69)</f>
        <v>815404000</v>
      </c>
      <c r="G72" s="106">
        <f t="shared" si="46"/>
        <v>343769000</v>
      </c>
      <c r="H72" s="105">
        <f t="shared" si="46"/>
        <v>247938000</v>
      </c>
      <c r="I72" s="106">
        <f t="shared" si="46"/>
        <v>124352953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247938000</v>
      </c>
      <c r="Q72" s="106">
        <f>$I72      +$K72      +$M72      +$O72</f>
        <v>124352953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30.481531932471441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15.287969201036629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nddTH1rHzyYo6cKGQ/gL0pFBixhHtmNJnDlnvGZv6VJBy+ef0+a0c8G+QwdbI7/w33hZ6bRFPs4Jl8a03lFWQ==" saltValue="XRjV28cgp2c5XLhMFf2b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2200000</v>
      </c>
      <c r="C10" s="92"/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256000</v>
      </c>
      <c r="I10" s="94"/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256000</v>
      </c>
      <c r="Q10" s="94">
        <f t="shared" ref="Q10:Q15" si="2">$I10      +$K10      +$M10      +$O10</f>
        <v>0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11.636363636363637</v>
      </c>
      <c r="U10" s="50">
        <f t="shared" ref="U10:U14" si="6">IF(($E10      =0),0,(($Q10      /$E10      )*100))</f>
        <v>0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256000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256000</v>
      </c>
      <c r="Q15" s="97">
        <f t="shared" si="2"/>
        <v>0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11.636363636363637</v>
      </c>
      <c r="U15" s="54">
        <f>IF((SUM($E9:$E13))=0,0,(Q15/(SUM($E9:$E13))*100))</f>
        <v>0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2819000</v>
      </c>
      <c r="C29" s="92"/>
      <c r="D29" s="92"/>
      <c r="E29" s="92">
        <f>$B29      +$C29      +$D29</f>
        <v>2819000</v>
      </c>
      <c r="F29" s="93">
        <v>2819000</v>
      </c>
      <c r="G29" s="94">
        <v>1973000</v>
      </c>
      <c r="H29" s="93">
        <v>412000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412000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14.615111741752395</v>
      </c>
      <c r="U29" s="50">
        <f>IF(($E29      =0),0,(($Q29      /$E29      )*100))</f>
        <v>0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2819000</v>
      </c>
      <c r="C30" s="95">
        <f>SUM(C26:C29)</f>
        <v>0</v>
      </c>
      <c r="D30" s="95"/>
      <c r="E30" s="95">
        <f>$B30      +$C30      +$D30</f>
        <v>2819000</v>
      </c>
      <c r="F30" s="96">
        <f t="shared" ref="F30:O30" si="16">SUM(F26:F29)</f>
        <v>2819000</v>
      </c>
      <c r="G30" s="97">
        <f t="shared" si="16"/>
        <v>1973000</v>
      </c>
      <c r="H30" s="96">
        <f t="shared" si="16"/>
        <v>412000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412000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14.615111741752395</v>
      </c>
      <c r="U30" s="54">
        <f>IF($E30   =0,0,($Q30   /$E30   )*100)</f>
        <v>0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5383000</v>
      </c>
      <c r="C32" s="92"/>
      <c r="D32" s="92"/>
      <c r="E32" s="92">
        <f>$B32      +$C32      +$D32</f>
        <v>5383000</v>
      </c>
      <c r="F32" s="93">
        <v>5383000</v>
      </c>
      <c r="G32" s="94">
        <v>1345000</v>
      </c>
      <c r="H32" s="93">
        <v>1336000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1336000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24.818874233698683</v>
      </c>
      <c r="U32" s="50">
        <f>IF(($E32      =0),0,(($Q32      /$E32      )*100))</f>
        <v>0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5383000</v>
      </c>
      <c r="C33" s="95">
        <f>C32</f>
        <v>0</v>
      </c>
      <c r="D33" s="95"/>
      <c r="E33" s="95">
        <f>$B33      +$C33      +$D33</f>
        <v>5383000</v>
      </c>
      <c r="F33" s="96">
        <f t="shared" ref="F33:O33" si="17">F32</f>
        <v>5383000</v>
      </c>
      <c r="G33" s="97">
        <f t="shared" si="17"/>
        <v>1345000</v>
      </c>
      <c r="H33" s="96">
        <f t="shared" si="17"/>
        <v>1336000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1336000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24.818874233698683</v>
      </c>
      <c r="U33" s="54">
        <f>IF($E33   =0,0,($Q33   /$E33   )*100)</f>
        <v>0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>
        <v>32000000</v>
      </c>
      <c r="C52" s="92"/>
      <c r="D52" s="92"/>
      <c r="E52" s="92">
        <f t="shared" si="26"/>
        <v>32000000</v>
      </c>
      <c r="F52" s="93">
        <v>32000000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32000000</v>
      </c>
      <c r="C53" s="95">
        <f>SUM(C42:C52)</f>
        <v>0</v>
      </c>
      <c r="D53" s="95"/>
      <c r="E53" s="95">
        <f t="shared" si="26"/>
        <v>32000000</v>
      </c>
      <c r="F53" s="96">
        <f t="shared" ref="F53:O53" si="33">SUM(F42:F52)</f>
        <v>32000000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44402000</v>
      </c>
      <c r="C67" s="104">
        <f>SUM(C9:C14,C17:C23,C26:C29,C32,C35:C39,C42:C52,C55:C58,C61:C65)</f>
        <v>0</v>
      </c>
      <c r="D67" s="104"/>
      <c r="E67" s="104">
        <f t="shared" si="35"/>
        <v>44402000</v>
      </c>
      <c r="F67" s="105">
        <f t="shared" ref="F67:O67" si="43">SUM(F9:F14,F17:F23,F26:F29,F32,F35:F39,F42:F52,F55:F58,F61:F65)</f>
        <v>44402000</v>
      </c>
      <c r="G67" s="106">
        <f t="shared" si="43"/>
        <v>5518000</v>
      </c>
      <c r="H67" s="105">
        <f t="shared" si="43"/>
        <v>2004000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2004000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19.265525860411458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258848000</v>
      </c>
      <c r="C69" s="92"/>
      <c r="D69" s="92"/>
      <c r="E69" s="92">
        <f>$B69      +$C69      +$D69</f>
        <v>258848000</v>
      </c>
      <c r="F69" s="93">
        <v>258848000</v>
      </c>
      <c r="G69" s="94">
        <v>60000000</v>
      </c>
      <c r="H69" s="93">
        <v>39866000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39866000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15.401316602793919</v>
      </c>
      <c r="U69" s="50">
        <f>IF(($E69      =0),0,(($Q69      /$E69      )*100))</f>
        <v>0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258848000</v>
      </c>
      <c r="C70" s="101">
        <f>C69</f>
        <v>0</v>
      </c>
      <c r="D70" s="101"/>
      <c r="E70" s="101">
        <f>$B70      +$C70      +$D70</f>
        <v>258848000</v>
      </c>
      <c r="F70" s="102">
        <f t="shared" ref="F70:O70" si="44">F69</f>
        <v>258848000</v>
      </c>
      <c r="G70" s="103">
        <f t="shared" si="44"/>
        <v>60000000</v>
      </c>
      <c r="H70" s="102">
        <f t="shared" si="44"/>
        <v>39866000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39866000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15.401316602793919</v>
      </c>
      <c r="U70" s="59">
        <f>IF($E70   =0,0,($Q70   /$E70 )*100)</f>
        <v>0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258848000</v>
      </c>
      <c r="C71" s="104">
        <f>C69</f>
        <v>0</v>
      </c>
      <c r="D71" s="104"/>
      <c r="E71" s="104">
        <f>$B71      +$C71      +$D71</f>
        <v>258848000</v>
      </c>
      <c r="F71" s="105">
        <f t="shared" ref="F71:O71" si="45">F69</f>
        <v>258848000</v>
      </c>
      <c r="G71" s="106">
        <f t="shared" si="45"/>
        <v>60000000</v>
      </c>
      <c r="H71" s="105">
        <f t="shared" si="45"/>
        <v>39866000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39866000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15.401316602793919</v>
      </c>
      <c r="U71" s="65">
        <f>IF($E71   =0,0,($Q71   /$E71   )*100)</f>
        <v>0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303250000</v>
      </c>
      <c r="C72" s="104">
        <f>SUM(C9:C14,C17:C23,C26:C29,C32,C35:C39,C42:C52,C55:C58,C61:C65,C69)</f>
        <v>0</v>
      </c>
      <c r="D72" s="104"/>
      <c r="E72" s="104">
        <f>$B72      +$C72      +$D72</f>
        <v>303250000</v>
      </c>
      <c r="F72" s="105">
        <f t="shared" ref="F72:O72" si="46">SUM(F9:F14,F17:F23,F26:F29,F32,F35:F39,F42:F52,F55:F58,F61:F65,F69)</f>
        <v>303250000</v>
      </c>
      <c r="G72" s="106">
        <f t="shared" si="46"/>
        <v>65518000</v>
      </c>
      <c r="H72" s="105">
        <f t="shared" si="46"/>
        <v>41870000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41870000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15.550603528319407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5suYQo6OfQH1QtOwZuiD1hsmrynH3g5PeFBtIvMiLpBJk8klakUYWvqVr5kKQMBQCYsuvSOlxPlVFKjDEHyLA==" saltValue="2Eiq/WbV1R1JDjxkxOPaC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36</v>
      </c>
    </row>
    <row r="10" spans="1:23" ht="12.95" customHeight="1" x14ac:dyDescent="0.2">
      <c r="A10" s="47" t="s">
        <v>37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291000</v>
      </c>
      <c r="I10" s="94">
        <v>307588</v>
      </c>
      <c r="J10" s="93"/>
      <c r="K10" s="94"/>
      <c r="L10" s="93"/>
      <c r="M10" s="94"/>
      <c r="N10" s="93"/>
      <c r="O10" s="94"/>
      <c r="P10" s="93">
        <f t="shared" ref="P10:P15" si="1">$H10      +$J10      +$L10      +$N10</f>
        <v>291000</v>
      </c>
      <c r="Q10" s="94">
        <f t="shared" ref="Q10:Q15" si="2">$I10      +$K10      +$M10      +$O10</f>
        <v>307588</v>
      </c>
      <c r="R10" s="48">
        <f t="shared" ref="R10:R15" si="3">IF(($H10      =0),0,((($H10      -$H10      )/$H10      )*100))</f>
        <v>0</v>
      </c>
      <c r="S10" s="49">
        <f t="shared" ref="S10:S15" si="4">IF(($I10      =0),0,((($I10      -$I10      )/$I10      )*100))</f>
        <v>0</v>
      </c>
      <c r="T10" s="48">
        <f t="shared" ref="T10:T14" si="5">IF(($E10      =0),0,(($P10      /$E10      )*100))</f>
        <v>24.25</v>
      </c>
      <c r="U10" s="50">
        <f t="shared" ref="U10:U14" si="6">IF(($E10      =0),0,(($Q10      /$E10      )*100))</f>
        <v>25.632333333333335</v>
      </c>
      <c r="V10" s="93">
        <v>0</v>
      </c>
      <c r="W10" s="94" t="s">
        <v>36</v>
      </c>
    </row>
    <row r="11" spans="1:23" ht="12.95" customHeight="1" x14ac:dyDescent="0.2">
      <c r="A11" s="47" t="s">
        <v>38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36</v>
      </c>
    </row>
    <row r="12" spans="1:23" ht="12.95" customHeight="1" x14ac:dyDescent="0.2">
      <c r="A12" s="47" t="s">
        <v>39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36</v>
      </c>
    </row>
    <row r="13" spans="1:23" ht="12.95" customHeight="1" x14ac:dyDescent="0.2">
      <c r="A13" s="47" t="s">
        <v>40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36</v>
      </c>
    </row>
    <row r="14" spans="1:23" ht="12.95" customHeight="1" x14ac:dyDescent="0.2">
      <c r="A14" s="47" t="s">
        <v>41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36</v>
      </c>
    </row>
    <row r="15" spans="1:23" ht="12.95" customHeight="1" x14ac:dyDescent="0.2">
      <c r="A15" s="51" t="s">
        <v>42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291000</v>
      </c>
      <c r="I15" s="97">
        <f t="shared" si="7"/>
        <v>307588</v>
      </c>
      <c r="J15" s="96">
        <f t="shared" si="7"/>
        <v>0</v>
      </c>
      <c r="K15" s="97">
        <f t="shared" si="7"/>
        <v>0</v>
      </c>
      <c r="L15" s="96">
        <f t="shared" si="7"/>
        <v>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291000</v>
      </c>
      <c r="Q15" s="97">
        <f t="shared" si="2"/>
        <v>307588</v>
      </c>
      <c r="R15" s="52">
        <f t="shared" si="3"/>
        <v>0</v>
      </c>
      <c r="S15" s="53">
        <f t="shared" si="4"/>
        <v>0</v>
      </c>
      <c r="T15" s="52">
        <f>IF((SUM($E9:$E13))=0,0,(P15/(SUM($E9:$E13))*100))</f>
        <v>24.25</v>
      </c>
      <c r="U15" s="54">
        <f>IF((SUM($E9:$E13))=0,0,(Q15/(SUM($E9:$E13))*100))</f>
        <v>25.632333333333335</v>
      </c>
      <c r="V15" s="96">
        <f>SUM(V9:V14)</f>
        <v>0</v>
      </c>
      <c r="W15" s="97" t="s">
        <v>36</v>
      </c>
    </row>
    <row r="16" spans="1:23" ht="12.95" customHeight="1" x14ac:dyDescent="0.2">
      <c r="A16" s="40" t="s">
        <v>43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44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IF(($H17      =0),0,((($H17      -$H17      )/$H17      )*100))</f>
        <v>0</v>
      </c>
      <c r="S17" s="49">
        <f t="shared" ref="S17:S24" si="12">IF(($I17      =0),0,((($I17      -$I17      )/$I17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36</v>
      </c>
    </row>
    <row r="18" spans="1:23" ht="12.95" customHeight="1" x14ac:dyDescent="0.2">
      <c r="A18" s="47" t="s">
        <v>45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36</v>
      </c>
    </row>
    <row r="19" spans="1:23" ht="12.95" customHeight="1" x14ac:dyDescent="0.2">
      <c r="A19" s="47" t="s">
        <v>46</v>
      </c>
      <c r="B19" s="92">
        <v>1120000</v>
      </c>
      <c r="C19" s="92"/>
      <c r="D19" s="92"/>
      <c r="E19" s="92">
        <f t="shared" si="8"/>
        <v>1120000</v>
      </c>
      <c r="F19" s="93">
        <v>1120000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36</v>
      </c>
    </row>
    <row r="20" spans="1:23" ht="12.95" customHeight="1" x14ac:dyDescent="0.2">
      <c r="A20" s="47" t="s">
        <v>47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36</v>
      </c>
    </row>
    <row r="21" spans="1:23" ht="12.95" customHeight="1" x14ac:dyDescent="0.2">
      <c r="A21" s="47" t="s">
        <v>48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36</v>
      </c>
    </row>
    <row r="22" spans="1:23" ht="12.95" customHeight="1" x14ac:dyDescent="0.2">
      <c r="A22" s="47" t="s">
        <v>49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36</v>
      </c>
    </row>
    <row r="23" spans="1:23" ht="12.95" customHeight="1" x14ac:dyDescent="0.2">
      <c r="A23" s="47" t="s">
        <v>50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36</v>
      </c>
    </row>
    <row r="24" spans="1:23" ht="12.95" customHeight="1" x14ac:dyDescent="0.2">
      <c r="A24" s="51" t="s">
        <v>42</v>
      </c>
      <c r="B24" s="95">
        <f>SUM(B17:B23)</f>
        <v>1120000</v>
      </c>
      <c r="C24" s="95">
        <f>SUM(C17:C23)</f>
        <v>0</v>
      </c>
      <c r="D24" s="95"/>
      <c r="E24" s="95">
        <f t="shared" si="8"/>
        <v>1120000</v>
      </c>
      <c r="F24" s="96">
        <f t="shared" ref="F24:O24" si="15">SUM(F17:F23)</f>
        <v>1120000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36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36</v>
      </c>
    </row>
    <row r="27" spans="1:23" ht="12.95" customHeight="1" x14ac:dyDescent="0.2">
      <c r="A27" s="47" t="s">
        <v>53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36</v>
      </c>
    </row>
    <row r="28" spans="1:23" ht="12.95" customHeight="1" x14ac:dyDescent="0.2">
      <c r="A28" s="47" t="s">
        <v>54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36</v>
      </c>
    </row>
    <row r="29" spans="1:23" ht="12.95" customHeight="1" x14ac:dyDescent="0.2">
      <c r="A29" s="47" t="s">
        <v>55</v>
      </c>
      <c r="B29" s="92">
        <v>2715000</v>
      </c>
      <c r="C29" s="92"/>
      <c r="D29" s="92"/>
      <c r="E29" s="92">
        <f>$B29      +$C29      +$D29</f>
        <v>2715000</v>
      </c>
      <c r="F29" s="93">
        <v>2715000</v>
      </c>
      <c r="G29" s="94">
        <v>0</v>
      </c>
      <c r="H29" s="93"/>
      <c r="I29" s="94">
        <v>507980</v>
      </c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507980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18.710128913443828</v>
      </c>
      <c r="V29" s="93">
        <v>0</v>
      </c>
      <c r="W29" s="94" t="s">
        <v>36</v>
      </c>
    </row>
    <row r="30" spans="1:23" ht="12.95" customHeight="1" x14ac:dyDescent="0.2">
      <c r="A30" s="51" t="s">
        <v>42</v>
      </c>
      <c r="B30" s="95">
        <f>SUM(B26:B29)</f>
        <v>2715000</v>
      </c>
      <c r="C30" s="95">
        <f>SUM(C26:C29)</f>
        <v>0</v>
      </c>
      <c r="D30" s="95"/>
      <c r="E30" s="95">
        <f>$B30      +$C30      +$D30</f>
        <v>2715000</v>
      </c>
      <c r="F30" s="96">
        <f t="shared" ref="F30:O30" si="16">SUM(F26:F29)</f>
        <v>2715000</v>
      </c>
      <c r="G30" s="97">
        <f t="shared" si="16"/>
        <v>0</v>
      </c>
      <c r="H30" s="96">
        <f t="shared" si="16"/>
        <v>0</v>
      </c>
      <c r="I30" s="97">
        <f t="shared" si="16"/>
        <v>507980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507980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18.710128913443828</v>
      </c>
      <c r="V30" s="96">
        <f>SUM(V26:V29)</f>
        <v>0</v>
      </c>
      <c r="W30" s="97" t="s">
        <v>36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5861000</v>
      </c>
      <c r="C32" s="92"/>
      <c r="D32" s="92"/>
      <c r="E32" s="92">
        <f>$B32      +$C32      +$D32</f>
        <v>5861000</v>
      </c>
      <c r="F32" s="93">
        <v>5861000</v>
      </c>
      <c r="G32" s="94">
        <v>1466000</v>
      </c>
      <c r="H32" s="93">
        <v>1467000</v>
      </c>
      <c r="I32" s="94">
        <v>1466000</v>
      </c>
      <c r="J32" s="93"/>
      <c r="K32" s="94"/>
      <c r="L32" s="93"/>
      <c r="M32" s="94"/>
      <c r="N32" s="93"/>
      <c r="O32" s="94"/>
      <c r="P32" s="93">
        <f>$H32      +$J32      +$L32      +$N32</f>
        <v>1467000</v>
      </c>
      <c r="Q32" s="94">
        <f>$I32      +$K32      +$M32      +$O32</f>
        <v>1466000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25.029858385940969</v>
      </c>
      <c r="U32" s="50">
        <f>IF(($E32      =0),0,(($Q32      /$E32      )*100))</f>
        <v>25.012796451117559</v>
      </c>
      <c r="V32" s="93">
        <v>0</v>
      </c>
      <c r="W32" s="94" t="s">
        <v>36</v>
      </c>
    </row>
    <row r="33" spans="1:23" ht="12.95" customHeight="1" x14ac:dyDescent="0.2">
      <c r="A33" s="51" t="s">
        <v>42</v>
      </c>
      <c r="B33" s="95">
        <f>B32</f>
        <v>5861000</v>
      </c>
      <c r="C33" s="95">
        <f>C32</f>
        <v>0</v>
      </c>
      <c r="D33" s="95"/>
      <c r="E33" s="95">
        <f>$B33      +$C33      +$D33</f>
        <v>5861000</v>
      </c>
      <c r="F33" s="96">
        <f t="shared" ref="F33:O33" si="17">F32</f>
        <v>5861000</v>
      </c>
      <c r="G33" s="97">
        <f t="shared" si="17"/>
        <v>1466000</v>
      </c>
      <c r="H33" s="96">
        <f t="shared" si="17"/>
        <v>1467000</v>
      </c>
      <c r="I33" s="97">
        <f t="shared" si="17"/>
        <v>1466000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1467000</v>
      </c>
      <c r="Q33" s="97">
        <f>$I33      +$K33      +$M33      +$O33</f>
        <v>1466000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25.029858385940969</v>
      </c>
      <c r="U33" s="54">
        <f>IF($E33   =0,0,($Q33   /$E33   )*100)</f>
        <v>25.012796451117559</v>
      </c>
      <c r="V33" s="96">
        <f>V32</f>
        <v>0</v>
      </c>
      <c r="W33" s="97" t="s">
        <v>36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36</v>
      </c>
    </row>
    <row r="36" spans="1:23" ht="12.95" customHeight="1" x14ac:dyDescent="0.2">
      <c r="A36" s="47" t="s">
        <v>60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36</v>
      </c>
    </row>
    <row r="37" spans="1:23" ht="12.95" customHeight="1" x14ac:dyDescent="0.2">
      <c r="A37" s="47" t="s">
        <v>61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36</v>
      </c>
    </row>
    <row r="38" spans="1:23" ht="12.95" customHeight="1" x14ac:dyDescent="0.2">
      <c r="A38" s="47" t="s">
        <v>62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36</v>
      </c>
    </row>
    <row r="39" spans="1:23" ht="12.95" customHeight="1" x14ac:dyDescent="0.2">
      <c r="A39" s="47" t="s">
        <v>63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36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36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36</v>
      </c>
    </row>
    <row r="43" spans="1:23" ht="12.95" customHeight="1" x14ac:dyDescent="0.2">
      <c r="A43" s="47" t="s">
        <v>66</v>
      </c>
      <c r="B43" s="92">
        <v>240312000</v>
      </c>
      <c r="C43" s="92"/>
      <c r="D43" s="92"/>
      <c r="E43" s="92">
        <f t="shared" si="26"/>
        <v>240312000</v>
      </c>
      <c r="F43" s="93">
        <v>240312000</v>
      </c>
      <c r="G43" s="94">
        <v>85000000</v>
      </c>
      <c r="H43" s="93">
        <v>42703000</v>
      </c>
      <c r="I43" s="94">
        <v>55337097</v>
      </c>
      <c r="J43" s="93"/>
      <c r="K43" s="94"/>
      <c r="L43" s="93"/>
      <c r="M43" s="94"/>
      <c r="N43" s="93"/>
      <c r="O43" s="94"/>
      <c r="P43" s="93">
        <f t="shared" si="27"/>
        <v>42703000</v>
      </c>
      <c r="Q43" s="94">
        <f t="shared" si="28"/>
        <v>55337097</v>
      </c>
      <c r="R43" s="48">
        <f t="shared" si="29"/>
        <v>0</v>
      </c>
      <c r="S43" s="49">
        <f t="shared" si="30"/>
        <v>0</v>
      </c>
      <c r="T43" s="48">
        <f t="shared" si="31"/>
        <v>17.769815905988882</v>
      </c>
      <c r="U43" s="50">
        <f t="shared" si="32"/>
        <v>23.027188405073403</v>
      </c>
      <c r="V43" s="93">
        <v>0</v>
      </c>
      <c r="W43" s="94" t="s">
        <v>36</v>
      </c>
    </row>
    <row r="44" spans="1:23" ht="12.95" customHeight="1" x14ac:dyDescent="0.2">
      <c r="A44" s="47" t="s">
        <v>67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36</v>
      </c>
    </row>
    <row r="45" spans="1:23" ht="12.95" customHeight="1" x14ac:dyDescent="0.2">
      <c r="A45" s="47" t="s">
        <v>68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36</v>
      </c>
    </row>
    <row r="46" spans="1:23" ht="12.95" customHeight="1" x14ac:dyDescent="0.2">
      <c r="A46" s="47" t="s">
        <v>69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36</v>
      </c>
    </row>
    <row r="47" spans="1:23" ht="12.95" hidden="1" customHeight="1" x14ac:dyDescent="0.2">
      <c r="A47" s="47" t="s">
        <v>70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36</v>
      </c>
    </row>
    <row r="48" spans="1:23" ht="12.95" customHeight="1" x14ac:dyDescent="0.2">
      <c r="A48" s="47" t="s">
        <v>71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36</v>
      </c>
    </row>
    <row r="49" spans="1:23" ht="12.95" customHeight="1" x14ac:dyDescent="0.2">
      <c r="A49" s="47" t="s">
        <v>72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36</v>
      </c>
    </row>
    <row r="50" spans="1:23" ht="12.95" customHeight="1" x14ac:dyDescent="0.2">
      <c r="A50" s="47" t="s">
        <v>73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36</v>
      </c>
    </row>
    <row r="51" spans="1:23" ht="12.95" customHeight="1" x14ac:dyDescent="0.2">
      <c r="A51" s="47" t="s">
        <v>74</v>
      </c>
      <c r="B51" s="92">
        <v>60000000</v>
      </c>
      <c r="C51" s="92"/>
      <c r="D51" s="92"/>
      <c r="E51" s="92">
        <f t="shared" si="26"/>
        <v>60000000</v>
      </c>
      <c r="F51" s="93">
        <v>60000000</v>
      </c>
      <c r="G51" s="94">
        <v>43000000</v>
      </c>
      <c r="H51" s="93">
        <v>2547000</v>
      </c>
      <c r="I51" s="94">
        <v>8694101</v>
      </c>
      <c r="J51" s="93"/>
      <c r="K51" s="94"/>
      <c r="L51" s="93"/>
      <c r="M51" s="94"/>
      <c r="N51" s="93"/>
      <c r="O51" s="94"/>
      <c r="P51" s="93">
        <f t="shared" si="27"/>
        <v>2547000</v>
      </c>
      <c r="Q51" s="94">
        <f t="shared" si="28"/>
        <v>8694101</v>
      </c>
      <c r="R51" s="48">
        <f t="shared" si="29"/>
        <v>0</v>
      </c>
      <c r="S51" s="49">
        <f t="shared" si="30"/>
        <v>0</v>
      </c>
      <c r="T51" s="48">
        <f t="shared" si="31"/>
        <v>4.2450000000000001</v>
      </c>
      <c r="U51" s="50">
        <f t="shared" si="32"/>
        <v>14.490168333333333</v>
      </c>
      <c r="V51" s="93">
        <v>0</v>
      </c>
      <c r="W51" s="94" t="s">
        <v>36</v>
      </c>
    </row>
    <row r="52" spans="1:23" ht="12.95" customHeight="1" x14ac:dyDescent="0.2">
      <c r="A52" s="47" t="s">
        <v>75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36</v>
      </c>
    </row>
    <row r="53" spans="1:23" ht="12.95" customHeight="1" x14ac:dyDescent="0.2">
      <c r="A53" s="51" t="s">
        <v>42</v>
      </c>
      <c r="B53" s="95">
        <f>SUM(B42:B52)</f>
        <v>300312000</v>
      </c>
      <c r="C53" s="95">
        <f>SUM(C42:C52)</f>
        <v>0</v>
      </c>
      <c r="D53" s="95"/>
      <c r="E53" s="95">
        <f t="shared" si="26"/>
        <v>300312000</v>
      </c>
      <c r="F53" s="96">
        <f t="shared" ref="F53:O53" si="33">SUM(F42:F52)</f>
        <v>300312000</v>
      </c>
      <c r="G53" s="97">
        <f t="shared" si="33"/>
        <v>128000000</v>
      </c>
      <c r="H53" s="96">
        <f t="shared" si="33"/>
        <v>45250000</v>
      </c>
      <c r="I53" s="97">
        <f t="shared" si="33"/>
        <v>64031198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45250000</v>
      </c>
      <c r="Q53" s="97">
        <f t="shared" si="28"/>
        <v>64031198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15.067662963850928</v>
      </c>
      <c r="U53" s="54">
        <f>IF((+$E43+$E45+$E47+$E48+$E51) =0,0,(Q53   /(+$E43+$E45+$E47+$E48+$E51) )*100)</f>
        <v>21.321558246090731</v>
      </c>
      <c r="V53" s="96">
        <f>SUM(V42:V52)</f>
        <v>0</v>
      </c>
      <c r="W53" s="97" t="s">
        <v>36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36</v>
      </c>
    </row>
    <row r="56" spans="1:23" ht="12.95" customHeight="1" x14ac:dyDescent="0.2">
      <c r="A56" s="55" t="s">
        <v>78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36</v>
      </c>
    </row>
    <row r="57" spans="1:23" ht="12.95" hidden="1" customHeight="1" x14ac:dyDescent="0.2">
      <c r="A57" s="55" t="s">
        <v>79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36</v>
      </c>
    </row>
    <row r="58" spans="1:23" ht="12.95" hidden="1" customHeight="1" x14ac:dyDescent="0.2">
      <c r="A58" s="47" t="s">
        <v>80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36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36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36</v>
      </c>
    </row>
    <row r="62" spans="1:23" ht="12.95" customHeight="1" x14ac:dyDescent="0.2">
      <c r="A62" s="47" t="s">
        <v>83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36</v>
      </c>
    </row>
    <row r="63" spans="1:23" ht="12.95" customHeight="1" x14ac:dyDescent="0.2">
      <c r="A63" s="47" t="s">
        <v>84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36</v>
      </c>
    </row>
    <row r="64" spans="1:23" ht="12.95" customHeight="1" x14ac:dyDescent="0.2">
      <c r="A64" s="47" t="s">
        <v>85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36</v>
      </c>
    </row>
    <row r="65" spans="1:23" ht="12.95" customHeight="1" x14ac:dyDescent="0.2">
      <c r="A65" s="47" t="s">
        <v>86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36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36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311208000</v>
      </c>
      <c r="C67" s="104">
        <f>SUM(C9:C14,C17:C23,C26:C29,C32,C35:C39,C42:C52,C55:C58,C61:C65)</f>
        <v>0</v>
      </c>
      <c r="D67" s="104"/>
      <c r="E67" s="104">
        <f t="shared" si="35"/>
        <v>311208000</v>
      </c>
      <c r="F67" s="105">
        <f t="shared" ref="F67:O67" si="43">SUM(F9:F14,F17:F23,F26:F29,F32,F35:F39,F42:F52,F55:F58,F61:F65)</f>
        <v>311208000</v>
      </c>
      <c r="G67" s="106">
        <f t="shared" si="43"/>
        <v>130666000</v>
      </c>
      <c r="H67" s="105">
        <f t="shared" si="43"/>
        <v>47008000</v>
      </c>
      <c r="I67" s="106">
        <f t="shared" si="43"/>
        <v>66312766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47008000</v>
      </c>
      <c r="Q67" s="106">
        <f t="shared" si="37"/>
        <v>66312766</v>
      </c>
      <c r="R67" s="61">
        <f t="shared" si="38"/>
        <v>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15.159567606614896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21.385144217125461</v>
      </c>
      <c r="V67" s="105">
        <f>SUM(V9:V14,V17:V23,V26:V29,V32,V35:V39,V42:V52,V55:V58,V61:V65)</f>
        <v>0</v>
      </c>
      <c r="W67" s="106" t="s">
        <v>36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205480000</v>
      </c>
      <c r="C69" s="92"/>
      <c r="D69" s="92"/>
      <c r="E69" s="92">
        <f>$B69      +$C69      +$D69</f>
        <v>205480000</v>
      </c>
      <c r="F69" s="93">
        <v>205480000</v>
      </c>
      <c r="G69" s="94">
        <v>52000000</v>
      </c>
      <c r="H69" s="93">
        <v>26207000</v>
      </c>
      <c r="I69" s="94">
        <v>35684793</v>
      </c>
      <c r="J69" s="93"/>
      <c r="K69" s="94"/>
      <c r="L69" s="93"/>
      <c r="M69" s="94"/>
      <c r="N69" s="93"/>
      <c r="O69" s="94"/>
      <c r="P69" s="93">
        <f>$H69      +$J69      +$L69      +$N69</f>
        <v>26207000</v>
      </c>
      <c r="Q69" s="94">
        <f>$I69      +$K69      +$M69      +$O69</f>
        <v>35684793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12.754039322561805</v>
      </c>
      <c r="U69" s="50">
        <f>IF(($E69      =0),0,(($Q69      /$E69      )*100))</f>
        <v>17.366552949192133</v>
      </c>
      <c r="V69" s="93">
        <v>0</v>
      </c>
      <c r="W69" s="94" t="s">
        <v>36</v>
      </c>
    </row>
    <row r="70" spans="1:23" ht="12.95" customHeight="1" x14ac:dyDescent="0.2">
      <c r="A70" s="56" t="s">
        <v>42</v>
      </c>
      <c r="B70" s="101">
        <f>B69</f>
        <v>205480000</v>
      </c>
      <c r="C70" s="101">
        <f>C69</f>
        <v>0</v>
      </c>
      <c r="D70" s="101"/>
      <c r="E70" s="101">
        <f>$B70      +$C70      +$D70</f>
        <v>205480000</v>
      </c>
      <c r="F70" s="102">
        <f t="shared" ref="F70:O70" si="44">F69</f>
        <v>205480000</v>
      </c>
      <c r="G70" s="103">
        <f t="shared" si="44"/>
        <v>52000000</v>
      </c>
      <c r="H70" s="102">
        <f t="shared" si="44"/>
        <v>26207000</v>
      </c>
      <c r="I70" s="103">
        <f t="shared" si="44"/>
        <v>35684793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26207000</v>
      </c>
      <c r="Q70" s="103">
        <f>$I70      +$K70      +$M70      +$O70</f>
        <v>35684793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12.754039322561805</v>
      </c>
      <c r="U70" s="59">
        <f>IF($E70   =0,0,($Q70   /$E70 )*100)</f>
        <v>17.366552949192133</v>
      </c>
      <c r="V70" s="102">
        <f>V69</f>
        <v>0</v>
      </c>
      <c r="W70" s="103" t="s">
        <v>36</v>
      </c>
    </row>
    <row r="71" spans="1:23" ht="12.95" customHeight="1" x14ac:dyDescent="0.2">
      <c r="A71" s="60" t="s">
        <v>87</v>
      </c>
      <c r="B71" s="104">
        <f>B69</f>
        <v>205480000</v>
      </c>
      <c r="C71" s="104">
        <f>C69</f>
        <v>0</v>
      </c>
      <c r="D71" s="104"/>
      <c r="E71" s="104">
        <f>$B71      +$C71      +$D71</f>
        <v>205480000</v>
      </c>
      <c r="F71" s="105">
        <f t="shared" ref="F71:O71" si="45">F69</f>
        <v>205480000</v>
      </c>
      <c r="G71" s="106">
        <f t="shared" si="45"/>
        <v>52000000</v>
      </c>
      <c r="H71" s="105">
        <f t="shared" si="45"/>
        <v>26207000</v>
      </c>
      <c r="I71" s="106">
        <f t="shared" si="45"/>
        <v>35684793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26207000</v>
      </c>
      <c r="Q71" s="106">
        <f>$I71      +$K71      +$M71      +$O71</f>
        <v>35684793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12.754039322561805</v>
      </c>
      <c r="U71" s="65">
        <f>IF($E71   =0,0,($Q71   /$E71   )*100)</f>
        <v>17.366552949192133</v>
      </c>
      <c r="V71" s="105">
        <f>V69</f>
        <v>0</v>
      </c>
      <c r="W71" s="106" t="s">
        <v>36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516688000</v>
      </c>
      <c r="C72" s="104">
        <f>SUM(C9:C14,C17:C23,C26:C29,C32,C35:C39,C42:C52,C55:C58,C61:C65,C69)</f>
        <v>0</v>
      </c>
      <c r="D72" s="104"/>
      <c r="E72" s="104">
        <f>$B72      +$C72      +$D72</f>
        <v>516688000</v>
      </c>
      <c r="F72" s="105">
        <f t="shared" ref="F72:O72" si="46">SUM(F9:F14,F17:F23,F26:F29,F32,F35:F39,F42:F52,F55:F58,F61:F65,F69)</f>
        <v>516688000</v>
      </c>
      <c r="G72" s="106">
        <f t="shared" si="46"/>
        <v>182666000</v>
      </c>
      <c r="H72" s="105">
        <f t="shared" si="46"/>
        <v>73215000</v>
      </c>
      <c r="I72" s="106">
        <f t="shared" si="46"/>
        <v>101997559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73215000</v>
      </c>
      <c r="Q72" s="106">
        <f>$I72      +$K72      +$M72      +$O72</f>
        <v>101997559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14.200842565869099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19.783531755267976</v>
      </c>
      <c r="V72" s="105">
        <f>SUM(V9:V14,V17:V23,V26:V29,V32,V35:V39,V42:V52,V55:V58,V61:V65,V69)</f>
        <v>0</v>
      </c>
      <c r="W72" s="106" t="s">
        <v>36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/>
      <c r="C86" s="118"/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/>
      <c r="C87" s="113"/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XYp6DFQFsAtxS9pOzQgAPMTAPFB3/IaQj8dm+4FsHopnw9ooeJE9rUYKWCBmT7OQZj4rKETb1jw+douH3ZlHw==" saltValue="HuA1AhpGOwKPAL5gQNWz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0B15BDE1AF5247A2C08C59CF169AFC" ma:contentTypeVersion="" ma:contentTypeDescription="Create a new document." ma:contentTypeScope="" ma:versionID="363d5c93a3038518048110f357a637b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AE6EC03-C3F8-4DB0-9BF3-ED56359463D4}"/>
</file>

<file path=customXml/itemProps2.xml><?xml version="1.0" encoding="utf-8"?>
<ds:datastoreItem xmlns:ds="http://schemas.openxmlformats.org/officeDocument/2006/customXml" ds:itemID="{FE93AD0D-89CB-4CCB-8D9B-9A665D0A5F9A}"/>
</file>

<file path=customXml/itemProps3.xml><?xml version="1.0" encoding="utf-8"?>
<ds:datastoreItem xmlns:ds="http://schemas.openxmlformats.org/officeDocument/2006/customXml" ds:itemID="{FA1E0479-5DAB-47B4-8892-60F36AF6C3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2023-10-31T10:01:19Z</dcterms:created>
  <dcterms:modified xsi:type="dcterms:W3CDTF">2023-10-31T10:07:55Z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0x0101003F0B15BDE1AF5247A2C08C59CF169AFC</vt:lpwstr>
  </property>
</Properties>
</file>