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88686A68-FBA3-48CB-9EFD-7BCD4320BA51}" xr6:coauthVersionLast="47" xr6:coauthVersionMax="47" xr10:uidLastSave="{00000000-0000-0000-0000-000000000000}"/>
  <workbookProtection workbookAlgorithmName="SHA-512" workbookHashValue="0faZBlSZmMS+/GvoYEvRb+WSuywVSoTZc6fLXcJGbT9euMjrtmEyDTo5i7GSD2JaUgIImwT3hGyXXYObekLLSQ==" workbookSaltValue="Faw2uD1Jax98Tw17AvlU6A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DC33" sheetId="2" r:id="rId2"/>
    <sheet name="DC34" sheetId="3" r:id="rId3"/>
    <sheet name="DC35" sheetId="4" r:id="rId4"/>
    <sheet name="DC36" sheetId="5" r:id="rId5"/>
    <sheet name="DC47" sheetId="6" r:id="rId6"/>
    <sheet name="LIM331" sheetId="7" r:id="rId7"/>
    <sheet name="LIM332" sheetId="8" r:id="rId8"/>
    <sheet name="LIM333" sheetId="9" r:id="rId9"/>
    <sheet name="LIM334" sheetId="10" r:id="rId10"/>
    <sheet name="LIM335" sheetId="11" r:id="rId11"/>
    <sheet name="LIM341" sheetId="12" r:id="rId12"/>
    <sheet name="LIM343" sheetId="13" r:id="rId13"/>
    <sheet name="LIM344" sheetId="14" r:id="rId14"/>
    <sheet name="LIM345" sheetId="15" r:id="rId15"/>
    <sheet name="LIM351" sheetId="16" r:id="rId16"/>
    <sheet name="LIM353" sheetId="17" r:id="rId17"/>
    <sheet name="LIM354" sheetId="18" r:id="rId18"/>
    <sheet name="LIM355" sheetId="19" r:id="rId19"/>
    <sheet name="LIM361" sheetId="20" r:id="rId20"/>
    <sheet name="LIM362" sheetId="21" r:id="rId21"/>
    <sheet name="LIM366" sheetId="22" r:id="rId22"/>
    <sheet name="LIM367" sheetId="23" r:id="rId23"/>
    <sheet name="LIM368" sheetId="24" r:id="rId24"/>
    <sheet name="LIM471" sheetId="25" r:id="rId25"/>
    <sheet name="LIM472" sheetId="26" r:id="rId26"/>
    <sheet name="LIM473" sheetId="27" r:id="rId27"/>
    <sheet name="LIM476" sheetId="28" r:id="rId28"/>
  </sheets>
  <definedNames>
    <definedName name="_xlnm.Print_Area" localSheetId="1">'DC33'!$A$1:$X$127</definedName>
    <definedName name="_xlnm.Print_Area" localSheetId="2">'DC34'!$A$1:$X$127</definedName>
    <definedName name="_xlnm.Print_Area" localSheetId="3">'DC35'!$A$1:$X$127</definedName>
    <definedName name="_xlnm.Print_Area" localSheetId="4">'DC36'!$A$1:$X$127</definedName>
    <definedName name="_xlnm.Print_Area" localSheetId="5">'DC47'!$A$1:$X$127</definedName>
    <definedName name="_xlnm.Print_Area" localSheetId="6">'LIM331'!$A$1:$X$127</definedName>
    <definedName name="_xlnm.Print_Area" localSheetId="7">'LIM332'!$A$1:$X$127</definedName>
    <definedName name="_xlnm.Print_Area" localSheetId="8">'LIM333'!$A$1:$X$127</definedName>
    <definedName name="_xlnm.Print_Area" localSheetId="9">'LIM334'!$A$1:$X$127</definedName>
    <definedName name="_xlnm.Print_Area" localSheetId="10">'LIM335'!$A$1:$X$127</definedName>
    <definedName name="_xlnm.Print_Area" localSheetId="11">'LIM341'!$A$1:$X$127</definedName>
    <definedName name="_xlnm.Print_Area" localSheetId="12">'LIM343'!$A$1:$X$127</definedName>
    <definedName name="_xlnm.Print_Area" localSheetId="13">'LIM344'!$A$1:$X$127</definedName>
    <definedName name="_xlnm.Print_Area" localSheetId="14">'LIM345'!$A$1:$X$127</definedName>
    <definedName name="_xlnm.Print_Area" localSheetId="15">'LIM351'!$A$1:$X$127</definedName>
    <definedName name="_xlnm.Print_Area" localSheetId="16">'LIM353'!$A$1:$X$127</definedName>
    <definedName name="_xlnm.Print_Area" localSheetId="17">'LIM354'!$A$1:$X$127</definedName>
    <definedName name="_xlnm.Print_Area" localSheetId="18">'LIM355'!$A$1:$X$127</definedName>
    <definedName name="_xlnm.Print_Area" localSheetId="19">'LIM361'!$A$1:$X$127</definedName>
    <definedName name="_xlnm.Print_Area" localSheetId="20">'LIM362'!$A$1:$X$127</definedName>
    <definedName name="_xlnm.Print_Area" localSheetId="21">'LIM366'!$A$1:$X$127</definedName>
    <definedName name="_xlnm.Print_Area" localSheetId="22">'LIM367'!$A$1:$X$127</definedName>
    <definedName name="_xlnm.Print_Area" localSheetId="23">'LIM368'!$A$1:$X$127</definedName>
    <definedName name="_xlnm.Print_Area" localSheetId="24">'LIM471'!$A$1:$X$127</definedName>
    <definedName name="_xlnm.Print_Area" localSheetId="25">'LIM472'!$A$1:$X$127</definedName>
    <definedName name="_xlnm.Print_Area" localSheetId="26">'LIM473'!$A$1:$X$127</definedName>
    <definedName name="_xlnm.Print_Area" localSheetId="27">'LIM476'!$A$1:$X$127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S113" i="2"/>
  <c r="Q113" i="2"/>
  <c r="P113" i="2"/>
  <c r="O113" i="2"/>
  <c r="N113" i="2"/>
  <c r="M113" i="2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S105" i="2"/>
  <c r="R105" i="2"/>
  <c r="E105" i="2"/>
  <c r="U105" i="2" s="1"/>
  <c r="S104" i="2"/>
  <c r="R104" i="2"/>
  <c r="E104" i="2"/>
  <c r="T104" i="2" s="1"/>
  <c r="S103" i="2"/>
  <c r="R103" i="2"/>
  <c r="E103" i="2"/>
  <c r="U103" i="2" s="1"/>
  <c r="S102" i="2"/>
  <c r="R102" i="2"/>
  <c r="E102" i="2"/>
  <c r="S101" i="2"/>
  <c r="R101" i="2"/>
  <c r="E101" i="2"/>
  <c r="U101" i="2" s="1"/>
  <c r="S100" i="2"/>
  <c r="R100" i="2"/>
  <c r="E100" i="2"/>
  <c r="U100" i="2" s="1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U96" i="2"/>
  <c r="S96" i="2"/>
  <c r="R96" i="2"/>
  <c r="E96" i="2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U104" i="3" s="1"/>
  <c r="S103" i="3"/>
  <c r="R103" i="3"/>
  <c r="E103" i="3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T96" i="3"/>
  <c r="S96" i="3"/>
  <c r="R96" i="3"/>
  <c r="E96" i="3"/>
  <c r="U96" i="3" s="1"/>
  <c r="W95" i="3"/>
  <c r="W112" i="3" s="1"/>
  <c r="V95" i="3"/>
  <c r="V112" i="3" s="1"/>
  <c r="M95" i="3"/>
  <c r="M112" i="3" s="1"/>
  <c r="S112" i="3" s="1"/>
  <c r="L95" i="3"/>
  <c r="R95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U106" i="4" s="1"/>
  <c r="S105" i="4"/>
  <c r="R105" i="4"/>
  <c r="E105" i="4"/>
  <c r="U105" i="4" s="1"/>
  <c r="S104" i="4"/>
  <c r="R104" i="4"/>
  <c r="E104" i="4"/>
  <c r="U103" i="4"/>
  <c r="S103" i="4"/>
  <c r="R103" i="4"/>
  <c r="E103" i="4"/>
  <c r="T103" i="4" s="1"/>
  <c r="S102" i="4"/>
  <c r="R102" i="4"/>
  <c r="E102" i="4"/>
  <c r="S101" i="4"/>
  <c r="R101" i="4"/>
  <c r="E101" i="4"/>
  <c r="T101" i="4" s="1"/>
  <c r="S100" i="4"/>
  <c r="R100" i="4"/>
  <c r="E100" i="4"/>
  <c r="U100" i="4" s="1"/>
  <c r="S99" i="4"/>
  <c r="R99" i="4"/>
  <c r="E99" i="4"/>
  <c r="S98" i="4"/>
  <c r="R98" i="4"/>
  <c r="E98" i="4"/>
  <c r="T98" i="4" s="1"/>
  <c r="S97" i="4"/>
  <c r="R97" i="4"/>
  <c r="E97" i="4"/>
  <c r="U97" i="4" s="1"/>
  <c r="S96" i="4"/>
  <c r="R96" i="4"/>
  <c r="E96" i="4"/>
  <c r="W95" i="4"/>
  <c r="W112" i="4" s="1"/>
  <c r="V95" i="4"/>
  <c r="V112" i="4" s="1"/>
  <c r="M95" i="4"/>
  <c r="S95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T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S107" i="5"/>
  <c r="R107" i="5"/>
  <c r="E107" i="5"/>
  <c r="T107" i="5" s="1"/>
  <c r="S106" i="5"/>
  <c r="R106" i="5"/>
  <c r="E106" i="5"/>
  <c r="U106" i="5" s="1"/>
  <c r="S105" i="5"/>
  <c r="R105" i="5"/>
  <c r="E105" i="5"/>
  <c r="S104" i="5"/>
  <c r="R104" i="5"/>
  <c r="E104" i="5"/>
  <c r="U104" i="5" s="1"/>
  <c r="S103" i="5"/>
  <c r="R103" i="5"/>
  <c r="E103" i="5"/>
  <c r="S102" i="5"/>
  <c r="R102" i="5"/>
  <c r="E102" i="5"/>
  <c r="T102" i="5" s="1"/>
  <c r="T101" i="5"/>
  <c r="S101" i="5"/>
  <c r="R101" i="5"/>
  <c r="E101" i="5"/>
  <c r="U101" i="5" s="1"/>
  <c r="S100" i="5"/>
  <c r="R100" i="5"/>
  <c r="E100" i="5"/>
  <c r="S99" i="5"/>
  <c r="R99" i="5"/>
  <c r="E99" i="5"/>
  <c r="T99" i="5" s="1"/>
  <c r="S98" i="5"/>
  <c r="R98" i="5"/>
  <c r="E98" i="5"/>
  <c r="T98" i="5" s="1"/>
  <c r="S97" i="5"/>
  <c r="R97" i="5"/>
  <c r="E97" i="5"/>
  <c r="U96" i="5"/>
  <c r="S96" i="5"/>
  <c r="R96" i="5"/>
  <c r="E96" i="5"/>
  <c r="T96" i="5" s="1"/>
  <c r="W95" i="5"/>
  <c r="W112" i="5" s="1"/>
  <c r="V95" i="5"/>
  <c r="V112" i="5" s="1"/>
  <c r="S95" i="5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S108" i="6"/>
  <c r="R108" i="6"/>
  <c r="E108" i="6"/>
  <c r="U108" i="6" s="1"/>
  <c r="S107" i="6"/>
  <c r="R107" i="6"/>
  <c r="E107" i="6"/>
  <c r="U107" i="6" s="1"/>
  <c r="S106" i="6"/>
  <c r="R106" i="6"/>
  <c r="E106" i="6"/>
  <c r="S105" i="6"/>
  <c r="R105" i="6"/>
  <c r="E105" i="6"/>
  <c r="U105" i="6" s="1"/>
  <c r="S104" i="6"/>
  <c r="R104" i="6"/>
  <c r="E104" i="6"/>
  <c r="S103" i="6"/>
  <c r="R103" i="6"/>
  <c r="E103" i="6"/>
  <c r="T103" i="6" s="1"/>
  <c r="U102" i="6"/>
  <c r="T102" i="6"/>
  <c r="S102" i="6"/>
  <c r="R102" i="6"/>
  <c r="E102" i="6"/>
  <c r="S101" i="6"/>
  <c r="R101" i="6"/>
  <c r="E101" i="6"/>
  <c r="U100" i="6"/>
  <c r="T100" i="6"/>
  <c r="S100" i="6"/>
  <c r="R100" i="6"/>
  <c r="E100" i="6"/>
  <c r="S99" i="6"/>
  <c r="R99" i="6"/>
  <c r="E99" i="6"/>
  <c r="U99" i="6" s="1"/>
  <c r="S98" i="6"/>
  <c r="R98" i="6"/>
  <c r="E98" i="6"/>
  <c r="S97" i="6"/>
  <c r="R97" i="6"/>
  <c r="E97" i="6"/>
  <c r="U97" i="6" s="1"/>
  <c r="S96" i="6"/>
  <c r="R96" i="6"/>
  <c r="E96" i="6"/>
  <c r="W95" i="6"/>
  <c r="W112" i="6" s="1"/>
  <c r="V95" i="6"/>
  <c r="V112" i="6" s="1"/>
  <c r="M95" i="6"/>
  <c r="L95" i="6"/>
  <c r="L112" i="6" s="1"/>
  <c r="R112" i="6" s="1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T109" i="7" s="1"/>
  <c r="S108" i="7"/>
  <c r="R108" i="7"/>
  <c r="E108" i="7"/>
  <c r="U108" i="7" s="1"/>
  <c r="S107" i="7"/>
  <c r="R107" i="7"/>
  <c r="E107" i="7"/>
  <c r="U106" i="7"/>
  <c r="S106" i="7"/>
  <c r="R106" i="7"/>
  <c r="E106" i="7"/>
  <c r="T106" i="7" s="1"/>
  <c r="S105" i="7"/>
  <c r="R105" i="7"/>
  <c r="E105" i="7"/>
  <c r="T105" i="7" s="1"/>
  <c r="S104" i="7"/>
  <c r="R104" i="7"/>
  <c r="E104" i="7"/>
  <c r="T104" i="7" s="1"/>
  <c r="S103" i="7"/>
  <c r="R103" i="7"/>
  <c r="E103" i="7"/>
  <c r="U103" i="7" s="1"/>
  <c r="T102" i="7"/>
  <c r="S102" i="7"/>
  <c r="R102" i="7"/>
  <c r="E102" i="7"/>
  <c r="U102" i="7" s="1"/>
  <c r="S101" i="7"/>
  <c r="R101" i="7"/>
  <c r="E101" i="7"/>
  <c r="U100" i="7"/>
  <c r="T100" i="7"/>
  <c r="S100" i="7"/>
  <c r="R100" i="7"/>
  <c r="E100" i="7"/>
  <c r="S99" i="7"/>
  <c r="R99" i="7"/>
  <c r="E99" i="7"/>
  <c r="U98" i="7"/>
  <c r="T98" i="7"/>
  <c r="S98" i="7"/>
  <c r="R98" i="7"/>
  <c r="E98" i="7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L95" i="7"/>
  <c r="R95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S108" i="8"/>
  <c r="R108" i="8"/>
  <c r="E108" i="8"/>
  <c r="S107" i="8"/>
  <c r="R107" i="8"/>
  <c r="E107" i="8"/>
  <c r="U107" i="8" s="1"/>
  <c r="U106" i="8"/>
  <c r="T106" i="8"/>
  <c r="S106" i="8"/>
  <c r="R106" i="8"/>
  <c r="E106" i="8"/>
  <c r="S105" i="8"/>
  <c r="R105" i="8"/>
  <c r="E105" i="8"/>
  <c r="T105" i="8" s="1"/>
  <c r="U104" i="8"/>
  <c r="T104" i="8"/>
  <c r="S104" i="8"/>
  <c r="R104" i="8"/>
  <c r="E104" i="8"/>
  <c r="S103" i="8"/>
  <c r="R103" i="8"/>
  <c r="E103" i="8"/>
  <c r="U103" i="8" s="1"/>
  <c r="U102" i="8"/>
  <c r="S102" i="8"/>
  <c r="R102" i="8"/>
  <c r="E102" i="8"/>
  <c r="T102" i="8" s="1"/>
  <c r="S101" i="8"/>
  <c r="R101" i="8"/>
  <c r="E101" i="8"/>
  <c r="U101" i="8" s="1"/>
  <c r="S100" i="8"/>
  <c r="R100" i="8"/>
  <c r="E100" i="8"/>
  <c r="S99" i="8"/>
  <c r="R99" i="8"/>
  <c r="E99" i="8"/>
  <c r="U99" i="8" s="1"/>
  <c r="S98" i="8"/>
  <c r="R98" i="8"/>
  <c r="E98" i="8"/>
  <c r="U98" i="8" s="1"/>
  <c r="U97" i="8"/>
  <c r="S97" i="8"/>
  <c r="R97" i="8"/>
  <c r="E97" i="8"/>
  <c r="T97" i="8" s="1"/>
  <c r="S96" i="8"/>
  <c r="R96" i="8"/>
  <c r="E96" i="8"/>
  <c r="U96" i="8" s="1"/>
  <c r="W95" i="8"/>
  <c r="W112" i="8" s="1"/>
  <c r="V95" i="8"/>
  <c r="V112" i="8" s="1"/>
  <c r="M95" i="8"/>
  <c r="S95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T113" i="9"/>
  <c r="S113" i="9"/>
  <c r="Q113" i="9"/>
  <c r="P113" i="9"/>
  <c r="O113" i="9"/>
  <c r="N113" i="9"/>
  <c r="M113" i="9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S108" i="9"/>
  <c r="R108" i="9"/>
  <c r="E108" i="9"/>
  <c r="U108" i="9" s="1"/>
  <c r="S107" i="9"/>
  <c r="R107" i="9"/>
  <c r="E107" i="9"/>
  <c r="U107" i="9" s="1"/>
  <c r="S106" i="9"/>
  <c r="R106" i="9"/>
  <c r="E106" i="9"/>
  <c r="T106" i="9" s="1"/>
  <c r="S105" i="9"/>
  <c r="R105" i="9"/>
  <c r="E105" i="9"/>
  <c r="T105" i="9" s="1"/>
  <c r="S104" i="9"/>
  <c r="R104" i="9"/>
  <c r="E104" i="9"/>
  <c r="U104" i="9" s="1"/>
  <c r="S103" i="9"/>
  <c r="R103" i="9"/>
  <c r="E103" i="9"/>
  <c r="T103" i="9" s="1"/>
  <c r="S102" i="9"/>
  <c r="R102" i="9"/>
  <c r="E102" i="9"/>
  <c r="U102" i="9" s="1"/>
  <c r="S101" i="9"/>
  <c r="R101" i="9"/>
  <c r="E101" i="9"/>
  <c r="T100" i="9"/>
  <c r="S100" i="9"/>
  <c r="R100" i="9"/>
  <c r="E100" i="9"/>
  <c r="U100" i="9" s="1"/>
  <c r="S99" i="9"/>
  <c r="R99" i="9"/>
  <c r="E99" i="9"/>
  <c r="T99" i="9" s="1"/>
  <c r="S98" i="9"/>
  <c r="R98" i="9"/>
  <c r="E98" i="9"/>
  <c r="T98" i="9" s="1"/>
  <c r="S97" i="9"/>
  <c r="R97" i="9"/>
  <c r="E97" i="9"/>
  <c r="T97" i="9" s="1"/>
  <c r="S96" i="9"/>
  <c r="R96" i="9"/>
  <c r="E96" i="9"/>
  <c r="U96" i="9" s="1"/>
  <c r="W95" i="9"/>
  <c r="W112" i="9" s="1"/>
  <c r="V95" i="9"/>
  <c r="V112" i="9" s="1"/>
  <c r="M95" i="9"/>
  <c r="L95" i="9"/>
  <c r="L112" i="9" s="1"/>
  <c r="R112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F112" i="10"/>
  <c r="U111" i="10"/>
  <c r="T111" i="10"/>
  <c r="S111" i="10"/>
  <c r="R111" i="10"/>
  <c r="S110" i="10"/>
  <c r="R110" i="10"/>
  <c r="E110" i="10"/>
  <c r="T109" i="10"/>
  <c r="S109" i="10"/>
  <c r="R109" i="10"/>
  <c r="E109" i="10"/>
  <c r="U109" i="10" s="1"/>
  <c r="S108" i="10"/>
  <c r="R108" i="10"/>
  <c r="E108" i="10"/>
  <c r="U108" i="10" s="1"/>
  <c r="S107" i="10"/>
  <c r="R107" i="10"/>
  <c r="E107" i="10"/>
  <c r="T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S102" i="10"/>
  <c r="R102" i="10"/>
  <c r="E102" i="10"/>
  <c r="S101" i="10"/>
  <c r="R101" i="10"/>
  <c r="E101" i="10"/>
  <c r="T101" i="10" s="1"/>
  <c r="S100" i="10"/>
  <c r="R100" i="10"/>
  <c r="E100" i="10"/>
  <c r="U100" i="10" s="1"/>
  <c r="S99" i="10"/>
  <c r="R99" i="10"/>
  <c r="E99" i="10"/>
  <c r="T99" i="10" s="1"/>
  <c r="T98" i="10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M112" i="10" s="1"/>
  <c r="S112" i="10" s="1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V112" i="11"/>
  <c r="Q112" i="11"/>
  <c r="P112" i="11"/>
  <c r="O112" i="11"/>
  <c r="N112" i="11"/>
  <c r="F112" i="11"/>
  <c r="U111" i="11"/>
  <c r="T111" i="11"/>
  <c r="S111" i="11"/>
  <c r="R111" i="11"/>
  <c r="S110" i="11"/>
  <c r="R110" i="11"/>
  <c r="E110" i="11"/>
  <c r="T110" i="11" s="1"/>
  <c r="S109" i="11"/>
  <c r="R109" i="11"/>
  <c r="E109" i="11"/>
  <c r="S108" i="11"/>
  <c r="R108" i="11"/>
  <c r="E108" i="11"/>
  <c r="S107" i="11"/>
  <c r="R107" i="11"/>
  <c r="E107" i="11"/>
  <c r="S106" i="11"/>
  <c r="R106" i="11"/>
  <c r="E106" i="11"/>
  <c r="S105" i="11"/>
  <c r="R105" i="11"/>
  <c r="E105" i="11"/>
  <c r="S104" i="11"/>
  <c r="R104" i="11"/>
  <c r="E104" i="11"/>
  <c r="U104" i="11" s="1"/>
  <c r="S103" i="11"/>
  <c r="R103" i="11"/>
  <c r="E103" i="11"/>
  <c r="S102" i="11"/>
  <c r="R102" i="11"/>
  <c r="E102" i="11"/>
  <c r="T102" i="11" s="1"/>
  <c r="S101" i="11"/>
  <c r="R101" i="11"/>
  <c r="E101" i="11"/>
  <c r="S100" i="11"/>
  <c r="R100" i="11"/>
  <c r="E100" i="11"/>
  <c r="T100" i="11" s="1"/>
  <c r="S99" i="11"/>
  <c r="R99" i="11"/>
  <c r="E99" i="11"/>
  <c r="T99" i="11" s="1"/>
  <c r="S98" i="11"/>
  <c r="R98" i="11"/>
  <c r="E98" i="11"/>
  <c r="S97" i="11"/>
  <c r="R97" i="11"/>
  <c r="E97" i="11"/>
  <c r="T97" i="11" s="1"/>
  <c r="S96" i="11"/>
  <c r="R96" i="11"/>
  <c r="E96" i="11"/>
  <c r="T96" i="11" s="1"/>
  <c r="W95" i="11"/>
  <c r="W112" i="11" s="1"/>
  <c r="V95" i="11"/>
  <c r="M95" i="11"/>
  <c r="L95" i="1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L112" i="12"/>
  <c r="R112" i="12" s="1"/>
  <c r="U111" i="12"/>
  <c r="T111" i="12"/>
  <c r="S111" i="12"/>
  <c r="R111" i="12"/>
  <c r="S110" i="12"/>
  <c r="R110" i="12"/>
  <c r="E110" i="12"/>
  <c r="U110" i="12" s="1"/>
  <c r="S109" i="12"/>
  <c r="R109" i="12"/>
  <c r="E109" i="12"/>
  <c r="S108" i="12"/>
  <c r="R108" i="12"/>
  <c r="E108" i="12"/>
  <c r="U108" i="12" s="1"/>
  <c r="S107" i="12"/>
  <c r="R107" i="12"/>
  <c r="E107" i="12"/>
  <c r="S106" i="12"/>
  <c r="R106" i="12"/>
  <c r="E106" i="12"/>
  <c r="U106" i="12" s="1"/>
  <c r="S105" i="12"/>
  <c r="R105" i="12"/>
  <c r="E105" i="12"/>
  <c r="S104" i="12"/>
  <c r="R104" i="12"/>
  <c r="E104" i="12"/>
  <c r="T103" i="12"/>
  <c r="S103" i="12"/>
  <c r="R103" i="12"/>
  <c r="E103" i="12"/>
  <c r="U103" i="12" s="1"/>
  <c r="S102" i="12"/>
  <c r="R102" i="12"/>
  <c r="E102" i="12"/>
  <c r="U102" i="12" s="1"/>
  <c r="S101" i="12"/>
  <c r="R101" i="12"/>
  <c r="E101" i="12"/>
  <c r="T100" i="12"/>
  <c r="S100" i="12"/>
  <c r="R100" i="12"/>
  <c r="E100" i="12"/>
  <c r="U100" i="12" s="1"/>
  <c r="S99" i="12"/>
  <c r="R99" i="12"/>
  <c r="E99" i="12"/>
  <c r="U99" i="12" s="1"/>
  <c r="S98" i="12"/>
  <c r="R98" i="12"/>
  <c r="E98" i="12"/>
  <c r="S97" i="12"/>
  <c r="R97" i="12"/>
  <c r="E97" i="12"/>
  <c r="T97" i="12" s="1"/>
  <c r="S96" i="12"/>
  <c r="R96" i="12"/>
  <c r="E96" i="12"/>
  <c r="W95" i="12"/>
  <c r="W112" i="12" s="1"/>
  <c r="V95" i="12"/>
  <c r="V112" i="12" s="1"/>
  <c r="M95" i="12"/>
  <c r="L95" i="12"/>
  <c r="R95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S113" i="13"/>
  <c r="Q113" i="13"/>
  <c r="P113" i="13"/>
  <c r="O113" i="13"/>
  <c r="N113" i="13"/>
  <c r="M113" i="13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U109" i="13" s="1"/>
  <c r="S108" i="13"/>
  <c r="R108" i="13"/>
  <c r="E108" i="13"/>
  <c r="S107" i="13"/>
  <c r="R107" i="13"/>
  <c r="E107" i="13"/>
  <c r="U107" i="13" s="1"/>
  <c r="S106" i="13"/>
  <c r="R106" i="13"/>
  <c r="E106" i="13"/>
  <c r="S105" i="13"/>
  <c r="R105" i="13"/>
  <c r="E105" i="13"/>
  <c r="S104" i="13"/>
  <c r="R104" i="13"/>
  <c r="E104" i="13"/>
  <c r="U104" i="13" s="1"/>
  <c r="S103" i="13"/>
  <c r="R103" i="13"/>
  <c r="E103" i="13"/>
  <c r="T103" i="13" s="1"/>
  <c r="S102" i="13"/>
  <c r="R102" i="13"/>
  <c r="E102" i="13"/>
  <c r="S101" i="13"/>
  <c r="R101" i="13"/>
  <c r="E101" i="13"/>
  <c r="S100" i="13"/>
  <c r="R100" i="13"/>
  <c r="E100" i="13"/>
  <c r="U100" i="13" s="1"/>
  <c r="S99" i="13"/>
  <c r="R99" i="13"/>
  <c r="E99" i="13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L95" i="13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T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T110" i="14" s="1"/>
  <c r="S109" i="14"/>
  <c r="R109" i="14"/>
  <c r="E109" i="14"/>
  <c r="U109" i="14" s="1"/>
  <c r="S108" i="14"/>
  <c r="R108" i="14"/>
  <c r="E108" i="14"/>
  <c r="T108" i="14" s="1"/>
  <c r="S107" i="14"/>
  <c r="R107" i="14"/>
  <c r="E107" i="14"/>
  <c r="U107" i="14" s="1"/>
  <c r="S106" i="14"/>
  <c r="R106" i="14"/>
  <c r="E106" i="14"/>
  <c r="S105" i="14"/>
  <c r="R105" i="14"/>
  <c r="E105" i="14"/>
  <c r="T105" i="14" s="1"/>
  <c r="S104" i="14"/>
  <c r="R104" i="14"/>
  <c r="E104" i="14"/>
  <c r="U104" i="14" s="1"/>
  <c r="S103" i="14"/>
  <c r="R103" i="14"/>
  <c r="E103" i="14"/>
  <c r="T102" i="14"/>
  <c r="S102" i="14"/>
  <c r="R102" i="14"/>
  <c r="E102" i="14"/>
  <c r="U102" i="14" s="1"/>
  <c r="S101" i="14"/>
  <c r="R101" i="14"/>
  <c r="E101" i="14"/>
  <c r="U101" i="14" s="1"/>
  <c r="S100" i="14"/>
  <c r="R100" i="14"/>
  <c r="E100" i="14"/>
  <c r="S99" i="14"/>
  <c r="R99" i="14"/>
  <c r="E99" i="14"/>
  <c r="S98" i="14"/>
  <c r="R98" i="14"/>
  <c r="E98" i="14"/>
  <c r="U98" i="14" s="1"/>
  <c r="S97" i="14"/>
  <c r="R97" i="14"/>
  <c r="E97" i="14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U110" i="15"/>
  <c r="S110" i="15"/>
  <c r="R110" i="15"/>
  <c r="E110" i="15"/>
  <c r="T110" i="15" s="1"/>
  <c r="S109" i="15"/>
  <c r="R109" i="15"/>
  <c r="E109" i="15"/>
  <c r="T109" i="15" s="1"/>
  <c r="S108" i="15"/>
  <c r="R108" i="15"/>
  <c r="E108" i="15"/>
  <c r="T108" i="15" s="1"/>
  <c r="S107" i="15"/>
  <c r="R107" i="15"/>
  <c r="E107" i="15"/>
  <c r="U107" i="15" s="1"/>
  <c r="S106" i="15"/>
  <c r="R106" i="15"/>
  <c r="E106" i="15"/>
  <c r="S105" i="15"/>
  <c r="R105" i="15"/>
  <c r="E105" i="15"/>
  <c r="S104" i="15"/>
  <c r="R104" i="15"/>
  <c r="E104" i="15"/>
  <c r="S103" i="15"/>
  <c r="R103" i="15"/>
  <c r="E103" i="15"/>
  <c r="T103" i="15" s="1"/>
  <c r="S102" i="15"/>
  <c r="R102" i="15"/>
  <c r="E102" i="15"/>
  <c r="U102" i="15" s="1"/>
  <c r="S101" i="15"/>
  <c r="R101" i="15"/>
  <c r="E101" i="15"/>
  <c r="T101" i="15" s="1"/>
  <c r="S100" i="15"/>
  <c r="R100" i="15"/>
  <c r="E100" i="15"/>
  <c r="T100" i="15" s="1"/>
  <c r="S99" i="15"/>
  <c r="R99" i="15"/>
  <c r="E99" i="15"/>
  <c r="S98" i="15"/>
  <c r="R98" i="15"/>
  <c r="E98" i="15"/>
  <c r="U98" i="15" s="1"/>
  <c r="S97" i="15"/>
  <c r="R97" i="15"/>
  <c r="E97" i="15"/>
  <c r="T97" i="15" s="1"/>
  <c r="S96" i="15"/>
  <c r="R96" i="15"/>
  <c r="E96" i="15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R113" i="16"/>
  <c r="Q113" i="16"/>
  <c r="P113" i="16"/>
  <c r="O113" i="16"/>
  <c r="N113" i="16"/>
  <c r="M113" i="16"/>
  <c r="S113" i="16" s="1"/>
  <c r="L113" i="16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T110" i="16" s="1"/>
  <c r="S109" i="16"/>
  <c r="R109" i="16"/>
  <c r="E109" i="16"/>
  <c r="S108" i="16"/>
  <c r="R108" i="16"/>
  <c r="E108" i="16"/>
  <c r="U108" i="16" s="1"/>
  <c r="U107" i="16"/>
  <c r="S107" i="16"/>
  <c r="R107" i="16"/>
  <c r="E107" i="16"/>
  <c r="T107" i="16" s="1"/>
  <c r="S106" i="16"/>
  <c r="R106" i="16"/>
  <c r="E106" i="16"/>
  <c r="S105" i="16"/>
  <c r="R105" i="16"/>
  <c r="E105" i="16"/>
  <c r="S104" i="16"/>
  <c r="R104" i="16"/>
  <c r="E104" i="16"/>
  <c r="S103" i="16"/>
  <c r="R103" i="16"/>
  <c r="E103" i="16"/>
  <c r="U103" i="16" s="1"/>
  <c r="U102" i="16"/>
  <c r="S102" i="16"/>
  <c r="R102" i="16"/>
  <c r="E102" i="16"/>
  <c r="T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U98" i="16" s="1"/>
  <c r="S97" i="16"/>
  <c r="R97" i="16"/>
  <c r="E97" i="16"/>
  <c r="S96" i="16"/>
  <c r="R96" i="16"/>
  <c r="E96" i="16"/>
  <c r="U96" i="16" s="1"/>
  <c r="W95" i="16"/>
  <c r="W112" i="16" s="1"/>
  <c r="V95" i="16"/>
  <c r="V112" i="16" s="1"/>
  <c r="M95" i="16"/>
  <c r="M112" i="16" s="1"/>
  <c r="S112" i="16" s="1"/>
  <c r="L95" i="16"/>
  <c r="R95" i="16" s="1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U109" i="17" s="1"/>
  <c r="S108" i="17"/>
  <c r="R108" i="17"/>
  <c r="E108" i="17"/>
  <c r="T108" i="17" s="1"/>
  <c r="S107" i="17"/>
  <c r="R107" i="17"/>
  <c r="E107" i="17"/>
  <c r="S106" i="17"/>
  <c r="R106" i="17"/>
  <c r="E106" i="17"/>
  <c r="S105" i="17"/>
  <c r="R105" i="17"/>
  <c r="E105" i="17"/>
  <c r="T105" i="17" s="1"/>
  <c r="S104" i="17"/>
  <c r="R104" i="17"/>
  <c r="E104" i="17"/>
  <c r="S103" i="17"/>
  <c r="R103" i="17"/>
  <c r="E103" i="17"/>
  <c r="T103" i="17" s="1"/>
  <c r="T102" i="17"/>
  <c r="S102" i="17"/>
  <c r="R102" i="17"/>
  <c r="E102" i="17"/>
  <c r="U102" i="17" s="1"/>
  <c r="T101" i="17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S95" i="17" s="1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D112" i="18"/>
  <c r="U111" i="18"/>
  <c r="T111" i="18"/>
  <c r="S111" i="18"/>
  <c r="R111" i="18"/>
  <c r="S110" i="18"/>
  <c r="R110" i="18"/>
  <c r="E110" i="18"/>
  <c r="S109" i="18"/>
  <c r="R109" i="18"/>
  <c r="E109" i="18"/>
  <c r="U109" i="18" s="1"/>
  <c r="S108" i="18"/>
  <c r="R108" i="18"/>
  <c r="E108" i="18"/>
  <c r="S107" i="18"/>
  <c r="R107" i="18"/>
  <c r="E107" i="18"/>
  <c r="S106" i="18"/>
  <c r="R106" i="18"/>
  <c r="E106" i="18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S101" i="18"/>
  <c r="R101" i="18"/>
  <c r="E101" i="18"/>
  <c r="U101" i="18" s="1"/>
  <c r="S100" i="18"/>
  <c r="R100" i="18"/>
  <c r="E100" i="18"/>
  <c r="U100" i="18" s="1"/>
  <c r="S99" i="18"/>
  <c r="R99" i="18"/>
  <c r="E99" i="18"/>
  <c r="T99" i="18" s="1"/>
  <c r="S98" i="18"/>
  <c r="R98" i="18"/>
  <c r="E98" i="18"/>
  <c r="S97" i="18"/>
  <c r="R97" i="18"/>
  <c r="E97" i="18"/>
  <c r="U97" i="18" s="1"/>
  <c r="S96" i="18"/>
  <c r="R96" i="18"/>
  <c r="E96" i="18"/>
  <c r="W95" i="18"/>
  <c r="W112" i="18" s="1"/>
  <c r="V95" i="18"/>
  <c r="V112" i="18" s="1"/>
  <c r="M95" i="18"/>
  <c r="M112" i="18" s="1"/>
  <c r="S112" i="18" s="1"/>
  <c r="L95" i="18"/>
  <c r="R95" i="18" s="1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I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S108" i="19"/>
  <c r="R108" i="19"/>
  <c r="E108" i="19"/>
  <c r="T108" i="19" s="1"/>
  <c r="S107" i="19"/>
  <c r="R107" i="19"/>
  <c r="E107" i="19"/>
  <c r="S106" i="19"/>
  <c r="R106" i="19"/>
  <c r="E106" i="19"/>
  <c r="U106" i="19" s="1"/>
  <c r="S105" i="19"/>
  <c r="R105" i="19"/>
  <c r="E105" i="19"/>
  <c r="T105" i="19" s="1"/>
  <c r="S104" i="19"/>
  <c r="R104" i="19"/>
  <c r="E104" i="19"/>
  <c r="T104" i="19" s="1"/>
  <c r="S103" i="19"/>
  <c r="R103" i="19"/>
  <c r="E103" i="19"/>
  <c r="U103" i="19" s="1"/>
  <c r="S102" i="19"/>
  <c r="R102" i="19"/>
  <c r="E102" i="19"/>
  <c r="S101" i="19"/>
  <c r="R101" i="19"/>
  <c r="E101" i="19"/>
  <c r="U101" i="19" s="1"/>
  <c r="S100" i="19"/>
  <c r="R100" i="19"/>
  <c r="E100" i="19"/>
  <c r="S99" i="19"/>
  <c r="R99" i="19"/>
  <c r="E99" i="19"/>
  <c r="S98" i="19"/>
  <c r="R98" i="19"/>
  <c r="E98" i="19"/>
  <c r="U98" i="19" s="1"/>
  <c r="S97" i="19"/>
  <c r="R97" i="19"/>
  <c r="E97" i="19"/>
  <c r="S96" i="19"/>
  <c r="R96" i="19"/>
  <c r="E96" i="19"/>
  <c r="U96" i="19" s="1"/>
  <c r="W95" i="19"/>
  <c r="W112" i="19" s="1"/>
  <c r="V95" i="19"/>
  <c r="V112" i="19" s="1"/>
  <c r="M95" i="19"/>
  <c r="M112" i="19" s="1"/>
  <c r="S112" i="19" s="1"/>
  <c r="L95" i="19"/>
  <c r="K95" i="19"/>
  <c r="K112" i="19" s="1"/>
  <c r="J95" i="19"/>
  <c r="J112" i="19" s="1"/>
  <c r="I95" i="19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S108" i="20"/>
  <c r="R108" i="20"/>
  <c r="E108" i="20"/>
  <c r="U108" i="20" s="1"/>
  <c r="S107" i="20"/>
  <c r="R107" i="20"/>
  <c r="E107" i="20"/>
  <c r="T107" i="20" s="1"/>
  <c r="S106" i="20"/>
  <c r="R106" i="20"/>
  <c r="E106" i="20"/>
  <c r="U106" i="20" s="1"/>
  <c r="S105" i="20"/>
  <c r="R105" i="20"/>
  <c r="E105" i="20"/>
  <c r="T105" i="20" s="1"/>
  <c r="T104" i="20"/>
  <c r="S104" i="20"/>
  <c r="R104" i="20"/>
  <c r="E104" i="20"/>
  <c r="U104" i="20" s="1"/>
  <c r="S103" i="20"/>
  <c r="R103" i="20"/>
  <c r="E103" i="20"/>
  <c r="U103" i="20" s="1"/>
  <c r="T102" i="20"/>
  <c r="S102" i="20"/>
  <c r="R102" i="20"/>
  <c r="E102" i="20"/>
  <c r="U102" i="20" s="1"/>
  <c r="S101" i="20"/>
  <c r="R101" i="20"/>
  <c r="E101" i="20"/>
  <c r="T101" i="20" s="1"/>
  <c r="T100" i="20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R113" i="21"/>
  <c r="Q113" i="21"/>
  <c r="P113" i="21"/>
  <c r="O113" i="21"/>
  <c r="N113" i="21"/>
  <c r="M113" i="21"/>
  <c r="S113" i="21" s="1"/>
  <c r="L113" i="2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S109" i="21"/>
  <c r="R109" i="21"/>
  <c r="E109" i="21"/>
  <c r="U109" i="21" s="1"/>
  <c r="S108" i="21"/>
  <c r="R108" i="21"/>
  <c r="E108" i="21"/>
  <c r="T108" i="21" s="1"/>
  <c r="S107" i="21"/>
  <c r="R107" i="21"/>
  <c r="E107" i="21"/>
  <c r="U107" i="21" s="1"/>
  <c r="S106" i="21"/>
  <c r="R106" i="21"/>
  <c r="E106" i="21"/>
  <c r="T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S102" i="21"/>
  <c r="R102" i="21"/>
  <c r="E102" i="21"/>
  <c r="T102" i="21" s="1"/>
  <c r="S101" i="21"/>
  <c r="R101" i="21"/>
  <c r="E101" i="21"/>
  <c r="S100" i="21"/>
  <c r="R100" i="21"/>
  <c r="E100" i="21"/>
  <c r="T100" i="21" s="1"/>
  <c r="S99" i="21"/>
  <c r="R99" i="21"/>
  <c r="E99" i="2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T110" i="22" s="1"/>
  <c r="S109" i="22"/>
  <c r="R109" i="22"/>
  <c r="E109" i="22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U103" i="22"/>
  <c r="S103" i="22"/>
  <c r="R103" i="22"/>
  <c r="E103" i="22"/>
  <c r="T103" i="22" s="1"/>
  <c r="S102" i="22"/>
  <c r="R102" i="22"/>
  <c r="E102" i="22"/>
  <c r="T102" i="22" s="1"/>
  <c r="T101" i="22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Q113" i="23"/>
  <c r="P113" i="23"/>
  <c r="O113" i="23"/>
  <c r="N113" i="23"/>
  <c r="M113" i="23"/>
  <c r="S113" i="23" s="1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T103" i="23" s="1"/>
  <c r="S102" i="23"/>
  <c r="R102" i="23"/>
  <c r="E102" i="23"/>
  <c r="U102" i="23" s="1"/>
  <c r="S101" i="23"/>
  <c r="R101" i="23"/>
  <c r="E101" i="23"/>
  <c r="U101" i="23" s="1"/>
  <c r="S100" i="23"/>
  <c r="R100" i="23"/>
  <c r="E100" i="23"/>
  <c r="U100" i="23" s="1"/>
  <c r="S99" i="23"/>
  <c r="R99" i="23"/>
  <c r="E99" i="23"/>
  <c r="T99" i="23" s="1"/>
  <c r="S98" i="23"/>
  <c r="R98" i="23"/>
  <c r="E98" i="23"/>
  <c r="U98" i="23" s="1"/>
  <c r="S97" i="23"/>
  <c r="R97" i="23"/>
  <c r="E97" i="23"/>
  <c r="T97" i="23" s="1"/>
  <c r="S96" i="23"/>
  <c r="R96" i="23"/>
  <c r="E96" i="23"/>
  <c r="W95" i="23"/>
  <c r="W112" i="23" s="1"/>
  <c r="V95" i="23"/>
  <c r="V112" i="23" s="1"/>
  <c r="R95" i="23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Q113" i="24"/>
  <c r="P113" i="24"/>
  <c r="O113" i="24"/>
  <c r="N113" i="24"/>
  <c r="M113" i="24"/>
  <c r="S113" i="24" s="1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U110" i="24" s="1"/>
  <c r="S109" i="24"/>
  <c r="R109" i="24"/>
  <c r="E109" i="24"/>
  <c r="U109" i="24" s="1"/>
  <c r="T108" i="24"/>
  <c r="S108" i="24"/>
  <c r="R108" i="24"/>
  <c r="E108" i="24"/>
  <c r="U108" i="24" s="1"/>
  <c r="S107" i="24"/>
  <c r="R107" i="24"/>
  <c r="E107" i="24"/>
  <c r="U107" i="24" s="1"/>
  <c r="S106" i="24"/>
  <c r="R106" i="24"/>
  <c r="E106" i="24"/>
  <c r="S105" i="24"/>
  <c r="R105" i="24"/>
  <c r="E105" i="24"/>
  <c r="U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U102" i="24" s="1"/>
  <c r="S101" i="24"/>
  <c r="R101" i="24"/>
  <c r="E101" i="24"/>
  <c r="U101" i="24" s="1"/>
  <c r="S100" i="24"/>
  <c r="R100" i="24"/>
  <c r="E100" i="24"/>
  <c r="U100" i="24" s="1"/>
  <c r="S99" i="24"/>
  <c r="R99" i="24"/>
  <c r="E99" i="24"/>
  <c r="U99" i="24" s="1"/>
  <c r="S98" i="24"/>
  <c r="R98" i="24"/>
  <c r="E98" i="24"/>
  <c r="U98" i="24" s="1"/>
  <c r="T97" i="24"/>
  <c r="S97" i="24"/>
  <c r="R97" i="24"/>
  <c r="E97" i="24"/>
  <c r="U97" i="24" s="1"/>
  <c r="S96" i="24"/>
  <c r="R96" i="24"/>
  <c r="E96" i="24"/>
  <c r="T96" i="24" s="1"/>
  <c r="W95" i="24"/>
  <c r="W112" i="24" s="1"/>
  <c r="V95" i="24"/>
  <c r="V112" i="24" s="1"/>
  <c r="M95" i="24"/>
  <c r="S95" i="24" s="1"/>
  <c r="L95" i="24"/>
  <c r="R95" i="24" s="1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U113" i="25" s="1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U110" i="25" s="1"/>
  <c r="S109" i="25"/>
  <c r="R109" i="25"/>
  <c r="E109" i="25"/>
  <c r="T109" i="25" s="1"/>
  <c r="S108" i="25"/>
  <c r="R108" i="25"/>
  <c r="E108" i="25"/>
  <c r="U108" i="25" s="1"/>
  <c r="U107" i="25"/>
  <c r="S107" i="25"/>
  <c r="R107" i="25"/>
  <c r="E107" i="25"/>
  <c r="T107" i="25" s="1"/>
  <c r="T106" i="25"/>
  <c r="S106" i="25"/>
  <c r="R106" i="25"/>
  <c r="E106" i="25"/>
  <c r="U106" i="25" s="1"/>
  <c r="S105" i="25"/>
  <c r="R105" i="25"/>
  <c r="E105" i="25"/>
  <c r="T105" i="25" s="1"/>
  <c r="S104" i="25"/>
  <c r="R104" i="25"/>
  <c r="E104" i="25"/>
  <c r="S103" i="25"/>
  <c r="R103" i="25"/>
  <c r="E103" i="25"/>
  <c r="U103" i="25" s="1"/>
  <c r="S102" i="25"/>
  <c r="R102" i="25"/>
  <c r="E102" i="25"/>
  <c r="U102" i="25" s="1"/>
  <c r="S101" i="25"/>
  <c r="R101" i="25"/>
  <c r="E101" i="25"/>
  <c r="S100" i="25"/>
  <c r="R100" i="25"/>
  <c r="E100" i="25"/>
  <c r="U100" i="25" s="1"/>
  <c r="T99" i="25"/>
  <c r="S99" i="25"/>
  <c r="R99" i="25"/>
  <c r="E99" i="25"/>
  <c r="U99" i="25" s="1"/>
  <c r="S98" i="25"/>
  <c r="R98" i="25"/>
  <c r="E98" i="25"/>
  <c r="U98" i="25" s="1"/>
  <c r="S97" i="25"/>
  <c r="R97" i="25"/>
  <c r="E97" i="25"/>
  <c r="T97" i="25" s="1"/>
  <c r="S96" i="25"/>
  <c r="R96" i="25"/>
  <c r="E96" i="25"/>
  <c r="U96" i="25" s="1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U113" i="26" s="1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U110" i="26" s="1"/>
  <c r="S109" i="26"/>
  <c r="R109" i="26"/>
  <c r="E109" i="26"/>
  <c r="U109" i="26" s="1"/>
  <c r="S108" i="26"/>
  <c r="R108" i="26"/>
  <c r="E108" i="26"/>
  <c r="U108" i="26" s="1"/>
  <c r="S107" i="26"/>
  <c r="R107" i="26"/>
  <c r="E107" i="26"/>
  <c r="S106" i="26"/>
  <c r="R106" i="26"/>
  <c r="E106" i="26"/>
  <c r="T106" i="26" s="1"/>
  <c r="S105" i="26"/>
  <c r="R105" i="26"/>
  <c r="E105" i="26"/>
  <c r="U105" i="26" s="1"/>
  <c r="S104" i="26"/>
  <c r="R104" i="26"/>
  <c r="E104" i="26"/>
  <c r="U104" i="26" s="1"/>
  <c r="S103" i="26"/>
  <c r="R103" i="26"/>
  <c r="E103" i="26"/>
  <c r="U103" i="26" s="1"/>
  <c r="S102" i="26"/>
  <c r="R102" i="26"/>
  <c r="E102" i="26"/>
  <c r="S101" i="26"/>
  <c r="R101" i="26"/>
  <c r="E101" i="26"/>
  <c r="U101" i="26" s="1"/>
  <c r="T100" i="26"/>
  <c r="S100" i="26"/>
  <c r="R100" i="26"/>
  <c r="E100" i="26"/>
  <c r="U100" i="26" s="1"/>
  <c r="S99" i="26"/>
  <c r="R99" i="26"/>
  <c r="E99" i="26"/>
  <c r="U99" i="26" s="1"/>
  <c r="S98" i="26"/>
  <c r="R98" i="26"/>
  <c r="E98" i="26"/>
  <c r="T98" i="26" s="1"/>
  <c r="S97" i="26"/>
  <c r="R97" i="26"/>
  <c r="E97" i="26"/>
  <c r="U97" i="26" s="1"/>
  <c r="S96" i="26"/>
  <c r="R96" i="26"/>
  <c r="E96" i="26"/>
  <c r="U96" i="26" s="1"/>
  <c r="W95" i="26"/>
  <c r="W112" i="26" s="1"/>
  <c r="V95" i="26"/>
  <c r="V112" i="26" s="1"/>
  <c r="M95" i="26"/>
  <c r="S95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Q113" i="27"/>
  <c r="P113" i="27"/>
  <c r="O113" i="27"/>
  <c r="N113" i="27"/>
  <c r="M113" i="27"/>
  <c r="S113" i="27" s="1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U110" i="27" s="1"/>
  <c r="T109" i="27"/>
  <c r="S109" i="27"/>
  <c r="R109" i="27"/>
  <c r="E109" i="27"/>
  <c r="U109" i="27" s="1"/>
  <c r="S108" i="27"/>
  <c r="R108" i="27"/>
  <c r="E108" i="27"/>
  <c r="U108" i="27" s="1"/>
  <c r="S107" i="27"/>
  <c r="R107" i="27"/>
  <c r="E107" i="27"/>
  <c r="T107" i="27" s="1"/>
  <c r="S106" i="27"/>
  <c r="R106" i="27"/>
  <c r="E106" i="27"/>
  <c r="U106" i="27" s="1"/>
  <c r="S105" i="27"/>
  <c r="R105" i="27"/>
  <c r="E105" i="27"/>
  <c r="U105" i="27" s="1"/>
  <c r="S104" i="27"/>
  <c r="R104" i="27"/>
  <c r="E104" i="27"/>
  <c r="U104" i="27" s="1"/>
  <c r="U103" i="27"/>
  <c r="S103" i="27"/>
  <c r="R103" i="27"/>
  <c r="E103" i="27"/>
  <c r="T103" i="27" s="1"/>
  <c r="S102" i="27"/>
  <c r="R102" i="27"/>
  <c r="E102" i="27"/>
  <c r="U102" i="27" s="1"/>
  <c r="S101" i="27"/>
  <c r="R101" i="27"/>
  <c r="E101" i="27"/>
  <c r="T101" i="27" s="1"/>
  <c r="S100" i="27"/>
  <c r="R100" i="27"/>
  <c r="E100" i="27"/>
  <c r="S99" i="27"/>
  <c r="R99" i="27"/>
  <c r="E99" i="27"/>
  <c r="T99" i="27" s="1"/>
  <c r="S98" i="27"/>
  <c r="R98" i="27"/>
  <c r="E98" i="27"/>
  <c r="T98" i="27" s="1"/>
  <c r="T97" i="27"/>
  <c r="S97" i="27"/>
  <c r="R97" i="27"/>
  <c r="E97" i="27"/>
  <c r="U97" i="27" s="1"/>
  <c r="S96" i="27"/>
  <c r="R96" i="27"/>
  <c r="E96" i="27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T113" i="28" s="1"/>
  <c r="D113" i="28"/>
  <c r="C113" i="28"/>
  <c r="B113" i="28"/>
  <c r="Q112" i="28"/>
  <c r="P112" i="28"/>
  <c r="O112" i="28"/>
  <c r="N112" i="28"/>
  <c r="K112" i="28"/>
  <c r="U111" i="28"/>
  <c r="T111" i="28"/>
  <c r="S111" i="28"/>
  <c r="R111" i="28"/>
  <c r="S110" i="28"/>
  <c r="R110" i="28"/>
  <c r="E110" i="28"/>
  <c r="U110" i="28" s="1"/>
  <c r="U109" i="28"/>
  <c r="S109" i="28"/>
  <c r="R109" i="28"/>
  <c r="E109" i="28"/>
  <c r="T109" i="28" s="1"/>
  <c r="S108" i="28"/>
  <c r="R108" i="28"/>
  <c r="E108" i="28"/>
  <c r="T108" i="28" s="1"/>
  <c r="S107" i="28"/>
  <c r="R107" i="28"/>
  <c r="E107" i="28"/>
  <c r="T107" i="28" s="1"/>
  <c r="S106" i="28"/>
  <c r="R106" i="28"/>
  <c r="E106" i="28"/>
  <c r="U106" i="28" s="1"/>
  <c r="S105" i="28"/>
  <c r="R105" i="28"/>
  <c r="E105" i="28"/>
  <c r="U105" i="28" s="1"/>
  <c r="S104" i="28"/>
  <c r="R104" i="28"/>
  <c r="E104" i="28"/>
  <c r="U104" i="28" s="1"/>
  <c r="S103" i="28"/>
  <c r="R103" i="28"/>
  <c r="E103" i="28"/>
  <c r="U103" i="28" s="1"/>
  <c r="S102" i="28"/>
  <c r="R102" i="28"/>
  <c r="E102" i="28"/>
  <c r="U102" i="28" s="1"/>
  <c r="S101" i="28"/>
  <c r="R101" i="28"/>
  <c r="E101" i="28"/>
  <c r="S100" i="28"/>
  <c r="R100" i="28"/>
  <c r="E100" i="28"/>
  <c r="T100" i="28" s="1"/>
  <c r="S99" i="28"/>
  <c r="R99" i="28"/>
  <c r="E99" i="28"/>
  <c r="S98" i="28"/>
  <c r="R98" i="28"/>
  <c r="E98" i="28"/>
  <c r="U98" i="28" s="1"/>
  <c r="S97" i="28"/>
  <c r="R97" i="28"/>
  <c r="E97" i="28"/>
  <c r="U97" i="28" s="1"/>
  <c r="S96" i="28"/>
  <c r="R96" i="28"/>
  <c r="E96" i="28"/>
  <c r="U96" i="28" s="1"/>
  <c r="W95" i="28"/>
  <c r="W112" i="28" s="1"/>
  <c r="V95" i="28"/>
  <c r="V112" i="28" s="1"/>
  <c r="M95" i="28"/>
  <c r="M112" i="28" s="1"/>
  <c r="S112" i="28" s="1"/>
  <c r="L95" i="28"/>
  <c r="R95" i="28" s="1"/>
  <c r="K95" i="28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U110" i="1"/>
  <c r="S110" i="1"/>
  <c r="R110" i="1"/>
  <c r="E110" i="1"/>
  <c r="T110" i="1" s="1"/>
  <c r="S109" i="1"/>
  <c r="R109" i="1"/>
  <c r="E109" i="1"/>
  <c r="T109" i="1" s="1"/>
  <c r="S108" i="1"/>
  <c r="R108" i="1"/>
  <c r="E108" i="1"/>
  <c r="T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T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S95" i="1" s="1"/>
  <c r="L95" i="1"/>
  <c r="R95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79" i="9" s="1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E79" i="11" s="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E79" i="15" s="1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E79" i="23" s="1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8"/>
  <c r="R93" i="28"/>
  <c r="Q93" i="28"/>
  <c r="P93" i="28"/>
  <c r="E93" i="28"/>
  <c r="U93" i="28" s="1"/>
  <c r="T92" i="28"/>
  <c r="S92" i="28"/>
  <c r="R92" i="28"/>
  <c r="Q92" i="28"/>
  <c r="P92" i="28"/>
  <c r="E92" i="28"/>
  <c r="U92" i="28" s="1"/>
  <c r="U91" i="28"/>
  <c r="S91" i="28"/>
  <c r="R91" i="28"/>
  <c r="Q91" i="28"/>
  <c r="P91" i="28"/>
  <c r="E91" i="28"/>
  <c r="T91" i="28" s="1"/>
  <c r="T90" i="28"/>
  <c r="S90" i="28"/>
  <c r="R90" i="28"/>
  <c r="Q90" i="28"/>
  <c r="P90" i="28"/>
  <c r="E90" i="28"/>
  <c r="U90" i="28" s="1"/>
  <c r="S89" i="28"/>
  <c r="R89" i="28"/>
  <c r="Q89" i="28"/>
  <c r="P89" i="28"/>
  <c r="E89" i="28"/>
  <c r="U89" i="28" s="1"/>
  <c r="S88" i="28"/>
  <c r="R88" i="28"/>
  <c r="Q88" i="28"/>
  <c r="P88" i="28"/>
  <c r="E88" i="28"/>
  <c r="U88" i="28" s="1"/>
  <c r="S87" i="28"/>
  <c r="R87" i="28"/>
  <c r="Q87" i="28"/>
  <c r="P87" i="28"/>
  <c r="E87" i="28"/>
  <c r="U87" i="28" s="1"/>
  <c r="S86" i="28"/>
  <c r="R86" i="28"/>
  <c r="Q86" i="28"/>
  <c r="P86" i="28"/>
  <c r="E86" i="28"/>
  <c r="V72" i="28"/>
  <c r="O72" i="28"/>
  <c r="N72" i="28"/>
  <c r="M72" i="28"/>
  <c r="L72" i="28"/>
  <c r="K72" i="28"/>
  <c r="J72" i="28"/>
  <c r="I72" i="28"/>
  <c r="H72" i="28"/>
  <c r="G72" i="28"/>
  <c r="F72" i="28"/>
  <c r="C72" i="28"/>
  <c r="B72" i="28"/>
  <c r="V71" i="28"/>
  <c r="S71" i="28"/>
  <c r="O71" i="28"/>
  <c r="N71" i="28"/>
  <c r="M71" i="28"/>
  <c r="L71" i="28"/>
  <c r="K71" i="28"/>
  <c r="J71" i="28"/>
  <c r="I71" i="28"/>
  <c r="H71" i="28"/>
  <c r="R71" i="28" s="1"/>
  <c r="G71" i="28"/>
  <c r="F71" i="28"/>
  <c r="E71" i="28"/>
  <c r="C71" i="28"/>
  <c r="B71" i="28"/>
  <c r="V70" i="28"/>
  <c r="O70" i="28"/>
  <c r="N70" i="28"/>
  <c r="M70" i="28"/>
  <c r="L70" i="28"/>
  <c r="K70" i="28"/>
  <c r="J70" i="28"/>
  <c r="I70" i="28"/>
  <c r="H70" i="28"/>
  <c r="G70" i="28"/>
  <c r="F70" i="28"/>
  <c r="E70" i="28"/>
  <c r="C70" i="28"/>
  <c r="B70" i="28"/>
  <c r="S69" i="28"/>
  <c r="R69" i="28"/>
  <c r="Q69" i="28"/>
  <c r="P69" i="28"/>
  <c r="E69" i="28"/>
  <c r="T69" i="28" s="1"/>
  <c r="V67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C67" i="28"/>
  <c r="B67" i="28"/>
  <c r="V66" i="28"/>
  <c r="O66" i="28"/>
  <c r="N66" i="28"/>
  <c r="M66" i="28"/>
  <c r="L66" i="28"/>
  <c r="K66" i="28"/>
  <c r="J66" i="28"/>
  <c r="I66" i="28"/>
  <c r="S66" i="28" s="1"/>
  <c r="H66" i="28"/>
  <c r="R66" i="28" s="1"/>
  <c r="G66" i="28"/>
  <c r="F66" i="28"/>
  <c r="C66" i="28"/>
  <c r="B66" i="28"/>
  <c r="T65" i="28"/>
  <c r="S65" i="28"/>
  <c r="R65" i="28"/>
  <c r="Q65" i="28"/>
  <c r="P65" i="28"/>
  <c r="E65" i="28"/>
  <c r="U65" i="28" s="1"/>
  <c r="S64" i="28"/>
  <c r="R64" i="28"/>
  <c r="Q64" i="28"/>
  <c r="P64" i="28"/>
  <c r="E64" i="28"/>
  <c r="U64" i="28" s="1"/>
  <c r="S63" i="28"/>
  <c r="R63" i="28"/>
  <c r="Q63" i="28"/>
  <c r="P63" i="28"/>
  <c r="E63" i="28"/>
  <c r="S62" i="28"/>
  <c r="R62" i="28"/>
  <c r="Q62" i="28"/>
  <c r="P62" i="28"/>
  <c r="E62" i="28"/>
  <c r="T62" i="28" s="1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H59" i="28"/>
  <c r="G59" i="28"/>
  <c r="F59" i="28"/>
  <c r="E59" i="28"/>
  <c r="C59" i="28"/>
  <c r="B59" i="28"/>
  <c r="S58" i="28"/>
  <c r="R58" i="28"/>
  <c r="Q58" i="28"/>
  <c r="P58" i="28"/>
  <c r="E58" i="28"/>
  <c r="T58" i="28" s="1"/>
  <c r="S57" i="28"/>
  <c r="R57" i="28"/>
  <c r="Q57" i="28"/>
  <c r="P57" i="28"/>
  <c r="E57" i="28"/>
  <c r="U57" i="28" s="1"/>
  <c r="S56" i="28"/>
  <c r="R56" i="28"/>
  <c r="Q56" i="28"/>
  <c r="P56" i="28"/>
  <c r="E56" i="28"/>
  <c r="S55" i="28"/>
  <c r="R55" i="28"/>
  <c r="Q55" i="28"/>
  <c r="P55" i="28"/>
  <c r="E55" i="28"/>
  <c r="V53" i="28"/>
  <c r="O53" i="28"/>
  <c r="N53" i="28"/>
  <c r="M53" i="28"/>
  <c r="L53" i="28"/>
  <c r="K53" i="28"/>
  <c r="J53" i="28"/>
  <c r="I53" i="28"/>
  <c r="H53" i="28"/>
  <c r="R53" i="28" s="1"/>
  <c r="G53" i="28"/>
  <c r="F53" i="28"/>
  <c r="C53" i="28"/>
  <c r="E53" i="28" s="1"/>
  <c r="B53" i="28"/>
  <c r="S52" i="28"/>
  <c r="R52" i="28"/>
  <c r="Q52" i="28"/>
  <c r="P52" i="28"/>
  <c r="E52" i="28"/>
  <c r="S51" i="28"/>
  <c r="R51" i="28"/>
  <c r="Q51" i="28"/>
  <c r="P51" i="28"/>
  <c r="E51" i="28"/>
  <c r="S50" i="28"/>
  <c r="R50" i="28"/>
  <c r="Q50" i="28"/>
  <c r="P50" i="28"/>
  <c r="E50" i="28"/>
  <c r="S49" i="28"/>
  <c r="R49" i="28"/>
  <c r="Q49" i="28"/>
  <c r="P49" i="28"/>
  <c r="E49" i="28"/>
  <c r="U48" i="28"/>
  <c r="T48" i="28"/>
  <c r="S48" i="28"/>
  <c r="R48" i="28"/>
  <c r="Q48" i="28"/>
  <c r="P48" i="28"/>
  <c r="E48" i="28"/>
  <c r="T47" i="28"/>
  <c r="S47" i="28"/>
  <c r="R47" i="28"/>
  <c r="Q47" i="28"/>
  <c r="P47" i="28"/>
  <c r="E47" i="28"/>
  <c r="U47" i="28" s="1"/>
  <c r="U46" i="28"/>
  <c r="S46" i="28"/>
  <c r="R46" i="28"/>
  <c r="Q46" i="28"/>
  <c r="P46" i="28"/>
  <c r="E46" i="28"/>
  <c r="T46" i="28" s="1"/>
  <c r="S45" i="28"/>
  <c r="R45" i="28"/>
  <c r="Q45" i="28"/>
  <c r="P45" i="28"/>
  <c r="E45" i="28"/>
  <c r="S44" i="28"/>
  <c r="R44" i="28"/>
  <c r="Q44" i="28"/>
  <c r="P44" i="28"/>
  <c r="E44" i="28"/>
  <c r="S43" i="28"/>
  <c r="R43" i="28"/>
  <c r="Q43" i="28"/>
  <c r="P43" i="28"/>
  <c r="E43" i="28"/>
  <c r="S42" i="28"/>
  <c r="R42" i="28"/>
  <c r="Q42" i="28"/>
  <c r="P42" i="28"/>
  <c r="E42" i="28"/>
  <c r="V40" i="28"/>
  <c r="O40" i="28"/>
  <c r="N40" i="28"/>
  <c r="M40" i="28"/>
  <c r="L40" i="28"/>
  <c r="K40" i="28"/>
  <c r="J40" i="28"/>
  <c r="I40" i="28"/>
  <c r="H40" i="28"/>
  <c r="G40" i="28"/>
  <c r="F40" i="28"/>
  <c r="C40" i="28"/>
  <c r="B40" i="28"/>
  <c r="E40" i="28" s="1"/>
  <c r="S39" i="28"/>
  <c r="R39" i="28"/>
  <c r="Q39" i="28"/>
  <c r="P39" i="28"/>
  <c r="E39" i="28"/>
  <c r="S38" i="28"/>
  <c r="R38" i="28"/>
  <c r="Q38" i="28"/>
  <c r="P38" i="28"/>
  <c r="E38" i="28"/>
  <c r="T38" i="28" s="1"/>
  <c r="S37" i="28"/>
  <c r="R37" i="28"/>
  <c r="Q37" i="28"/>
  <c r="P37" i="28"/>
  <c r="E37" i="28"/>
  <c r="U36" i="28"/>
  <c r="S36" i="28"/>
  <c r="R36" i="28"/>
  <c r="Q36" i="28"/>
  <c r="P36" i="28"/>
  <c r="E36" i="28"/>
  <c r="T35" i="28"/>
  <c r="S35" i="28"/>
  <c r="R35" i="28"/>
  <c r="Q35" i="28"/>
  <c r="P35" i="28"/>
  <c r="E35" i="28"/>
  <c r="V33" i="28"/>
  <c r="O33" i="28"/>
  <c r="N33" i="28"/>
  <c r="M33" i="28"/>
  <c r="L33" i="28"/>
  <c r="K33" i="28"/>
  <c r="J33" i="28"/>
  <c r="I33" i="28"/>
  <c r="S33" i="28" s="1"/>
  <c r="H33" i="28"/>
  <c r="R33" i="28" s="1"/>
  <c r="G33" i="28"/>
  <c r="F33" i="28"/>
  <c r="C33" i="28"/>
  <c r="B33" i="28"/>
  <c r="E33" i="28" s="1"/>
  <c r="S32" i="28"/>
  <c r="R32" i="28"/>
  <c r="Q32" i="28"/>
  <c r="P32" i="28"/>
  <c r="E32" i="28"/>
  <c r="V30" i="28"/>
  <c r="O30" i="28"/>
  <c r="N30" i="28"/>
  <c r="M30" i="28"/>
  <c r="L30" i="28"/>
  <c r="K30" i="28"/>
  <c r="Q30" i="28" s="1"/>
  <c r="J30" i="28"/>
  <c r="I30" i="28"/>
  <c r="S30" i="28" s="1"/>
  <c r="H30" i="28"/>
  <c r="G30" i="28"/>
  <c r="F30" i="28"/>
  <c r="C30" i="28"/>
  <c r="B30" i="28"/>
  <c r="U29" i="28"/>
  <c r="T29" i="28"/>
  <c r="S29" i="28"/>
  <c r="R29" i="28"/>
  <c r="Q29" i="28"/>
  <c r="P29" i="28"/>
  <c r="E29" i="28"/>
  <c r="S28" i="28"/>
  <c r="R28" i="28"/>
  <c r="Q28" i="28"/>
  <c r="P28" i="28"/>
  <c r="E28" i="28"/>
  <c r="T28" i="28" s="1"/>
  <c r="S27" i="28"/>
  <c r="R27" i="28"/>
  <c r="Q27" i="28"/>
  <c r="P27" i="28"/>
  <c r="E27" i="28"/>
  <c r="S26" i="28"/>
  <c r="R26" i="28"/>
  <c r="Q26" i="28"/>
  <c r="P26" i="28"/>
  <c r="E26" i="28"/>
  <c r="V24" i="28"/>
  <c r="S24" i="28"/>
  <c r="O24" i="28"/>
  <c r="N24" i="28"/>
  <c r="M24" i="28"/>
  <c r="L24" i="28"/>
  <c r="K24" i="28"/>
  <c r="J24" i="28"/>
  <c r="I24" i="28"/>
  <c r="H24" i="28"/>
  <c r="R24" i="28" s="1"/>
  <c r="G24" i="28"/>
  <c r="F24" i="28"/>
  <c r="C24" i="28"/>
  <c r="B24" i="28"/>
  <c r="S23" i="28"/>
  <c r="R23" i="28"/>
  <c r="Q23" i="28"/>
  <c r="P23" i="28"/>
  <c r="E23" i="28"/>
  <c r="U23" i="28" s="1"/>
  <c r="U22" i="28"/>
  <c r="S22" i="28"/>
  <c r="R22" i="28"/>
  <c r="Q22" i="28"/>
  <c r="P22" i="28"/>
  <c r="E22" i="28"/>
  <c r="T22" i="28" s="1"/>
  <c r="S21" i="28"/>
  <c r="R21" i="28"/>
  <c r="Q21" i="28"/>
  <c r="P21" i="28"/>
  <c r="E21" i="28"/>
  <c r="S20" i="28"/>
  <c r="R20" i="28"/>
  <c r="Q20" i="28"/>
  <c r="P20" i="28"/>
  <c r="E20" i="28"/>
  <c r="S19" i="28"/>
  <c r="R19" i="28"/>
  <c r="Q19" i="28"/>
  <c r="P19" i="28"/>
  <c r="E19" i="28"/>
  <c r="S18" i="28"/>
  <c r="R18" i="28"/>
  <c r="Q18" i="28"/>
  <c r="P18" i="28"/>
  <c r="E18" i="28"/>
  <c r="T18" i="28" s="1"/>
  <c r="S17" i="28"/>
  <c r="R17" i="28"/>
  <c r="Q17" i="28"/>
  <c r="P17" i="28"/>
  <c r="E17" i="28"/>
  <c r="U17" i="28" s="1"/>
  <c r="V15" i="28"/>
  <c r="O15" i="28"/>
  <c r="N15" i="28"/>
  <c r="M15" i="28"/>
  <c r="L15" i="28"/>
  <c r="K15" i="28"/>
  <c r="J15" i="28"/>
  <c r="I15" i="28"/>
  <c r="S15" i="28" s="1"/>
  <c r="H15" i="28"/>
  <c r="R15" i="28" s="1"/>
  <c r="G15" i="28"/>
  <c r="F15" i="28"/>
  <c r="C15" i="28"/>
  <c r="B15" i="28"/>
  <c r="E15" i="28" s="1"/>
  <c r="U14" i="28"/>
  <c r="S14" i="28"/>
  <c r="R14" i="28"/>
  <c r="Q14" i="28"/>
  <c r="P14" i="28"/>
  <c r="E14" i="28"/>
  <c r="T13" i="28"/>
  <c r="S13" i="28"/>
  <c r="R13" i="28"/>
  <c r="Q13" i="28"/>
  <c r="P13" i="28"/>
  <c r="E13" i="28"/>
  <c r="U13" i="28" s="1"/>
  <c r="S12" i="28"/>
  <c r="R12" i="28"/>
  <c r="Q12" i="28"/>
  <c r="P12" i="28"/>
  <c r="E12" i="28"/>
  <c r="T11" i="28"/>
  <c r="S11" i="28"/>
  <c r="R11" i="28"/>
  <c r="Q11" i="28"/>
  <c r="P11" i="28"/>
  <c r="E11" i="28"/>
  <c r="U11" i="28" s="1"/>
  <c r="S10" i="28"/>
  <c r="R10" i="28"/>
  <c r="Q10" i="28"/>
  <c r="U10" i="28" s="1"/>
  <c r="P10" i="28"/>
  <c r="E10" i="28"/>
  <c r="S9" i="28"/>
  <c r="R9" i="28"/>
  <c r="Q9" i="28"/>
  <c r="P9" i="28"/>
  <c r="E9" i="28"/>
  <c r="S93" i="27"/>
  <c r="R93" i="27"/>
  <c r="Q93" i="27"/>
  <c r="P93" i="27"/>
  <c r="E93" i="27"/>
  <c r="S92" i="27"/>
  <c r="R92" i="27"/>
  <c r="Q92" i="27"/>
  <c r="P92" i="27"/>
  <c r="E92" i="27"/>
  <c r="S91" i="27"/>
  <c r="R91" i="27"/>
  <c r="Q91" i="27"/>
  <c r="P91" i="27"/>
  <c r="E91" i="27"/>
  <c r="T91" i="27" s="1"/>
  <c r="U90" i="27"/>
  <c r="T90" i="27"/>
  <c r="S90" i="27"/>
  <c r="R90" i="27"/>
  <c r="Q90" i="27"/>
  <c r="P90" i="27"/>
  <c r="E90" i="27"/>
  <c r="U89" i="27"/>
  <c r="S89" i="27"/>
  <c r="R89" i="27"/>
  <c r="Q89" i="27"/>
  <c r="P89" i="27"/>
  <c r="E89" i="27"/>
  <c r="T89" i="27" s="1"/>
  <c r="T88" i="27"/>
  <c r="S88" i="27"/>
  <c r="R88" i="27"/>
  <c r="Q88" i="27"/>
  <c r="P88" i="27"/>
  <c r="E88" i="27"/>
  <c r="U88" i="27" s="1"/>
  <c r="S87" i="27"/>
  <c r="R87" i="27"/>
  <c r="Q87" i="27"/>
  <c r="P87" i="27"/>
  <c r="E87" i="27"/>
  <c r="U87" i="27" s="1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S72" i="27" s="1"/>
  <c r="H72" i="27"/>
  <c r="R72" i="27" s="1"/>
  <c r="G72" i="27"/>
  <c r="F72" i="27"/>
  <c r="C72" i="27"/>
  <c r="B72" i="27"/>
  <c r="V71" i="27"/>
  <c r="O71" i="27"/>
  <c r="N71" i="27"/>
  <c r="M71" i="27"/>
  <c r="L71" i="27"/>
  <c r="K71" i="27"/>
  <c r="J71" i="27"/>
  <c r="I71" i="27"/>
  <c r="S71" i="27" s="1"/>
  <c r="H71" i="27"/>
  <c r="G71" i="27"/>
  <c r="F71" i="27"/>
  <c r="C71" i="27"/>
  <c r="E71" i="27" s="1"/>
  <c r="B71" i="27"/>
  <c r="V70" i="27"/>
  <c r="O70" i="27"/>
  <c r="N70" i="27"/>
  <c r="M70" i="27"/>
  <c r="L70" i="27"/>
  <c r="K70" i="27"/>
  <c r="J70" i="27"/>
  <c r="I70" i="27"/>
  <c r="Q70" i="27" s="1"/>
  <c r="H70" i="27"/>
  <c r="G70" i="27"/>
  <c r="F70" i="27"/>
  <c r="C70" i="27"/>
  <c r="B70" i="27"/>
  <c r="E70" i="27" s="1"/>
  <c r="S69" i="27"/>
  <c r="R69" i="27"/>
  <c r="Q69" i="27"/>
  <c r="P69" i="27"/>
  <c r="E69" i="27"/>
  <c r="V67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E67" i="27" s="1"/>
  <c r="B67" i="27"/>
  <c r="V66" i="27"/>
  <c r="O66" i="27"/>
  <c r="N66" i="27"/>
  <c r="M66" i="27"/>
  <c r="L66" i="27"/>
  <c r="K66" i="27"/>
  <c r="J66" i="27"/>
  <c r="I66" i="27"/>
  <c r="H66" i="27"/>
  <c r="R66" i="27" s="1"/>
  <c r="G66" i="27"/>
  <c r="F66" i="27"/>
  <c r="C66" i="27"/>
  <c r="E66" i="27" s="1"/>
  <c r="B66" i="27"/>
  <c r="S65" i="27"/>
  <c r="R65" i="27"/>
  <c r="Q65" i="27"/>
  <c r="P65" i="27"/>
  <c r="E65" i="27"/>
  <c r="S64" i="27"/>
  <c r="R64" i="27"/>
  <c r="Q64" i="27"/>
  <c r="P64" i="27"/>
  <c r="E64" i="27"/>
  <c r="S63" i="27"/>
  <c r="R63" i="27"/>
  <c r="Q63" i="27"/>
  <c r="P63" i="27"/>
  <c r="E63" i="27"/>
  <c r="S62" i="27"/>
  <c r="R62" i="27"/>
  <c r="Q62" i="27"/>
  <c r="P62" i="27"/>
  <c r="E62" i="27"/>
  <c r="T62" i="27" s="1"/>
  <c r="U61" i="27"/>
  <c r="T61" i="27"/>
  <c r="S61" i="27"/>
  <c r="R61" i="27"/>
  <c r="Q61" i="27"/>
  <c r="P61" i="27"/>
  <c r="E61" i="27"/>
  <c r="V59" i="27"/>
  <c r="O59" i="27"/>
  <c r="N59" i="27"/>
  <c r="M59" i="27"/>
  <c r="L59" i="27"/>
  <c r="K59" i="27"/>
  <c r="J59" i="27"/>
  <c r="I59" i="27"/>
  <c r="H59" i="27"/>
  <c r="R59" i="27" s="1"/>
  <c r="G59" i="27"/>
  <c r="F59" i="27"/>
  <c r="C59" i="27"/>
  <c r="B59" i="27"/>
  <c r="U58" i="27"/>
  <c r="S58" i="27"/>
  <c r="R58" i="27"/>
  <c r="Q58" i="27"/>
  <c r="P58" i="27"/>
  <c r="E58" i="27"/>
  <c r="T58" i="27" s="1"/>
  <c r="S57" i="27"/>
  <c r="R57" i="27"/>
  <c r="Q57" i="27"/>
  <c r="P57" i="27"/>
  <c r="E57" i="27"/>
  <c r="U57" i="27" s="1"/>
  <c r="S56" i="27"/>
  <c r="R56" i="27"/>
  <c r="Q56" i="27"/>
  <c r="P56" i="27"/>
  <c r="E56" i="27"/>
  <c r="U56" i="27" s="1"/>
  <c r="T55" i="27"/>
  <c r="S55" i="27"/>
  <c r="R55" i="27"/>
  <c r="Q55" i="27"/>
  <c r="P55" i="27"/>
  <c r="E55" i="27"/>
  <c r="U55" i="27" s="1"/>
  <c r="V53" i="27"/>
  <c r="O53" i="27"/>
  <c r="N53" i="27"/>
  <c r="M53" i="27"/>
  <c r="L53" i="27"/>
  <c r="K53" i="27"/>
  <c r="J53" i="27"/>
  <c r="I53" i="27"/>
  <c r="S53" i="27" s="1"/>
  <c r="H53" i="27"/>
  <c r="G53" i="27"/>
  <c r="F53" i="27"/>
  <c r="C53" i="27"/>
  <c r="B53" i="27"/>
  <c r="S52" i="27"/>
  <c r="R52" i="27"/>
  <c r="Q52" i="27"/>
  <c r="P52" i="27"/>
  <c r="E52" i="27"/>
  <c r="S51" i="27"/>
  <c r="R51" i="27"/>
  <c r="Q51" i="27"/>
  <c r="P51" i="27"/>
  <c r="E51" i="27"/>
  <c r="U51" i="27" s="1"/>
  <c r="U50" i="27"/>
  <c r="S50" i="27"/>
  <c r="R50" i="27"/>
  <c r="Q50" i="27"/>
  <c r="P50" i="27"/>
  <c r="E50" i="27"/>
  <c r="T50" i="27" s="1"/>
  <c r="S49" i="27"/>
  <c r="R49" i="27"/>
  <c r="Q49" i="27"/>
  <c r="P49" i="27"/>
  <c r="E49" i="27"/>
  <c r="S48" i="27"/>
  <c r="R48" i="27"/>
  <c r="Q48" i="27"/>
  <c r="P48" i="27"/>
  <c r="E48" i="27"/>
  <c r="S47" i="27"/>
  <c r="R47" i="27"/>
  <c r="Q47" i="27"/>
  <c r="P47" i="27"/>
  <c r="E47" i="27"/>
  <c r="S46" i="27"/>
  <c r="R46" i="27"/>
  <c r="Q46" i="27"/>
  <c r="P46" i="27"/>
  <c r="E46" i="27"/>
  <c r="T46" i="27" s="1"/>
  <c r="U45" i="27"/>
  <c r="S45" i="27"/>
  <c r="R45" i="27"/>
  <c r="Q45" i="27"/>
  <c r="P45" i="27"/>
  <c r="E45" i="27"/>
  <c r="T45" i="27" s="1"/>
  <c r="S44" i="27"/>
  <c r="R44" i="27"/>
  <c r="Q44" i="27"/>
  <c r="P44" i="27"/>
  <c r="E44" i="27"/>
  <c r="T44" i="27" s="1"/>
  <c r="T43" i="27"/>
  <c r="S43" i="27"/>
  <c r="R43" i="27"/>
  <c r="Q43" i="27"/>
  <c r="P43" i="27"/>
  <c r="E43" i="27"/>
  <c r="U43" i="27" s="1"/>
  <c r="S42" i="27"/>
  <c r="R42" i="27"/>
  <c r="Q42" i="27"/>
  <c r="P42" i="27"/>
  <c r="E42" i="27"/>
  <c r="V40" i="27"/>
  <c r="S40" i="27"/>
  <c r="O40" i="27"/>
  <c r="N40" i="27"/>
  <c r="M40" i="27"/>
  <c r="L40" i="27"/>
  <c r="K40" i="27"/>
  <c r="J40" i="27"/>
  <c r="I40" i="27"/>
  <c r="Q40" i="27" s="1"/>
  <c r="H40" i="27"/>
  <c r="R40" i="27" s="1"/>
  <c r="G40" i="27"/>
  <c r="F40" i="27"/>
  <c r="C40" i="27"/>
  <c r="B40" i="27"/>
  <c r="E40" i="27" s="1"/>
  <c r="S39" i="27"/>
  <c r="R39" i="27"/>
  <c r="Q39" i="27"/>
  <c r="P39" i="27"/>
  <c r="E39" i="27"/>
  <c r="U39" i="27" s="1"/>
  <c r="S38" i="27"/>
  <c r="R38" i="27"/>
  <c r="Q38" i="27"/>
  <c r="P38" i="27"/>
  <c r="E38" i="27"/>
  <c r="T38" i="27" s="1"/>
  <c r="S37" i="27"/>
  <c r="R37" i="27"/>
  <c r="Q37" i="27"/>
  <c r="P37" i="27"/>
  <c r="E37" i="27"/>
  <c r="S36" i="27"/>
  <c r="R36" i="27"/>
  <c r="Q36" i="27"/>
  <c r="P36" i="27"/>
  <c r="E36" i="27"/>
  <c r="S35" i="27"/>
  <c r="R35" i="27"/>
  <c r="Q35" i="27"/>
  <c r="P35" i="27"/>
  <c r="E35" i="27"/>
  <c r="V33" i="27"/>
  <c r="O33" i="27"/>
  <c r="N33" i="27"/>
  <c r="M33" i="27"/>
  <c r="L33" i="27"/>
  <c r="K33" i="27"/>
  <c r="J33" i="27"/>
  <c r="I33" i="27"/>
  <c r="S33" i="27" s="1"/>
  <c r="H33" i="27"/>
  <c r="R33" i="27" s="1"/>
  <c r="G33" i="27"/>
  <c r="F33" i="27"/>
  <c r="C33" i="27"/>
  <c r="B33" i="27"/>
  <c r="S32" i="27"/>
  <c r="R32" i="27"/>
  <c r="Q32" i="27"/>
  <c r="P32" i="27"/>
  <c r="E32" i="27"/>
  <c r="V30" i="27"/>
  <c r="O30" i="27"/>
  <c r="N30" i="27"/>
  <c r="M30" i="27"/>
  <c r="L30" i="27"/>
  <c r="K30" i="27"/>
  <c r="J30" i="27"/>
  <c r="I30" i="27"/>
  <c r="S30" i="27" s="1"/>
  <c r="H30" i="27"/>
  <c r="R30" i="27" s="1"/>
  <c r="G30" i="27"/>
  <c r="F30" i="27"/>
  <c r="E30" i="27"/>
  <c r="C30" i="27"/>
  <c r="B30" i="27"/>
  <c r="T29" i="27"/>
  <c r="S29" i="27"/>
  <c r="R29" i="27"/>
  <c r="Q29" i="27"/>
  <c r="P29" i="27"/>
  <c r="E29" i="27"/>
  <c r="U29" i="27" s="1"/>
  <c r="S28" i="27"/>
  <c r="R28" i="27"/>
  <c r="Q28" i="27"/>
  <c r="P28" i="27"/>
  <c r="E28" i="27"/>
  <c r="S27" i="27"/>
  <c r="R27" i="27"/>
  <c r="Q27" i="27"/>
  <c r="P27" i="27"/>
  <c r="E27" i="27"/>
  <c r="S26" i="27"/>
  <c r="R26" i="27"/>
  <c r="Q26" i="27"/>
  <c r="P26" i="27"/>
  <c r="E26" i="27"/>
  <c r="T26" i="27" s="1"/>
  <c r="V24" i="27"/>
  <c r="O24" i="27"/>
  <c r="N24" i="27"/>
  <c r="M24" i="27"/>
  <c r="L24" i="27"/>
  <c r="K24" i="27"/>
  <c r="J24" i="27"/>
  <c r="I24" i="27"/>
  <c r="S24" i="27" s="1"/>
  <c r="H24" i="27"/>
  <c r="R24" i="27" s="1"/>
  <c r="G24" i="27"/>
  <c r="F24" i="27"/>
  <c r="C24" i="27"/>
  <c r="B24" i="27"/>
  <c r="E24" i="27" s="1"/>
  <c r="S23" i="27"/>
  <c r="R23" i="27"/>
  <c r="Q23" i="27"/>
  <c r="P23" i="27"/>
  <c r="E23" i="27"/>
  <c r="U22" i="27"/>
  <c r="S22" i="27"/>
  <c r="R22" i="27"/>
  <c r="Q22" i="27"/>
  <c r="P22" i="27"/>
  <c r="E22" i="27"/>
  <c r="T22" i="27" s="1"/>
  <c r="T21" i="27"/>
  <c r="S21" i="27"/>
  <c r="R21" i="27"/>
  <c r="Q21" i="27"/>
  <c r="P21" i="27"/>
  <c r="E21" i="27"/>
  <c r="U21" i="27" s="1"/>
  <c r="S20" i="27"/>
  <c r="R20" i="27"/>
  <c r="Q20" i="27"/>
  <c r="P20" i="27"/>
  <c r="E20" i="27"/>
  <c r="T19" i="27"/>
  <c r="S19" i="27"/>
  <c r="R19" i="27"/>
  <c r="Q19" i="27"/>
  <c r="P19" i="27"/>
  <c r="E19" i="27"/>
  <c r="U19" i="27" s="1"/>
  <c r="S18" i="27"/>
  <c r="R18" i="27"/>
  <c r="Q18" i="27"/>
  <c r="P18" i="27"/>
  <c r="E18" i="27"/>
  <c r="T18" i="27" s="1"/>
  <c r="S17" i="27"/>
  <c r="R17" i="27"/>
  <c r="Q17" i="27"/>
  <c r="P17" i="27"/>
  <c r="E17" i="27"/>
  <c r="U17" i="27" s="1"/>
  <c r="V15" i="27"/>
  <c r="O15" i="27"/>
  <c r="N15" i="27"/>
  <c r="M15" i="27"/>
  <c r="L15" i="27"/>
  <c r="K15" i="27"/>
  <c r="J15" i="27"/>
  <c r="I15" i="27"/>
  <c r="S15" i="27" s="1"/>
  <c r="H15" i="27"/>
  <c r="G15" i="27"/>
  <c r="F15" i="27"/>
  <c r="C15" i="27"/>
  <c r="E15" i="27" s="1"/>
  <c r="B15" i="27"/>
  <c r="U14" i="27"/>
  <c r="S14" i="27"/>
  <c r="R14" i="27"/>
  <c r="Q14" i="27"/>
  <c r="P14" i="27"/>
  <c r="E14" i="27"/>
  <c r="T14" i="27" s="1"/>
  <c r="T13" i="27"/>
  <c r="S13" i="27"/>
  <c r="R13" i="27"/>
  <c r="Q13" i="27"/>
  <c r="P13" i="27"/>
  <c r="E13" i="27"/>
  <c r="U13" i="27" s="1"/>
  <c r="S12" i="27"/>
  <c r="R12" i="27"/>
  <c r="Q12" i="27"/>
  <c r="P12" i="27"/>
  <c r="E12" i="27"/>
  <c r="S11" i="27"/>
  <c r="R11" i="27"/>
  <c r="Q11" i="27"/>
  <c r="P11" i="27"/>
  <c r="E11" i="27"/>
  <c r="S10" i="27"/>
  <c r="R10" i="27"/>
  <c r="Q10" i="27"/>
  <c r="P10" i="27"/>
  <c r="E10" i="27"/>
  <c r="S9" i="27"/>
  <c r="R9" i="27"/>
  <c r="Q9" i="27"/>
  <c r="P9" i="27"/>
  <c r="E9" i="27"/>
  <c r="S93" i="26"/>
  <c r="R93" i="26"/>
  <c r="Q93" i="26"/>
  <c r="P93" i="26"/>
  <c r="E93" i="26"/>
  <c r="U93" i="26" s="1"/>
  <c r="S92" i="26"/>
  <c r="R92" i="26"/>
  <c r="Q92" i="26"/>
  <c r="P92" i="26"/>
  <c r="E92" i="26"/>
  <c r="U92" i="26" s="1"/>
  <c r="U91" i="26"/>
  <c r="S91" i="26"/>
  <c r="R91" i="26"/>
  <c r="Q91" i="26"/>
  <c r="P91" i="26"/>
  <c r="E91" i="26"/>
  <c r="T91" i="26" s="1"/>
  <c r="S90" i="26"/>
  <c r="R90" i="26"/>
  <c r="Q90" i="26"/>
  <c r="P90" i="26"/>
  <c r="E90" i="26"/>
  <c r="S89" i="26"/>
  <c r="R89" i="26"/>
  <c r="Q89" i="26"/>
  <c r="P89" i="26"/>
  <c r="E89" i="26"/>
  <c r="S88" i="26"/>
  <c r="R88" i="26"/>
  <c r="Q88" i="26"/>
  <c r="P88" i="26"/>
  <c r="E88" i="26"/>
  <c r="S87" i="26"/>
  <c r="R87" i="26"/>
  <c r="Q87" i="26"/>
  <c r="P87" i="26"/>
  <c r="E87" i="26"/>
  <c r="T87" i="26" s="1"/>
  <c r="S86" i="26"/>
  <c r="R86" i="26"/>
  <c r="Q86" i="26"/>
  <c r="P86" i="26"/>
  <c r="E86" i="26"/>
  <c r="U86" i="26" s="1"/>
  <c r="V72" i="26"/>
  <c r="O72" i="26"/>
  <c r="N72" i="26"/>
  <c r="M72" i="26"/>
  <c r="L72" i="26"/>
  <c r="K72" i="26"/>
  <c r="J72" i="26"/>
  <c r="I72" i="26"/>
  <c r="Q72" i="26" s="1"/>
  <c r="H72" i="26"/>
  <c r="R72" i="26" s="1"/>
  <c r="G72" i="26"/>
  <c r="F72" i="26"/>
  <c r="C72" i="26"/>
  <c r="B72" i="26"/>
  <c r="V71" i="26"/>
  <c r="O71" i="26"/>
  <c r="N71" i="26"/>
  <c r="M71" i="26"/>
  <c r="L71" i="26"/>
  <c r="K71" i="26"/>
  <c r="J71" i="26"/>
  <c r="I71" i="26"/>
  <c r="S71" i="26" s="1"/>
  <c r="H71" i="26"/>
  <c r="R71" i="26" s="1"/>
  <c r="G71" i="26"/>
  <c r="F71" i="26"/>
  <c r="C71" i="26"/>
  <c r="B71" i="26"/>
  <c r="V70" i="26"/>
  <c r="O70" i="26"/>
  <c r="N70" i="26"/>
  <c r="M70" i="26"/>
  <c r="L70" i="26"/>
  <c r="K70" i="26"/>
  <c r="J70" i="26"/>
  <c r="I70" i="26"/>
  <c r="S70" i="26" s="1"/>
  <c r="H70" i="26"/>
  <c r="G70" i="26"/>
  <c r="F70" i="26"/>
  <c r="C70" i="26"/>
  <c r="B70" i="26"/>
  <c r="E70" i="26" s="1"/>
  <c r="S69" i="26"/>
  <c r="R69" i="26"/>
  <c r="Q69" i="26"/>
  <c r="U69" i="26" s="1"/>
  <c r="P69" i="26"/>
  <c r="E69" i="26"/>
  <c r="V67" i="26"/>
  <c r="S67" i="26"/>
  <c r="O67" i="26"/>
  <c r="N67" i="26"/>
  <c r="M67" i="26"/>
  <c r="L67" i="26"/>
  <c r="K67" i="26"/>
  <c r="J67" i="26"/>
  <c r="I67" i="26"/>
  <c r="H67" i="26"/>
  <c r="R67" i="26" s="1"/>
  <c r="G67" i="26"/>
  <c r="F67" i="26"/>
  <c r="C67" i="26"/>
  <c r="E67" i="26" s="1"/>
  <c r="B67" i="26"/>
  <c r="V66" i="26"/>
  <c r="O66" i="26"/>
  <c r="N66" i="26"/>
  <c r="M66" i="26"/>
  <c r="L66" i="26"/>
  <c r="K66" i="26"/>
  <c r="J66" i="26"/>
  <c r="I66" i="26"/>
  <c r="S66" i="26" s="1"/>
  <c r="H66" i="26"/>
  <c r="G66" i="26"/>
  <c r="F66" i="26"/>
  <c r="C66" i="26"/>
  <c r="B66" i="26"/>
  <c r="E66" i="26" s="1"/>
  <c r="U65" i="26"/>
  <c r="T65" i="26"/>
  <c r="S65" i="26"/>
  <c r="R65" i="26"/>
  <c r="Q65" i="26"/>
  <c r="P65" i="26"/>
  <c r="E65" i="26"/>
  <c r="S64" i="26"/>
  <c r="R64" i="26"/>
  <c r="Q64" i="26"/>
  <c r="P64" i="26"/>
  <c r="E64" i="26"/>
  <c r="U64" i="26" s="1"/>
  <c r="S63" i="26"/>
  <c r="R63" i="26"/>
  <c r="Q63" i="26"/>
  <c r="P63" i="26"/>
  <c r="E63" i="26"/>
  <c r="U63" i="26" s="1"/>
  <c r="S62" i="26"/>
  <c r="R62" i="26"/>
  <c r="Q62" i="26"/>
  <c r="P62" i="26"/>
  <c r="E62" i="26"/>
  <c r="T62" i="26" s="1"/>
  <c r="T61" i="26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J59" i="26"/>
  <c r="I59" i="26"/>
  <c r="S59" i="26" s="1"/>
  <c r="H59" i="26"/>
  <c r="G59" i="26"/>
  <c r="F59" i="26"/>
  <c r="C59" i="26"/>
  <c r="B59" i="26"/>
  <c r="S58" i="26"/>
  <c r="R58" i="26"/>
  <c r="Q58" i="26"/>
  <c r="P58" i="26"/>
  <c r="E58" i="26"/>
  <c r="T58" i="26" s="1"/>
  <c r="S57" i="26"/>
  <c r="R57" i="26"/>
  <c r="Q57" i="26"/>
  <c r="P57" i="26"/>
  <c r="E57" i="26"/>
  <c r="U57" i="26" s="1"/>
  <c r="S56" i="26"/>
  <c r="R56" i="26"/>
  <c r="Q56" i="26"/>
  <c r="P56" i="26"/>
  <c r="E56" i="26"/>
  <c r="T56" i="26" s="1"/>
  <c r="T55" i="26"/>
  <c r="S55" i="26"/>
  <c r="R55" i="26"/>
  <c r="Q55" i="26"/>
  <c r="P55" i="26"/>
  <c r="E55" i="26"/>
  <c r="U55" i="26" s="1"/>
  <c r="V53" i="26"/>
  <c r="O53" i="26"/>
  <c r="N53" i="26"/>
  <c r="M53" i="26"/>
  <c r="L53" i="26"/>
  <c r="K53" i="26"/>
  <c r="J53" i="26"/>
  <c r="I53" i="26"/>
  <c r="H53" i="26"/>
  <c r="G53" i="26"/>
  <c r="F53" i="26"/>
  <c r="C53" i="26"/>
  <c r="B53" i="26"/>
  <c r="S52" i="26"/>
  <c r="R52" i="26"/>
  <c r="Q52" i="26"/>
  <c r="P52" i="26"/>
  <c r="E52" i="26"/>
  <c r="U52" i="26" s="1"/>
  <c r="S51" i="26"/>
  <c r="R51" i="26"/>
  <c r="Q51" i="26"/>
  <c r="P51" i="26"/>
  <c r="E51" i="26"/>
  <c r="U51" i="26" s="1"/>
  <c r="S50" i="26"/>
  <c r="R50" i="26"/>
  <c r="Q50" i="26"/>
  <c r="P50" i="26"/>
  <c r="E50" i="26"/>
  <c r="U50" i="26" s="1"/>
  <c r="S49" i="26"/>
  <c r="R49" i="26"/>
  <c r="Q49" i="26"/>
  <c r="P49" i="26"/>
  <c r="E49" i="26"/>
  <c r="T49" i="26" s="1"/>
  <c r="S48" i="26"/>
  <c r="R48" i="26"/>
  <c r="Q48" i="26"/>
  <c r="P48" i="26"/>
  <c r="E48" i="26"/>
  <c r="S47" i="26"/>
  <c r="R47" i="26"/>
  <c r="Q47" i="26"/>
  <c r="P47" i="26"/>
  <c r="E47" i="26"/>
  <c r="U47" i="26" s="1"/>
  <c r="S46" i="26"/>
  <c r="R46" i="26"/>
  <c r="Q46" i="26"/>
  <c r="P46" i="26"/>
  <c r="E46" i="26"/>
  <c r="U46" i="26" s="1"/>
  <c r="U45" i="26"/>
  <c r="S45" i="26"/>
  <c r="R45" i="26"/>
  <c r="Q45" i="26"/>
  <c r="P45" i="26"/>
  <c r="E45" i="26"/>
  <c r="T45" i="26" s="1"/>
  <c r="T44" i="26"/>
  <c r="S44" i="26"/>
  <c r="R44" i="26"/>
  <c r="Q44" i="26"/>
  <c r="P44" i="26"/>
  <c r="E44" i="26"/>
  <c r="U44" i="26" s="1"/>
  <c r="S43" i="26"/>
  <c r="R43" i="26"/>
  <c r="Q43" i="26"/>
  <c r="P43" i="26"/>
  <c r="E43" i="26"/>
  <c r="U43" i="26" s="1"/>
  <c r="S42" i="26"/>
  <c r="R42" i="26"/>
  <c r="Q42" i="26"/>
  <c r="P42" i="26"/>
  <c r="E42" i="26"/>
  <c r="U42" i="26" s="1"/>
  <c r="V40" i="26"/>
  <c r="O40" i="26"/>
  <c r="N40" i="26"/>
  <c r="M40" i="26"/>
  <c r="L40" i="26"/>
  <c r="K40" i="26"/>
  <c r="J40" i="26"/>
  <c r="I40" i="26"/>
  <c r="H40" i="26"/>
  <c r="R40" i="26" s="1"/>
  <c r="G40" i="26"/>
  <c r="F40" i="26"/>
  <c r="C40" i="26"/>
  <c r="B40" i="26"/>
  <c r="S39" i="26"/>
  <c r="R39" i="26"/>
  <c r="Q39" i="26"/>
  <c r="P39" i="26"/>
  <c r="E39" i="26"/>
  <c r="U39" i="26" s="1"/>
  <c r="S38" i="26"/>
  <c r="R38" i="26"/>
  <c r="Q38" i="26"/>
  <c r="P38" i="26"/>
  <c r="E38" i="26"/>
  <c r="U38" i="26" s="1"/>
  <c r="U37" i="26"/>
  <c r="S37" i="26"/>
  <c r="R37" i="26"/>
  <c r="Q37" i="26"/>
  <c r="P37" i="26"/>
  <c r="E37" i="26"/>
  <c r="T37" i="26" s="1"/>
  <c r="S36" i="26"/>
  <c r="R36" i="26"/>
  <c r="Q36" i="26"/>
  <c r="P36" i="26"/>
  <c r="E36" i="26"/>
  <c r="S35" i="26"/>
  <c r="R35" i="26"/>
  <c r="Q35" i="26"/>
  <c r="P35" i="26"/>
  <c r="E35" i="26"/>
  <c r="V33" i="26"/>
  <c r="O33" i="26"/>
  <c r="N33" i="26"/>
  <c r="M33" i="26"/>
  <c r="L33" i="26"/>
  <c r="K33" i="26"/>
  <c r="J33" i="26"/>
  <c r="I33" i="26"/>
  <c r="S33" i="26" s="1"/>
  <c r="H33" i="26"/>
  <c r="G33" i="26"/>
  <c r="F33" i="26"/>
  <c r="E33" i="26"/>
  <c r="C33" i="26"/>
  <c r="B33" i="26"/>
  <c r="U32" i="26"/>
  <c r="S32" i="26"/>
  <c r="R32" i="26"/>
  <c r="Q32" i="26"/>
  <c r="P32" i="26"/>
  <c r="E32" i="26"/>
  <c r="V30" i="26"/>
  <c r="O30" i="26"/>
  <c r="N30" i="26"/>
  <c r="M30" i="26"/>
  <c r="L30" i="26"/>
  <c r="K30" i="26"/>
  <c r="J30" i="26"/>
  <c r="I30" i="26"/>
  <c r="H30" i="26"/>
  <c r="P30" i="26" s="1"/>
  <c r="G30" i="26"/>
  <c r="F30" i="26"/>
  <c r="C30" i="26"/>
  <c r="B30" i="26"/>
  <c r="U29" i="26"/>
  <c r="S29" i="26"/>
  <c r="R29" i="26"/>
  <c r="Q29" i="26"/>
  <c r="P29" i="26"/>
  <c r="E29" i="26"/>
  <c r="T29" i="26" s="1"/>
  <c r="U28" i="26"/>
  <c r="S28" i="26"/>
  <c r="R28" i="26"/>
  <c r="Q28" i="26"/>
  <c r="P28" i="26"/>
  <c r="E28" i="26"/>
  <c r="T28" i="26" s="1"/>
  <c r="S27" i="26"/>
  <c r="R27" i="26"/>
  <c r="Q27" i="26"/>
  <c r="P27" i="26"/>
  <c r="E27" i="26"/>
  <c r="U27" i="26" s="1"/>
  <c r="S26" i="26"/>
  <c r="R26" i="26"/>
  <c r="Q26" i="26"/>
  <c r="P26" i="26"/>
  <c r="E26" i="26"/>
  <c r="U26" i="26" s="1"/>
  <c r="V24" i="26"/>
  <c r="O24" i="26"/>
  <c r="N24" i="26"/>
  <c r="M24" i="26"/>
  <c r="L24" i="26"/>
  <c r="K24" i="26"/>
  <c r="J24" i="26"/>
  <c r="I24" i="26"/>
  <c r="H24" i="26"/>
  <c r="R24" i="26" s="1"/>
  <c r="G24" i="26"/>
  <c r="F24" i="26"/>
  <c r="C24" i="26"/>
  <c r="B24" i="26"/>
  <c r="S23" i="26"/>
  <c r="R23" i="26"/>
  <c r="Q23" i="26"/>
  <c r="P23" i="26"/>
  <c r="E23" i="26"/>
  <c r="U23" i="26" s="1"/>
  <c r="U22" i="26"/>
  <c r="T22" i="26"/>
  <c r="S22" i="26"/>
  <c r="R22" i="26"/>
  <c r="Q22" i="26"/>
  <c r="P22" i="26"/>
  <c r="E22" i="26"/>
  <c r="S21" i="26"/>
  <c r="R21" i="26"/>
  <c r="Q21" i="26"/>
  <c r="P21" i="26"/>
  <c r="E21" i="26"/>
  <c r="S20" i="26"/>
  <c r="R20" i="26"/>
  <c r="Q20" i="26"/>
  <c r="P20" i="26"/>
  <c r="E20" i="26"/>
  <c r="S19" i="26"/>
  <c r="R19" i="26"/>
  <c r="Q19" i="26"/>
  <c r="P19" i="26"/>
  <c r="E19" i="26"/>
  <c r="U19" i="26" s="1"/>
  <c r="S18" i="26"/>
  <c r="R18" i="26"/>
  <c r="Q18" i="26"/>
  <c r="P18" i="26"/>
  <c r="E18" i="26"/>
  <c r="U18" i="26" s="1"/>
  <c r="S17" i="26"/>
  <c r="R17" i="26"/>
  <c r="Q17" i="26"/>
  <c r="P17" i="26"/>
  <c r="E17" i="26"/>
  <c r="V15" i="26"/>
  <c r="S15" i="26"/>
  <c r="O15" i="26"/>
  <c r="N15" i="26"/>
  <c r="M15" i="26"/>
  <c r="L15" i="26"/>
  <c r="K15" i="26"/>
  <c r="J15" i="26"/>
  <c r="I15" i="26"/>
  <c r="Q15" i="26" s="1"/>
  <c r="H15" i="26"/>
  <c r="G15" i="26"/>
  <c r="F15" i="26"/>
  <c r="C15" i="26"/>
  <c r="B15" i="26"/>
  <c r="S14" i="26"/>
  <c r="R14" i="26"/>
  <c r="Q14" i="26"/>
  <c r="P14" i="26"/>
  <c r="E14" i="26"/>
  <c r="U14" i="26" s="1"/>
  <c r="U13" i="26"/>
  <c r="S13" i="26"/>
  <c r="R13" i="26"/>
  <c r="Q13" i="26"/>
  <c r="P13" i="26"/>
  <c r="E13" i="26"/>
  <c r="T13" i="26" s="1"/>
  <c r="S12" i="26"/>
  <c r="R12" i="26"/>
  <c r="Q12" i="26"/>
  <c r="P12" i="26"/>
  <c r="E12" i="26"/>
  <c r="S11" i="26"/>
  <c r="R11" i="26"/>
  <c r="Q11" i="26"/>
  <c r="P11" i="26"/>
  <c r="E11" i="26"/>
  <c r="U11" i="26" s="1"/>
  <c r="S10" i="26"/>
  <c r="R10" i="26"/>
  <c r="Q10" i="26"/>
  <c r="U10" i="26" s="1"/>
  <c r="P10" i="26"/>
  <c r="E10" i="26"/>
  <c r="T10" i="26" s="1"/>
  <c r="U9" i="26"/>
  <c r="T9" i="26"/>
  <c r="S9" i="26"/>
  <c r="R9" i="26"/>
  <c r="Q9" i="26"/>
  <c r="P9" i="26"/>
  <c r="E9" i="26"/>
  <c r="S93" i="25"/>
  <c r="R93" i="25"/>
  <c r="Q93" i="25"/>
  <c r="P93" i="25"/>
  <c r="E93" i="25"/>
  <c r="S92" i="25"/>
  <c r="R92" i="25"/>
  <c r="Q92" i="25"/>
  <c r="P92" i="25"/>
  <c r="E92" i="25"/>
  <c r="U92" i="25" s="1"/>
  <c r="S91" i="25"/>
  <c r="R91" i="25"/>
  <c r="Q91" i="25"/>
  <c r="P91" i="25"/>
  <c r="E91" i="25"/>
  <c r="U91" i="25" s="1"/>
  <c r="S90" i="25"/>
  <c r="R90" i="25"/>
  <c r="Q90" i="25"/>
  <c r="P90" i="25"/>
  <c r="E90" i="25"/>
  <c r="U89" i="25"/>
  <c r="S89" i="25"/>
  <c r="R89" i="25"/>
  <c r="Q89" i="25"/>
  <c r="P89" i="25"/>
  <c r="E89" i="25"/>
  <c r="T89" i="25" s="1"/>
  <c r="S88" i="25"/>
  <c r="R88" i="25"/>
  <c r="Q88" i="25"/>
  <c r="P88" i="25"/>
  <c r="E88" i="25"/>
  <c r="U88" i="25" s="1"/>
  <c r="U87" i="25"/>
  <c r="T87" i="25"/>
  <c r="S87" i="25"/>
  <c r="R87" i="25"/>
  <c r="Q87" i="25"/>
  <c r="P87" i="25"/>
  <c r="E87" i="25"/>
  <c r="U86" i="25"/>
  <c r="T86" i="25"/>
  <c r="S86" i="25"/>
  <c r="R86" i="25"/>
  <c r="Q86" i="25"/>
  <c r="P86" i="25"/>
  <c r="E86" i="25"/>
  <c r="V72" i="25"/>
  <c r="S72" i="25"/>
  <c r="O72" i="25"/>
  <c r="N72" i="25"/>
  <c r="M72" i="25"/>
  <c r="L72" i="25"/>
  <c r="K72" i="25"/>
  <c r="J72" i="25"/>
  <c r="I72" i="25"/>
  <c r="H72" i="25"/>
  <c r="G72" i="25"/>
  <c r="F72" i="25"/>
  <c r="C72" i="25"/>
  <c r="B72" i="25"/>
  <c r="E72" i="25" s="1"/>
  <c r="V71" i="25"/>
  <c r="O71" i="25"/>
  <c r="N71" i="25"/>
  <c r="M71" i="25"/>
  <c r="L71" i="25"/>
  <c r="K71" i="25"/>
  <c r="J71" i="25"/>
  <c r="I71" i="25"/>
  <c r="S71" i="25" s="1"/>
  <c r="H71" i="25"/>
  <c r="G71" i="25"/>
  <c r="F71" i="25"/>
  <c r="E71" i="25"/>
  <c r="C71" i="25"/>
  <c r="B71" i="25"/>
  <c r="V70" i="25"/>
  <c r="S70" i="25"/>
  <c r="O70" i="25"/>
  <c r="N70" i="25"/>
  <c r="M70" i="25"/>
  <c r="L70" i="25"/>
  <c r="K70" i="25"/>
  <c r="J70" i="25"/>
  <c r="I70" i="25"/>
  <c r="Q70" i="25" s="1"/>
  <c r="H70" i="25"/>
  <c r="G70" i="25"/>
  <c r="F70" i="25"/>
  <c r="C70" i="25"/>
  <c r="B70" i="25"/>
  <c r="S69" i="25"/>
  <c r="R69" i="25"/>
  <c r="Q69" i="25"/>
  <c r="P69" i="25"/>
  <c r="E69" i="25"/>
  <c r="V67" i="25"/>
  <c r="O67" i="25"/>
  <c r="N67" i="25"/>
  <c r="M67" i="25"/>
  <c r="L67" i="25"/>
  <c r="K67" i="25"/>
  <c r="J67" i="25"/>
  <c r="I67" i="25"/>
  <c r="H67" i="25"/>
  <c r="R67" i="25" s="1"/>
  <c r="G67" i="25"/>
  <c r="F67" i="25"/>
  <c r="C67" i="25"/>
  <c r="B67" i="25"/>
  <c r="V66" i="25"/>
  <c r="O66" i="25"/>
  <c r="N66" i="25"/>
  <c r="M66" i="25"/>
  <c r="L66" i="25"/>
  <c r="K66" i="25"/>
  <c r="J66" i="25"/>
  <c r="I66" i="25"/>
  <c r="S66" i="25" s="1"/>
  <c r="H66" i="25"/>
  <c r="G66" i="25"/>
  <c r="F66" i="25"/>
  <c r="E66" i="25"/>
  <c r="C66" i="25"/>
  <c r="B66" i="25"/>
  <c r="U65" i="25"/>
  <c r="T65" i="25"/>
  <c r="S65" i="25"/>
  <c r="R65" i="25"/>
  <c r="Q65" i="25"/>
  <c r="P65" i="25"/>
  <c r="E65" i="25"/>
  <c r="S64" i="25"/>
  <c r="R64" i="25"/>
  <c r="Q64" i="25"/>
  <c r="P64" i="25"/>
  <c r="E64" i="25"/>
  <c r="U64" i="25" s="1"/>
  <c r="S63" i="25"/>
  <c r="R63" i="25"/>
  <c r="Q63" i="25"/>
  <c r="P63" i="25"/>
  <c r="E63" i="25"/>
  <c r="U63" i="25" s="1"/>
  <c r="S62" i="25"/>
  <c r="R62" i="25"/>
  <c r="Q62" i="25"/>
  <c r="P62" i="25"/>
  <c r="E62" i="25"/>
  <c r="U62" i="25" s="1"/>
  <c r="S61" i="25"/>
  <c r="R61" i="25"/>
  <c r="Q61" i="25"/>
  <c r="P61" i="25"/>
  <c r="E61" i="25"/>
  <c r="T61" i="25" s="1"/>
  <c r="V59" i="25"/>
  <c r="O59" i="25"/>
  <c r="N59" i="25"/>
  <c r="M59" i="25"/>
  <c r="L59" i="25"/>
  <c r="K59" i="25"/>
  <c r="J59" i="25"/>
  <c r="I59" i="25"/>
  <c r="H59" i="25"/>
  <c r="G59" i="25"/>
  <c r="F59" i="25"/>
  <c r="C59" i="25"/>
  <c r="B59" i="25"/>
  <c r="S58" i="25"/>
  <c r="R58" i="25"/>
  <c r="Q58" i="25"/>
  <c r="P58" i="25"/>
  <c r="E58" i="25"/>
  <c r="U58" i="25" s="1"/>
  <c r="S57" i="25"/>
  <c r="R57" i="25"/>
  <c r="Q57" i="25"/>
  <c r="P57" i="25"/>
  <c r="E57" i="25"/>
  <c r="T57" i="25" s="1"/>
  <c r="U56" i="25"/>
  <c r="T56" i="25"/>
  <c r="S56" i="25"/>
  <c r="R56" i="25"/>
  <c r="Q56" i="25"/>
  <c r="P56" i="25"/>
  <c r="E56" i="25"/>
  <c r="S55" i="25"/>
  <c r="R55" i="25"/>
  <c r="Q55" i="25"/>
  <c r="P55" i="25"/>
  <c r="E55" i="25"/>
  <c r="U55" i="25" s="1"/>
  <c r="V53" i="25"/>
  <c r="O53" i="25"/>
  <c r="N53" i="25"/>
  <c r="M53" i="25"/>
  <c r="L53" i="25"/>
  <c r="K53" i="25"/>
  <c r="J53" i="25"/>
  <c r="I53" i="25"/>
  <c r="S53" i="25" s="1"/>
  <c r="H53" i="25"/>
  <c r="G53" i="25"/>
  <c r="F53" i="25"/>
  <c r="C53" i="25"/>
  <c r="E53" i="25" s="1"/>
  <c r="B53" i="25"/>
  <c r="S52" i="25"/>
  <c r="R52" i="25"/>
  <c r="Q52" i="25"/>
  <c r="P52" i="25"/>
  <c r="E52" i="25"/>
  <c r="S51" i="25"/>
  <c r="R51" i="25"/>
  <c r="Q51" i="25"/>
  <c r="P51" i="25"/>
  <c r="E51" i="25"/>
  <c r="U51" i="25" s="1"/>
  <c r="T50" i="25"/>
  <c r="S50" i="25"/>
  <c r="R50" i="25"/>
  <c r="Q50" i="25"/>
  <c r="P50" i="25"/>
  <c r="E50" i="25"/>
  <c r="U50" i="25" s="1"/>
  <c r="S49" i="25"/>
  <c r="R49" i="25"/>
  <c r="Q49" i="25"/>
  <c r="P49" i="25"/>
  <c r="E49" i="25"/>
  <c r="T48" i="25"/>
  <c r="S48" i="25"/>
  <c r="R48" i="25"/>
  <c r="Q48" i="25"/>
  <c r="P48" i="25"/>
  <c r="E48" i="25"/>
  <c r="U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U45" i="25"/>
  <c r="S45" i="25"/>
  <c r="R45" i="25"/>
  <c r="Q45" i="25"/>
  <c r="P45" i="25"/>
  <c r="E45" i="25"/>
  <c r="T45" i="25" s="1"/>
  <c r="U44" i="25"/>
  <c r="T44" i="25"/>
  <c r="S44" i="25"/>
  <c r="R44" i="25"/>
  <c r="Q44" i="25"/>
  <c r="P44" i="25"/>
  <c r="E44" i="25"/>
  <c r="S43" i="25"/>
  <c r="R43" i="25"/>
  <c r="Q43" i="25"/>
  <c r="P43" i="25"/>
  <c r="E43" i="25"/>
  <c r="S42" i="25"/>
  <c r="R42" i="25"/>
  <c r="Q42" i="25"/>
  <c r="P42" i="25"/>
  <c r="E42" i="25"/>
  <c r="V40" i="25"/>
  <c r="O40" i="25"/>
  <c r="N40" i="25"/>
  <c r="M40" i="25"/>
  <c r="L40" i="25"/>
  <c r="K40" i="25"/>
  <c r="J40" i="25"/>
  <c r="I40" i="25"/>
  <c r="H40" i="25"/>
  <c r="R40" i="25" s="1"/>
  <c r="G40" i="25"/>
  <c r="F40" i="25"/>
  <c r="C40" i="25"/>
  <c r="B40" i="25"/>
  <c r="S39" i="25"/>
  <c r="R39" i="25"/>
  <c r="Q39" i="25"/>
  <c r="P39" i="25"/>
  <c r="E39" i="25"/>
  <c r="U39" i="25" s="1"/>
  <c r="S38" i="25"/>
  <c r="R38" i="25"/>
  <c r="Q38" i="25"/>
  <c r="P38" i="25"/>
  <c r="E38" i="25"/>
  <c r="T38" i="25" s="1"/>
  <c r="S37" i="25"/>
  <c r="R37" i="25"/>
  <c r="Q37" i="25"/>
  <c r="P37" i="25"/>
  <c r="E37" i="25"/>
  <c r="T36" i="25"/>
  <c r="S36" i="25"/>
  <c r="R36" i="25"/>
  <c r="Q36" i="25"/>
  <c r="P36" i="25"/>
  <c r="E36" i="25"/>
  <c r="S35" i="25"/>
  <c r="R35" i="25"/>
  <c r="Q35" i="25"/>
  <c r="P35" i="25"/>
  <c r="E35" i="25"/>
  <c r="U35" i="25" s="1"/>
  <c r="V33" i="25"/>
  <c r="O33" i="25"/>
  <c r="N33" i="25"/>
  <c r="M33" i="25"/>
  <c r="L33" i="25"/>
  <c r="K33" i="25"/>
  <c r="J33" i="25"/>
  <c r="I33" i="25"/>
  <c r="S33" i="25" s="1"/>
  <c r="H33" i="25"/>
  <c r="R33" i="25" s="1"/>
  <c r="G33" i="25"/>
  <c r="F33" i="25"/>
  <c r="C33" i="25"/>
  <c r="B33" i="25"/>
  <c r="E33" i="25" s="1"/>
  <c r="S32" i="25"/>
  <c r="R32" i="25"/>
  <c r="Q32" i="25"/>
  <c r="P32" i="25"/>
  <c r="E32" i="25"/>
  <c r="V30" i="25"/>
  <c r="O30" i="25"/>
  <c r="N30" i="25"/>
  <c r="M30" i="25"/>
  <c r="L30" i="25"/>
  <c r="K30" i="25"/>
  <c r="J30" i="25"/>
  <c r="I30" i="25"/>
  <c r="S30" i="25" s="1"/>
  <c r="H30" i="25"/>
  <c r="P30" i="25" s="1"/>
  <c r="G30" i="25"/>
  <c r="F30" i="25"/>
  <c r="E30" i="25"/>
  <c r="C30" i="25"/>
  <c r="B30" i="25"/>
  <c r="S29" i="25"/>
  <c r="R29" i="25"/>
  <c r="Q29" i="25"/>
  <c r="P29" i="25"/>
  <c r="E29" i="25"/>
  <c r="U29" i="25" s="1"/>
  <c r="S28" i="25"/>
  <c r="R28" i="25"/>
  <c r="Q28" i="25"/>
  <c r="P28" i="25"/>
  <c r="E28" i="25"/>
  <c r="U28" i="25" s="1"/>
  <c r="S27" i="25"/>
  <c r="R27" i="25"/>
  <c r="Q27" i="25"/>
  <c r="P27" i="25"/>
  <c r="E27" i="25"/>
  <c r="U27" i="25" s="1"/>
  <c r="S26" i="25"/>
  <c r="R26" i="25"/>
  <c r="Q26" i="25"/>
  <c r="P26" i="25"/>
  <c r="E26" i="25"/>
  <c r="U26" i="25" s="1"/>
  <c r="V24" i="25"/>
  <c r="S24" i="25"/>
  <c r="O24" i="25"/>
  <c r="N24" i="25"/>
  <c r="M24" i="25"/>
  <c r="L24" i="25"/>
  <c r="K24" i="25"/>
  <c r="J24" i="25"/>
  <c r="I24" i="25"/>
  <c r="H24" i="25"/>
  <c r="R24" i="25" s="1"/>
  <c r="G24" i="25"/>
  <c r="F24" i="25"/>
  <c r="C24" i="25"/>
  <c r="E24" i="25" s="1"/>
  <c r="B24" i="25"/>
  <c r="S23" i="25"/>
  <c r="R23" i="25"/>
  <c r="Q23" i="25"/>
  <c r="P23" i="25"/>
  <c r="E23" i="25"/>
  <c r="U23" i="25" s="1"/>
  <c r="S22" i="25"/>
  <c r="R22" i="25"/>
  <c r="Q22" i="25"/>
  <c r="P22" i="25"/>
  <c r="E22" i="25"/>
  <c r="U22" i="25" s="1"/>
  <c r="S21" i="25"/>
  <c r="R21" i="25"/>
  <c r="Q21" i="25"/>
  <c r="P21" i="25"/>
  <c r="E21" i="25"/>
  <c r="T21" i="25" s="1"/>
  <c r="U20" i="25"/>
  <c r="T20" i="25"/>
  <c r="S20" i="25"/>
  <c r="R20" i="25"/>
  <c r="Q20" i="25"/>
  <c r="P20" i="25"/>
  <c r="E20" i="25"/>
  <c r="S19" i="25"/>
  <c r="R19" i="25"/>
  <c r="Q19" i="25"/>
  <c r="P19" i="25"/>
  <c r="E19" i="25"/>
  <c r="U19" i="25" s="1"/>
  <c r="U18" i="25"/>
  <c r="T18" i="25"/>
  <c r="S18" i="25"/>
  <c r="R18" i="25"/>
  <c r="Q18" i="25"/>
  <c r="P18" i="25"/>
  <c r="E18" i="25"/>
  <c r="S17" i="25"/>
  <c r="R17" i="25"/>
  <c r="Q17" i="25"/>
  <c r="P17" i="25"/>
  <c r="E17" i="25"/>
  <c r="V15" i="25"/>
  <c r="S15" i="25"/>
  <c r="O15" i="25"/>
  <c r="N15" i="25"/>
  <c r="M15" i="25"/>
  <c r="L15" i="25"/>
  <c r="K15" i="25"/>
  <c r="J15" i="25"/>
  <c r="I15" i="25"/>
  <c r="H15" i="25"/>
  <c r="G15" i="25"/>
  <c r="F15" i="25"/>
  <c r="C15" i="25"/>
  <c r="B15" i="25"/>
  <c r="U14" i="25"/>
  <c r="T14" i="25"/>
  <c r="S14" i="25"/>
  <c r="R14" i="25"/>
  <c r="Q14" i="25"/>
  <c r="P14" i="25"/>
  <c r="E14" i="25"/>
  <c r="T13" i="25"/>
  <c r="S13" i="25"/>
  <c r="R13" i="25"/>
  <c r="Q13" i="25"/>
  <c r="P13" i="25"/>
  <c r="E13" i="25"/>
  <c r="U13" i="25" s="1"/>
  <c r="S12" i="25"/>
  <c r="R12" i="25"/>
  <c r="Q12" i="25"/>
  <c r="P12" i="25"/>
  <c r="E12" i="25"/>
  <c r="S11" i="25"/>
  <c r="R11" i="25"/>
  <c r="Q11" i="25"/>
  <c r="P11" i="25"/>
  <c r="E11" i="25"/>
  <c r="U11" i="25" s="1"/>
  <c r="S10" i="25"/>
  <c r="R10" i="25"/>
  <c r="Q10" i="25"/>
  <c r="P10" i="25"/>
  <c r="E10" i="25"/>
  <c r="S9" i="25"/>
  <c r="R9" i="25"/>
  <c r="Q9" i="25"/>
  <c r="P9" i="25"/>
  <c r="E9" i="25"/>
  <c r="U93" i="24"/>
  <c r="T93" i="24"/>
  <c r="S93" i="24"/>
  <c r="R93" i="24"/>
  <c r="Q93" i="24"/>
  <c r="P93" i="24"/>
  <c r="E93" i="24"/>
  <c r="S92" i="24"/>
  <c r="R92" i="24"/>
  <c r="Q92" i="24"/>
  <c r="P92" i="24"/>
  <c r="E92" i="24"/>
  <c r="U92" i="24" s="1"/>
  <c r="U91" i="24"/>
  <c r="T91" i="24"/>
  <c r="S91" i="24"/>
  <c r="R91" i="24"/>
  <c r="Q91" i="24"/>
  <c r="P91" i="24"/>
  <c r="E91" i="24"/>
  <c r="S90" i="24"/>
  <c r="R90" i="24"/>
  <c r="Q90" i="24"/>
  <c r="P90" i="24"/>
  <c r="E90" i="24"/>
  <c r="S89" i="24"/>
  <c r="R89" i="24"/>
  <c r="Q89" i="24"/>
  <c r="P89" i="24"/>
  <c r="E89" i="24"/>
  <c r="S88" i="24"/>
  <c r="R88" i="24"/>
  <c r="Q88" i="24"/>
  <c r="P88" i="24"/>
  <c r="E88" i="24"/>
  <c r="U88" i="24" s="1"/>
  <c r="S87" i="24"/>
  <c r="R87" i="24"/>
  <c r="Q87" i="24"/>
  <c r="P87" i="24"/>
  <c r="E87" i="24"/>
  <c r="U87" i="24" s="1"/>
  <c r="S86" i="24"/>
  <c r="R86" i="24"/>
  <c r="Q86" i="24"/>
  <c r="P86" i="24"/>
  <c r="E86" i="24"/>
  <c r="V72" i="24"/>
  <c r="O72" i="24"/>
  <c r="N72" i="24"/>
  <c r="M72" i="24"/>
  <c r="L72" i="24"/>
  <c r="K72" i="24"/>
  <c r="J72" i="24"/>
  <c r="I72" i="24"/>
  <c r="H72" i="24"/>
  <c r="G72" i="24"/>
  <c r="F72" i="24"/>
  <c r="C72" i="24"/>
  <c r="B72" i="24"/>
  <c r="V71" i="24"/>
  <c r="O71" i="24"/>
  <c r="N71" i="24"/>
  <c r="M71" i="24"/>
  <c r="L71" i="24"/>
  <c r="K71" i="24"/>
  <c r="J71" i="24"/>
  <c r="I71" i="24"/>
  <c r="S71" i="24" s="1"/>
  <c r="H71" i="24"/>
  <c r="R71" i="24" s="1"/>
  <c r="G71" i="24"/>
  <c r="F71" i="24"/>
  <c r="C71" i="24"/>
  <c r="E71" i="24" s="1"/>
  <c r="B71" i="24"/>
  <c r="V70" i="24"/>
  <c r="S70" i="24"/>
  <c r="O70" i="24"/>
  <c r="N70" i="24"/>
  <c r="M70" i="24"/>
  <c r="L70" i="24"/>
  <c r="K70" i="24"/>
  <c r="J70" i="24"/>
  <c r="I70" i="24"/>
  <c r="H70" i="24"/>
  <c r="P70" i="24" s="1"/>
  <c r="G70" i="24"/>
  <c r="F70" i="24"/>
  <c r="C70" i="24"/>
  <c r="B70" i="24"/>
  <c r="T69" i="24"/>
  <c r="S69" i="24"/>
  <c r="R69" i="24"/>
  <c r="Q69" i="24"/>
  <c r="U69" i="24" s="1"/>
  <c r="P69" i="24"/>
  <c r="E69" i="24"/>
  <c r="V67" i="24"/>
  <c r="O67" i="24"/>
  <c r="N67" i="24"/>
  <c r="M67" i="24"/>
  <c r="L67" i="24"/>
  <c r="K67" i="24"/>
  <c r="J67" i="24"/>
  <c r="I67" i="24"/>
  <c r="H67" i="24"/>
  <c r="R67" i="24" s="1"/>
  <c r="G67" i="24"/>
  <c r="F67" i="24"/>
  <c r="C67" i="24"/>
  <c r="B67" i="24"/>
  <c r="V66" i="24"/>
  <c r="O66" i="24"/>
  <c r="N66" i="24"/>
  <c r="M66" i="24"/>
  <c r="L66" i="24"/>
  <c r="K66" i="24"/>
  <c r="J66" i="24"/>
  <c r="I66" i="24"/>
  <c r="S66" i="24" s="1"/>
  <c r="H66" i="24"/>
  <c r="G66" i="24"/>
  <c r="F66" i="24"/>
  <c r="C66" i="24"/>
  <c r="B66" i="24"/>
  <c r="S65" i="24"/>
  <c r="R65" i="24"/>
  <c r="Q65" i="24"/>
  <c r="P65" i="24"/>
  <c r="E65" i="24"/>
  <c r="T65" i="24" s="1"/>
  <c r="U64" i="24"/>
  <c r="T64" i="24"/>
  <c r="S64" i="24"/>
  <c r="R64" i="24"/>
  <c r="Q64" i="24"/>
  <c r="P64" i="24"/>
  <c r="E64" i="24"/>
  <c r="S63" i="24"/>
  <c r="R63" i="24"/>
  <c r="Q63" i="24"/>
  <c r="P63" i="24"/>
  <c r="E63" i="24"/>
  <c r="U63" i="24" s="1"/>
  <c r="U62" i="24"/>
  <c r="T62" i="24"/>
  <c r="S62" i="24"/>
  <c r="R62" i="24"/>
  <c r="Q62" i="24"/>
  <c r="P62" i="24"/>
  <c r="E62" i="24"/>
  <c r="T61" i="24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J59" i="24"/>
  <c r="I59" i="24"/>
  <c r="S59" i="24" s="1"/>
  <c r="H59" i="24"/>
  <c r="R59" i="24" s="1"/>
  <c r="G59" i="24"/>
  <c r="F59" i="24"/>
  <c r="C59" i="24"/>
  <c r="B59" i="24"/>
  <c r="S58" i="24"/>
  <c r="R58" i="24"/>
  <c r="Q58" i="24"/>
  <c r="P58" i="24"/>
  <c r="E58" i="24"/>
  <c r="T57" i="24"/>
  <c r="S57" i="24"/>
  <c r="R57" i="24"/>
  <c r="Q57" i="24"/>
  <c r="P57" i="24"/>
  <c r="E57" i="24"/>
  <c r="U57" i="24" s="1"/>
  <c r="S56" i="24"/>
  <c r="R56" i="24"/>
  <c r="Q56" i="24"/>
  <c r="P56" i="24"/>
  <c r="E56" i="24"/>
  <c r="U56" i="24" s="1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S53" i="24" s="1"/>
  <c r="H53" i="24"/>
  <c r="R53" i="24" s="1"/>
  <c r="G53" i="24"/>
  <c r="F53" i="24"/>
  <c r="C53" i="24"/>
  <c r="B53" i="24"/>
  <c r="E53" i="24" s="1"/>
  <c r="S52" i="24"/>
  <c r="R52" i="24"/>
  <c r="Q52" i="24"/>
  <c r="P52" i="24"/>
  <c r="E52" i="24"/>
  <c r="S51" i="24"/>
  <c r="R51" i="24"/>
  <c r="Q51" i="24"/>
  <c r="P51" i="24"/>
  <c r="E51" i="24"/>
  <c r="U50" i="24"/>
  <c r="S50" i="24"/>
  <c r="R50" i="24"/>
  <c r="Q50" i="24"/>
  <c r="P50" i="24"/>
  <c r="E50" i="24"/>
  <c r="T50" i="24" s="1"/>
  <c r="U49" i="24"/>
  <c r="T49" i="24"/>
  <c r="S49" i="24"/>
  <c r="R49" i="24"/>
  <c r="Q49" i="24"/>
  <c r="P49" i="24"/>
  <c r="E49" i="24"/>
  <c r="U48" i="24"/>
  <c r="T48" i="24"/>
  <c r="S48" i="24"/>
  <c r="R48" i="24"/>
  <c r="Q48" i="24"/>
  <c r="P48" i="24"/>
  <c r="E48" i="24"/>
  <c r="S47" i="24"/>
  <c r="R47" i="24"/>
  <c r="Q47" i="24"/>
  <c r="P47" i="24"/>
  <c r="E47" i="24"/>
  <c r="U47" i="24" s="1"/>
  <c r="U46" i="24"/>
  <c r="T46" i="24"/>
  <c r="S46" i="24"/>
  <c r="R46" i="24"/>
  <c r="Q46" i="24"/>
  <c r="P46" i="24"/>
  <c r="E46" i="24"/>
  <c r="U45" i="24"/>
  <c r="T45" i="24"/>
  <c r="S45" i="24"/>
  <c r="R45" i="24"/>
  <c r="Q45" i="24"/>
  <c r="P45" i="24"/>
  <c r="E45" i="24"/>
  <c r="S44" i="24"/>
  <c r="R44" i="24"/>
  <c r="Q44" i="24"/>
  <c r="P44" i="24"/>
  <c r="E44" i="24"/>
  <c r="U44" i="24" s="1"/>
  <c r="S43" i="24"/>
  <c r="R43" i="24"/>
  <c r="Q43" i="24"/>
  <c r="P43" i="24"/>
  <c r="E43" i="24"/>
  <c r="S42" i="24"/>
  <c r="R42" i="24"/>
  <c r="Q42" i="24"/>
  <c r="P42" i="24"/>
  <c r="E42" i="24"/>
  <c r="T42" i="24" s="1"/>
  <c r="V40" i="24"/>
  <c r="O40" i="24"/>
  <c r="N40" i="24"/>
  <c r="M40" i="24"/>
  <c r="L40" i="24"/>
  <c r="K40" i="24"/>
  <c r="J40" i="24"/>
  <c r="I40" i="24"/>
  <c r="S40" i="24" s="1"/>
  <c r="H40" i="24"/>
  <c r="R40" i="24" s="1"/>
  <c r="G40" i="24"/>
  <c r="F40" i="24"/>
  <c r="E40" i="24"/>
  <c r="C40" i="24"/>
  <c r="B40" i="24"/>
  <c r="S39" i="24"/>
  <c r="R39" i="24"/>
  <c r="Q39" i="24"/>
  <c r="P39" i="24"/>
  <c r="E39" i="24"/>
  <c r="U38" i="24"/>
  <c r="S38" i="24"/>
  <c r="R38" i="24"/>
  <c r="Q38" i="24"/>
  <c r="P38" i="24"/>
  <c r="E38" i="24"/>
  <c r="T37" i="24"/>
  <c r="S37" i="24"/>
  <c r="R37" i="24"/>
  <c r="Q37" i="24"/>
  <c r="P37" i="24"/>
  <c r="E37" i="24"/>
  <c r="U37" i="24" s="1"/>
  <c r="U36" i="24"/>
  <c r="T36" i="24"/>
  <c r="S36" i="24"/>
  <c r="R36" i="24"/>
  <c r="Q36" i="24"/>
  <c r="P36" i="24"/>
  <c r="E36" i="24"/>
  <c r="S35" i="24"/>
  <c r="R35" i="24"/>
  <c r="Q35" i="24"/>
  <c r="P35" i="24"/>
  <c r="E35" i="24"/>
  <c r="U35" i="24" s="1"/>
  <c r="V33" i="24"/>
  <c r="O33" i="24"/>
  <c r="N33" i="24"/>
  <c r="M33" i="24"/>
  <c r="L33" i="24"/>
  <c r="K33" i="24"/>
  <c r="J33" i="24"/>
  <c r="I33" i="24"/>
  <c r="Q33" i="24" s="1"/>
  <c r="H33" i="24"/>
  <c r="R33" i="24" s="1"/>
  <c r="G33" i="24"/>
  <c r="F33" i="24"/>
  <c r="E33" i="24"/>
  <c r="C33" i="24"/>
  <c r="B33" i="24"/>
  <c r="U32" i="24"/>
  <c r="S32" i="24"/>
  <c r="R32" i="24"/>
  <c r="Q32" i="24"/>
  <c r="P32" i="24"/>
  <c r="E32" i="24"/>
  <c r="V30" i="24"/>
  <c r="O30" i="24"/>
  <c r="Q30" i="24" s="1"/>
  <c r="N30" i="24"/>
  <c r="M30" i="24"/>
  <c r="L30" i="24"/>
  <c r="K30" i="24"/>
  <c r="J30" i="24"/>
  <c r="I30" i="24"/>
  <c r="S30" i="24" s="1"/>
  <c r="H30" i="24"/>
  <c r="G30" i="24"/>
  <c r="F30" i="24"/>
  <c r="C30" i="24"/>
  <c r="B30" i="24"/>
  <c r="S29" i="24"/>
  <c r="R29" i="24"/>
  <c r="Q29" i="24"/>
  <c r="P29" i="24"/>
  <c r="E29" i="24"/>
  <c r="T29" i="24" s="1"/>
  <c r="U28" i="24"/>
  <c r="S28" i="24"/>
  <c r="R28" i="24"/>
  <c r="Q28" i="24"/>
  <c r="P28" i="24"/>
  <c r="E28" i="24"/>
  <c r="T28" i="24" s="1"/>
  <c r="S27" i="24"/>
  <c r="R27" i="24"/>
  <c r="Q27" i="24"/>
  <c r="P27" i="24"/>
  <c r="E27" i="24"/>
  <c r="U27" i="24" s="1"/>
  <c r="U26" i="24"/>
  <c r="T26" i="24"/>
  <c r="S26" i="24"/>
  <c r="R26" i="24"/>
  <c r="Q26" i="24"/>
  <c r="P26" i="24"/>
  <c r="E26" i="24"/>
  <c r="V24" i="24"/>
  <c r="O24" i="24"/>
  <c r="N24" i="24"/>
  <c r="M24" i="24"/>
  <c r="L24" i="24"/>
  <c r="K24" i="24"/>
  <c r="J24" i="24"/>
  <c r="I24" i="24"/>
  <c r="S24" i="24" s="1"/>
  <c r="H24" i="24"/>
  <c r="G24" i="24"/>
  <c r="F24" i="24"/>
  <c r="C24" i="24"/>
  <c r="B24" i="24"/>
  <c r="E24" i="24" s="1"/>
  <c r="U23" i="24"/>
  <c r="S23" i="24"/>
  <c r="R23" i="24"/>
  <c r="Q23" i="24"/>
  <c r="P23" i="24"/>
  <c r="E23" i="24"/>
  <c r="T23" i="24" s="1"/>
  <c r="U22" i="24"/>
  <c r="T22" i="24"/>
  <c r="S22" i="24"/>
  <c r="R22" i="24"/>
  <c r="Q22" i="24"/>
  <c r="P22" i="24"/>
  <c r="E22" i="24"/>
  <c r="U21" i="24"/>
  <c r="T21" i="24"/>
  <c r="S21" i="24"/>
  <c r="R21" i="24"/>
  <c r="Q21" i="24"/>
  <c r="P21" i="24"/>
  <c r="E21" i="24"/>
  <c r="S20" i="24"/>
  <c r="R20" i="24"/>
  <c r="Q20" i="24"/>
  <c r="P20" i="24"/>
  <c r="E20" i="24"/>
  <c r="U20" i="24" s="1"/>
  <c r="S19" i="24"/>
  <c r="R19" i="24"/>
  <c r="Q19" i="24"/>
  <c r="P19" i="24"/>
  <c r="E19" i="24"/>
  <c r="U18" i="24"/>
  <c r="S18" i="24"/>
  <c r="R18" i="24"/>
  <c r="Q18" i="24"/>
  <c r="P18" i="24"/>
  <c r="E18" i="24"/>
  <c r="T18" i="24" s="1"/>
  <c r="S17" i="24"/>
  <c r="R17" i="24"/>
  <c r="Q17" i="24"/>
  <c r="P17" i="24"/>
  <c r="E17" i="24"/>
  <c r="V15" i="24"/>
  <c r="O15" i="24"/>
  <c r="N15" i="24"/>
  <c r="M15" i="24"/>
  <c r="L15" i="24"/>
  <c r="K15" i="24"/>
  <c r="J15" i="24"/>
  <c r="I15" i="24"/>
  <c r="S15" i="24" s="1"/>
  <c r="H15" i="24"/>
  <c r="G15" i="24"/>
  <c r="F15" i="24"/>
  <c r="C15" i="24"/>
  <c r="B15" i="24"/>
  <c r="E15" i="24" s="1"/>
  <c r="S14" i="24"/>
  <c r="R14" i="24"/>
  <c r="Q14" i="24"/>
  <c r="P14" i="24"/>
  <c r="E14" i="24"/>
  <c r="T14" i="24" s="1"/>
  <c r="S13" i="24"/>
  <c r="R13" i="24"/>
  <c r="Q13" i="24"/>
  <c r="P13" i="24"/>
  <c r="E13" i="24"/>
  <c r="U13" i="24" s="1"/>
  <c r="S12" i="24"/>
  <c r="R12" i="24"/>
  <c r="Q12" i="24"/>
  <c r="P12" i="24"/>
  <c r="E12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U9" i="24" s="1"/>
  <c r="S93" i="23"/>
  <c r="R93" i="23"/>
  <c r="Q93" i="23"/>
  <c r="P93" i="23"/>
  <c r="E93" i="23"/>
  <c r="U93" i="23" s="1"/>
  <c r="S92" i="23"/>
  <c r="R92" i="23"/>
  <c r="Q92" i="23"/>
  <c r="P92" i="23"/>
  <c r="E92" i="23"/>
  <c r="S91" i="23"/>
  <c r="R91" i="23"/>
  <c r="Q91" i="23"/>
  <c r="P91" i="23"/>
  <c r="E91" i="23"/>
  <c r="T91" i="23" s="1"/>
  <c r="S90" i="23"/>
  <c r="R90" i="23"/>
  <c r="Q90" i="23"/>
  <c r="P90" i="23"/>
  <c r="E90" i="23"/>
  <c r="T89" i="23"/>
  <c r="S89" i="23"/>
  <c r="R89" i="23"/>
  <c r="Q89" i="23"/>
  <c r="P89" i="23"/>
  <c r="E89" i="23"/>
  <c r="U89" i="23" s="1"/>
  <c r="S88" i="23"/>
  <c r="R88" i="23"/>
  <c r="Q88" i="23"/>
  <c r="P88" i="23"/>
  <c r="E88" i="23"/>
  <c r="T88" i="23" s="1"/>
  <c r="S87" i="23"/>
  <c r="R87" i="23"/>
  <c r="Q87" i="23"/>
  <c r="P87" i="23"/>
  <c r="E87" i="23"/>
  <c r="S86" i="23"/>
  <c r="R86" i="23"/>
  <c r="Q86" i="23"/>
  <c r="P86" i="23"/>
  <c r="E86" i="23"/>
  <c r="V72" i="23"/>
  <c r="O72" i="23"/>
  <c r="N72" i="23"/>
  <c r="M72" i="23"/>
  <c r="L72" i="23"/>
  <c r="K72" i="23"/>
  <c r="J72" i="23"/>
  <c r="I72" i="23"/>
  <c r="S72" i="23" s="1"/>
  <c r="H72" i="23"/>
  <c r="R72" i="23" s="1"/>
  <c r="G72" i="23"/>
  <c r="F72" i="23"/>
  <c r="C72" i="23"/>
  <c r="B72" i="23"/>
  <c r="V71" i="23"/>
  <c r="O71" i="23"/>
  <c r="N71" i="23"/>
  <c r="M71" i="23"/>
  <c r="L71" i="23"/>
  <c r="K71" i="23"/>
  <c r="J71" i="23"/>
  <c r="I71" i="23"/>
  <c r="H71" i="23"/>
  <c r="P71" i="23" s="1"/>
  <c r="G71" i="23"/>
  <c r="F71" i="23"/>
  <c r="C71" i="23"/>
  <c r="B71" i="23"/>
  <c r="V70" i="23"/>
  <c r="O70" i="23"/>
  <c r="N70" i="23"/>
  <c r="M70" i="23"/>
  <c r="L70" i="23"/>
  <c r="K70" i="23"/>
  <c r="J70" i="23"/>
  <c r="I70" i="23"/>
  <c r="S70" i="23" s="1"/>
  <c r="H70" i="23"/>
  <c r="R70" i="23" s="1"/>
  <c r="G70" i="23"/>
  <c r="F70" i="23"/>
  <c r="C70" i="23"/>
  <c r="E70" i="23" s="1"/>
  <c r="B70" i="23"/>
  <c r="S69" i="23"/>
  <c r="R69" i="23"/>
  <c r="Q69" i="23"/>
  <c r="P69" i="23"/>
  <c r="E69" i="23"/>
  <c r="T69" i="23" s="1"/>
  <c r="V67" i="23"/>
  <c r="O67" i="23"/>
  <c r="N67" i="23"/>
  <c r="M67" i="23"/>
  <c r="L67" i="23"/>
  <c r="K67" i="23"/>
  <c r="J67" i="23"/>
  <c r="I67" i="23"/>
  <c r="S67" i="23" s="1"/>
  <c r="H67" i="23"/>
  <c r="R67" i="23" s="1"/>
  <c r="G67" i="23"/>
  <c r="F67" i="23"/>
  <c r="C67" i="23"/>
  <c r="B67" i="23"/>
  <c r="E67" i="23" s="1"/>
  <c r="V66" i="23"/>
  <c r="O66" i="23"/>
  <c r="N66" i="23"/>
  <c r="M66" i="23"/>
  <c r="L66" i="23"/>
  <c r="K66" i="23"/>
  <c r="J66" i="23"/>
  <c r="I66" i="23"/>
  <c r="S66" i="23" s="1"/>
  <c r="H66" i="23"/>
  <c r="G66" i="23"/>
  <c r="F66" i="23"/>
  <c r="E66" i="23"/>
  <c r="C66" i="23"/>
  <c r="B66" i="23"/>
  <c r="U65" i="23"/>
  <c r="S65" i="23"/>
  <c r="R65" i="23"/>
  <c r="Q65" i="23"/>
  <c r="P65" i="23"/>
  <c r="E65" i="23"/>
  <c r="T65" i="23" s="1"/>
  <c r="S64" i="23"/>
  <c r="R64" i="23"/>
  <c r="Q64" i="23"/>
  <c r="P64" i="23"/>
  <c r="E64" i="23"/>
  <c r="S63" i="23"/>
  <c r="R63" i="23"/>
  <c r="Q63" i="23"/>
  <c r="P63" i="23"/>
  <c r="E63" i="23"/>
  <c r="S62" i="23"/>
  <c r="R62" i="23"/>
  <c r="Q62" i="23"/>
  <c r="P62" i="23"/>
  <c r="E62" i="23"/>
  <c r="T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S58" i="23"/>
  <c r="R58" i="23"/>
  <c r="Q58" i="23"/>
  <c r="P58" i="23"/>
  <c r="E58" i="23"/>
  <c r="T58" i="23" s="1"/>
  <c r="T57" i="23"/>
  <c r="S57" i="23"/>
  <c r="R57" i="23"/>
  <c r="Q57" i="23"/>
  <c r="P57" i="23"/>
  <c r="E57" i="23"/>
  <c r="U57" i="23" s="1"/>
  <c r="U56" i="23"/>
  <c r="S56" i="23"/>
  <c r="R56" i="23"/>
  <c r="Q56" i="23"/>
  <c r="P56" i="23"/>
  <c r="E56" i="23"/>
  <c r="T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S53" i="23" s="1"/>
  <c r="H53" i="23"/>
  <c r="R53" i="23" s="1"/>
  <c r="G53" i="23"/>
  <c r="F53" i="23"/>
  <c r="C53" i="23"/>
  <c r="E53" i="23" s="1"/>
  <c r="B53" i="23"/>
  <c r="S52" i="23"/>
  <c r="R52" i="23"/>
  <c r="Q52" i="23"/>
  <c r="P52" i="23"/>
  <c r="E52" i="23"/>
  <c r="S51" i="23"/>
  <c r="R51" i="23"/>
  <c r="Q51" i="23"/>
  <c r="P51" i="23"/>
  <c r="E51" i="23"/>
  <c r="U50" i="23"/>
  <c r="T50" i="23"/>
  <c r="S50" i="23"/>
  <c r="R50" i="23"/>
  <c r="Q50" i="23"/>
  <c r="P50" i="23"/>
  <c r="E50" i="23"/>
  <c r="S49" i="23"/>
  <c r="R49" i="23"/>
  <c r="Q49" i="23"/>
  <c r="P49" i="23"/>
  <c r="E49" i="23"/>
  <c r="S48" i="23"/>
  <c r="R48" i="23"/>
  <c r="Q48" i="23"/>
  <c r="P48" i="23"/>
  <c r="E48" i="23"/>
  <c r="U48" i="23" s="1"/>
  <c r="S47" i="23"/>
  <c r="R47" i="23"/>
  <c r="Q47" i="23"/>
  <c r="P47" i="23"/>
  <c r="E47" i="23"/>
  <c r="S46" i="23"/>
  <c r="R46" i="23"/>
  <c r="Q46" i="23"/>
  <c r="P46" i="23"/>
  <c r="E46" i="23"/>
  <c r="T46" i="23" s="1"/>
  <c r="S45" i="23"/>
  <c r="R45" i="23"/>
  <c r="Q45" i="23"/>
  <c r="P45" i="23"/>
  <c r="E45" i="23"/>
  <c r="U45" i="23" s="1"/>
  <c r="S44" i="23"/>
  <c r="R44" i="23"/>
  <c r="Q44" i="23"/>
  <c r="P44" i="23"/>
  <c r="E44" i="23"/>
  <c r="S43" i="23"/>
  <c r="R43" i="23"/>
  <c r="Q43" i="23"/>
  <c r="P43" i="23"/>
  <c r="E43" i="23"/>
  <c r="U43" i="23" s="1"/>
  <c r="U42" i="23"/>
  <c r="S42" i="23"/>
  <c r="R42" i="23"/>
  <c r="Q42" i="23"/>
  <c r="P42" i="23"/>
  <c r="E42" i="23"/>
  <c r="T42" i="23" s="1"/>
  <c r="V40" i="23"/>
  <c r="S40" i="23"/>
  <c r="O40" i="23"/>
  <c r="N40" i="23"/>
  <c r="M40" i="23"/>
  <c r="L40" i="23"/>
  <c r="K40" i="23"/>
  <c r="J40" i="23"/>
  <c r="I40" i="23"/>
  <c r="Q40" i="23" s="1"/>
  <c r="H40" i="23"/>
  <c r="P40" i="23" s="1"/>
  <c r="G40" i="23"/>
  <c r="F40" i="23"/>
  <c r="C40" i="23"/>
  <c r="B40" i="23"/>
  <c r="U39" i="23"/>
  <c r="S39" i="23"/>
  <c r="R39" i="23"/>
  <c r="Q39" i="23"/>
  <c r="P39" i="23"/>
  <c r="E39" i="23"/>
  <c r="T39" i="23" s="1"/>
  <c r="S38" i="23"/>
  <c r="R38" i="23"/>
  <c r="Q38" i="23"/>
  <c r="P38" i="23"/>
  <c r="E38" i="23"/>
  <c r="U38" i="23" s="1"/>
  <c r="U37" i="23"/>
  <c r="T37" i="23"/>
  <c r="S37" i="23"/>
  <c r="R37" i="23"/>
  <c r="Q37" i="23"/>
  <c r="P37" i="23"/>
  <c r="E37" i="23"/>
  <c r="S36" i="23"/>
  <c r="R36" i="23"/>
  <c r="Q36" i="23"/>
  <c r="P36" i="23"/>
  <c r="E36" i="23"/>
  <c r="S35" i="23"/>
  <c r="R35" i="23"/>
  <c r="Q35" i="23"/>
  <c r="P35" i="23"/>
  <c r="E35" i="23"/>
  <c r="V33" i="23"/>
  <c r="O33" i="23"/>
  <c r="N33" i="23"/>
  <c r="M33" i="23"/>
  <c r="L33" i="23"/>
  <c r="K33" i="23"/>
  <c r="J33" i="23"/>
  <c r="I33" i="23"/>
  <c r="S33" i="23" s="1"/>
  <c r="H33" i="23"/>
  <c r="R33" i="23" s="1"/>
  <c r="G33" i="23"/>
  <c r="F33" i="23"/>
  <c r="C33" i="23"/>
  <c r="E33" i="23" s="1"/>
  <c r="B33" i="23"/>
  <c r="S32" i="23"/>
  <c r="R32" i="23"/>
  <c r="Q32" i="23"/>
  <c r="P32" i="23"/>
  <c r="E32" i="23"/>
  <c r="V30" i="23"/>
  <c r="O30" i="23"/>
  <c r="N30" i="23"/>
  <c r="M30" i="23"/>
  <c r="L30" i="23"/>
  <c r="K30" i="23"/>
  <c r="J30" i="23"/>
  <c r="I30" i="23"/>
  <c r="S30" i="23" s="1"/>
  <c r="H30" i="23"/>
  <c r="P30" i="23" s="1"/>
  <c r="G30" i="23"/>
  <c r="F30" i="23"/>
  <c r="E30" i="23"/>
  <c r="C30" i="23"/>
  <c r="B30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S27" i="23"/>
  <c r="R27" i="23"/>
  <c r="Q27" i="23"/>
  <c r="P27" i="23"/>
  <c r="E27" i="23"/>
  <c r="S26" i="23"/>
  <c r="R26" i="23"/>
  <c r="Q26" i="23"/>
  <c r="P26" i="23"/>
  <c r="E26" i="23"/>
  <c r="T26" i="23" s="1"/>
  <c r="V24" i="23"/>
  <c r="O24" i="23"/>
  <c r="N24" i="23"/>
  <c r="M24" i="23"/>
  <c r="L24" i="23"/>
  <c r="K24" i="23"/>
  <c r="J24" i="23"/>
  <c r="I24" i="23"/>
  <c r="H24" i="23"/>
  <c r="R24" i="23" s="1"/>
  <c r="G24" i="23"/>
  <c r="F24" i="23"/>
  <c r="C24" i="23"/>
  <c r="B24" i="23"/>
  <c r="E24" i="23" s="1"/>
  <c r="S23" i="23"/>
  <c r="R23" i="23"/>
  <c r="Q23" i="23"/>
  <c r="P23" i="23"/>
  <c r="E23" i="23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S20" i="23"/>
  <c r="R20" i="23"/>
  <c r="Q20" i="23"/>
  <c r="P20" i="23"/>
  <c r="E20" i="23"/>
  <c r="U20" i="23" s="1"/>
  <c r="S19" i="23"/>
  <c r="R19" i="23"/>
  <c r="Q19" i="23"/>
  <c r="P19" i="23"/>
  <c r="E19" i="23"/>
  <c r="U19" i="23" s="1"/>
  <c r="U18" i="23"/>
  <c r="S18" i="23"/>
  <c r="R18" i="23"/>
  <c r="Q18" i="23"/>
  <c r="P18" i="23"/>
  <c r="E18" i="23"/>
  <c r="T18" i="23" s="1"/>
  <c r="U17" i="23"/>
  <c r="T17" i="23"/>
  <c r="S17" i="23"/>
  <c r="R17" i="23"/>
  <c r="Q17" i="23"/>
  <c r="P17" i="23"/>
  <c r="E17" i="23"/>
  <c r="V15" i="23"/>
  <c r="O15" i="23"/>
  <c r="N15" i="23"/>
  <c r="M15" i="23"/>
  <c r="L15" i="23"/>
  <c r="K15" i="23"/>
  <c r="J15" i="23"/>
  <c r="I15" i="23"/>
  <c r="Q15" i="23" s="1"/>
  <c r="H15" i="23"/>
  <c r="P15" i="23" s="1"/>
  <c r="G15" i="23"/>
  <c r="F15" i="23"/>
  <c r="C15" i="23"/>
  <c r="B15" i="23"/>
  <c r="T14" i="23"/>
  <c r="S14" i="23"/>
  <c r="R14" i="23"/>
  <c r="Q14" i="23"/>
  <c r="P14" i="23"/>
  <c r="E14" i="23"/>
  <c r="U14" i="23" s="1"/>
  <c r="U13" i="23"/>
  <c r="S13" i="23"/>
  <c r="R13" i="23"/>
  <c r="Q13" i="23"/>
  <c r="P13" i="23"/>
  <c r="E13" i="23"/>
  <c r="T13" i="23" s="1"/>
  <c r="S12" i="23"/>
  <c r="R12" i="23"/>
  <c r="Q12" i="23"/>
  <c r="P12" i="23"/>
  <c r="E12" i="23"/>
  <c r="S11" i="23"/>
  <c r="R11" i="23"/>
  <c r="Q11" i="23"/>
  <c r="P11" i="23"/>
  <c r="E11" i="23"/>
  <c r="U11" i="23" s="1"/>
  <c r="S10" i="23"/>
  <c r="R10" i="23"/>
  <c r="Q10" i="23"/>
  <c r="P10" i="23"/>
  <c r="E10" i="23"/>
  <c r="T10" i="23" s="1"/>
  <c r="S9" i="23"/>
  <c r="R9" i="23"/>
  <c r="Q9" i="23"/>
  <c r="P9" i="23"/>
  <c r="E9" i="23"/>
  <c r="U9" i="23" s="1"/>
  <c r="S93" i="22"/>
  <c r="R93" i="22"/>
  <c r="Q93" i="22"/>
  <c r="P93" i="22"/>
  <c r="E93" i="22"/>
  <c r="U93" i="22" s="1"/>
  <c r="S92" i="22"/>
  <c r="R92" i="22"/>
  <c r="Q92" i="22"/>
  <c r="P92" i="22"/>
  <c r="E92" i="22"/>
  <c r="U92" i="22" s="1"/>
  <c r="S91" i="22"/>
  <c r="R91" i="22"/>
  <c r="Q91" i="22"/>
  <c r="P91" i="22"/>
  <c r="E91" i="22"/>
  <c r="S90" i="22"/>
  <c r="R90" i="22"/>
  <c r="Q90" i="22"/>
  <c r="P90" i="22"/>
  <c r="E90" i="22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U88" i="22" s="1"/>
  <c r="S87" i="22"/>
  <c r="R87" i="22"/>
  <c r="Q87" i="22"/>
  <c r="P87" i="22"/>
  <c r="E87" i="22"/>
  <c r="T87" i="22" s="1"/>
  <c r="S86" i="22"/>
  <c r="R86" i="22"/>
  <c r="Q86" i="22"/>
  <c r="P86" i="22"/>
  <c r="E86" i="22"/>
  <c r="U86" i="22" s="1"/>
  <c r="V72" i="22"/>
  <c r="O72" i="22"/>
  <c r="N72" i="22"/>
  <c r="M72" i="22"/>
  <c r="L72" i="22"/>
  <c r="K72" i="22"/>
  <c r="J72" i="22"/>
  <c r="I72" i="22"/>
  <c r="S72" i="22" s="1"/>
  <c r="H72" i="22"/>
  <c r="G72" i="22"/>
  <c r="F72" i="22"/>
  <c r="C72" i="22"/>
  <c r="B72" i="22"/>
  <c r="V71" i="22"/>
  <c r="O71" i="22"/>
  <c r="N71" i="22"/>
  <c r="M71" i="22"/>
  <c r="L71" i="22"/>
  <c r="K71" i="22"/>
  <c r="J71" i="22"/>
  <c r="I71" i="22"/>
  <c r="S71" i="22" s="1"/>
  <c r="H71" i="22"/>
  <c r="R71" i="22" s="1"/>
  <c r="G71" i="22"/>
  <c r="F71" i="22"/>
  <c r="C71" i="22"/>
  <c r="B71" i="22"/>
  <c r="E71" i="22" s="1"/>
  <c r="V70" i="22"/>
  <c r="S70" i="22"/>
  <c r="O70" i="22"/>
  <c r="N70" i="22"/>
  <c r="M70" i="22"/>
  <c r="L70" i="22"/>
  <c r="K70" i="22"/>
  <c r="J70" i="22"/>
  <c r="I70" i="22"/>
  <c r="H70" i="22"/>
  <c r="R70" i="22" s="1"/>
  <c r="G70" i="22"/>
  <c r="F70" i="22"/>
  <c r="C70" i="22"/>
  <c r="B70" i="22"/>
  <c r="E70" i="22" s="1"/>
  <c r="T69" i="22"/>
  <c r="S69" i="22"/>
  <c r="R69" i="22"/>
  <c r="Q69" i="22"/>
  <c r="U69" i="22" s="1"/>
  <c r="P69" i="22"/>
  <c r="E69" i="22"/>
  <c r="V67" i="22"/>
  <c r="O67" i="22"/>
  <c r="N67" i="22"/>
  <c r="M67" i="22"/>
  <c r="L67" i="22"/>
  <c r="K67" i="22"/>
  <c r="J67" i="22"/>
  <c r="I67" i="22"/>
  <c r="S67" i="22" s="1"/>
  <c r="H67" i="22"/>
  <c r="G67" i="22"/>
  <c r="F67" i="22"/>
  <c r="C67" i="22"/>
  <c r="B67" i="22"/>
  <c r="V66" i="22"/>
  <c r="O66" i="22"/>
  <c r="N66" i="22"/>
  <c r="M66" i="22"/>
  <c r="L66" i="22"/>
  <c r="K66" i="22"/>
  <c r="J66" i="22"/>
  <c r="I66" i="22"/>
  <c r="H66" i="22"/>
  <c r="G66" i="22"/>
  <c r="F66" i="22"/>
  <c r="C66" i="22"/>
  <c r="B66" i="22"/>
  <c r="S65" i="22"/>
  <c r="R65" i="22"/>
  <c r="Q65" i="22"/>
  <c r="P65" i="22"/>
  <c r="E65" i="22"/>
  <c r="U65" i="22" s="1"/>
  <c r="S64" i="22"/>
  <c r="R64" i="22"/>
  <c r="Q64" i="22"/>
  <c r="P64" i="22"/>
  <c r="E64" i="22"/>
  <c r="U64" i="22" s="1"/>
  <c r="S63" i="22"/>
  <c r="R63" i="22"/>
  <c r="Q63" i="22"/>
  <c r="P63" i="22"/>
  <c r="E63" i="22"/>
  <c r="U63" i="22" s="1"/>
  <c r="T62" i="22"/>
  <c r="S62" i="22"/>
  <c r="R62" i="22"/>
  <c r="Q62" i="22"/>
  <c r="P62" i="22"/>
  <c r="E62" i="22"/>
  <c r="U62" i="22" s="1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S59" i="22" s="1"/>
  <c r="H59" i="22"/>
  <c r="R59" i="22" s="1"/>
  <c r="G59" i="22"/>
  <c r="F59" i="22"/>
  <c r="C59" i="22"/>
  <c r="B59" i="22"/>
  <c r="E59" i="22" s="1"/>
  <c r="T58" i="22"/>
  <c r="S58" i="22"/>
  <c r="R58" i="22"/>
  <c r="Q58" i="22"/>
  <c r="P58" i="22"/>
  <c r="E58" i="22"/>
  <c r="U58" i="22" s="1"/>
  <c r="S57" i="22"/>
  <c r="R57" i="22"/>
  <c r="Q57" i="22"/>
  <c r="P57" i="22"/>
  <c r="E57" i="22"/>
  <c r="U57" i="22" s="1"/>
  <c r="S56" i="22"/>
  <c r="R56" i="22"/>
  <c r="Q56" i="22"/>
  <c r="P56" i="22"/>
  <c r="E56" i="22"/>
  <c r="S55" i="22"/>
  <c r="R55" i="22"/>
  <c r="Q55" i="22"/>
  <c r="P55" i="22"/>
  <c r="E55" i="22"/>
  <c r="U55" i="22" s="1"/>
  <c r="V53" i="22"/>
  <c r="O53" i="22"/>
  <c r="N53" i="22"/>
  <c r="M53" i="22"/>
  <c r="L53" i="22"/>
  <c r="K53" i="22"/>
  <c r="J53" i="22"/>
  <c r="I53" i="22"/>
  <c r="S53" i="22" s="1"/>
  <c r="H53" i="22"/>
  <c r="R53" i="22" s="1"/>
  <c r="G53" i="22"/>
  <c r="F53" i="22"/>
  <c r="E53" i="22"/>
  <c r="C53" i="22"/>
  <c r="B53" i="22"/>
  <c r="S52" i="22"/>
  <c r="R52" i="22"/>
  <c r="Q52" i="22"/>
  <c r="P52" i="22"/>
  <c r="E52" i="22"/>
  <c r="S51" i="22"/>
  <c r="R51" i="22"/>
  <c r="Q51" i="22"/>
  <c r="P51" i="22"/>
  <c r="E51" i="22"/>
  <c r="U51" i="22" s="1"/>
  <c r="S50" i="22"/>
  <c r="R50" i="22"/>
  <c r="Q50" i="22"/>
  <c r="P50" i="22"/>
  <c r="E50" i="22"/>
  <c r="T50" i="22" s="1"/>
  <c r="S49" i="22"/>
  <c r="R49" i="22"/>
  <c r="Q49" i="22"/>
  <c r="P49" i="22"/>
  <c r="E49" i="22"/>
  <c r="U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U44" i="22"/>
  <c r="S44" i="22"/>
  <c r="R44" i="22"/>
  <c r="Q44" i="22"/>
  <c r="P44" i="22"/>
  <c r="E44" i="22"/>
  <c r="T44" i="22" s="1"/>
  <c r="S43" i="22"/>
  <c r="R43" i="22"/>
  <c r="Q43" i="22"/>
  <c r="P43" i="22"/>
  <c r="E43" i="22"/>
  <c r="S42" i="22"/>
  <c r="R42" i="22"/>
  <c r="Q42" i="22"/>
  <c r="P42" i="22"/>
  <c r="E42" i="22"/>
  <c r="T42" i="22" s="1"/>
  <c r="V40" i="22"/>
  <c r="O40" i="22"/>
  <c r="N40" i="22"/>
  <c r="M40" i="22"/>
  <c r="L40" i="22"/>
  <c r="K40" i="22"/>
  <c r="J40" i="22"/>
  <c r="I40" i="22"/>
  <c r="H40" i="22"/>
  <c r="R40" i="22" s="1"/>
  <c r="G40" i="22"/>
  <c r="F40" i="22"/>
  <c r="C40" i="22"/>
  <c r="B40" i="22"/>
  <c r="E40" i="22" s="1"/>
  <c r="S39" i="22"/>
  <c r="R39" i="22"/>
  <c r="Q39" i="22"/>
  <c r="P39" i="22"/>
  <c r="E39" i="22"/>
  <c r="U39" i="22" s="1"/>
  <c r="S38" i="22"/>
  <c r="R38" i="22"/>
  <c r="Q38" i="22"/>
  <c r="P38" i="22"/>
  <c r="E38" i="22"/>
  <c r="T38" i="22" s="1"/>
  <c r="S37" i="22"/>
  <c r="R37" i="22"/>
  <c r="Q37" i="22"/>
  <c r="P37" i="22"/>
  <c r="E37" i="22"/>
  <c r="U37" i="22" s="1"/>
  <c r="S36" i="22"/>
  <c r="R36" i="22"/>
  <c r="Q36" i="22"/>
  <c r="P36" i="22"/>
  <c r="E36" i="22"/>
  <c r="U36" i="22" s="1"/>
  <c r="S35" i="22"/>
  <c r="R35" i="22"/>
  <c r="Q35" i="22"/>
  <c r="P35" i="22"/>
  <c r="E35" i="22"/>
  <c r="U35" i="22" s="1"/>
  <c r="V33" i="22"/>
  <c r="O33" i="22"/>
  <c r="N33" i="22"/>
  <c r="M33" i="22"/>
  <c r="L33" i="22"/>
  <c r="K33" i="22"/>
  <c r="J33" i="22"/>
  <c r="I33" i="22"/>
  <c r="H33" i="22"/>
  <c r="P33" i="22" s="1"/>
  <c r="G33" i="22"/>
  <c r="F33" i="22"/>
  <c r="C33" i="22"/>
  <c r="E33" i="22" s="1"/>
  <c r="B33" i="22"/>
  <c r="S32" i="22"/>
  <c r="R32" i="22"/>
  <c r="Q32" i="22"/>
  <c r="P32" i="22"/>
  <c r="E32" i="22"/>
  <c r="U32" i="22" s="1"/>
  <c r="V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E30" i="22" s="1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S27" i="22"/>
  <c r="R27" i="22"/>
  <c r="Q27" i="22"/>
  <c r="P27" i="22"/>
  <c r="E27" i="22"/>
  <c r="U27" i="22" s="1"/>
  <c r="U26" i="22"/>
  <c r="S26" i="22"/>
  <c r="R26" i="22"/>
  <c r="Q26" i="22"/>
  <c r="P26" i="22"/>
  <c r="E26" i="22"/>
  <c r="T26" i="22" s="1"/>
  <c r="V24" i="22"/>
  <c r="S24" i="22"/>
  <c r="O24" i="22"/>
  <c r="N24" i="22"/>
  <c r="M24" i="22"/>
  <c r="L24" i="22"/>
  <c r="K24" i="22"/>
  <c r="J24" i="22"/>
  <c r="I24" i="22"/>
  <c r="H24" i="22"/>
  <c r="G24" i="22"/>
  <c r="F24" i="22"/>
  <c r="C24" i="22"/>
  <c r="B24" i="22"/>
  <c r="S23" i="22"/>
  <c r="R23" i="22"/>
  <c r="Q23" i="22"/>
  <c r="P23" i="22"/>
  <c r="E23" i="22"/>
  <c r="U23" i="22" s="1"/>
  <c r="U22" i="22"/>
  <c r="T22" i="22"/>
  <c r="S22" i="22"/>
  <c r="R22" i="22"/>
  <c r="Q22" i="22"/>
  <c r="P22" i="22"/>
  <c r="E22" i="22"/>
  <c r="U21" i="22"/>
  <c r="T21" i="22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S18" i="22"/>
  <c r="R18" i="22"/>
  <c r="Q18" i="22"/>
  <c r="P18" i="22"/>
  <c r="E18" i="22"/>
  <c r="T18" i="22" s="1"/>
  <c r="S17" i="22"/>
  <c r="R17" i="22"/>
  <c r="Q17" i="22"/>
  <c r="P17" i="22"/>
  <c r="E17" i="22"/>
  <c r="U17" i="22" s="1"/>
  <c r="V15" i="22"/>
  <c r="S15" i="22"/>
  <c r="O15" i="22"/>
  <c r="N15" i="22"/>
  <c r="M15" i="22"/>
  <c r="L15" i="22"/>
  <c r="K15" i="22"/>
  <c r="J15" i="22"/>
  <c r="I15" i="22"/>
  <c r="H15" i="22"/>
  <c r="G15" i="22"/>
  <c r="F15" i="22"/>
  <c r="C15" i="22"/>
  <c r="B15" i="22"/>
  <c r="S14" i="22"/>
  <c r="R14" i="22"/>
  <c r="Q14" i="22"/>
  <c r="P14" i="22"/>
  <c r="E14" i="22"/>
  <c r="T14" i="22" s="1"/>
  <c r="S13" i="22"/>
  <c r="R13" i="22"/>
  <c r="Q13" i="22"/>
  <c r="P13" i="22"/>
  <c r="E13" i="22"/>
  <c r="U13" i="22" s="1"/>
  <c r="S12" i="22"/>
  <c r="R12" i="22"/>
  <c r="Q12" i="22"/>
  <c r="P12" i="22"/>
  <c r="E12" i="22"/>
  <c r="U12" i="22" s="1"/>
  <c r="S11" i="22"/>
  <c r="R11" i="22"/>
  <c r="Q11" i="22"/>
  <c r="P11" i="22"/>
  <c r="E11" i="22"/>
  <c r="U11" i="22" s="1"/>
  <c r="S10" i="22"/>
  <c r="R10" i="22"/>
  <c r="Q10" i="22"/>
  <c r="U10" i="22" s="1"/>
  <c r="P10" i="22"/>
  <c r="E10" i="22"/>
  <c r="S9" i="22"/>
  <c r="R9" i="22"/>
  <c r="Q9" i="22"/>
  <c r="P9" i="22"/>
  <c r="E9" i="22"/>
  <c r="S93" i="21"/>
  <c r="R93" i="21"/>
  <c r="Q93" i="21"/>
  <c r="P93" i="21"/>
  <c r="E93" i="21"/>
  <c r="S92" i="21"/>
  <c r="R92" i="21"/>
  <c r="Q92" i="21"/>
  <c r="P92" i="21"/>
  <c r="E92" i="21"/>
  <c r="U92" i="21" s="1"/>
  <c r="S91" i="21"/>
  <c r="R91" i="21"/>
  <c r="Q91" i="21"/>
  <c r="P91" i="21"/>
  <c r="E91" i="21"/>
  <c r="T91" i="21" s="1"/>
  <c r="S90" i="21"/>
  <c r="R90" i="21"/>
  <c r="Q90" i="21"/>
  <c r="P90" i="21"/>
  <c r="E90" i="21"/>
  <c r="U90" i="21" s="1"/>
  <c r="S89" i="21"/>
  <c r="R89" i="21"/>
  <c r="Q89" i="21"/>
  <c r="P89" i="21"/>
  <c r="E89" i="21"/>
  <c r="U89" i="21" s="1"/>
  <c r="S88" i="21"/>
  <c r="R88" i="21"/>
  <c r="Q88" i="21"/>
  <c r="P88" i="21"/>
  <c r="E88" i="21"/>
  <c r="U88" i="21" s="1"/>
  <c r="U87" i="21"/>
  <c r="S87" i="21"/>
  <c r="R87" i="21"/>
  <c r="Q87" i="21"/>
  <c r="P87" i="21"/>
  <c r="E87" i="21"/>
  <c r="T87" i="21" s="1"/>
  <c r="U86" i="21"/>
  <c r="T86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G72" i="21"/>
  <c r="F72" i="21"/>
  <c r="C72" i="21"/>
  <c r="B72" i="21"/>
  <c r="E72" i="21" s="1"/>
  <c r="V71" i="21"/>
  <c r="O71" i="21"/>
  <c r="N71" i="21"/>
  <c r="M71" i="21"/>
  <c r="L71" i="21"/>
  <c r="K71" i="21"/>
  <c r="J71" i="21"/>
  <c r="I71" i="21"/>
  <c r="H71" i="21"/>
  <c r="G71" i="21"/>
  <c r="F71" i="21"/>
  <c r="C71" i="21"/>
  <c r="E71" i="21" s="1"/>
  <c r="B71" i="21"/>
  <c r="V70" i="21"/>
  <c r="O70" i="21"/>
  <c r="N70" i="21"/>
  <c r="M70" i="21"/>
  <c r="L70" i="21"/>
  <c r="K70" i="21"/>
  <c r="J70" i="21"/>
  <c r="I70" i="21"/>
  <c r="H70" i="21"/>
  <c r="P70" i="21" s="1"/>
  <c r="G70" i="21"/>
  <c r="F70" i="21"/>
  <c r="C70" i="21"/>
  <c r="B70" i="21"/>
  <c r="S69" i="21"/>
  <c r="R69" i="21"/>
  <c r="Q69" i="21"/>
  <c r="P69" i="21"/>
  <c r="E69" i="21"/>
  <c r="V67" i="21"/>
  <c r="O67" i="21"/>
  <c r="N67" i="21"/>
  <c r="M67" i="21"/>
  <c r="L67" i="21"/>
  <c r="K67" i="21"/>
  <c r="J67" i="21"/>
  <c r="I67" i="21"/>
  <c r="H67" i="21"/>
  <c r="R67" i="21" s="1"/>
  <c r="G67" i="21"/>
  <c r="F67" i="21"/>
  <c r="C67" i="21"/>
  <c r="B67" i="21"/>
  <c r="V66" i="21"/>
  <c r="R66" i="21"/>
  <c r="O66" i="21"/>
  <c r="N66" i="21"/>
  <c r="M66" i="21"/>
  <c r="L66" i="21"/>
  <c r="K66" i="21"/>
  <c r="J66" i="21"/>
  <c r="I66" i="21"/>
  <c r="H66" i="21"/>
  <c r="G66" i="21"/>
  <c r="F66" i="21"/>
  <c r="C66" i="21"/>
  <c r="B66" i="21"/>
  <c r="E66" i="21" s="1"/>
  <c r="S65" i="21"/>
  <c r="R65" i="21"/>
  <c r="Q65" i="21"/>
  <c r="P65" i="21"/>
  <c r="E65" i="21"/>
  <c r="U65" i="21" s="1"/>
  <c r="S64" i="21"/>
  <c r="R64" i="21"/>
  <c r="Q64" i="21"/>
  <c r="P64" i="21"/>
  <c r="E64" i="21"/>
  <c r="S63" i="21"/>
  <c r="R63" i="21"/>
  <c r="Q63" i="21"/>
  <c r="P63" i="21"/>
  <c r="E63" i="21"/>
  <c r="U63" i="21" s="1"/>
  <c r="S62" i="21"/>
  <c r="R62" i="21"/>
  <c r="Q62" i="21"/>
  <c r="P62" i="21"/>
  <c r="E62" i="21"/>
  <c r="T62" i="21" s="1"/>
  <c r="S61" i="21"/>
  <c r="R61" i="21"/>
  <c r="Q61" i="21"/>
  <c r="P61" i="21"/>
  <c r="E61" i="21"/>
  <c r="U61" i="21" s="1"/>
  <c r="V59" i="21"/>
  <c r="S59" i="21"/>
  <c r="O59" i="21"/>
  <c r="N59" i="21"/>
  <c r="M59" i="21"/>
  <c r="L59" i="21"/>
  <c r="K59" i="21"/>
  <c r="J59" i="21"/>
  <c r="I59" i="21"/>
  <c r="H59" i="21"/>
  <c r="G59" i="21"/>
  <c r="F59" i="21"/>
  <c r="C59" i="21"/>
  <c r="B59" i="21"/>
  <c r="S58" i="21"/>
  <c r="R58" i="21"/>
  <c r="Q58" i="21"/>
  <c r="P58" i="21"/>
  <c r="E58" i="21"/>
  <c r="T58" i="21" s="1"/>
  <c r="S57" i="21"/>
  <c r="R57" i="21"/>
  <c r="Q57" i="21"/>
  <c r="P57" i="21"/>
  <c r="E57" i="21"/>
  <c r="U57" i="21" s="1"/>
  <c r="S56" i="21"/>
  <c r="R56" i="21"/>
  <c r="Q56" i="21"/>
  <c r="P56" i="21"/>
  <c r="E56" i="21"/>
  <c r="S55" i="21"/>
  <c r="R55" i="21"/>
  <c r="Q55" i="21"/>
  <c r="P55" i="21"/>
  <c r="E55" i="21"/>
  <c r="U55" i="21" s="1"/>
  <c r="V53" i="21"/>
  <c r="O53" i="21"/>
  <c r="N53" i="21"/>
  <c r="M53" i="21"/>
  <c r="L53" i="21"/>
  <c r="K53" i="21"/>
  <c r="J53" i="21"/>
  <c r="I53" i="21"/>
  <c r="H53" i="21"/>
  <c r="R53" i="21" s="1"/>
  <c r="G53" i="21"/>
  <c r="F53" i="21"/>
  <c r="C53" i="21"/>
  <c r="E53" i="21" s="1"/>
  <c r="B53" i="21"/>
  <c r="S52" i="21"/>
  <c r="R52" i="21"/>
  <c r="Q52" i="21"/>
  <c r="P52" i="21"/>
  <c r="E52" i="21"/>
  <c r="S51" i="21"/>
  <c r="R51" i="21"/>
  <c r="Q51" i="21"/>
  <c r="P51" i="21"/>
  <c r="E51" i="21"/>
  <c r="U50" i="21"/>
  <c r="S50" i="21"/>
  <c r="R50" i="21"/>
  <c r="Q50" i="21"/>
  <c r="P50" i="21"/>
  <c r="E50" i="21"/>
  <c r="T50" i="21" s="1"/>
  <c r="U49" i="21"/>
  <c r="T49" i="21"/>
  <c r="S49" i="21"/>
  <c r="R49" i="21"/>
  <c r="Q49" i="21"/>
  <c r="P49" i="21"/>
  <c r="E49" i="21"/>
  <c r="U48" i="21"/>
  <c r="T48" i="21"/>
  <c r="S48" i="21"/>
  <c r="R48" i="21"/>
  <c r="Q48" i="21"/>
  <c r="P48" i="21"/>
  <c r="E48" i="21"/>
  <c r="S47" i="21"/>
  <c r="R47" i="21"/>
  <c r="Q47" i="21"/>
  <c r="P47" i="21"/>
  <c r="E47" i="21"/>
  <c r="U47" i="21" s="1"/>
  <c r="S46" i="21"/>
  <c r="R46" i="21"/>
  <c r="Q46" i="21"/>
  <c r="P46" i="21"/>
  <c r="E46" i="21"/>
  <c r="T46" i="21" s="1"/>
  <c r="S45" i="21"/>
  <c r="R45" i="21"/>
  <c r="Q45" i="21"/>
  <c r="P45" i="21"/>
  <c r="E45" i="21"/>
  <c r="U45" i="21" s="1"/>
  <c r="S44" i="21"/>
  <c r="R44" i="21"/>
  <c r="Q44" i="21"/>
  <c r="P44" i="21"/>
  <c r="E44" i="21"/>
  <c r="S43" i="21"/>
  <c r="R43" i="21"/>
  <c r="Q43" i="21"/>
  <c r="P43" i="21"/>
  <c r="E43" i="21"/>
  <c r="U42" i="21"/>
  <c r="T42" i="21"/>
  <c r="S42" i="21"/>
  <c r="R42" i="21"/>
  <c r="Q42" i="21"/>
  <c r="P42" i="21"/>
  <c r="E42" i="2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B40" i="2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T36" i="21"/>
  <c r="S36" i="21"/>
  <c r="R36" i="21"/>
  <c r="Q36" i="21"/>
  <c r="U36" i="21" s="1"/>
  <c r="P36" i="21"/>
  <c r="E36" i="2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R33" i="21" s="1"/>
  <c r="G33" i="21"/>
  <c r="F33" i="21"/>
  <c r="C33" i="21"/>
  <c r="B33" i="21"/>
  <c r="E33" i="21" s="1"/>
  <c r="T32" i="21"/>
  <c r="S32" i="21"/>
  <c r="R32" i="21"/>
  <c r="Q32" i="21"/>
  <c r="P32" i="21"/>
  <c r="E32" i="21"/>
  <c r="V30" i="21"/>
  <c r="O30" i="21"/>
  <c r="N30" i="21"/>
  <c r="M30" i="21"/>
  <c r="L30" i="21"/>
  <c r="K30" i="21"/>
  <c r="J30" i="21"/>
  <c r="I30" i="21"/>
  <c r="S30" i="21" s="1"/>
  <c r="H30" i="21"/>
  <c r="P30" i="21" s="1"/>
  <c r="G30" i="21"/>
  <c r="F30" i="21"/>
  <c r="C30" i="21"/>
  <c r="B30" i="21"/>
  <c r="S29" i="21"/>
  <c r="R29" i="21"/>
  <c r="Q29" i="21"/>
  <c r="P29" i="21"/>
  <c r="E29" i="21"/>
  <c r="U28" i="21"/>
  <c r="S28" i="21"/>
  <c r="R28" i="21"/>
  <c r="Q28" i="21"/>
  <c r="P28" i="21"/>
  <c r="E28" i="21"/>
  <c r="T28" i="21" s="1"/>
  <c r="S27" i="21"/>
  <c r="R27" i="21"/>
  <c r="Q27" i="21"/>
  <c r="P27" i="21"/>
  <c r="E27" i="21"/>
  <c r="U27" i="21" s="1"/>
  <c r="S26" i="21"/>
  <c r="R26" i="21"/>
  <c r="Q26" i="21"/>
  <c r="P26" i="21"/>
  <c r="E26" i="21"/>
  <c r="V24" i="21"/>
  <c r="O24" i="21"/>
  <c r="N24" i="21"/>
  <c r="M24" i="21"/>
  <c r="L24" i="21"/>
  <c r="K24" i="21"/>
  <c r="J24" i="21"/>
  <c r="I24" i="21"/>
  <c r="H24" i="21"/>
  <c r="R24" i="21" s="1"/>
  <c r="G24" i="21"/>
  <c r="F24" i="21"/>
  <c r="C24" i="21"/>
  <c r="B24" i="21"/>
  <c r="E24" i="21" s="1"/>
  <c r="S23" i="21"/>
  <c r="R23" i="21"/>
  <c r="Q23" i="21"/>
  <c r="P23" i="21"/>
  <c r="E23" i="21"/>
  <c r="U23" i="21" s="1"/>
  <c r="S22" i="21"/>
  <c r="R22" i="21"/>
  <c r="Q22" i="21"/>
  <c r="P22" i="21"/>
  <c r="E22" i="21"/>
  <c r="S21" i="21"/>
  <c r="R21" i="21"/>
  <c r="Q21" i="21"/>
  <c r="P21" i="21"/>
  <c r="E21" i="21"/>
  <c r="S20" i="21"/>
  <c r="R20" i="21"/>
  <c r="Q20" i="21"/>
  <c r="P20" i="21"/>
  <c r="E20" i="21"/>
  <c r="T20" i="21" s="1"/>
  <c r="S19" i="21"/>
  <c r="R19" i="21"/>
  <c r="Q19" i="21"/>
  <c r="P19" i="21"/>
  <c r="E19" i="21"/>
  <c r="U19" i="21" s="1"/>
  <c r="U18" i="21"/>
  <c r="S18" i="21"/>
  <c r="R18" i="21"/>
  <c r="Q18" i="21"/>
  <c r="P18" i="21"/>
  <c r="E18" i="21"/>
  <c r="T18" i="21" s="1"/>
  <c r="U17" i="21"/>
  <c r="S17" i="21"/>
  <c r="R17" i="21"/>
  <c r="Q17" i="21"/>
  <c r="P17" i="21"/>
  <c r="E17" i="21"/>
  <c r="T17" i="21" s="1"/>
  <c r="V15" i="21"/>
  <c r="O15" i="21"/>
  <c r="N15" i="21"/>
  <c r="M15" i="21"/>
  <c r="L15" i="21"/>
  <c r="K15" i="21"/>
  <c r="J15" i="21"/>
  <c r="I15" i="21"/>
  <c r="Q15" i="21" s="1"/>
  <c r="H15" i="21"/>
  <c r="G15" i="21"/>
  <c r="F15" i="21"/>
  <c r="C15" i="21"/>
  <c r="B15" i="21"/>
  <c r="U14" i="21"/>
  <c r="T14" i="21"/>
  <c r="S14" i="21"/>
  <c r="R14" i="21"/>
  <c r="Q14" i="21"/>
  <c r="P14" i="21"/>
  <c r="E14" i="21"/>
  <c r="U13" i="21"/>
  <c r="T13" i="21"/>
  <c r="S13" i="21"/>
  <c r="R13" i="21"/>
  <c r="Q13" i="21"/>
  <c r="P13" i="21"/>
  <c r="E13" i="21"/>
  <c r="U12" i="21"/>
  <c r="S12" i="21"/>
  <c r="R12" i="21"/>
  <c r="Q12" i="21"/>
  <c r="P12" i="21"/>
  <c r="E12" i="21"/>
  <c r="T12" i="21" s="1"/>
  <c r="S11" i="21"/>
  <c r="R11" i="21"/>
  <c r="Q11" i="21"/>
  <c r="P11" i="21"/>
  <c r="E11" i="21"/>
  <c r="U11" i="21" s="1"/>
  <c r="S10" i="21"/>
  <c r="R10" i="21"/>
  <c r="Q10" i="21"/>
  <c r="P10" i="21"/>
  <c r="E10" i="21"/>
  <c r="S9" i="21"/>
  <c r="R9" i="21"/>
  <c r="Q9" i="21"/>
  <c r="P9" i="21"/>
  <c r="E9" i="21"/>
  <c r="S93" i="20"/>
  <c r="R93" i="20"/>
  <c r="Q93" i="20"/>
  <c r="P93" i="20"/>
  <c r="E93" i="20"/>
  <c r="T93" i="20" s="1"/>
  <c r="S92" i="20"/>
  <c r="R92" i="20"/>
  <c r="Q92" i="20"/>
  <c r="P92" i="20"/>
  <c r="E92" i="20"/>
  <c r="U92" i="20" s="1"/>
  <c r="U91" i="20"/>
  <c r="T91" i="20"/>
  <c r="S91" i="20"/>
  <c r="R91" i="20"/>
  <c r="Q91" i="20"/>
  <c r="P91" i="20"/>
  <c r="E91" i="20"/>
  <c r="S90" i="20"/>
  <c r="R90" i="20"/>
  <c r="Q90" i="20"/>
  <c r="P90" i="20"/>
  <c r="E90" i="20"/>
  <c r="S89" i="20"/>
  <c r="R89" i="20"/>
  <c r="Q89" i="20"/>
  <c r="P89" i="20"/>
  <c r="E89" i="20"/>
  <c r="S88" i="20"/>
  <c r="R88" i="20"/>
  <c r="Q88" i="20"/>
  <c r="P88" i="20"/>
  <c r="E88" i="20"/>
  <c r="U88" i="20" s="1"/>
  <c r="S87" i="20"/>
  <c r="R87" i="20"/>
  <c r="Q87" i="20"/>
  <c r="P87" i="20"/>
  <c r="E87" i="20"/>
  <c r="S86" i="20"/>
  <c r="R86" i="20"/>
  <c r="Q86" i="20"/>
  <c r="P86" i="20"/>
  <c r="E86" i="20"/>
  <c r="V72" i="20"/>
  <c r="S72" i="20"/>
  <c r="O72" i="20"/>
  <c r="N72" i="20"/>
  <c r="M72" i="20"/>
  <c r="L72" i="20"/>
  <c r="K72" i="20"/>
  <c r="J72" i="20"/>
  <c r="I72" i="20"/>
  <c r="H72" i="20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R71" i="20" s="1"/>
  <c r="G71" i="20"/>
  <c r="F71" i="20"/>
  <c r="E71" i="20"/>
  <c r="C71" i="20"/>
  <c r="B71" i="20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S69" i="20"/>
  <c r="R69" i="20"/>
  <c r="Q69" i="20"/>
  <c r="U69" i="20" s="1"/>
  <c r="P69" i="20"/>
  <c r="E69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V66" i="20"/>
  <c r="O66" i="20"/>
  <c r="N66" i="20"/>
  <c r="M66" i="20"/>
  <c r="L66" i="20"/>
  <c r="K66" i="20"/>
  <c r="J66" i="20"/>
  <c r="I66" i="20"/>
  <c r="S66" i="20" s="1"/>
  <c r="H66" i="20"/>
  <c r="R66" i="20" s="1"/>
  <c r="G66" i="20"/>
  <c r="F66" i="20"/>
  <c r="C66" i="20"/>
  <c r="E66" i="20" s="1"/>
  <c r="B66" i="20"/>
  <c r="S65" i="20"/>
  <c r="R65" i="20"/>
  <c r="Q65" i="20"/>
  <c r="P65" i="20"/>
  <c r="E65" i="20"/>
  <c r="S64" i="20"/>
  <c r="R64" i="20"/>
  <c r="Q64" i="20"/>
  <c r="P64" i="20"/>
  <c r="E64" i="20"/>
  <c r="T63" i="20"/>
  <c r="S63" i="20"/>
  <c r="R63" i="20"/>
  <c r="Q63" i="20"/>
  <c r="P63" i="20"/>
  <c r="E63" i="20"/>
  <c r="U63" i="20" s="1"/>
  <c r="U62" i="20"/>
  <c r="T62" i="20"/>
  <c r="S62" i="20"/>
  <c r="R62" i="20"/>
  <c r="Q62" i="20"/>
  <c r="P62" i="20"/>
  <c r="E62" i="20"/>
  <c r="U61" i="20"/>
  <c r="T61" i="20"/>
  <c r="S61" i="20"/>
  <c r="R61" i="20"/>
  <c r="Q61" i="20"/>
  <c r="P61" i="20"/>
  <c r="E61" i="20"/>
  <c r="V59" i="20"/>
  <c r="O59" i="20"/>
  <c r="N59" i="20"/>
  <c r="M59" i="20"/>
  <c r="L59" i="20"/>
  <c r="K59" i="20"/>
  <c r="J59" i="20"/>
  <c r="I59" i="20"/>
  <c r="S59" i="20" s="1"/>
  <c r="H59" i="20"/>
  <c r="R59" i="20" s="1"/>
  <c r="G59" i="20"/>
  <c r="F59" i="20"/>
  <c r="C59" i="20"/>
  <c r="B59" i="20"/>
  <c r="E59" i="20" s="1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R53" i="20" s="1"/>
  <c r="G53" i="20"/>
  <c r="F53" i="20"/>
  <c r="C53" i="20"/>
  <c r="B53" i="20"/>
  <c r="S52" i="20"/>
  <c r="R52" i="20"/>
  <c r="Q52" i="20"/>
  <c r="P52" i="20"/>
  <c r="E52" i="20"/>
  <c r="T52" i="20" s="1"/>
  <c r="S51" i="20"/>
  <c r="R51" i="20"/>
  <c r="Q51" i="20"/>
  <c r="P51" i="20"/>
  <c r="E51" i="20"/>
  <c r="U51" i="20" s="1"/>
  <c r="S50" i="20"/>
  <c r="R50" i="20"/>
  <c r="Q50" i="20"/>
  <c r="P50" i="20"/>
  <c r="E50" i="20"/>
  <c r="S49" i="20"/>
  <c r="R49" i="20"/>
  <c r="Q49" i="20"/>
  <c r="P49" i="20"/>
  <c r="E49" i="20"/>
  <c r="S48" i="20"/>
  <c r="R48" i="20"/>
  <c r="Q48" i="20"/>
  <c r="P48" i="20"/>
  <c r="E48" i="20"/>
  <c r="T48" i="20" s="1"/>
  <c r="S47" i="20"/>
  <c r="R47" i="20"/>
  <c r="Q47" i="20"/>
  <c r="P47" i="20"/>
  <c r="E47" i="20"/>
  <c r="U47" i="20" s="1"/>
  <c r="S46" i="20"/>
  <c r="R46" i="20"/>
  <c r="Q46" i="20"/>
  <c r="P46" i="20"/>
  <c r="E46" i="20"/>
  <c r="U45" i="20"/>
  <c r="S45" i="20"/>
  <c r="R45" i="20"/>
  <c r="Q45" i="20"/>
  <c r="P45" i="20"/>
  <c r="E45" i="20"/>
  <c r="T45" i="20" s="1"/>
  <c r="T44" i="20"/>
  <c r="S44" i="20"/>
  <c r="R44" i="20"/>
  <c r="Q44" i="20"/>
  <c r="P44" i="20"/>
  <c r="E44" i="20"/>
  <c r="U44" i="20" s="1"/>
  <c r="S43" i="20"/>
  <c r="R43" i="20"/>
  <c r="Q43" i="20"/>
  <c r="P43" i="20"/>
  <c r="E43" i="20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H40" i="20"/>
  <c r="R40" i="20" s="1"/>
  <c r="G40" i="20"/>
  <c r="F40" i="20"/>
  <c r="C40" i="20"/>
  <c r="B40" i="20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U38" i="20" s="1"/>
  <c r="S37" i="20"/>
  <c r="R37" i="20"/>
  <c r="Q37" i="20"/>
  <c r="P37" i="20"/>
  <c r="E37" i="20"/>
  <c r="T37" i="20" s="1"/>
  <c r="U36" i="20"/>
  <c r="T36" i="20"/>
  <c r="S36" i="20"/>
  <c r="R36" i="20"/>
  <c r="Q36" i="20"/>
  <c r="P36" i="20"/>
  <c r="E36" i="20"/>
  <c r="U35" i="20"/>
  <c r="T35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Q33" i="20" s="1"/>
  <c r="H33" i="20"/>
  <c r="P33" i="20" s="1"/>
  <c r="G33" i="20"/>
  <c r="F33" i="20"/>
  <c r="C33" i="20"/>
  <c r="B33" i="20"/>
  <c r="S32" i="20"/>
  <c r="R32" i="20"/>
  <c r="Q32" i="20"/>
  <c r="P32" i="20"/>
  <c r="E32" i="20"/>
  <c r="V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S29" i="20"/>
  <c r="R29" i="20"/>
  <c r="Q29" i="20"/>
  <c r="P29" i="20"/>
  <c r="E29" i="20"/>
  <c r="U29" i="20" s="1"/>
  <c r="U28" i="20"/>
  <c r="T28" i="20"/>
  <c r="S28" i="20"/>
  <c r="R28" i="20"/>
  <c r="Q28" i="20"/>
  <c r="P28" i="20"/>
  <c r="E28" i="20"/>
  <c r="U27" i="20"/>
  <c r="T27" i="20"/>
  <c r="S27" i="20"/>
  <c r="R27" i="20"/>
  <c r="Q27" i="20"/>
  <c r="P27" i="20"/>
  <c r="E27" i="20"/>
  <c r="U26" i="20"/>
  <c r="T26" i="20"/>
  <c r="S26" i="20"/>
  <c r="R26" i="20"/>
  <c r="Q26" i="20"/>
  <c r="P26" i="20"/>
  <c r="E26" i="20"/>
  <c r="V24" i="20"/>
  <c r="O24" i="20"/>
  <c r="N24" i="20"/>
  <c r="M24" i="20"/>
  <c r="L24" i="20"/>
  <c r="K24" i="20"/>
  <c r="J24" i="20"/>
  <c r="I24" i="20"/>
  <c r="S24" i="20" s="1"/>
  <c r="H24" i="20"/>
  <c r="G24" i="20"/>
  <c r="F24" i="20"/>
  <c r="C24" i="20"/>
  <c r="B24" i="20"/>
  <c r="E24" i="20" s="1"/>
  <c r="S23" i="20"/>
  <c r="R23" i="20"/>
  <c r="Q23" i="20"/>
  <c r="P23" i="20"/>
  <c r="E23" i="20"/>
  <c r="T23" i="20" s="1"/>
  <c r="U22" i="20"/>
  <c r="T22" i="20"/>
  <c r="S22" i="20"/>
  <c r="R22" i="20"/>
  <c r="Q22" i="20"/>
  <c r="P22" i="20"/>
  <c r="E22" i="20"/>
  <c r="T21" i="20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U19" i="20" s="1"/>
  <c r="S18" i="20"/>
  <c r="R18" i="20"/>
  <c r="Q18" i="20"/>
  <c r="P18" i="20"/>
  <c r="E18" i="20"/>
  <c r="U18" i="20" s="1"/>
  <c r="S17" i="20"/>
  <c r="R17" i="20"/>
  <c r="Q17" i="20"/>
  <c r="P17" i="20"/>
  <c r="E17" i="20"/>
  <c r="U17" i="20" s="1"/>
  <c r="V15" i="20"/>
  <c r="O15" i="20"/>
  <c r="N15" i="20"/>
  <c r="M15" i="20"/>
  <c r="L15" i="20"/>
  <c r="K15" i="20"/>
  <c r="J15" i="20"/>
  <c r="I15" i="20"/>
  <c r="H15" i="20"/>
  <c r="G15" i="20"/>
  <c r="F15" i="20"/>
  <c r="C15" i="20"/>
  <c r="B15" i="20"/>
  <c r="S14" i="20"/>
  <c r="R14" i="20"/>
  <c r="Q14" i="20"/>
  <c r="P14" i="20"/>
  <c r="E14" i="20"/>
  <c r="U14" i="20" s="1"/>
  <c r="S13" i="20"/>
  <c r="R13" i="20"/>
  <c r="Q13" i="20"/>
  <c r="P13" i="20"/>
  <c r="E13" i="20"/>
  <c r="U13" i="20" s="1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T10" i="20"/>
  <c r="S10" i="20"/>
  <c r="R10" i="20"/>
  <c r="Q10" i="20"/>
  <c r="P10" i="20"/>
  <c r="E10" i="20"/>
  <c r="U9" i="20"/>
  <c r="T9" i="20"/>
  <c r="S9" i="20"/>
  <c r="R9" i="20"/>
  <c r="Q9" i="20"/>
  <c r="P9" i="20"/>
  <c r="E9" i="20"/>
  <c r="S93" i="19"/>
  <c r="R93" i="19"/>
  <c r="Q93" i="19"/>
  <c r="P93" i="19"/>
  <c r="E93" i="19"/>
  <c r="U93" i="19" s="1"/>
  <c r="S92" i="19"/>
  <c r="R92" i="19"/>
  <c r="Q92" i="19"/>
  <c r="P92" i="19"/>
  <c r="E92" i="19"/>
  <c r="U92" i="19" s="1"/>
  <c r="S91" i="19"/>
  <c r="R91" i="19"/>
  <c r="Q91" i="19"/>
  <c r="P91" i="19"/>
  <c r="E91" i="19"/>
  <c r="U91" i="19" s="1"/>
  <c r="S90" i="19"/>
  <c r="R90" i="19"/>
  <c r="Q90" i="19"/>
  <c r="P90" i="19"/>
  <c r="E90" i="19"/>
  <c r="U90" i="19" s="1"/>
  <c r="S89" i="19"/>
  <c r="R89" i="19"/>
  <c r="Q89" i="19"/>
  <c r="P89" i="19"/>
  <c r="E89" i="19"/>
  <c r="S88" i="19"/>
  <c r="R88" i="19"/>
  <c r="Q88" i="19"/>
  <c r="P88" i="19"/>
  <c r="E88" i="19"/>
  <c r="T87" i="19"/>
  <c r="S87" i="19"/>
  <c r="R87" i="19"/>
  <c r="Q87" i="19"/>
  <c r="P87" i="19"/>
  <c r="E87" i="19"/>
  <c r="U87" i="19" s="1"/>
  <c r="U86" i="19"/>
  <c r="T86" i="19"/>
  <c r="S86" i="19"/>
  <c r="R86" i="19"/>
  <c r="Q86" i="19"/>
  <c r="P86" i="19"/>
  <c r="E86" i="19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V71" i="19"/>
  <c r="O71" i="19"/>
  <c r="N71" i="19"/>
  <c r="M71" i="19"/>
  <c r="L71" i="19"/>
  <c r="K71" i="19"/>
  <c r="J71" i="19"/>
  <c r="I71" i="19"/>
  <c r="H71" i="19"/>
  <c r="G71" i="19"/>
  <c r="F71" i="19"/>
  <c r="C71" i="19"/>
  <c r="B71" i="19"/>
  <c r="E71" i="19" s="1"/>
  <c r="V70" i="19"/>
  <c r="O70" i="19"/>
  <c r="N70" i="19"/>
  <c r="M70" i="19"/>
  <c r="L70" i="19"/>
  <c r="K70" i="19"/>
  <c r="J70" i="19"/>
  <c r="I70" i="19"/>
  <c r="H70" i="19"/>
  <c r="G70" i="19"/>
  <c r="F70" i="19"/>
  <c r="C70" i="19"/>
  <c r="B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V66" i="19"/>
  <c r="O66" i="19"/>
  <c r="N66" i="19"/>
  <c r="M66" i="19"/>
  <c r="L66" i="19"/>
  <c r="K66" i="19"/>
  <c r="J66" i="19"/>
  <c r="I66" i="19"/>
  <c r="H66" i="19"/>
  <c r="R66" i="19" s="1"/>
  <c r="G66" i="19"/>
  <c r="F66" i="19"/>
  <c r="E66" i="19"/>
  <c r="C66" i="19"/>
  <c r="B66" i="19"/>
  <c r="T65" i="19"/>
  <c r="S65" i="19"/>
  <c r="R65" i="19"/>
  <c r="Q65" i="19"/>
  <c r="P65" i="19"/>
  <c r="E65" i="19"/>
  <c r="U65" i="19" s="1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U62" i="19" s="1"/>
  <c r="S61" i="19"/>
  <c r="R61" i="19"/>
  <c r="Q61" i="19"/>
  <c r="P61" i="19"/>
  <c r="E61" i="19"/>
  <c r="V59" i="19"/>
  <c r="O59" i="19"/>
  <c r="N59" i="19"/>
  <c r="M59" i="19"/>
  <c r="L59" i="19"/>
  <c r="K59" i="19"/>
  <c r="J59" i="19"/>
  <c r="I59" i="19"/>
  <c r="H59" i="19"/>
  <c r="G59" i="19"/>
  <c r="F59" i="19"/>
  <c r="C59" i="19"/>
  <c r="B59" i="19"/>
  <c r="S58" i="19"/>
  <c r="R58" i="19"/>
  <c r="Q58" i="19"/>
  <c r="P58" i="19"/>
  <c r="E58" i="19"/>
  <c r="U58" i="19" s="1"/>
  <c r="S57" i="19"/>
  <c r="R57" i="19"/>
  <c r="Q57" i="19"/>
  <c r="P57" i="19"/>
  <c r="E57" i="19"/>
  <c r="U57" i="19" s="1"/>
  <c r="S56" i="19"/>
  <c r="R56" i="19"/>
  <c r="Q56" i="19"/>
  <c r="P56" i="19"/>
  <c r="E56" i="19"/>
  <c r="U55" i="19"/>
  <c r="S55" i="19"/>
  <c r="R55" i="19"/>
  <c r="Q55" i="19"/>
  <c r="P55" i="19"/>
  <c r="E55" i="19"/>
  <c r="T55" i="19" s="1"/>
  <c r="V53" i="19"/>
  <c r="O53" i="19"/>
  <c r="N53" i="19"/>
  <c r="M53" i="19"/>
  <c r="L53" i="19"/>
  <c r="K53" i="19"/>
  <c r="J53" i="19"/>
  <c r="I53" i="19"/>
  <c r="H53" i="19"/>
  <c r="G53" i="19"/>
  <c r="F53" i="19"/>
  <c r="C53" i="19"/>
  <c r="B53" i="19"/>
  <c r="E53" i="19" s="1"/>
  <c r="U52" i="19"/>
  <c r="T52" i="19"/>
  <c r="S52" i="19"/>
  <c r="R52" i="19"/>
  <c r="Q52" i="19"/>
  <c r="P52" i="19"/>
  <c r="E52" i="19"/>
  <c r="U51" i="19"/>
  <c r="T51" i="19"/>
  <c r="S51" i="19"/>
  <c r="R51" i="19"/>
  <c r="Q51" i="19"/>
  <c r="P51" i="19"/>
  <c r="E51" i="19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U48" i="19" s="1"/>
  <c r="S47" i="19"/>
  <c r="R47" i="19"/>
  <c r="Q47" i="19"/>
  <c r="P47" i="19"/>
  <c r="E47" i="19"/>
  <c r="U47" i="19" s="1"/>
  <c r="S46" i="19"/>
  <c r="R46" i="19"/>
  <c r="Q46" i="19"/>
  <c r="P46" i="19"/>
  <c r="E46" i="19"/>
  <c r="U46" i="19" s="1"/>
  <c r="S45" i="19"/>
  <c r="R45" i="19"/>
  <c r="Q45" i="19"/>
  <c r="P45" i="19"/>
  <c r="E45" i="19"/>
  <c r="U45" i="19" s="1"/>
  <c r="U44" i="19"/>
  <c r="T44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V40" i="19"/>
  <c r="O40" i="19"/>
  <c r="N40" i="19"/>
  <c r="M40" i="19"/>
  <c r="L40" i="19"/>
  <c r="K40" i="19"/>
  <c r="J40" i="19"/>
  <c r="I40" i="19"/>
  <c r="S40" i="19" s="1"/>
  <c r="H40" i="19"/>
  <c r="G40" i="19"/>
  <c r="F40" i="19"/>
  <c r="C40" i="19"/>
  <c r="B40" i="19"/>
  <c r="E40" i="19" s="1"/>
  <c r="U39" i="19"/>
  <c r="T39" i="19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U37" i="19"/>
  <c r="T37" i="19"/>
  <c r="S37" i="19"/>
  <c r="R37" i="19"/>
  <c r="Q37" i="19"/>
  <c r="P37" i="19"/>
  <c r="E37" i="19"/>
  <c r="S36" i="19"/>
  <c r="R36" i="19"/>
  <c r="Q36" i="19"/>
  <c r="P36" i="19"/>
  <c r="E36" i="19"/>
  <c r="U36" i="19" s="1"/>
  <c r="S35" i="19"/>
  <c r="R35" i="19"/>
  <c r="Q35" i="19"/>
  <c r="P35" i="19"/>
  <c r="E35" i="19"/>
  <c r="U35" i="19" s="1"/>
  <c r="V33" i="19"/>
  <c r="O33" i="19"/>
  <c r="N33" i="19"/>
  <c r="M33" i="19"/>
  <c r="L33" i="19"/>
  <c r="K33" i="19"/>
  <c r="J33" i="19"/>
  <c r="I33" i="19"/>
  <c r="S33" i="19" s="1"/>
  <c r="H33" i="19"/>
  <c r="P33" i="19" s="1"/>
  <c r="G33" i="19"/>
  <c r="F33" i="19"/>
  <c r="C33" i="19"/>
  <c r="E33" i="19" s="1"/>
  <c r="B33" i="19"/>
  <c r="S32" i="19"/>
  <c r="R32" i="19"/>
  <c r="Q32" i="19"/>
  <c r="P32" i="19"/>
  <c r="E32" i="19"/>
  <c r="U32" i="19" s="1"/>
  <c r="V30" i="19"/>
  <c r="O30" i="19"/>
  <c r="N30" i="19"/>
  <c r="M30" i="19"/>
  <c r="L30" i="19"/>
  <c r="K30" i="19"/>
  <c r="J30" i="19"/>
  <c r="I30" i="19"/>
  <c r="S30" i="19" s="1"/>
  <c r="H30" i="19"/>
  <c r="R30" i="19" s="1"/>
  <c r="G30" i="19"/>
  <c r="F30" i="19"/>
  <c r="C30" i="19"/>
  <c r="B30" i="19"/>
  <c r="U29" i="19"/>
  <c r="S29" i="19"/>
  <c r="R29" i="19"/>
  <c r="Q29" i="19"/>
  <c r="P29" i="19"/>
  <c r="E29" i="19"/>
  <c r="T29" i="19" s="1"/>
  <c r="S28" i="19"/>
  <c r="R28" i="19"/>
  <c r="Q28" i="19"/>
  <c r="P28" i="19"/>
  <c r="E28" i="19"/>
  <c r="U28" i="19" s="1"/>
  <c r="S27" i="19"/>
  <c r="R27" i="19"/>
  <c r="Q27" i="19"/>
  <c r="P27" i="19"/>
  <c r="E27" i="19"/>
  <c r="U27" i="19" s="1"/>
  <c r="S26" i="19"/>
  <c r="R26" i="19"/>
  <c r="Q26" i="19"/>
  <c r="P26" i="19"/>
  <c r="E26" i="19"/>
  <c r="U26" i="19" s="1"/>
  <c r="V24" i="19"/>
  <c r="O24" i="19"/>
  <c r="N24" i="19"/>
  <c r="M24" i="19"/>
  <c r="L24" i="19"/>
  <c r="K24" i="19"/>
  <c r="J24" i="19"/>
  <c r="I24" i="19"/>
  <c r="H24" i="19"/>
  <c r="R24" i="19" s="1"/>
  <c r="G24" i="19"/>
  <c r="F24" i="19"/>
  <c r="E24" i="19"/>
  <c r="C24" i="19"/>
  <c r="B24" i="19"/>
  <c r="S23" i="19"/>
  <c r="R23" i="19"/>
  <c r="Q23" i="19"/>
  <c r="P23" i="19"/>
  <c r="E23" i="19"/>
  <c r="U23" i="19" s="1"/>
  <c r="S22" i="19"/>
  <c r="R22" i="19"/>
  <c r="Q22" i="19"/>
  <c r="P22" i="19"/>
  <c r="E22" i="19"/>
  <c r="U22" i="19" s="1"/>
  <c r="S21" i="19"/>
  <c r="R21" i="19"/>
  <c r="Q21" i="19"/>
  <c r="P21" i="19"/>
  <c r="E21" i="19"/>
  <c r="U21" i="19" s="1"/>
  <c r="S20" i="19"/>
  <c r="R20" i="19"/>
  <c r="Q20" i="19"/>
  <c r="P20" i="19"/>
  <c r="E20" i="19"/>
  <c r="S19" i="19"/>
  <c r="R19" i="19"/>
  <c r="Q19" i="19"/>
  <c r="P19" i="19"/>
  <c r="E19" i="19"/>
  <c r="T18" i="19"/>
  <c r="S18" i="19"/>
  <c r="R18" i="19"/>
  <c r="Q18" i="19"/>
  <c r="P18" i="19"/>
  <c r="E18" i="19"/>
  <c r="U18" i="19" s="1"/>
  <c r="U17" i="19"/>
  <c r="T17" i="19"/>
  <c r="S17" i="19"/>
  <c r="R17" i="19"/>
  <c r="Q17" i="19"/>
  <c r="P17" i="19"/>
  <c r="E17" i="19"/>
  <c r="V15" i="19"/>
  <c r="O15" i="19"/>
  <c r="N15" i="19"/>
  <c r="M15" i="19"/>
  <c r="L15" i="19"/>
  <c r="K15" i="19"/>
  <c r="J15" i="19"/>
  <c r="I15" i="19"/>
  <c r="S15" i="19" s="1"/>
  <c r="H15" i="19"/>
  <c r="R15" i="19" s="1"/>
  <c r="G15" i="19"/>
  <c r="F15" i="19"/>
  <c r="C15" i="19"/>
  <c r="B15" i="19"/>
  <c r="S14" i="19"/>
  <c r="R14" i="19"/>
  <c r="Q14" i="19"/>
  <c r="P14" i="19"/>
  <c r="E14" i="19"/>
  <c r="U13" i="19"/>
  <c r="S13" i="19"/>
  <c r="R13" i="19"/>
  <c r="Q13" i="19"/>
  <c r="P13" i="19"/>
  <c r="E13" i="19"/>
  <c r="T13" i="19" s="1"/>
  <c r="S12" i="19"/>
  <c r="R12" i="19"/>
  <c r="Q12" i="19"/>
  <c r="P12" i="19"/>
  <c r="E12" i="19"/>
  <c r="U12" i="19" s="1"/>
  <c r="S11" i="19"/>
  <c r="R11" i="19"/>
  <c r="Q11" i="19"/>
  <c r="P11" i="19"/>
  <c r="E11" i="19"/>
  <c r="U11" i="19" s="1"/>
  <c r="S10" i="19"/>
  <c r="R10" i="19"/>
  <c r="Q10" i="19"/>
  <c r="P10" i="19"/>
  <c r="E10" i="19"/>
  <c r="U10" i="19" s="1"/>
  <c r="S9" i="19"/>
  <c r="R9" i="19"/>
  <c r="Q9" i="19"/>
  <c r="P9" i="19"/>
  <c r="E9" i="19"/>
  <c r="U93" i="18"/>
  <c r="T93" i="18"/>
  <c r="S93" i="18"/>
  <c r="R93" i="18"/>
  <c r="Q93" i="18"/>
  <c r="P93" i="18"/>
  <c r="E93" i="18"/>
  <c r="T92" i="18"/>
  <c r="S92" i="18"/>
  <c r="R92" i="18"/>
  <c r="Q92" i="18"/>
  <c r="P92" i="18"/>
  <c r="E92" i="18"/>
  <c r="U92" i="18" s="1"/>
  <c r="S91" i="18"/>
  <c r="R91" i="18"/>
  <c r="Q91" i="18"/>
  <c r="P91" i="18"/>
  <c r="E91" i="18"/>
  <c r="U90" i="18"/>
  <c r="T90" i="18"/>
  <c r="S90" i="18"/>
  <c r="R90" i="18"/>
  <c r="Q90" i="18"/>
  <c r="P90" i="18"/>
  <c r="E90" i="18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S87" i="18"/>
  <c r="R87" i="18"/>
  <c r="Q87" i="18"/>
  <c r="P87" i="18"/>
  <c r="E87" i="18"/>
  <c r="U87" i="18" s="1"/>
  <c r="S86" i="18"/>
  <c r="R86" i="18"/>
  <c r="Q86" i="18"/>
  <c r="P86" i="18"/>
  <c r="E86" i="18"/>
  <c r="U86" i="18" s="1"/>
  <c r="V72" i="18"/>
  <c r="O72" i="18"/>
  <c r="N72" i="18"/>
  <c r="M72" i="18"/>
  <c r="L72" i="18"/>
  <c r="K72" i="18"/>
  <c r="J72" i="18"/>
  <c r="I72" i="18"/>
  <c r="H72" i="18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B71" i="18"/>
  <c r="V70" i="18"/>
  <c r="O70" i="18"/>
  <c r="N70" i="18"/>
  <c r="M70" i="18"/>
  <c r="L70" i="18"/>
  <c r="K70" i="18"/>
  <c r="J70" i="18"/>
  <c r="I70" i="18"/>
  <c r="S70" i="18" s="1"/>
  <c r="H70" i="18"/>
  <c r="R70" i="18" s="1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U65" i="18"/>
  <c r="S65" i="18"/>
  <c r="R65" i="18"/>
  <c r="Q65" i="18"/>
  <c r="P65" i="18"/>
  <c r="E65" i="18"/>
  <c r="T65" i="18" s="1"/>
  <c r="S64" i="18"/>
  <c r="R64" i="18"/>
  <c r="Q64" i="18"/>
  <c r="P64" i="18"/>
  <c r="E64" i="18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U61" i="18"/>
  <c r="T61" i="18"/>
  <c r="S61" i="18"/>
  <c r="R61" i="18"/>
  <c r="Q61" i="18"/>
  <c r="P61" i="18"/>
  <c r="E61" i="18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S58" i="18"/>
  <c r="R58" i="18"/>
  <c r="Q58" i="18"/>
  <c r="P58" i="18"/>
  <c r="E58" i="18"/>
  <c r="U58" i="18" s="1"/>
  <c r="U57" i="18"/>
  <c r="T57" i="18"/>
  <c r="S57" i="18"/>
  <c r="R57" i="18"/>
  <c r="Q57" i="18"/>
  <c r="P57" i="18"/>
  <c r="E57" i="18"/>
  <c r="S56" i="18"/>
  <c r="R56" i="18"/>
  <c r="Q56" i="18"/>
  <c r="P56" i="18"/>
  <c r="E56" i="18"/>
  <c r="U56" i="18" s="1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G53" i="18"/>
  <c r="F53" i="18"/>
  <c r="C53" i="18"/>
  <c r="E53" i="18" s="1"/>
  <c r="B53" i="18"/>
  <c r="S52" i="18"/>
  <c r="R52" i="18"/>
  <c r="Q52" i="18"/>
  <c r="P52" i="18"/>
  <c r="E52" i="18"/>
  <c r="U52" i="18" s="1"/>
  <c r="S51" i="18"/>
  <c r="R51" i="18"/>
  <c r="Q51" i="18"/>
  <c r="P51" i="18"/>
  <c r="E51" i="18"/>
  <c r="U51" i="18" s="1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S46" i="18"/>
  <c r="R46" i="18"/>
  <c r="Q46" i="18"/>
  <c r="P46" i="18"/>
  <c r="E46" i="18"/>
  <c r="U45" i="18"/>
  <c r="T45" i="18"/>
  <c r="S45" i="18"/>
  <c r="R45" i="18"/>
  <c r="Q45" i="18"/>
  <c r="P45" i="18"/>
  <c r="E45" i="18"/>
  <c r="S44" i="18"/>
  <c r="R44" i="18"/>
  <c r="Q44" i="18"/>
  <c r="P44" i="18"/>
  <c r="E44" i="18"/>
  <c r="U44" i="18" s="1"/>
  <c r="S43" i="18"/>
  <c r="R43" i="18"/>
  <c r="Q43" i="18"/>
  <c r="P43" i="18"/>
  <c r="E43" i="18"/>
  <c r="U43" i="18" s="1"/>
  <c r="S42" i="18"/>
  <c r="R42" i="18"/>
  <c r="Q42" i="18"/>
  <c r="P42" i="18"/>
  <c r="E42" i="18"/>
  <c r="U42" i="18" s="1"/>
  <c r="V40" i="18"/>
  <c r="S40" i="18"/>
  <c r="O40" i="18"/>
  <c r="N40" i="18"/>
  <c r="M40" i="18"/>
  <c r="L40" i="18"/>
  <c r="K40" i="18"/>
  <c r="J40" i="18"/>
  <c r="I40" i="18"/>
  <c r="H40" i="18"/>
  <c r="R40" i="18" s="1"/>
  <c r="G40" i="18"/>
  <c r="F40" i="18"/>
  <c r="E40" i="18"/>
  <c r="C40" i="18"/>
  <c r="B40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T36" i="18"/>
  <c r="S36" i="18"/>
  <c r="R36" i="18"/>
  <c r="Q36" i="18"/>
  <c r="P36" i="18"/>
  <c r="E36" i="18"/>
  <c r="S35" i="18"/>
  <c r="R35" i="18"/>
  <c r="Q35" i="18"/>
  <c r="P35" i="18"/>
  <c r="E35" i="18"/>
  <c r="V33" i="18"/>
  <c r="O33" i="18"/>
  <c r="N33" i="18"/>
  <c r="M33" i="18"/>
  <c r="L33" i="18"/>
  <c r="K33" i="18"/>
  <c r="J33" i="18"/>
  <c r="I33" i="18"/>
  <c r="H33" i="18"/>
  <c r="G33" i="18"/>
  <c r="F33" i="18"/>
  <c r="C33" i="18"/>
  <c r="B33" i="18"/>
  <c r="E33" i="18" s="1"/>
  <c r="U32" i="18"/>
  <c r="T32" i="18"/>
  <c r="S32" i="18"/>
  <c r="R32" i="18"/>
  <c r="Q32" i="18"/>
  <c r="P32" i="18"/>
  <c r="E32" i="18"/>
  <c r="V30" i="18"/>
  <c r="O30" i="18"/>
  <c r="N30" i="18"/>
  <c r="M30" i="18"/>
  <c r="L30" i="18"/>
  <c r="K30" i="18"/>
  <c r="J30" i="18"/>
  <c r="I30" i="18"/>
  <c r="Q30" i="18" s="1"/>
  <c r="H30" i="18"/>
  <c r="P30" i="18" s="1"/>
  <c r="G30" i="18"/>
  <c r="F30" i="18"/>
  <c r="C30" i="18"/>
  <c r="B30" i="18"/>
  <c r="E30" i="18" s="1"/>
  <c r="S29" i="18"/>
  <c r="R29" i="18"/>
  <c r="Q29" i="18"/>
  <c r="P29" i="18"/>
  <c r="E29" i="18"/>
  <c r="U29" i="18" s="1"/>
  <c r="S28" i="18"/>
  <c r="R28" i="18"/>
  <c r="Q28" i="18"/>
  <c r="P28" i="18"/>
  <c r="E28" i="18"/>
  <c r="S27" i="18"/>
  <c r="R27" i="18"/>
  <c r="Q27" i="18"/>
  <c r="P27" i="18"/>
  <c r="E27" i="18"/>
  <c r="S26" i="18"/>
  <c r="R26" i="18"/>
  <c r="Q26" i="18"/>
  <c r="P26" i="18"/>
  <c r="E26" i="18"/>
  <c r="V24" i="18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B24" i="18"/>
  <c r="T23" i="18"/>
  <c r="S23" i="18"/>
  <c r="R23" i="18"/>
  <c r="Q23" i="18"/>
  <c r="P23" i="18"/>
  <c r="E23" i="18"/>
  <c r="U23" i="18" s="1"/>
  <c r="T22" i="18"/>
  <c r="S22" i="18"/>
  <c r="R22" i="18"/>
  <c r="Q22" i="18"/>
  <c r="P22" i="18"/>
  <c r="E22" i="18"/>
  <c r="U22" i="18" s="1"/>
  <c r="T21" i="18"/>
  <c r="S21" i="18"/>
  <c r="R21" i="18"/>
  <c r="Q21" i="18"/>
  <c r="P21" i="18"/>
  <c r="E21" i="18"/>
  <c r="U21" i="18" s="1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S18" i="18"/>
  <c r="R18" i="18"/>
  <c r="Q18" i="18"/>
  <c r="P18" i="18"/>
  <c r="E18" i="18"/>
  <c r="S17" i="18"/>
  <c r="R17" i="18"/>
  <c r="Q17" i="18"/>
  <c r="P17" i="18"/>
  <c r="E17" i="18"/>
  <c r="U17" i="18" s="1"/>
  <c r="V15" i="18"/>
  <c r="O15" i="18"/>
  <c r="N15" i="18"/>
  <c r="M15" i="18"/>
  <c r="L15" i="18"/>
  <c r="K15" i="18"/>
  <c r="J15" i="18"/>
  <c r="I15" i="18"/>
  <c r="H15" i="18"/>
  <c r="R15" i="18" s="1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U13" i="18" s="1"/>
  <c r="S12" i="18"/>
  <c r="R12" i="18"/>
  <c r="Q12" i="18"/>
  <c r="P12" i="18"/>
  <c r="E12" i="18"/>
  <c r="U12" i="18" s="1"/>
  <c r="U11" i="18"/>
  <c r="S11" i="18"/>
  <c r="R11" i="18"/>
  <c r="Q11" i="18"/>
  <c r="P11" i="18"/>
  <c r="E11" i="18"/>
  <c r="T11" i="18" s="1"/>
  <c r="T10" i="18"/>
  <c r="S10" i="18"/>
  <c r="R10" i="18"/>
  <c r="Q10" i="18"/>
  <c r="P10" i="18"/>
  <c r="E10" i="18"/>
  <c r="S9" i="18"/>
  <c r="R9" i="18"/>
  <c r="Q9" i="18"/>
  <c r="P9" i="18"/>
  <c r="E9" i="18"/>
  <c r="S93" i="17"/>
  <c r="R93" i="17"/>
  <c r="Q93" i="17"/>
  <c r="P93" i="17"/>
  <c r="E93" i="17"/>
  <c r="U93" i="17" s="1"/>
  <c r="S92" i="17"/>
  <c r="R92" i="17"/>
  <c r="Q92" i="17"/>
  <c r="P92" i="17"/>
  <c r="E92" i="17"/>
  <c r="U92" i="17" s="1"/>
  <c r="S91" i="17"/>
  <c r="R91" i="17"/>
  <c r="Q91" i="17"/>
  <c r="P91" i="17"/>
  <c r="E91" i="17"/>
  <c r="S90" i="17"/>
  <c r="R90" i="17"/>
  <c r="Q90" i="17"/>
  <c r="P90" i="17"/>
  <c r="E90" i="17"/>
  <c r="U89" i="17"/>
  <c r="T89" i="17"/>
  <c r="S89" i="17"/>
  <c r="R89" i="17"/>
  <c r="Q89" i="17"/>
  <c r="P89" i="17"/>
  <c r="E89" i="17"/>
  <c r="U88" i="17"/>
  <c r="T88" i="17"/>
  <c r="S88" i="17"/>
  <c r="R88" i="17"/>
  <c r="Q88" i="17"/>
  <c r="P88" i="17"/>
  <c r="E88" i="17"/>
  <c r="S87" i="17"/>
  <c r="R87" i="17"/>
  <c r="Q87" i="17"/>
  <c r="P87" i="17"/>
  <c r="E87" i="17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B72" i="17"/>
  <c r="E72" i="17" s="1"/>
  <c r="V71" i="17"/>
  <c r="O71" i="17"/>
  <c r="N71" i="17"/>
  <c r="M71" i="17"/>
  <c r="L71" i="17"/>
  <c r="K71" i="17"/>
  <c r="J71" i="17"/>
  <c r="I71" i="17"/>
  <c r="H71" i="17"/>
  <c r="P71" i="17" s="1"/>
  <c r="G71" i="17"/>
  <c r="F71" i="17"/>
  <c r="C71" i="17"/>
  <c r="B71" i="17"/>
  <c r="E71" i="17" s="1"/>
  <c r="V70" i="17"/>
  <c r="O70" i="17"/>
  <c r="N70" i="17"/>
  <c r="M70" i="17"/>
  <c r="L70" i="17"/>
  <c r="K70" i="17"/>
  <c r="J70" i="17"/>
  <c r="I70" i="17"/>
  <c r="S70" i="17" s="1"/>
  <c r="H70" i="17"/>
  <c r="R70" i="17" s="1"/>
  <c r="G70" i="17"/>
  <c r="F70" i="17"/>
  <c r="C70" i="17"/>
  <c r="E70" i="17" s="1"/>
  <c r="B70" i="17"/>
  <c r="S69" i="17"/>
  <c r="R69" i="17"/>
  <c r="Q69" i="17"/>
  <c r="P69" i="17"/>
  <c r="E69" i="17"/>
  <c r="T69" i="17" s="1"/>
  <c r="V67" i="17"/>
  <c r="O67" i="17"/>
  <c r="N67" i="17"/>
  <c r="M67" i="17"/>
  <c r="L67" i="17"/>
  <c r="K67" i="17"/>
  <c r="J67" i="17"/>
  <c r="I67" i="17"/>
  <c r="H67" i="17"/>
  <c r="R67" i="17" s="1"/>
  <c r="G67" i="17"/>
  <c r="F67" i="17"/>
  <c r="C67" i="17"/>
  <c r="B67" i="17"/>
  <c r="V66" i="17"/>
  <c r="S66" i="17"/>
  <c r="O66" i="17"/>
  <c r="N66" i="17"/>
  <c r="M66" i="17"/>
  <c r="L66" i="17"/>
  <c r="K66" i="17"/>
  <c r="J66" i="17"/>
  <c r="I66" i="17"/>
  <c r="H66" i="17"/>
  <c r="R66" i="17" s="1"/>
  <c r="G66" i="17"/>
  <c r="F66" i="17"/>
  <c r="C66" i="17"/>
  <c r="B66" i="17"/>
  <c r="E66" i="17" s="1"/>
  <c r="U65" i="17"/>
  <c r="S65" i="17"/>
  <c r="R65" i="17"/>
  <c r="Q65" i="17"/>
  <c r="P65" i="17"/>
  <c r="E65" i="17"/>
  <c r="T65" i="17" s="1"/>
  <c r="S64" i="17"/>
  <c r="R64" i="17"/>
  <c r="Q64" i="17"/>
  <c r="P64" i="17"/>
  <c r="E64" i="17"/>
  <c r="S63" i="17"/>
  <c r="R63" i="17"/>
  <c r="Q63" i="17"/>
  <c r="P63" i="17"/>
  <c r="E63" i="17"/>
  <c r="U62" i="17"/>
  <c r="S62" i="17"/>
  <c r="R62" i="17"/>
  <c r="Q62" i="17"/>
  <c r="P62" i="17"/>
  <c r="E62" i="17"/>
  <c r="T62" i="17" s="1"/>
  <c r="S61" i="17"/>
  <c r="R61" i="17"/>
  <c r="Q61" i="17"/>
  <c r="P61" i="17"/>
  <c r="E61" i="17"/>
  <c r="U61" i="17" s="1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E59" i="17" s="1"/>
  <c r="S58" i="17"/>
  <c r="R58" i="17"/>
  <c r="Q58" i="17"/>
  <c r="P58" i="17"/>
  <c r="E58" i="17"/>
  <c r="T58" i="17" s="1"/>
  <c r="S57" i="17"/>
  <c r="R57" i="17"/>
  <c r="Q57" i="17"/>
  <c r="P57" i="17"/>
  <c r="E57" i="17"/>
  <c r="U57" i="17" s="1"/>
  <c r="U56" i="17"/>
  <c r="T56" i="17"/>
  <c r="S56" i="17"/>
  <c r="R56" i="17"/>
  <c r="Q56" i="17"/>
  <c r="P56" i="17"/>
  <c r="E56" i="17"/>
  <c r="T55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B53" i="17"/>
  <c r="S52" i="17"/>
  <c r="R52" i="17"/>
  <c r="Q52" i="17"/>
  <c r="P52" i="17"/>
  <c r="E52" i="17"/>
  <c r="U51" i="17"/>
  <c r="S51" i="17"/>
  <c r="R51" i="17"/>
  <c r="Q51" i="17"/>
  <c r="P51" i="17"/>
  <c r="E51" i="17"/>
  <c r="T51" i="17" s="1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S47" i="17"/>
  <c r="R47" i="17"/>
  <c r="Q47" i="17"/>
  <c r="P47" i="17"/>
  <c r="E47" i="17"/>
  <c r="S46" i="17"/>
  <c r="R46" i="17"/>
  <c r="Q46" i="17"/>
  <c r="P46" i="17"/>
  <c r="E46" i="17"/>
  <c r="T46" i="17" s="1"/>
  <c r="T45" i="17"/>
  <c r="S45" i="17"/>
  <c r="R45" i="17"/>
  <c r="Q45" i="17"/>
  <c r="P45" i="17"/>
  <c r="E45" i="17"/>
  <c r="U45" i="17" s="1"/>
  <c r="U44" i="17"/>
  <c r="T44" i="17"/>
  <c r="S44" i="17"/>
  <c r="R44" i="17"/>
  <c r="Q44" i="17"/>
  <c r="P44" i="17"/>
  <c r="E44" i="17"/>
  <c r="T43" i="17"/>
  <c r="S43" i="17"/>
  <c r="R43" i="17"/>
  <c r="Q43" i="17"/>
  <c r="P43" i="17"/>
  <c r="E43" i="17"/>
  <c r="U43" i="17" s="1"/>
  <c r="T42" i="17"/>
  <c r="S42" i="17"/>
  <c r="R42" i="17"/>
  <c r="Q42" i="17"/>
  <c r="P42" i="17"/>
  <c r="E42" i="17"/>
  <c r="U42" i="17" s="1"/>
  <c r="V40" i="17"/>
  <c r="O40" i="17"/>
  <c r="N40" i="17"/>
  <c r="M40" i="17"/>
  <c r="L40" i="17"/>
  <c r="K40" i="17"/>
  <c r="J40" i="17"/>
  <c r="I40" i="17"/>
  <c r="S40" i="17" s="1"/>
  <c r="H40" i="17"/>
  <c r="R40" i="17" s="1"/>
  <c r="G40" i="17"/>
  <c r="F40" i="17"/>
  <c r="C40" i="17"/>
  <c r="B40" i="17"/>
  <c r="E40" i="17" s="1"/>
  <c r="U39" i="17"/>
  <c r="S39" i="17"/>
  <c r="R39" i="17"/>
  <c r="Q39" i="17"/>
  <c r="P39" i="17"/>
  <c r="E39" i="17"/>
  <c r="T39" i="17" s="1"/>
  <c r="T38" i="17"/>
  <c r="S38" i="17"/>
  <c r="R38" i="17"/>
  <c r="Q38" i="17"/>
  <c r="P38" i="17"/>
  <c r="E38" i="17"/>
  <c r="U38" i="17" s="1"/>
  <c r="S37" i="17"/>
  <c r="R37" i="17"/>
  <c r="Q37" i="17"/>
  <c r="P37" i="17"/>
  <c r="E37" i="17"/>
  <c r="U37" i="17" s="1"/>
  <c r="S36" i="17"/>
  <c r="R36" i="17"/>
  <c r="Q36" i="17"/>
  <c r="P36" i="17"/>
  <c r="E36" i="17"/>
  <c r="S35" i="17"/>
  <c r="R35" i="17"/>
  <c r="Q35" i="17"/>
  <c r="P35" i="17"/>
  <c r="E35" i="17"/>
  <c r="V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B33" i="17"/>
  <c r="S32" i="17"/>
  <c r="R32" i="17"/>
  <c r="Q32" i="17"/>
  <c r="P32" i="17"/>
  <c r="E32" i="17"/>
  <c r="T32" i="17" s="1"/>
  <c r="V30" i="17"/>
  <c r="O30" i="17"/>
  <c r="N30" i="17"/>
  <c r="M30" i="17"/>
  <c r="L30" i="17"/>
  <c r="K30" i="17"/>
  <c r="J30" i="17"/>
  <c r="I30" i="17"/>
  <c r="H30" i="17"/>
  <c r="R30" i="17" s="1"/>
  <c r="G30" i="17"/>
  <c r="F30" i="17"/>
  <c r="C30" i="17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U27" i="17" s="1"/>
  <c r="U26" i="17"/>
  <c r="S26" i="17"/>
  <c r="R26" i="17"/>
  <c r="Q26" i="17"/>
  <c r="P26" i="17"/>
  <c r="E26" i="17"/>
  <c r="T26" i="17" s="1"/>
  <c r="V24" i="17"/>
  <c r="O24" i="17"/>
  <c r="N24" i="17"/>
  <c r="M24" i="17"/>
  <c r="L24" i="17"/>
  <c r="K24" i="17"/>
  <c r="J24" i="17"/>
  <c r="I24" i="17"/>
  <c r="H24" i="17"/>
  <c r="R24" i="17" s="1"/>
  <c r="G24" i="17"/>
  <c r="F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T22" i="17" s="1"/>
  <c r="T21" i="17"/>
  <c r="S21" i="17"/>
  <c r="R21" i="17"/>
  <c r="Q21" i="17"/>
  <c r="P21" i="17"/>
  <c r="E21" i="17"/>
  <c r="U21" i="17" s="1"/>
  <c r="S20" i="17"/>
  <c r="R20" i="17"/>
  <c r="Q20" i="17"/>
  <c r="P20" i="17"/>
  <c r="E20" i="17"/>
  <c r="U19" i="17"/>
  <c r="T19" i="17"/>
  <c r="S19" i="17"/>
  <c r="R19" i="17"/>
  <c r="Q19" i="17"/>
  <c r="P19" i="17"/>
  <c r="E19" i="17"/>
  <c r="T18" i="17"/>
  <c r="S18" i="17"/>
  <c r="R18" i="17"/>
  <c r="Q18" i="17"/>
  <c r="P18" i="17"/>
  <c r="E18" i="17"/>
  <c r="U18" i="17" s="1"/>
  <c r="S17" i="17"/>
  <c r="R17" i="17"/>
  <c r="Q17" i="17"/>
  <c r="P17" i="17"/>
  <c r="E17" i="17"/>
  <c r="U17" i="17" s="1"/>
  <c r="V15" i="17"/>
  <c r="O15" i="17"/>
  <c r="N15" i="17"/>
  <c r="M15" i="17"/>
  <c r="L15" i="17"/>
  <c r="K15" i="17"/>
  <c r="J15" i="17"/>
  <c r="I15" i="17"/>
  <c r="S15" i="17" s="1"/>
  <c r="H15" i="17"/>
  <c r="R15" i="17" s="1"/>
  <c r="G15" i="17"/>
  <c r="F15" i="17"/>
  <c r="C15" i="17"/>
  <c r="E15" i="17" s="1"/>
  <c r="B15" i="17"/>
  <c r="S14" i="17"/>
  <c r="R14" i="17"/>
  <c r="Q14" i="17"/>
  <c r="P14" i="17"/>
  <c r="E14" i="17"/>
  <c r="U14" i="17" s="1"/>
  <c r="S13" i="17"/>
  <c r="R13" i="17"/>
  <c r="Q13" i="17"/>
  <c r="P13" i="17"/>
  <c r="E13" i="17"/>
  <c r="U13" i="17" s="1"/>
  <c r="S12" i="17"/>
  <c r="R12" i="17"/>
  <c r="Q12" i="17"/>
  <c r="P12" i="17"/>
  <c r="E12" i="17"/>
  <c r="T12" i="17" s="1"/>
  <c r="S11" i="17"/>
  <c r="R11" i="17"/>
  <c r="Q11" i="17"/>
  <c r="P11" i="17"/>
  <c r="E11" i="17"/>
  <c r="U11" i="17" s="1"/>
  <c r="S10" i="17"/>
  <c r="R10" i="17"/>
  <c r="Q10" i="17"/>
  <c r="P10" i="17"/>
  <c r="E10" i="17"/>
  <c r="U9" i="17"/>
  <c r="T9" i="17"/>
  <c r="S9" i="17"/>
  <c r="R9" i="17"/>
  <c r="Q9" i="17"/>
  <c r="P9" i="17"/>
  <c r="E9" i="17"/>
  <c r="U93" i="16"/>
  <c r="S93" i="16"/>
  <c r="R93" i="16"/>
  <c r="Q93" i="16"/>
  <c r="P93" i="16"/>
  <c r="E93" i="16"/>
  <c r="T93" i="16" s="1"/>
  <c r="T92" i="16"/>
  <c r="S92" i="16"/>
  <c r="R92" i="16"/>
  <c r="Q92" i="16"/>
  <c r="P92" i="16"/>
  <c r="E92" i="16"/>
  <c r="U92" i="16" s="1"/>
  <c r="T91" i="16"/>
  <c r="S91" i="16"/>
  <c r="R91" i="16"/>
  <c r="Q91" i="16"/>
  <c r="P91" i="16"/>
  <c r="E91" i="16"/>
  <c r="U91" i="16" s="1"/>
  <c r="T90" i="16"/>
  <c r="S90" i="16"/>
  <c r="R90" i="16"/>
  <c r="Q90" i="16"/>
  <c r="P90" i="16"/>
  <c r="E90" i="16"/>
  <c r="U90" i="16" s="1"/>
  <c r="U89" i="16"/>
  <c r="S89" i="16"/>
  <c r="R89" i="16"/>
  <c r="Q89" i="16"/>
  <c r="P89" i="16"/>
  <c r="E89" i="16"/>
  <c r="T89" i="16" s="1"/>
  <c r="S88" i="16"/>
  <c r="R88" i="16"/>
  <c r="Q88" i="16"/>
  <c r="P88" i="16"/>
  <c r="E88" i="16"/>
  <c r="U88" i="16" s="1"/>
  <c r="U87" i="16"/>
  <c r="S87" i="16"/>
  <c r="R87" i="16"/>
  <c r="Q87" i="16"/>
  <c r="P87" i="16"/>
  <c r="E87" i="16"/>
  <c r="T87" i="16" s="1"/>
  <c r="S86" i="16"/>
  <c r="R86" i="16"/>
  <c r="Q86" i="16"/>
  <c r="P86" i="16"/>
  <c r="E86" i="16"/>
  <c r="U86" i="16" s="1"/>
  <c r="V72" i="16"/>
  <c r="O72" i="16"/>
  <c r="N72" i="16"/>
  <c r="M72" i="16"/>
  <c r="L72" i="16"/>
  <c r="K72" i="16"/>
  <c r="J72" i="16"/>
  <c r="I72" i="16"/>
  <c r="S72" i="16" s="1"/>
  <c r="H72" i="16"/>
  <c r="G72" i="16"/>
  <c r="F72" i="16"/>
  <c r="C72" i="16"/>
  <c r="B72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E71" i="16" s="1"/>
  <c r="B71" i="16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E66" i="16" s="1"/>
  <c r="S65" i="16"/>
  <c r="R65" i="16"/>
  <c r="Q65" i="16"/>
  <c r="P65" i="16"/>
  <c r="E65" i="16"/>
  <c r="S64" i="16"/>
  <c r="R64" i="16"/>
  <c r="Q64" i="16"/>
  <c r="P64" i="16"/>
  <c r="E64" i="16"/>
  <c r="U63" i="16"/>
  <c r="S63" i="16"/>
  <c r="R63" i="16"/>
  <c r="Q63" i="16"/>
  <c r="P63" i="16"/>
  <c r="E63" i="16"/>
  <c r="T63" i="16" s="1"/>
  <c r="S62" i="16"/>
  <c r="R62" i="16"/>
  <c r="Q62" i="16"/>
  <c r="P62" i="16"/>
  <c r="E62" i="16"/>
  <c r="U62" i="16" s="1"/>
  <c r="T61" i="16"/>
  <c r="S61" i="16"/>
  <c r="R61" i="16"/>
  <c r="Q61" i="16"/>
  <c r="P61" i="16"/>
  <c r="E61" i="16"/>
  <c r="U61" i="16" s="1"/>
  <c r="V59" i="16"/>
  <c r="O59" i="16"/>
  <c r="N59" i="16"/>
  <c r="M59" i="16"/>
  <c r="L59" i="16"/>
  <c r="K59" i="16"/>
  <c r="J59" i="16"/>
  <c r="I59" i="16"/>
  <c r="S59" i="16" s="1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S56" i="16"/>
  <c r="R56" i="16"/>
  <c r="Q56" i="16"/>
  <c r="P56" i="16"/>
  <c r="E56" i="16"/>
  <c r="T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E53" i="16" s="1"/>
  <c r="S52" i="16"/>
  <c r="R52" i="16"/>
  <c r="Q52" i="16"/>
  <c r="P52" i="16"/>
  <c r="E52" i="16"/>
  <c r="U52" i="16" s="1"/>
  <c r="S51" i="16"/>
  <c r="R51" i="16"/>
  <c r="Q51" i="16"/>
  <c r="P51" i="16"/>
  <c r="E51" i="16"/>
  <c r="U51" i="16" s="1"/>
  <c r="U50" i="16"/>
  <c r="T50" i="16"/>
  <c r="S50" i="16"/>
  <c r="R50" i="16"/>
  <c r="Q50" i="16"/>
  <c r="P50" i="16"/>
  <c r="E50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U46" i="16" s="1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U43" i="16" s="1"/>
  <c r="U42" i="16"/>
  <c r="S42" i="16"/>
  <c r="R42" i="16"/>
  <c r="Q42" i="16"/>
  <c r="P42" i="16"/>
  <c r="E42" i="16"/>
  <c r="T42" i="16" s="1"/>
  <c r="V40" i="16"/>
  <c r="O40" i="16"/>
  <c r="N40" i="16"/>
  <c r="M40" i="16"/>
  <c r="L40" i="16"/>
  <c r="K40" i="16"/>
  <c r="J40" i="16"/>
  <c r="I40" i="16"/>
  <c r="S40" i="16" s="1"/>
  <c r="H40" i="16"/>
  <c r="G40" i="16"/>
  <c r="F40" i="16"/>
  <c r="C40" i="16"/>
  <c r="B40" i="16"/>
  <c r="S39" i="16"/>
  <c r="R39" i="16"/>
  <c r="Q39" i="16"/>
  <c r="P39" i="16"/>
  <c r="E39" i="16"/>
  <c r="U39" i="16" s="1"/>
  <c r="U38" i="16"/>
  <c r="T38" i="16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U35" i="16" s="1"/>
  <c r="P35" i="16"/>
  <c r="E35" i="16"/>
  <c r="V33" i="16"/>
  <c r="O33" i="16"/>
  <c r="N33" i="16"/>
  <c r="M33" i="16"/>
  <c r="L33" i="16"/>
  <c r="K33" i="16"/>
  <c r="J33" i="16"/>
  <c r="I33" i="16"/>
  <c r="H33" i="16"/>
  <c r="R33" i="16" s="1"/>
  <c r="G33" i="16"/>
  <c r="F33" i="16"/>
  <c r="C33" i="16"/>
  <c r="B33" i="16"/>
  <c r="S32" i="16"/>
  <c r="R32" i="16"/>
  <c r="Q32" i="16"/>
  <c r="P32" i="16"/>
  <c r="E32" i="16"/>
  <c r="V30" i="16"/>
  <c r="O30" i="16"/>
  <c r="N30" i="16"/>
  <c r="M30" i="16"/>
  <c r="L30" i="16"/>
  <c r="K30" i="16"/>
  <c r="J30" i="16"/>
  <c r="I30" i="16"/>
  <c r="S30" i="16" s="1"/>
  <c r="H30" i="16"/>
  <c r="P30" i="16" s="1"/>
  <c r="G30" i="16"/>
  <c r="F30" i="16"/>
  <c r="C30" i="16"/>
  <c r="B30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U26" i="16"/>
  <c r="T26" i="16"/>
  <c r="S26" i="16"/>
  <c r="R26" i="16"/>
  <c r="Q26" i="16"/>
  <c r="P26" i="16"/>
  <c r="E26" i="16"/>
  <c r="V24" i="16"/>
  <c r="O24" i="16"/>
  <c r="N24" i="16"/>
  <c r="M24" i="16"/>
  <c r="L24" i="16"/>
  <c r="K24" i="16"/>
  <c r="J24" i="16"/>
  <c r="I24" i="16"/>
  <c r="H24" i="16"/>
  <c r="G24" i="16"/>
  <c r="F24" i="16"/>
  <c r="C24" i="16"/>
  <c r="B24" i="16"/>
  <c r="E24" i="16" s="1"/>
  <c r="S23" i="16"/>
  <c r="R23" i="16"/>
  <c r="Q23" i="16"/>
  <c r="P23" i="16"/>
  <c r="E23" i="16"/>
  <c r="U22" i="16"/>
  <c r="T22" i="16"/>
  <c r="S22" i="16"/>
  <c r="R22" i="16"/>
  <c r="Q22" i="16"/>
  <c r="P22" i="16"/>
  <c r="E22" i="16"/>
  <c r="T21" i="16"/>
  <c r="S21" i="16"/>
  <c r="R21" i="16"/>
  <c r="Q21" i="16"/>
  <c r="P21" i="16"/>
  <c r="E21" i="16"/>
  <c r="U21" i="16" s="1"/>
  <c r="S20" i="16"/>
  <c r="R20" i="16"/>
  <c r="Q20" i="16"/>
  <c r="P20" i="16"/>
  <c r="E20" i="16"/>
  <c r="S19" i="16"/>
  <c r="R19" i="16"/>
  <c r="Q19" i="16"/>
  <c r="P19" i="16"/>
  <c r="E19" i="16"/>
  <c r="U19" i="16" s="1"/>
  <c r="U18" i="16"/>
  <c r="T18" i="16"/>
  <c r="S18" i="16"/>
  <c r="R18" i="16"/>
  <c r="Q18" i="16"/>
  <c r="P18" i="16"/>
  <c r="E18" i="16"/>
  <c r="S17" i="16"/>
  <c r="R17" i="16"/>
  <c r="Q17" i="16"/>
  <c r="P17" i="16"/>
  <c r="E17" i="16"/>
  <c r="U17" i="16" s="1"/>
  <c r="V15" i="16"/>
  <c r="O15" i="16"/>
  <c r="N15" i="16"/>
  <c r="M15" i="16"/>
  <c r="L15" i="16"/>
  <c r="K15" i="16"/>
  <c r="J15" i="16"/>
  <c r="I15" i="16"/>
  <c r="H15" i="16"/>
  <c r="G15" i="16"/>
  <c r="F15" i="16"/>
  <c r="C15" i="16"/>
  <c r="E15" i="16" s="1"/>
  <c r="B15" i="16"/>
  <c r="U14" i="16"/>
  <c r="S14" i="16"/>
  <c r="R14" i="16"/>
  <c r="Q14" i="16"/>
  <c r="P14" i="16"/>
  <c r="E14" i="16"/>
  <c r="T14" i="16" s="1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S11" i="16"/>
  <c r="R11" i="16"/>
  <c r="Q11" i="16"/>
  <c r="P11" i="16"/>
  <c r="E11" i="16"/>
  <c r="S10" i="16"/>
  <c r="R10" i="16"/>
  <c r="Q10" i="16"/>
  <c r="P10" i="16"/>
  <c r="E10" i="16"/>
  <c r="T9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U92" i="15" s="1"/>
  <c r="U91" i="15"/>
  <c r="S91" i="15"/>
  <c r="R91" i="15"/>
  <c r="Q91" i="15"/>
  <c r="P91" i="15"/>
  <c r="E91" i="15"/>
  <c r="T91" i="15" s="1"/>
  <c r="S90" i="15"/>
  <c r="R90" i="15"/>
  <c r="Q90" i="15"/>
  <c r="P90" i="15"/>
  <c r="E90" i="15"/>
  <c r="U90" i="15" s="1"/>
  <c r="S89" i="15"/>
  <c r="R89" i="15"/>
  <c r="Q89" i="15"/>
  <c r="P89" i="15"/>
  <c r="E89" i="15"/>
  <c r="U89" i="15" s="1"/>
  <c r="S88" i="15"/>
  <c r="R88" i="15"/>
  <c r="Q88" i="15"/>
  <c r="P88" i="15"/>
  <c r="E88" i="15"/>
  <c r="U87" i="15"/>
  <c r="T87" i="15"/>
  <c r="S87" i="15"/>
  <c r="R87" i="15"/>
  <c r="Q87" i="15"/>
  <c r="P87" i="15"/>
  <c r="E87" i="15"/>
  <c r="T86" i="15"/>
  <c r="S86" i="15"/>
  <c r="R86" i="15"/>
  <c r="Q86" i="15"/>
  <c r="P86" i="15"/>
  <c r="E86" i="15"/>
  <c r="U86" i="15" s="1"/>
  <c r="V72" i="15"/>
  <c r="O72" i="15"/>
  <c r="N72" i="15"/>
  <c r="M72" i="15"/>
  <c r="L72" i="15"/>
  <c r="K72" i="15"/>
  <c r="J72" i="15"/>
  <c r="I72" i="15"/>
  <c r="S72" i="15" s="1"/>
  <c r="H72" i="15"/>
  <c r="G72" i="15"/>
  <c r="F72" i="15"/>
  <c r="C72" i="15"/>
  <c r="B72" i="15"/>
  <c r="V71" i="15"/>
  <c r="S71" i="15"/>
  <c r="O71" i="15"/>
  <c r="N71" i="15"/>
  <c r="M71" i="15"/>
  <c r="L71" i="15"/>
  <c r="K71" i="15"/>
  <c r="J71" i="15"/>
  <c r="I71" i="15"/>
  <c r="H71" i="15"/>
  <c r="R71" i="15" s="1"/>
  <c r="G71" i="15"/>
  <c r="F71" i="15"/>
  <c r="C71" i="15"/>
  <c r="B71" i="15"/>
  <c r="E71" i="15" s="1"/>
  <c r="V70" i="15"/>
  <c r="S70" i="15"/>
  <c r="O70" i="15"/>
  <c r="N70" i="15"/>
  <c r="M70" i="15"/>
  <c r="L70" i="15"/>
  <c r="K70" i="15"/>
  <c r="J70" i="15"/>
  <c r="I70" i="15"/>
  <c r="H70" i="15"/>
  <c r="G70" i="15"/>
  <c r="F70" i="15"/>
  <c r="C70" i="15"/>
  <c r="B70" i="15"/>
  <c r="E70" i="15" s="1"/>
  <c r="S69" i="15"/>
  <c r="R69" i="15"/>
  <c r="Q69" i="15"/>
  <c r="P69" i="15"/>
  <c r="T69" i="15" s="1"/>
  <c r="E69" i="15"/>
  <c r="V67" i="15"/>
  <c r="O67" i="15"/>
  <c r="N67" i="15"/>
  <c r="M67" i="15"/>
  <c r="L67" i="15"/>
  <c r="K67" i="15"/>
  <c r="J67" i="15"/>
  <c r="I67" i="15"/>
  <c r="H67" i="15"/>
  <c r="R67" i="15" s="1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R66" i="15" s="1"/>
  <c r="G66" i="15"/>
  <c r="F66" i="15"/>
  <c r="C66" i="15"/>
  <c r="B66" i="15"/>
  <c r="E66" i="15" s="1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3" i="15" s="1"/>
  <c r="U62" i="15"/>
  <c r="T62" i="15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H59" i="15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V53" i="15"/>
  <c r="O53" i="15"/>
  <c r="N53" i="15"/>
  <c r="M53" i="15"/>
  <c r="L53" i="15"/>
  <c r="K53" i="15"/>
  <c r="J53" i="15"/>
  <c r="I53" i="15"/>
  <c r="S53" i="15" s="1"/>
  <c r="H53" i="15"/>
  <c r="R53" i="15" s="1"/>
  <c r="G53" i="15"/>
  <c r="F53" i="15"/>
  <c r="C53" i="15"/>
  <c r="B53" i="15"/>
  <c r="S52" i="15"/>
  <c r="R52" i="15"/>
  <c r="Q52" i="15"/>
  <c r="P52" i="15"/>
  <c r="E52" i="15"/>
  <c r="U52" i="15" s="1"/>
  <c r="S51" i="15"/>
  <c r="R51" i="15"/>
  <c r="Q51" i="15"/>
  <c r="P51" i="15"/>
  <c r="E51" i="15"/>
  <c r="S50" i="15"/>
  <c r="R50" i="15"/>
  <c r="Q50" i="15"/>
  <c r="P50" i="15"/>
  <c r="E50" i="15"/>
  <c r="T49" i="15"/>
  <c r="S49" i="15"/>
  <c r="R49" i="15"/>
  <c r="Q49" i="15"/>
  <c r="P49" i="15"/>
  <c r="E49" i="15"/>
  <c r="U49" i="15" s="1"/>
  <c r="S48" i="15"/>
  <c r="R48" i="15"/>
  <c r="Q48" i="15"/>
  <c r="P48" i="15"/>
  <c r="E48" i="15"/>
  <c r="U48" i="15" s="1"/>
  <c r="S47" i="15"/>
  <c r="R47" i="15"/>
  <c r="Q47" i="15"/>
  <c r="P47" i="15"/>
  <c r="E47" i="15"/>
  <c r="U47" i="15" s="1"/>
  <c r="U46" i="15"/>
  <c r="T46" i="15"/>
  <c r="S46" i="15"/>
  <c r="R46" i="15"/>
  <c r="Q46" i="15"/>
  <c r="P46" i="15"/>
  <c r="E46" i="15"/>
  <c r="S45" i="15"/>
  <c r="R45" i="15"/>
  <c r="Q45" i="15"/>
  <c r="P45" i="15"/>
  <c r="E45" i="15"/>
  <c r="U45" i="15" s="1"/>
  <c r="S44" i="15"/>
  <c r="R44" i="15"/>
  <c r="Q44" i="15"/>
  <c r="P44" i="15"/>
  <c r="E44" i="15"/>
  <c r="U44" i="15" s="1"/>
  <c r="U43" i="15"/>
  <c r="S43" i="15"/>
  <c r="R43" i="15"/>
  <c r="Q43" i="15"/>
  <c r="P43" i="15"/>
  <c r="E43" i="15"/>
  <c r="U42" i="15"/>
  <c r="T42" i="15"/>
  <c r="S42" i="15"/>
  <c r="R42" i="15"/>
  <c r="Q42" i="15"/>
  <c r="P42" i="15"/>
  <c r="E42" i="15"/>
  <c r="V40" i="15"/>
  <c r="O40" i="15"/>
  <c r="N40" i="15"/>
  <c r="M40" i="15"/>
  <c r="L40" i="15"/>
  <c r="K40" i="15"/>
  <c r="J40" i="15"/>
  <c r="I40" i="15"/>
  <c r="Q40" i="15" s="1"/>
  <c r="H40" i="15"/>
  <c r="P40" i="15" s="1"/>
  <c r="G40" i="15"/>
  <c r="F40" i="15"/>
  <c r="C40" i="15"/>
  <c r="B40" i="15"/>
  <c r="U39" i="15"/>
  <c r="S39" i="15"/>
  <c r="R39" i="15"/>
  <c r="Q39" i="15"/>
  <c r="P39" i="15"/>
  <c r="E39" i="15"/>
  <c r="T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U36" i="15" s="1"/>
  <c r="S35" i="15"/>
  <c r="R35" i="15"/>
  <c r="Q35" i="15"/>
  <c r="P35" i="15"/>
  <c r="E35" i="15"/>
  <c r="U35" i="15" s="1"/>
  <c r="V33" i="15"/>
  <c r="S33" i="15"/>
  <c r="O33" i="15"/>
  <c r="N33" i="15"/>
  <c r="M33" i="15"/>
  <c r="L33" i="15"/>
  <c r="K33" i="15"/>
  <c r="J33" i="15"/>
  <c r="I33" i="15"/>
  <c r="H33" i="15"/>
  <c r="R33" i="15" s="1"/>
  <c r="G33" i="15"/>
  <c r="F33" i="15"/>
  <c r="C33" i="15"/>
  <c r="B33" i="15"/>
  <c r="S32" i="15"/>
  <c r="R32" i="15"/>
  <c r="Q32" i="15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E30" i="15" s="1"/>
  <c r="B30" i="15"/>
  <c r="T29" i="15"/>
  <c r="S29" i="15"/>
  <c r="R29" i="15"/>
  <c r="Q29" i="15"/>
  <c r="P29" i="15"/>
  <c r="E29" i="15"/>
  <c r="U29" i="15" s="1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U26" i="15"/>
  <c r="S26" i="15"/>
  <c r="R26" i="15"/>
  <c r="Q26" i="15"/>
  <c r="P26" i="15"/>
  <c r="E26" i="15"/>
  <c r="T26" i="15" s="1"/>
  <c r="V24" i="15"/>
  <c r="S24" i="15"/>
  <c r="O24" i="15"/>
  <c r="N24" i="15"/>
  <c r="M24" i="15"/>
  <c r="L24" i="15"/>
  <c r="K24" i="15"/>
  <c r="J24" i="15"/>
  <c r="I24" i="15"/>
  <c r="H24" i="15"/>
  <c r="G24" i="15"/>
  <c r="F24" i="15"/>
  <c r="C24" i="15"/>
  <c r="B24" i="15"/>
  <c r="S23" i="15"/>
  <c r="R23" i="15"/>
  <c r="Q23" i="15"/>
  <c r="P23" i="15"/>
  <c r="E23" i="15"/>
  <c r="U23" i="15" s="1"/>
  <c r="T22" i="15"/>
  <c r="S22" i="15"/>
  <c r="R22" i="15"/>
  <c r="Q22" i="15"/>
  <c r="P22" i="15"/>
  <c r="E22" i="15"/>
  <c r="U22" i="15" s="1"/>
  <c r="S21" i="15"/>
  <c r="R21" i="15"/>
  <c r="Q21" i="15"/>
  <c r="P21" i="15"/>
  <c r="E21" i="15"/>
  <c r="U21" i="15" s="1"/>
  <c r="S20" i="15"/>
  <c r="R20" i="15"/>
  <c r="Q20" i="15"/>
  <c r="P20" i="15"/>
  <c r="E20" i="15"/>
  <c r="U19" i="15"/>
  <c r="S19" i="15"/>
  <c r="R19" i="15"/>
  <c r="Q19" i="15"/>
  <c r="P19" i="15"/>
  <c r="E19" i="15"/>
  <c r="T19" i="15" s="1"/>
  <c r="S18" i="15"/>
  <c r="R18" i="15"/>
  <c r="Q18" i="15"/>
  <c r="P18" i="15"/>
  <c r="E18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S15" i="15" s="1"/>
  <c r="H15" i="15"/>
  <c r="G15" i="15"/>
  <c r="F15" i="15"/>
  <c r="C15" i="15"/>
  <c r="B15" i="15"/>
  <c r="U14" i="15"/>
  <c r="S14" i="15"/>
  <c r="R14" i="15"/>
  <c r="Q14" i="15"/>
  <c r="P14" i="15"/>
  <c r="E14" i="15"/>
  <c r="T14" i="15" s="1"/>
  <c r="T13" i="15"/>
  <c r="S13" i="15"/>
  <c r="R13" i="15"/>
  <c r="Q13" i="15"/>
  <c r="P13" i="15"/>
  <c r="E13" i="15"/>
  <c r="U13" i="15" s="1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T10" i="15" s="1"/>
  <c r="E10" i="15"/>
  <c r="S9" i="15"/>
  <c r="R9" i="15"/>
  <c r="Q9" i="15"/>
  <c r="P9" i="15"/>
  <c r="E9" i="15"/>
  <c r="S93" i="14"/>
  <c r="R93" i="14"/>
  <c r="Q93" i="14"/>
  <c r="P93" i="14"/>
  <c r="E93" i="14"/>
  <c r="U93" i="14" s="1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S90" i="14"/>
  <c r="R90" i="14"/>
  <c r="Q90" i="14"/>
  <c r="P90" i="14"/>
  <c r="E90" i="14"/>
  <c r="S89" i="14"/>
  <c r="R89" i="14"/>
  <c r="Q89" i="14"/>
  <c r="P89" i="14"/>
  <c r="E89" i="14"/>
  <c r="U89" i="14" s="1"/>
  <c r="S88" i="14"/>
  <c r="R88" i="14"/>
  <c r="Q88" i="14"/>
  <c r="P88" i="14"/>
  <c r="E88" i="14"/>
  <c r="U88" i="14" s="1"/>
  <c r="U87" i="14"/>
  <c r="T87" i="14"/>
  <c r="S87" i="14"/>
  <c r="R87" i="14"/>
  <c r="Q87" i="14"/>
  <c r="P87" i="14"/>
  <c r="E87" i="14"/>
  <c r="S86" i="14"/>
  <c r="R86" i="14"/>
  <c r="Q86" i="14"/>
  <c r="P86" i="14"/>
  <c r="E86" i="14"/>
  <c r="U86" i="14" s="1"/>
  <c r="V72" i="14"/>
  <c r="O72" i="14"/>
  <c r="N72" i="14"/>
  <c r="M72" i="14"/>
  <c r="L72" i="14"/>
  <c r="K72" i="14"/>
  <c r="J72" i="14"/>
  <c r="I72" i="14"/>
  <c r="H72" i="14"/>
  <c r="G72" i="14"/>
  <c r="F72" i="14"/>
  <c r="C72" i="14"/>
  <c r="B72" i="14"/>
  <c r="V71" i="14"/>
  <c r="O71" i="14"/>
  <c r="N71" i="14"/>
  <c r="M71" i="14"/>
  <c r="L71" i="14"/>
  <c r="K71" i="14"/>
  <c r="J71" i="14"/>
  <c r="I71" i="14"/>
  <c r="S71" i="14" s="1"/>
  <c r="H71" i="14"/>
  <c r="R71" i="14" s="1"/>
  <c r="G71" i="14"/>
  <c r="F71" i="14"/>
  <c r="E71" i="14"/>
  <c r="C71" i="14"/>
  <c r="B71" i="14"/>
  <c r="V70" i="14"/>
  <c r="O70" i="14"/>
  <c r="N70" i="14"/>
  <c r="M70" i="14"/>
  <c r="L70" i="14"/>
  <c r="K70" i="14"/>
  <c r="J70" i="14"/>
  <c r="I70" i="14"/>
  <c r="S70" i="14" s="1"/>
  <c r="H70" i="14"/>
  <c r="G70" i="14"/>
  <c r="F70" i="14"/>
  <c r="C70" i="14"/>
  <c r="E70" i="14" s="1"/>
  <c r="B70" i="14"/>
  <c r="S69" i="14"/>
  <c r="R69" i="14"/>
  <c r="Q69" i="14"/>
  <c r="P69" i="14"/>
  <c r="E69" i="14"/>
  <c r="V67" i="14"/>
  <c r="O67" i="14"/>
  <c r="N67" i="14"/>
  <c r="M67" i="14"/>
  <c r="L67" i="14"/>
  <c r="K67" i="14"/>
  <c r="J67" i="14"/>
  <c r="I67" i="14"/>
  <c r="H67" i="14"/>
  <c r="G67" i="14"/>
  <c r="F67" i="14"/>
  <c r="C67" i="14"/>
  <c r="B67" i="14"/>
  <c r="V66" i="14"/>
  <c r="R66" i="14"/>
  <c r="O66" i="14"/>
  <c r="N66" i="14"/>
  <c r="M66" i="14"/>
  <c r="L66" i="14"/>
  <c r="K66" i="14"/>
  <c r="J66" i="14"/>
  <c r="I66" i="14"/>
  <c r="S66" i="14" s="1"/>
  <c r="H66" i="14"/>
  <c r="P66" i="14" s="1"/>
  <c r="G66" i="14"/>
  <c r="F66" i="14"/>
  <c r="C66" i="14"/>
  <c r="E66" i="14" s="1"/>
  <c r="B66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U63" i="14"/>
  <c r="S63" i="14"/>
  <c r="R63" i="14"/>
  <c r="Q63" i="14"/>
  <c r="P63" i="14"/>
  <c r="E63" i="14"/>
  <c r="T63" i="14" s="1"/>
  <c r="S62" i="14"/>
  <c r="R62" i="14"/>
  <c r="Q62" i="14"/>
  <c r="P62" i="14"/>
  <c r="E62" i="14"/>
  <c r="S61" i="14"/>
  <c r="R61" i="14"/>
  <c r="Q61" i="14"/>
  <c r="P61" i="14"/>
  <c r="E61" i="14"/>
  <c r="V59" i="14"/>
  <c r="O59" i="14"/>
  <c r="N59" i="14"/>
  <c r="M59" i="14"/>
  <c r="L59" i="14"/>
  <c r="K59" i="14"/>
  <c r="J59" i="14"/>
  <c r="I59" i="14"/>
  <c r="S59" i="14" s="1"/>
  <c r="H59" i="14"/>
  <c r="G59" i="14"/>
  <c r="F59" i="14"/>
  <c r="C59" i="14"/>
  <c r="E59" i="14" s="1"/>
  <c r="B59" i="14"/>
  <c r="T58" i="14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J53" i="14"/>
  <c r="I53" i="14"/>
  <c r="S53" i="14" s="1"/>
  <c r="H53" i="14"/>
  <c r="R53" i="14" s="1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T50" i="14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T47" i="14" s="1"/>
  <c r="U46" i="14"/>
  <c r="T46" i="14"/>
  <c r="S46" i="14"/>
  <c r="R46" i="14"/>
  <c r="Q46" i="14"/>
  <c r="P46" i="14"/>
  <c r="E46" i="14"/>
  <c r="S45" i="14"/>
  <c r="R45" i="14"/>
  <c r="Q45" i="14"/>
  <c r="P45" i="14"/>
  <c r="E45" i="14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U43" i="14" s="1"/>
  <c r="U42" i="14"/>
  <c r="T42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H40" i="14"/>
  <c r="G40" i="14"/>
  <c r="F40" i="14"/>
  <c r="C40" i="14"/>
  <c r="B40" i="14"/>
  <c r="E40" i="14" s="1"/>
  <c r="S39" i="14"/>
  <c r="R39" i="14"/>
  <c r="Q39" i="14"/>
  <c r="P39" i="14"/>
  <c r="E39" i="14"/>
  <c r="U39" i="14" s="1"/>
  <c r="U38" i="14"/>
  <c r="T38" i="14"/>
  <c r="S38" i="14"/>
  <c r="R38" i="14"/>
  <c r="Q38" i="14"/>
  <c r="P38" i="14"/>
  <c r="E38" i="14"/>
  <c r="S37" i="14"/>
  <c r="R37" i="14"/>
  <c r="Q37" i="14"/>
  <c r="P37" i="14"/>
  <c r="E37" i="14"/>
  <c r="U37" i="14" s="1"/>
  <c r="S36" i="14"/>
  <c r="R36" i="14"/>
  <c r="Q36" i="14"/>
  <c r="P36" i="14"/>
  <c r="E36" i="14"/>
  <c r="U36" i="14" s="1"/>
  <c r="U35" i="14"/>
  <c r="S35" i="14"/>
  <c r="R35" i="14"/>
  <c r="Q35" i="14"/>
  <c r="P35" i="14"/>
  <c r="E35" i="14"/>
  <c r="V33" i="14"/>
  <c r="S33" i="14"/>
  <c r="O33" i="14"/>
  <c r="N33" i="14"/>
  <c r="M33" i="14"/>
  <c r="L33" i="14"/>
  <c r="K33" i="14"/>
  <c r="J33" i="14"/>
  <c r="I33" i="14"/>
  <c r="H33" i="14"/>
  <c r="R33" i="14" s="1"/>
  <c r="G33" i="14"/>
  <c r="F33" i="14"/>
  <c r="C33" i="14"/>
  <c r="B33" i="14"/>
  <c r="E33" i="14" s="1"/>
  <c r="S32" i="14"/>
  <c r="R32" i="14"/>
  <c r="Q32" i="14"/>
  <c r="P32" i="14"/>
  <c r="E32" i="14"/>
  <c r="U32" i="14" s="1"/>
  <c r="V30" i="14"/>
  <c r="O30" i="14"/>
  <c r="N30" i="14"/>
  <c r="M30" i="14"/>
  <c r="L30" i="14"/>
  <c r="K30" i="14"/>
  <c r="J30" i="14"/>
  <c r="I30" i="14"/>
  <c r="S30" i="14" s="1"/>
  <c r="H30" i="14"/>
  <c r="G30" i="14"/>
  <c r="F30" i="14"/>
  <c r="C30" i="14"/>
  <c r="E30" i="14" s="1"/>
  <c r="B30" i="14"/>
  <c r="S29" i="14"/>
  <c r="R29" i="14"/>
  <c r="Q29" i="14"/>
  <c r="P29" i="14"/>
  <c r="E29" i="14"/>
  <c r="U29" i="14" s="1"/>
  <c r="S28" i="14"/>
  <c r="R28" i="14"/>
  <c r="Q28" i="14"/>
  <c r="P28" i="14"/>
  <c r="E28" i="14"/>
  <c r="U28" i="14" s="1"/>
  <c r="U27" i="14"/>
  <c r="S27" i="14"/>
  <c r="R27" i="14"/>
  <c r="Q27" i="14"/>
  <c r="P27" i="14"/>
  <c r="E27" i="14"/>
  <c r="T27" i="14" s="1"/>
  <c r="U26" i="14"/>
  <c r="T26" i="14"/>
  <c r="S26" i="14"/>
  <c r="R26" i="14"/>
  <c r="Q26" i="14"/>
  <c r="P26" i="14"/>
  <c r="E26" i="14"/>
  <c r="V24" i="14"/>
  <c r="O24" i="14"/>
  <c r="N24" i="14"/>
  <c r="M24" i="14"/>
  <c r="L24" i="14"/>
  <c r="K24" i="14"/>
  <c r="J24" i="14"/>
  <c r="I24" i="14"/>
  <c r="H24" i="14"/>
  <c r="P24" i="14" s="1"/>
  <c r="G24" i="14"/>
  <c r="F24" i="14"/>
  <c r="C24" i="14"/>
  <c r="B24" i="14"/>
  <c r="U23" i="14"/>
  <c r="S23" i="14"/>
  <c r="R23" i="14"/>
  <c r="Q23" i="14"/>
  <c r="P23" i="14"/>
  <c r="E23" i="14"/>
  <c r="T23" i="14" s="1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S20" i="14"/>
  <c r="R20" i="14"/>
  <c r="Q20" i="14"/>
  <c r="P20" i="14"/>
  <c r="T20" i="14" s="1"/>
  <c r="E20" i="14"/>
  <c r="U20" i="14" s="1"/>
  <c r="S19" i="14"/>
  <c r="R19" i="14"/>
  <c r="Q19" i="14"/>
  <c r="P19" i="14"/>
  <c r="E19" i="14"/>
  <c r="U19" i="14" s="1"/>
  <c r="T18" i="14"/>
  <c r="S18" i="14"/>
  <c r="R18" i="14"/>
  <c r="Q18" i="14"/>
  <c r="P18" i="14"/>
  <c r="E18" i="14"/>
  <c r="U18" i="14" s="1"/>
  <c r="S17" i="14"/>
  <c r="R17" i="14"/>
  <c r="Q17" i="14"/>
  <c r="P17" i="14"/>
  <c r="E17" i="14"/>
  <c r="U17" i="14" s="1"/>
  <c r="V15" i="14"/>
  <c r="O15" i="14"/>
  <c r="N15" i="14"/>
  <c r="M15" i="14"/>
  <c r="L15" i="14"/>
  <c r="K15" i="14"/>
  <c r="J15" i="14"/>
  <c r="I15" i="14"/>
  <c r="Q15" i="14" s="1"/>
  <c r="H15" i="14"/>
  <c r="P15" i="14" s="1"/>
  <c r="G15" i="14"/>
  <c r="F15" i="14"/>
  <c r="E15" i="14"/>
  <c r="C15" i="14"/>
  <c r="B15" i="14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U13" i="14" s="1"/>
  <c r="S12" i="14"/>
  <c r="R12" i="14"/>
  <c r="Q12" i="14"/>
  <c r="P12" i="14"/>
  <c r="E12" i="14"/>
  <c r="U12" i="14" s="1"/>
  <c r="U11" i="14"/>
  <c r="S11" i="14"/>
  <c r="R11" i="14"/>
  <c r="Q11" i="14"/>
  <c r="P11" i="14"/>
  <c r="E11" i="14"/>
  <c r="T11" i="14" s="1"/>
  <c r="S10" i="14"/>
  <c r="R10" i="14"/>
  <c r="Q10" i="14"/>
  <c r="P10" i="14"/>
  <c r="E10" i="14"/>
  <c r="S9" i="14"/>
  <c r="R9" i="14"/>
  <c r="Q9" i="14"/>
  <c r="P9" i="14"/>
  <c r="E9" i="14"/>
  <c r="S93" i="13"/>
  <c r="R93" i="13"/>
  <c r="Q93" i="13"/>
  <c r="P93" i="13"/>
  <c r="E93" i="13"/>
  <c r="S92" i="13"/>
  <c r="R92" i="13"/>
  <c r="Q92" i="13"/>
  <c r="P92" i="13"/>
  <c r="E92" i="13"/>
  <c r="U92" i="13" s="1"/>
  <c r="S91" i="13"/>
  <c r="R91" i="13"/>
  <c r="Q91" i="13"/>
  <c r="P91" i="13"/>
  <c r="E91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7" i="13"/>
  <c r="T87" i="13"/>
  <c r="S87" i="13"/>
  <c r="R87" i="13"/>
  <c r="Q87" i="13"/>
  <c r="P87" i="13"/>
  <c r="E87" i="13"/>
  <c r="T86" i="13"/>
  <c r="S86" i="13"/>
  <c r="R86" i="13"/>
  <c r="Q86" i="13"/>
  <c r="P86" i="13"/>
  <c r="E86" i="13"/>
  <c r="U86" i="13" s="1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V71" i="13"/>
  <c r="S71" i="13"/>
  <c r="O71" i="13"/>
  <c r="N71" i="13"/>
  <c r="M71" i="13"/>
  <c r="L71" i="13"/>
  <c r="K71" i="13"/>
  <c r="J71" i="13"/>
  <c r="I71" i="13"/>
  <c r="H71" i="13"/>
  <c r="R71" i="13" s="1"/>
  <c r="G71" i="13"/>
  <c r="F71" i="13"/>
  <c r="C71" i="13"/>
  <c r="B71" i="13"/>
  <c r="E71" i="13" s="1"/>
  <c r="V70" i="13"/>
  <c r="O70" i="13"/>
  <c r="N70" i="13"/>
  <c r="M70" i="13"/>
  <c r="L70" i="13"/>
  <c r="K70" i="13"/>
  <c r="J70" i="13"/>
  <c r="I70" i="13"/>
  <c r="H70" i="13"/>
  <c r="G70" i="13"/>
  <c r="F70" i="13"/>
  <c r="E70" i="13"/>
  <c r="C70" i="13"/>
  <c r="B70" i="13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H67" i="13"/>
  <c r="G67" i="13"/>
  <c r="F67" i="13"/>
  <c r="C67" i="13"/>
  <c r="B67" i="13"/>
  <c r="V66" i="13"/>
  <c r="O66" i="13"/>
  <c r="N66" i="13"/>
  <c r="M66" i="13"/>
  <c r="L66" i="13"/>
  <c r="K66" i="13"/>
  <c r="J66" i="13"/>
  <c r="I66" i="13"/>
  <c r="S66" i="13" s="1"/>
  <c r="H66" i="13"/>
  <c r="R66" i="13" s="1"/>
  <c r="G66" i="13"/>
  <c r="F66" i="13"/>
  <c r="C66" i="13"/>
  <c r="E66" i="13" s="1"/>
  <c r="B66" i="13"/>
  <c r="S65" i="13"/>
  <c r="R65" i="13"/>
  <c r="Q65" i="13"/>
  <c r="P65" i="13"/>
  <c r="E65" i="13"/>
  <c r="T64" i="13"/>
  <c r="S64" i="13"/>
  <c r="R64" i="13"/>
  <c r="Q64" i="13"/>
  <c r="P64" i="13"/>
  <c r="E64" i="13"/>
  <c r="U64" i="13" s="1"/>
  <c r="S63" i="13"/>
  <c r="R63" i="13"/>
  <c r="Q63" i="13"/>
  <c r="P63" i="13"/>
  <c r="E63" i="13"/>
  <c r="U63" i="13" s="1"/>
  <c r="U62" i="13"/>
  <c r="T62" i="13"/>
  <c r="S62" i="13"/>
  <c r="R62" i="13"/>
  <c r="Q62" i="13"/>
  <c r="P62" i="13"/>
  <c r="E62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Q59" i="13" s="1"/>
  <c r="H59" i="13"/>
  <c r="G59" i="13"/>
  <c r="F59" i="13"/>
  <c r="C59" i="13"/>
  <c r="B59" i="13"/>
  <c r="S58" i="13"/>
  <c r="R58" i="13"/>
  <c r="Q58" i="13"/>
  <c r="P58" i="13"/>
  <c r="E58" i="13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V53" i="13"/>
  <c r="O53" i="13"/>
  <c r="N53" i="13"/>
  <c r="M53" i="13"/>
  <c r="L53" i="13"/>
  <c r="K53" i="13"/>
  <c r="J53" i="13"/>
  <c r="I53" i="13"/>
  <c r="Q53" i="13" s="1"/>
  <c r="H53" i="13"/>
  <c r="R53" i="13" s="1"/>
  <c r="G53" i="13"/>
  <c r="F53" i="13"/>
  <c r="C53" i="13"/>
  <c r="B53" i="13"/>
  <c r="S52" i="13"/>
  <c r="R52" i="13"/>
  <c r="Q52" i="13"/>
  <c r="P52" i="13"/>
  <c r="E52" i="13"/>
  <c r="U52" i="13" s="1"/>
  <c r="S51" i="13"/>
  <c r="R51" i="13"/>
  <c r="Q51" i="13"/>
  <c r="P51" i="13"/>
  <c r="E51" i="13"/>
  <c r="U50" i="13"/>
  <c r="T50" i="13"/>
  <c r="S50" i="13"/>
  <c r="R50" i="13"/>
  <c r="Q50" i="13"/>
  <c r="P50" i="13"/>
  <c r="E50" i="13"/>
  <c r="T49" i="13"/>
  <c r="S49" i="13"/>
  <c r="R49" i="13"/>
  <c r="Q49" i="13"/>
  <c r="P49" i="13"/>
  <c r="E49" i="13"/>
  <c r="U49" i="13" s="1"/>
  <c r="T48" i="13"/>
  <c r="S48" i="13"/>
  <c r="R48" i="13"/>
  <c r="Q48" i="13"/>
  <c r="P48" i="13"/>
  <c r="E48" i="13"/>
  <c r="U48" i="13" s="1"/>
  <c r="S47" i="13"/>
  <c r="R47" i="13"/>
  <c r="Q47" i="13"/>
  <c r="P47" i="13"/>
  <c r="E47" i="13"/>
  <c r="U47" i="13" s="1"/>
  <c r="U46" i="13"/>
  <c r="T46" i="13"/>
  <c r="S46" i="13"/>
  <c r="R46" i="13"/>
  <c r="Q46" i="13"/>
  <c r="P46" i="13"/>
  <c r="E46" i="13"/>
  <c r="S45" i="13"/>
  <c r="R45" i="13"/>
  <c r="Q45" i="13"/>
  <c r="P45" i="13"/>
  <c r="E45" i="13"/>
  <c r="U45" i="13" s="1"/>
  <c r="S44" i="13"/>
  <c r="R44" i="13"/>
  <c r="Q44" i="13"/>
  <c r="P44" i="13"/>
  <c r="E44" i="13"/>
  <c r="U44" i="13" s="1"/>
  <c r="U43" i="13"/>
  <c r="S43" i="13"/>
  <c r="R43" i="13"/>
  <c r="Q43" i="13"/>
  <c r="P43" i="13"/>
  <c r="E43" i="13"/>
  <c r="U42" i="13"/>
  <c r="S42" i="13"/>
  <c r="R42" i="13"/>
  <c r="Q42" i="13"/>
  <c r="P42" i="13"/>
  <c r="E42" i="13"/>
  <c r="T42" i="13" s="1"/>
  <c r="V40" i="13"/>
  <c r="S40" i="13"/>
  <c r="O40" i="13"/>
  <c r="N40" i="13"/>
  <c r="M40" i="13"/>
  <c r="L40" i="13"/>
  <c r="K40" i="13"/>
  <c r="J40" i="13"/>
  <c r="I40" i="13"/>
  <c r="H40" i="13"/>
  <c r="G40" i="13"/>
  <c r="F40" i="13"/>
  <c r="C40" i="13"/>
  <c r="B40" i="13"/>
  <c r="U39" i="13"/>
  <c r="S39" i="13"/>
  <c r="R39" i="13"/>
  <c r="Q39" i="13"/>
  <c r="P39" i="13"/>
  <c r="E39" i="13"/>
  <c r="T39" i="13" s="1"/>
  <c r="U38" i="13"/>
  <c r="T38" i="13"/>
  <c r="S38" i="13"/>
  <c r="R38" i="13"/>
  <c r="Q38" i="13"/>
  <c r="P38" i="13"/>
  <c r="E38" i="13"/>
  <c r="S37" i="13"/>
  <c r="R37" i="13"/>
  <c r="Q37" i="13"/>
  <c r="P37" i="13"/>
  <c r="E37" i="13"/>
  <c r="S36" i="13"/>
  <c r="R36" i="13"/>
  <c r="Q36" i="13"/>
  <c r="P36" i="13"/>
  <c r="T36" i="13" s="1"/>
  <c r="E36" i="13"/>
  <c r="U36" i="13" s="1"/>
  <c r="S35" i="13"/>
  <c r="R35" i="13"/>
  <c r="Q35" i="13"/>
  <c r="P35" i="13"/>
  <c r="E35" i="13"/>
  <c r="V33" i="13"/>
  <c r="S33" i="13"/>
  <c r="O33" i="13"/>
  <c r="N33" i="13"/>
  <c r="M33" i="13"/>
  <c r="L33" i="13"/>
  <c r="K33" i="13"/>
  <c r="J33" i="13"/>
  <c r="I33" i="13"/>
  <c r="H33" i="13"/>
  <c r="R33" i="13" s="1"/>
  <c r="G33" i="13"/>
  <c r="F33" i="13"/>
  <c r="C33" i="13"/>
  <c r="B33" i="13"/>
  <c r="S32" i="13"/>
  <c r="R32" i="13"/>
  <c r="Q32" i="13"/>
  <c r="P32" i="13"/>
  <c r="T32" i="13" s="1"/>
  <c r="E32" i="13"/>
  <c r="V30" i="13"/>
  <c r="O30" i="13"/>
  <c r="N30" i="13"/>
  <c r="M30" i="13"/>
  <c r="L30" i="13"/>
  <c r="K30" i="13"/>
  <c r="J30" i="13"/>
  <c r="I30" i="13"/>
  <c r="S30" i="13" s="1"/>
  <c r="H30" i="13"/>
  <c r="R30" i="13" s="1"/>
  <c r="G30" i="13"/>
  <c r="F30" i="13"/>
  <c r="C30" i="13"/>
  <c r="E30" i="13" s="1"/>
  <c r="B30" i="13"/>
  <c r="T29" i="13"/>
  <c r="S29" i="13"/>
  <c r="R29" i="13"/>
  <c r="Q29" i="13"/>
  <c r="P29" i="13"/>
  <c r="E29" i="13"/>
  <c r="U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U26" i="13"/>
  <c r="T26" i="13"/>
  <c r="S26" i="13"/>
  <c r="R26" i="13"/>
  <c r="Q26" i="13"/>
  <c r="P26" i="13"/>
  <c r="E26" i="13"/>
  <c r="V24" i="13"/>
  <c r="S24" i="13"/>
  <c r="O24" i="13"/>
  <c r="N24" i="13"/>
  <c r="M24" i="13"/>
  <c r="L24" i="13"/>
  <c r="K24" i="13"/>
  <c r="J24" i="13"/>
  <c r="I24" i="13"/>
  <c r="Q24" i="13" s="1"/>
  <c r="H24" i="13"/>
  <c r="G24" i="13"/>
  <c r="F24" i="13"/>
  <c r="C24" i="13"/>
  <c r="B24" i="13"/>
  <c r="E24" i="13" s="1"/>
  <c r="S23" i="13"/>
  <c r="R23" i="13"/>
  <c r="Q23" i="13"/>
  <c r="P23" i="13"/>
  <c r="E23" i="13"/>
  <c r="U23" i="13" s="1"/>
  <c r="S22" i="13"/>
  <c r="R22" i="13"/>
  <c r="Q22" i="13"/>
  <c r="P22" i="13"/>
  <c r="E22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S19" i="13"/>
  <c r="R19" i="13"/>
  <c r="Q19" i="13"/>
  <c r="P19" i="13"/>
  <c r="E19" i="13"/>
  <c r="T18" i="13"/>
  <c r="S18" i="13"/>
  <c r="R18" i="13"/>
  <c r="Q18" i="13"/>
  <c r="P18" i="13"/>
  <c r="E18" i="13"/>
  <c r="U18" i="13" s="1"/>
  <c r="T17" i="13"/>
  <c r="S17" i="13"/>
  <c r="R17" i="13"/>
  <c r="Q17" i="13"/>
  <c r="P17" i="13"/>
  <c r="E17" i="13"/>
  <c r="U17" i="13" s="1"/>
  <c r="V15" i="13"/>
  <c r="O15" i="13"/>
  <c r="N15" i="13"/>
  <c r="M15" i="13"/>
  <c r="L15" i="13"/>
  <c r="K15" i="13"/>
  <c r="J15" i="13"/>
  <c r="I15" i="13"/>
  <c r="S15" i="13" s="1"/>
  <c r="H15" i="13"/>
  <c r="P15" i="13" s="1"/>
  <c r="G15" i="13"/>
  <c r="F15" i="13"/>
  <c r="E15" i="13"/>
  <c r="C15" i="13"/>
  <c r="B15" i="13"/>
  <c r="S14" i="13"/>
  <c r="R14" i="13"/>
  <c r="Q14" i="13"/>
  <c r="P14" i="13"/>
  <c r="T14" i="13" s="1"/>
  <c r="E14" i="13"/>
  <c r="U14" i="13" s="1"/>
  <c r="S13" i="13"/>
  <c r="R13" i="13"/>
  <c r="Q13" i="13"/>
  <c r="P13" i="13"/>
  <c r="T13" i="13" s="1"/>
  <c r="E13" i="13"/>
  <c r="T12" i="13"/>
  <c r="S12" i="13"/>
  <c r="R12" i="13"/>
  <c r="Q12" i="13"/>
  <c r="P12" i="13"/>
  <c r="E12" i="13"/>
  <c r="U12" i="13" s="1"/>
  <c r="S11" i="13"/>
  <c r="R11" i="13"/>
  <c r="Q11" i="13"/>
  <c r="P11" i="13"/>
  <c r="E11" i="13"/>
  <c r="S10" i="13"/>
  <c r="R10" i="13"/>
  <c r="Q10" i="13"/>
  <c r="P10" i="13"/>
  <c r="T10" i="13" s="1"/>
  <c r="E10" i="13"/>
  <c r="S9" i="13"/>
  <c r="R9" i="13"/>
  <c r="Q9" i="13"/>
  <c r="P9" i="13"/>
  <c r="E9" i="13"/>
  <c r="S93" i="12"/>
  <c r="R93" i="12"/>
  <c r="Q93" i="12"/>
  <c r="P93" i="12"/>
  <c r="E93" i="12"/>
  <c r="U93" i="12" s="1"/>
  <c r="S92" i="12"/>
  <c r="R92" i="12"/>
  <c r="Q92" i="12"/>
  <c r="P92" i="12"/>
  <c r="E92" i="12"/>
  <c r="U91" i="12"/>
  <c r="T91" i="12"/>
  <c r="S91" i="12"/>
  <c r="R91" i="12"/>
  <c r="Q91" i="12"/>
  <c r="P91" i="12"/>
  <c r="E91" i="12"/>
  <c r="S90" i="12"/>
  <c r="R90" i="12"/>
  <c r="Q90" i="12"/>
  <c r="P90" i="12"/>
  <c r="E90" i="12"/>
  <c r="U90" i="12" s="1"/>
  <c r="T89" i="12"/>
  <c r="S89" i="12"/>
  <c r="R89" i="12"/>
  <c r="Q89" i="12"/>
  <c r="P89" i="12"/>
  <c r="E89" i="12"/>
  <c r="U89" i="12" s="1"/>
  <c r="S88" i="12"/>
  <c r="R88" i="12"/>
  <c r="Q88" i="12"/>
  <c r="P88" i="12"/>
  <c r="E88" i="12"/>
  <c r="U88" i="12" s="1"/>
  <c r="S87" i="12"/>
  <c r="R87" i="12"/>
  <c r="Q87" i="12"/>
  <c r="P87" i="12"/>
  <c r="E87" i="12"/>
  <c r="S86" i="12"/>
  <c r="R86" i="12"/>
  <c r="Q86" i="12"/>
  <c r="P86" i="12"/>
  <c r="E86" i="12"/>
  <c r="U86" i="12" s="1"/>
  <c r="V72" i="12"/>
  <c r="O72" i="12"/>
  <c r="N72" i="12"/>
  <c r="M72" i="12"/>
  <c r="L72" i="12"/>
  <c r="K72" i="12"/>
  <c r="J72" i="12"/>
  <c r="I72" i="12"/>
  <c r="H72" i="12"/>
  <c r="G72" i="12"/>
  <c r="F72" i="12"/>
  <c r="C72" i="12"/>
  <c r="B72" i="12"/>
  <c r="E72" i="12" s="1"/>
  <c r="V71" i="12"/>
  <c r="S71" i="12"/>
  <c r="O71" i="12"/>
  <c r="N71" i="12"/>
  <c r="M71" i="12"/>
  <c r="L71" i="12"/>
  <c r="K71" i="12"/>
  <c r="J71" i="12"/>
  <c r="I71" i="12"/>
  <c r="H71" i="12"/>
  <c r="R71" i="12" s="1"/>
  <c r="G71" i="12"/>
  <c r="F71" i="12"/>
  <c r="E71" i="12"/>
  <c r="C71" i="12"/>
  <c r="B71" i="12"/>
  <c r="V70" i="12"/>
  <c r="O70" i="12"/>
  <c r="N70" i="12"/>
  <c r="M70" i="12"/>
  <c r="L70" i="12"/>
  <c r="K70" i="12"/>
  <c r="J70" i="12"/>
  <c r="I70" i="12"/>
  <c r="S70" i="12" s="1"/>
  <c r="H70" i="12"/>
  <c r="G70" i="12"/>
  <c r="F70" i="12"/>
  <c r="E70" i="12"/>
  <c r="C70" i="12"/>
  <c r="B70" i="12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H67" i="12"/>
  <c r="G67" i="12"/>
  <c r="F67" i="12"/>
  <c r="C67" i="12"/>
  <c r="B67" i="12"/>
  <c r="E67" i="12" s="1"/>
  <c r="V66" i="12"/>
  <c r="O66" i="12"/>
  <c r="N66" i="12"/>
  <c r="M66" i="12"/>
  <c r="L66" i="12"/>
  <c r="K66" i="12"/>
  <c r="J66" i="12"/>
  <c r="I66" i="12"/>
  <c r="H66" i="12"/>
  <c r="P66" i="12" s="1"/>
  <c r="G66" i="12"/>
  <c r="F66" i="12"/>
  <c r="C66" i="12"/>
  <c r="E66" i="12" s="1"/>
  <c r="B66" i="12"/>
  <c r="S65" i="12"/>
  <c r="R65" i="12"/>
  <c r="Q65" i="12"/>
  <c r="P65" i="12"/>
  <c r="E65" i="12"/>
  <c r="U65" i="12" s="1"/>
  <c r="S64" i="12"/>
  <c r="R64" i="12"/>
  <c r="Q64" i="12"/>
  <c r="P64" i="12"/>
  <c r="E64" i="12"/>
  <c r="U64" i="12" s="1"/>
  <c r="T63" i="12"/>
  <c r="S63" i="12"/>
  <c r="R63" i="12"/>
  <c r="Q63" i="12"/>
  <c r="P63" i="12"/>
  <c r="E63" i="12"/>
  <c r="U63" i="12" s="1"/>
  <c r="T62" i="12"/>
  <c r="S62" i="12"/>
  <c r="R62" i="12"/>
  <c r="Q62" i="12"/>
  <c r="P62" i="12"/>
  <c r="E62" i="12"/>
  <c r="U62" i="12" s="1"/>
  <c r="T61" i="12"/>
  <c r="S61" i="12"/>
  <c r="R61" i="12"/>
  <c r="Q61" i="12"/>
  <c r="P61" i="12"/>
  <c r="E61" i="12"/>
  <c r="U61" i="12" s="1"/>
  <c r="V59" i="12"/>
  <c r="O59" i="12"/>
  <c r="N59" i="12"/>
  <c r="M59" i="12"/>
  <c r="L59" i="12"/>
  <c r="K59" i="12"/>
  <c r="J59" i="12"/>
  <c r="I59" i="12"/>
  <c r="S59" i="12" s="1"/>
  <c r="H59" i="12"/>
  <c r="G59" i="12"/>
  <c r="F59" i="12"/>
  <c r="C59" i="12"/>
  <c r="B59" i="12"/>
  <c r="T58" i="12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S55" i="12"/>
  <c r="R55" i="12"/>
  <c r="Q55" i="12"/>
  <c r="P55" i="12"/>
  <c r="E55" i="12"/>
  <c r="U55" i="12" s="1"/>
  <c r="V53" i="12"/>
  <c r="O53" i="12"/>
  <c r="N53" i="12"/>
  <c r="M53" i="12"/>
  <c r="L53" i="12"/>
  <c r="K53" i="12"/>
  <c r="J53" i="12"/>
  <c r="I53" i="12"/>
  <c r="S53" i="12" s="1"/>
  <c r="H53" i="12"/>
  <c r="R53" i="12" s="1"/>
  <c r="G53" i="12"/>
  <c r="F53" i="12"/>
  <c r="C53" i="12"/>
  <c r="E53" i="12" s="1"/>
  <c r="B53" i="12"/>
  <c r="S52" i="12"/>
  <c r="R52" i="12"/>
  <c r="Q52" i="12"/>
  <c r="P52" i="12"/>
  <c r="E52" i="12"/>
  <c r="U52" i="12" s="1"/>
  <c r="S51" i="12"/>
  <c r="R51" i="12"/>
  <c r="Q51" i="12"/>
  <c r="P51" i="12"/>
  <c r="E51" i="12"/>
  <c r="U51" i="12" s="1"/>
  <c r="S50" i="12"/>
  <c r="R50" i="12"/>
  <c r="Q50" i="12"/>
  <c r="P50" i="12"/>
  <c r="E50" i="12"/>
  <c r="U50" i="12" s="1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S44" i="12"/>
  <c r="R44" i="12"/>
  <c r="Q44" i="12"/>
  <c r="P44" i="12"/>
  <c r="E44" i="12"/>
  <c r="U44" i="12" s="1"/>
  <c r="S43" i="12"/>
  <c r="R43" i="12"/>
  <c r="Q43" i="12"/>
  <c r="P43" i="12"/>
  <c r="E43" i="12"/>
  <c r="U43" i="12" s="1"/>
  <c r="S42" i="12"/>
  <c r="R42" i="12"/>
  <c r="Q42" i="12"/>
  <c r="P42" i="12"/>
  <c r="E42" i="12"/>
  <c r="U42" i="12" s="1"/>
  <c r="V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S39" i="12"/>
  <c r="R39" i="12"/>
  <c r="Q39" i="12"/>
  <c r="P39" i="12"/>
  <c r="E39" i="12"/>
  <c r="U39" i="12" s="1"/>
  <c r="S38" i="12"/>
  <c r="R38" i="12"/>
  <c r="Q38" i="12"/>
  <c r="P38" i="12"/>
  <c r="E38" i="12"/>
  <c r="U38" i="12" s="1"/>
  <c r="S37" i="12"/>
  <c r="R37" i="12"/>
  <c r="Q37" i="12"/>
  <c r="P37" i="12"/>
  <c r="E37" i="12"/>
  <c r="S36" i="12"/>
  <c r="R36" i="12"/>
  <c r="Q36" i="12"/>
  <c r="P36" i="12"/>
  <c r="E36" i="12"/>
  <c r="U35" i="12"/>
  <c r="T35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H33" i="12"/>
  <c r="G33" i="12"/>
  <c r="F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E30" i="12" s="1"/>
  <c r="B30" i="12"/>
  <c r="S29" i="12"/>
  <c r="R29" i="12"/>
  <c r="Q29" i="12"/>
  <c r="P29" i="12"/>
  <c r="E29" i="12"/>
  <c r="S28" i="12"/>
  <c r="R28" i="12"/>
  <c r="Q28" i="12"/>
  <c r="P28" i="12"/>
  <c r="E28" i="12"/>
  <c r="U27" i="12"/>
  <c r="S27" i="12"/>
  <c r="R27" i="12"/>
  <c r="Q27" i="12"/>
  <c r="P27" i="12"/>
  <c r="E27" i="12"/>
  <c r="T27" i="12" s="1"/>
  <c r="U26" i="12"/>
  <c r="T26" i="12"/>
  <c r="S26" i="12"/>
  <c r="R26" i="12"/>
  <c r="Q26" i="12"/>
  <c r="P26" i="12"/>
  <c r="E26" i="12"/>
  <c r="V24" i="12"/>
  <c r="O24" i="12"/>
  <c r="N24" i="12"/>
  <c r="M24" i="12"/>
  <c r="L24" i="12"/>
  <c r="K24" i="12"/>
  <c r="J24" i="12"/>
  <c r="I24" i="12"/>
  <c r="S24" i="12" s="1"/>
  <c r="H24" i="12"/>
  <c r="R24" i="12" s="1"/>
  <c r="G24" i="12"/>
  <c r="F24" i="12"/>
  <c r="C24" i="12"/>
  <c r="B24" i="12"/>
  <c r="S23" i="12"/>
  <c r="R23" i="12"/>
  <c r="Q23" i="12"/>
  <c r="P23" i="12"/>
  <c r="E23" i="12"/>
  <c r="U22" i="12"/>
  <c r="T22" i="12"/>
  <c r="S22" i="12"/>
  <c r="R22" i="12"/>
  <c r="Q22" i="12"/>
  <c r="P22" i="12"/>
  <c r="E22" i="12"/>
  <c r="T21" i="12"/>
  <c r="S21" i="12"/>
  <c r="R21" i="12"/>
  <c r="Q21" i="12"/>
  <c r="P21" i="12"/>
  <c r="E21" i="12"/>
  <c r="U21" i="12" s="1"/>
  <c r="S20" i="12"/>
  <c r="R20" i="12"/>
  <c r="Q20" i="12"/>
  <c r="P20" i="12"/>
  <c r="E20" i="12"/>
  <c r="S19" i="12"/>
  <c r="R19" i="12"/>
  <c r="Q19" i="12"/>
  <c r="P19" i="12"/>
  <c r="E19" i="12"/>
  <c r="S18" i="12"/>
  <c r="R18" i="12"/>
  <c r="Q18" i="12"/>
  <c r="P18" i="12"/>
  <c r="E18" i="12"/>
  <c r="S17" i="12"/>
  <c r="R17" i="12"/>
  <c r="Q17" i="12"/>
  <c r="P17" i="12"/>
  <c r="E17" i="12"/>
  <c r="T17" i="12" s="1"/>
  <c r="V15" i="12"/>
  <c r="O15" i="12"/>
  <c r="N15" i="12"/>
  <c r="M15" i="12"/>
  <c r="L15" i="12"/>
  <c r="K15" i="12"/>
  <c r="J15" i="12"/>
  <c r="I15" i="12"/>
  <c r="S15" i="12" s="1"/>
  <c r="H15" i="12"/>
  <c r="R15" i="12" s="1"/>
  <c r="G15" i="12"/>
  <c r="F15" i="12"/>
  <c r="C15" i="12"/>
  <c r="B15" i="12"/>
  <c r="E15" i="12" s="1"/>
  <c r="S14" i="12"/>
  <c r="R14" i="12"/>
  <c r="Q14" i="12"/>
  <c r="P14" i="12"/>
  <c r="E14" i="12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S11" i="12"/>
  <c r="R11" i="12"/>
  <c r="Q11" i="12"/>
  <c r="P11" i="12"/>
  <c r="E11" i="12"/>
  <c r="U10" i="12"/>
  <c r="S10" i="12"/>
  <c r="R10" i="12"/>
  <c r="Q10" i="12"/>
  <c r="P10" i="12"/>
  <c r="E10" i="12"/>
  <c r="T10" i="12" s="1"/>
  <c r="T9" i="12"/>
  <c r="S9" i="12"/>
  <c r="R9" i="12"/>
  <c r="Q9" i="12"/>
  <c r="P9" i="12"/>
  <c r="E9" i="12"/>
  <c r="U9" i="12" s="1"/>
  <c r="S93" i="11"/>
  <c r="R93" i="11"/>
  <c r="Q93" i="11"/>
  <c r="P93" i="11"/>
  <c r="E93" i="11"/>
  <c r="U93" i="11" s="1"/>
  <c r="S92" i="11"/>
  <c r="R92" i="11"/>
  <c r="Q92" i="11"/>
  <c r="P92" i="11"/>
  <c r="E92" i="11"/>
  <c r="S91" i="11"/>
  <c r="R91" i="11"/>
  <c r="Q91" i="11"/>
  <c r="P91" i="11"/>
  <c r="E91" i="11"/>
  <c r="U90" i="11"/>
  <c r="S90" i="11"/>
  <c r="R90" i="11"/>
  <c r="Q90" i="11"/>
  <c r="P90" i="11"/>
  <c r="E90" i="11"/>
  <c r="T90" i="11" s="1"/>
  <c r="U89" i="11"/>
  <c r="S89" i="11"/>
  <c r="R89" i="11"/>
  <c r="Q89" i="11"/>
  <c r="P89" i="11"/>
  <c r="E89" i="11"/>
  <c r="T89" i="11" s="1"/>
  <c r="T88" i="11"/>
  <c r="S88" i="11"/>
  <c r="R88" i="11"/>
  <c r="Q88" i="11"/>
  <c r="P88" i="11"/>
  <c r="E88" i="11"/>
  <c r="U88" i="11" s="1"/>
  <c r="U87" i="11"/>
  <c r="S87" i="11"/>
  <c r="R87" i="11"/>
  <c r="Q87" i="11"/>
  <c r="P87" i="11"/>
  <c r="E87" i="11"/>
  <c r="T87" i="11" s="1"/>
  <c r="S86" i="11"/>
  <c r="R86" i="11"/>
  <c r="Q86" i="11"/>
  <c r="P86" i="11"/>
  <c r="E86" i="11"/>
  <c r="V72" i="1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B71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E70" i="11" s="1"/>
  <c r="S69" i="11"/>
  <c r="R69" i="11"/>
  <c r="Q69" i="11"/>
  <c r="P69" i="11"/>
  <c r="T69" i="11" s="1"/>
  <c r="E69" i="1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T65" i="11"/>
  <c r="S65" i="11"/>
  <c r="R65" i="11"/>
  <c r="Q65" i="11"/>
  <c r="P65" i="11"/>
  <c r="E65" i="11"/>
  <c r="U65" i="11" s="1"/>
  <c r="S64" i="11"/>
  <c r="R64" i="11"/>
  <c r="Q64" i="11"/>
  <c r="P64" i="11"/>
  <c r="E64" i="11"/>
  <c r="U64" i="11" s="1"/>
  <c r="U63" i="11"/>
  <c r="S63" i="11"/>
  <c r="R63" i="11"/>
  <c r="Q63" i="11"/>
  <c r="P63" i="11"/>
  <c r="E63" i="11"/>
  <c r="T63" i="11" s="1"/>
  <c r="S62" i="11"/>
  <c r="R62" i="11"/>
  <c r="Q62" i="11"/>
  <c r="P62" i="11"/>
  <c r="E62" i="11"/>
  <c r="U62" i="11" s="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J59" i="11"/>
  <c r="I59" i="11"/>
  <c r="H59" i="11"/>
  <c r="R59" i="11" s="1"/>
  <c r="G59" i="11"/>
  <c r="F59" i="11"/>
  <c r="E59" i="11"/>
  <c r="C59" i="11"/>
  <c r="B59" i="11"/>
  <c r="S58" i="11"/>
  <c r="R58" i="11"/>
  <c r="Q58" i="11"/>
  <c r="P58" i="11"/>
  <c r="E58" i="11"/>
  <c r="U58" i="11" s="1"/>
  <c r="S57" i="11"/>
  <c r="R57" i="11"/>
  <c r="Q57" i="11"/>
  <c r="P57" i="11"/>
  <c r="E57" i="11"/>
  <c r="T57" i="11" s="1"/>
  <c r="U56" i="11"/>
  <c r="S56" i="11"/>
  <c r="R56" i="11"/>
  <c r="Q56" i="11"/>
  <c r="P56" i="11"/>
  <c r="E56" i="11"/>
  <c r="T56" i="11" s="1"/>
  <c r="U55" i="11"/>
  <c r="T55" i="11"/>
  <c r="S55" i="11"/>
  <c r="R55" i="11"/>
  <c r="Q55" i="11"/>
  <c r="P55" i="11"/>
  <c r="E55" i="1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S52" i="11"/>
  <c r="R52" i="11"/>
  <c r="Q52" i="11"/>
  <c r="P52" i="11"/>
  <c r="E52" i="11"/>
  <c r="U52" i="11" s="1"/>
  <c r="T51" i="11"/>
  <c r="S51" i="11"/>
  <c r="R51" i="11"/>
  <c r="Q51" i="11"/>
  <c r="P51" i="11"/>
  <c r="E51" i="11"/>
  <c r="U51" i="11" s="1"/>
  <c r="U50" i="11"/>
  <c r="S50" i="11"/>
  <c r="R50" i="11"/>
  <c r="Q50" i="11"/>
  <c r="P50" i="11"/>
  <c r="E50" i="11"/>
  <c r="T50" i="11" s="1"/>
  <c r="S49" i="11"/>
  <c r="R49" i="11"/>
  <c r="Q49" i="11"/>
  <c r="P49" i="11"/>
  <c r="E49" i="11"/>
  <c r="U49" i="11" s="1"/>
  <c r="S48" i="11"/>
  <c r="R48" i="11"/>
  <c r="Q48" i="11"/>
  <c r="P48" i="11"/>
  <c r="E48" i="11"/>
  <c r="U48" i="11" s="1"/>
  <c r="S47" i="11"/>
  <c r="R47" i="11"/>
  <c r="Q47" i="11"/>
  <c r="P47" i="11"/>
  <c r="E47" i="11"/>
  <c r="T47" i="11" s="1"/>
  <c r="S46" i="11"/>
  <c r="R46" i="11"/>
  <c r="Q46" i="11"/>
  <c r="P46" i="11"/>
  <c r="E46" i="11"/>
  <c r="S45" i="11"/>
  <c r="R45" i="11"/>
  <c r="Q45" i="11"/>
  <c r="P45" i="11"/>
  <c r="E45" i="11"/>
  <c r="T45" i="11" s="1"/>
  <c r="T44" i="11"/>
  <c r="S44" i="11"/>
  <c r="R44" i="11"/>
  <c r="Q44" i="11"/>
  <c r="P44" i="11"/>
  <c r="E44" i="11"/>
  <c r="U44" i="11" s="1"/>
  <c r="S43" i="11"/>
  <c r="R43" i="11"/>
  <c r="Q43" i="11"/>
  <c r="P43" i="11"/>
  <c r="E43" i="11"/>
  <c r="T43" i="11" s="1"/>
  <c r="U42" i="11"/>
  <c r="T42" i="11"/>
  <c r="S42" i="11"/>
  <c r="R42" i="11"/>
  <c r="Q42" i="11"/>
  <c r="P42" i="11"/>
  <c r="E42" i="11"/>
  <c r="V40" i="11"/>
  <c r="O40" i="11"/>
  <c r="N40" i="11"/>
  <c r="M40" i="11"/>
  <c r="L40" i="11"/>
  <c r="K40" i="11"/>
  <c r="J40" i="11"/>
  <c r="I40" i="11"/>
  <c r="S40" i="11" s="1"/>
  <c r="H40" i="11"/>
  <c r="R40" i="11" s="1"/>
  <c r="G40" i="11"/>
  <c r="F40" i="11"/>
  <c r="C40" i="11"/>
  <c r="B40" i="11"/>
  <c r="E40" i="11" s="1"/>
  <c r="U39" i="11"/>
  <c r="T39" i="11"/>
  <c r="S39" i="11"/>
  <c r="R39" i="11"/>
  <c r="Q39" i="11"/>
  <c r="P39" i="11"/>
  <c r="E39" i="11"/>
  <c r="T38" i="11"/>
  <c r="S38" i="11"/>
  <c r="R38" i="11"/>
  <c r="Q38" i="11"/>
  <c r="P38" i="11"/>
  <c r="E38" i="11"/>
  <c r="U38" i="11" s="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U35" i="11" s="1"/>
  <c r="V33" i="11"/>
  <c r="O33" i="11"/>
  <c r="N33" i="11"/>
  <c r="M33" i="11"/>
  <c r="L33" i="11"/>
  <c r="K33" i="11"/>
  <c r="J33" i="11"/>
  <c r="I33" i="11"/>
  <c r="S33" i="11" s="1"/>
  <c r="H33" i="11"/>
  <c r="R33" i="11" s="1"/>
  <c r="G33" i="11"/>
  <c r="F33" i="11"/>
  <c r="C33" i="11"/>
  <c r="B33" i="11"/>
  <c r="S32" i="11"/>
  <c r="R32" i="11"/>
  <c r="Q32" i="11"/>
  <c r="P32" i="11"/>
  <c r="E32" i="11"/>
  <c r="U32" i="11" s="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C30" i="11"/>
  <c r="E30" i="11" s="1"/>
  <c r="B30" i="11"/>
  <c r="T29" i="11"/>
  <c r="S29" i="11"/>
  <c r="R29" i="11"/>
  <c r="Q29" i="11"/>
  <c r="P29" i="11"/>
  <c r="E29" i="11"/>
  <c r="U29" i="11" s="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S26" i="11"/>
  <c r="R26" i="11"/>
  <c r="Q26" i="11"/>
  <c r="P26" i="11"/>
  <c r="E26" i="11"/>
  <c r="U26" i="11" s="1"/>
  <c r="V24" i="11"/>
  <c r="O24" i="11"/>
  <c r="N24" i="11"/>
  <c r="M24" i="11"/>
  <c r="L24" i="11"/>
  <c r="K24" i="11"/>
  <c r="J24" i="11"/>
  <c r="I24" i="11"/>
  <c r="Q24" i="11" s="1"/>
  <c r="H24" i="11"/>
  <c r="R24" i="11" s="1"/>
  <c r="G24" i="11"/>
  <c r="F24" i="11"/>
  <c r="C24" i="11"/>
  <c r="B24" i="11"/>
  <c r="E24" i="11" s="1"/>
  <c r="S23" i="11"/>
  <c r="R23" i="11"/>
  <c r="Q23" i="11"/>
  <c r="P23" i="11"/>
  <c r="E23" i="11"/>
  <c r="T23" i="11" s="1"/>
  <c r="S22" i="11"/>
  <c r="R22" i="11"/>
  <c r="Q22" i="11"/>
  <c r="P22" i="11"/>
  <c r="E22" i="11"/>
  <c r="U22" i="11" s="1"/>
  <c r="U21" i="11"/>
  <c r="T21" i="11"/>
  <c r="S21" i="11"/>
  <c r="R21" i="11"/>
  <c r="Q21" i="11"/>
  <c r="P21" i="11"/>
  <c r="E21" i="11"/>
  <c r="U20" i="11"/>
  <c r="S20" i="11"/>
  <c r="R20" i="11"/>
  <c r="Q20" i="11"/>
  <c r="P20" i="11"/>
  <c r="E20" i="11"/>
  <c r="T20" i="11" s="1"/>
  <c r="T19" i="11"/>
  <c r="S19" i="11"/>
  <c r="R19" i="11"/>
  <c r="Q19" i="11"/>
  <c r="P19" i="11"/>
  <c r="E19" i="11"/>
  <c r="U19" i="11" s="1"/>
  <c r="S18" i="11"/>
  <c r="R18" i="11"/>
  <c r="Q18" i="11"/>
  <c r="P18" i="11"/>
  <c r="E18" i="11"/>
  <c r="T18" i="11" s="1"/>
  <c r="S17" i="11"/>
  <c r="R17" i="11"/>
  <c r="Q17" i="11"/>
  <c r="P17" i="11"/>
  <c r="E17" i="11"/>
  <c r="V15" i="11"/>
  <c r="O15" i="11"/>
  <c r="N15" i="11"/>
  <c r="M15" i="11"/>
  <c r="L15" i="11"/>
  <c r="K15" i="11"/>
  <c r="J15" i="11"/>
  <c r="I15" i="11"/>
  <c r="S15" i="11" s="1"/>
  <c r="H15" i="1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S11" i="11"/>
  <c r="R11" i="11"/>
  <c r="Q11" i="11"/>
  <c r="P11" i="11"/>
  <c r="E11" i="11"/>
  <c r="T11" i="11" s="1"/>
  <c r="S10" i="11"/>
  <c r="R10" i="11"/>
  <c r="Q10" i="11"/>
  <c r="P10" i="11"/>
  <c r="E10" i="11"/>
  <c r="U10" i="11" s="1"/>
  <c r="S9" i="11"/>
  <c r="R9" i="11"/>
  <c r="Q9" i="11"/>
  <c r="P9" i="11"/>
  <c r="E9" i="11"/>
  <c r="U9" i="11" s="1"/>
  <c r="S93" i="10"/>
  <c r="R93" i="10"/>
  <c r="Q93" i="10"/>
  <c r="P93" i="10"/>
  <c r="E93" i="10"/>
  <c r="U93" i="10" s="1"/>
  <c r="U92" i="10"/>
  <c r="S92" i="10"/>
  <c r="R92" i="10"/>
  <c r="Q92" i="10"/>
  <c r="P92" i="10"/>
  <c r="E92" i="10"/>
  <c r="T92" i="10" s="1"/>
  <c r="S91" i="10"/>
  <c r="R91" i="10"/>
  <c r="Q91" i="10"/>
  <c r="P91" i="10"/>
  <c r="E91" i="10"/>
  <c r="S90" i="10"/>
  <c r="R90" i="10"/>
  <c r="Q90" i="10"/>
  <c r="P90" i="10"/>
  <c r="E90" i="10"/>
  <c r="U90" i="10" s="1"/>
  <c r="S89" i="10"/>
  <c r="R89" i="10"/>
  <c r="Q89" i="10"/>
  <c r="P89" i="10"/>
  <c r="E89" i="10"/>
  <c r="S88" i="10"/>
  <c r="R88" i="10"/>
  <c r="Q88" i="10"/>
  <c r="P88" i="10"/>
  <c r="E88" i="10"/>
  <c r="S87" i="10"/>
  <c r="R87" i="10"/>
  <c r="Q87" i="10"/>
  <c r="P87" i="10"/>
  <c r="E87" i="10"/>
  <c r="T86" i="10"/>
  <c r="S86" i="10"/>
  <c r="R86" i="10"/>
  <c r="Q86" i="10"/>
  <c r="P86" i="10"/>
  <c r="E86" i="10"/>
  <c r="U86" i="10" s="1"/>
  <c r="V72" i="10"/>
  <c r="O72" i="10"/>
  <c r="N72" i="10"/>
  <c r="M72" i="10"/>
  <c r="L72" i="10"/>
  <c r="K72" i="10"/>
  <c r="J72" i="10"/>
  <c r="I72" i="10"/>
  <c r="S72" i="10" s="1"/>
  <c r="H72" i="10"/>
  <c r="R72" i="10" s="1"/>
  <c r="G72" i="10"/>
  <c r="F72" i="10"/>
  <c r="C72" i="10"/>
  <c r="B72" i="10"/>
  <c r="V71" i="10"/>
  <c r="S71" i="10"/>
  <c r="O71" i="10"/>
  <c r="N71" i="10"/>
  <c r="M71" i="10"/>
  <c r="L71" i="10"/>
  <c r="K71" i="10"/>
  <c r="J71" i="10"/>
  <c r="I71" i="10"/>
  <c r="H71" i="10"/>
  <c r="R71" i="10" s="1"/>
  <c r="G71" i="10"/>
  <c r="F71" i="10"/>
  <c r="E71" i="10"/>
  <c r="C71" i="10"/>
  <c r="B71" i="10"/>
  <c r="V70" i="10"/>
  <c r="S70" i="10"/>
  <c r="O70" i="10"/>
  <c r="N70" i="10"/>
  <c r="M70" i="10"/>
  <c r="L70" i="10"/>
  <c r="K70" i="10"/>
  <c r="J70" i="10"/>
  <c r="I70" i="10"/>
  <c r="H70" i="10"/>
  <c r="R70" i="10" s="1"/>
  <c r="G70" i="10"/>
  <c r="F70" i="10"/>
  <c r="C70" i="10"/>
  <c r="B70" i="10"/>
  <c r="E70" i="10" s="1"/>
  <c r="U69" i="10"/>
  <c r="T69" i="10"/>
  <c r="S69" i="10"/>
  <c r="R69" i="10"/>
  <c r="Q69" i="10"/>
  <c r="P69" i="10"/>
  <c r="E69" i="10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V66" i="10"/>
  <c r="O66" i="10"/>
  <c r="N66" i="10"/>
  <c r="M66" i="10"/>
  <c r="L66" i="10"/>
  <c r="K66" i="10"/>
  <c r="J66" i="10"/>
  <c r="I66" i="10"/>
  <c r="S66" i="10" s="1"/>
  <c r="H66" i="10"/>
  <c r="G66" i="10"/>
  <c r="F66" i="10"/>
  <c r="E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S63" i="10"/>
  <c r="R63" i="10"/>
  <c r="Q63" i="10"/>
  <c r="P63" i="10"/>
  <c r="E63" i="10"/>
  <c r="U63" i="10" s="1"/>
  <c r="S62" i="10"/>
  <c r="R62" i="10"/>
  <c r="Q62" i="10"/>
  <c r="P62" i="10"/>
  <c r="E62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Q59" i="10" s="1"/>
  <c r="H59" i="10"/>
  <c r="G59" i="10"/>
  <c r="F59" i="10"/>
  <c r="C59" i="10"/>
  <c r="B59" i="10"/>
  <c r="E59" i="10" s="1"/>
  <c r="S58" i="10"/>
  <c r="R58" i="10"/>
  <c r="Q58" i="10"/>
  <c r="P58" i="10"/>
  <c r="E58" i="10"/>
  <c r="U58" i="10" s="1"/>
  <c r="S57" i="10"/>
  <c r="R57" i="10"/>
  <c r="Q57" i="10"/>
  <c r="P57" i="10"/>
  <c r="E57" i="10"/>
  <c r="S56" i="10"/>
  <c r="R56" i="10"/>
  <c r="Q56" i="10"/>
  <c r="P56" i="10"/>
  <c r="E56" i="10"/>
  <c r="U56" i="10" s="1"/>
  <c r="S55" i="10"/>
  <c r="R55" i="10"/>
  <c r="Q55" i="10"/>
  <c r="P55" i="10"/>
  <c r="E55" i="10"/>
  <c r="T55" i="10" s="1"/>
  <c r="V53" i="10"/>
  <c r="O53" i="10"/>
  <c r="N53" i="10"/>
  <c r="M53" i="10"/>
  <c r="L53" i="10"/>
  <c r="K53" i="10"/>
  <c r="J53" i="10"/>
  <c r="I53" i="10"/>
  <c r="S53" i="10" s="1"/>
  <c r="H53" i="10"/>
  <c r="R53" i="10" s="1"/>
  <c r="G53" i="10"/>
  <c r="F53" i="10"/>
  <c r="C53" i="10"/>
  <c r="B53" i="10"/>
  <c r="S52" i="10"/>
  <c r="R52" i="10"/>
  <c r="Q52" i="10"/>
  <c r="P52" i="10"/>
  <c r="E52" i="10"/>
  <c r="U52" i="10" s="1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T47" i="10" s="1"/>
  <c r="S46" i="10"/>
  <c r="R46" i="10"/>
  <c r="Q46" i="10"/>
  <c r="P46" i="10"/>
  <c r="E46" i="10"/>
  <c r="S45" i="10"/>
  <c r="R45" i="10"/>
  <c r="Q45" i="10"/>
  <c r="P45" i="10"/>
  <c r="E45" i="10"/>
  <c r="U45" i="10" s="1"/>
  <c r="T44" i="10"/>
  <c r="S44" i="10"/>
  <c r="R44" i="10"/>
  <c r="Q44" i="10"/>
  <c r="P44" i="10"/>
  <c r="E44" i="10"/>
  <c r="U44" i="10" s="1"/>
  <c r="S43" i="10"/>
  <c r="R43" i="10"/>
  <c r="Q43" i="10"/>
  <c r="P43" i="10"/>
  <c r="E43" i="10"/>
  <c r="S42" i="10"/>
  <c r="R42" i="10"/>
  <c r="Q42" i="10"/>
  <c r="P42" i="10"/>
  <c r="E42" i="10"/>
  <c r="T42" i="10" s="1"/>
  <c r="V40" i="10"/>
  <c r="S40" i="10"/>
  <c r="O40" i="10"/>
  <c r="N40" i="10"/>
  <c r="M40" i="10"/>
  <c r="L40" i="10"/>
  <c r="K40" i="10"/>
  <c r="J40" i="10"/>
  <c r="I40" i="10"/>
  <c r="H40" i="10"/>
  <c r="R40" i="10" s="1"/>
  <c r="G40" i="10"/>
  <c r="F40" i="10"/>
  <c r="C40" i="10"/>
  <c r="B40" i="10"/>
  <c r="E40" i="10" s="1"/>
  <c r="S39" i="10"/>
  <c r="R39" i="10"/>
  <c r="Q39" i="10"/>
  <c r="P39" i="10"/>
  <c r="E39" i="10"/>
  <c r="T39" i="10" s="1"/>
  <c r="S38" i="10"/>
  <c r="R38" i="10"/>
  <c r="Q38" i="10"/>
  <c r="P38" i="10"/>
  <c r="E38" i="10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S35" i="10"/>
  <c r="R35" i="10"/>
  <c r="Q35" i="10"/>
  <c r="P35" i="10"/>
  <c r="E35" i="10"/>
  <c r="T35" i="10" s="1"/>
  <c r="V33" i="10"/>
  <c r="S33" i="10"/>
  <c r="O33" i="10"/>
  <c r="N33" i="10"/>
  <c r="M33" i="10"/>
  <c r="L33" i="10"/>
  <c r="K33" i="10"/>
  <c r="J33" i="10"/>
  <c r="I33" i="10"/>
  <c r="H33" i="10"/>
  <c r="G33" i="10"/>
  <c r="F33" i="10"/>
  <c r="C33" i="10"/>
  <c r="B33" i="10"/>
  <c r="S32" i="10"/>
  <c r="R32" i="10"/>
  <c r="Q32" i="10"/>
  <c r="P32" i="10"/>
  <c r="E32" i="10"/>
  <c r="V30" i="10"/>
  <c r="S30" i="10"/>
  <c r="O30" i="10"/>
  <c r="N30" i="10"/>
  <c r="M30" i="10"/>
  <c r="L30" i="10"/>
  <c r="K30" i="10"/>
  <c r="J30" i="10"/>
  <c r="I30" i="10"/>
  <c r="H30" i="10"/>
  <c r="R30" i="10" s="1"/>
  <c r="G30" i="10"/>
  <c r="F30" i="10"/>
  <c r="E30" i="10"/>
  <c r="C30" i="10"/>
  <c r="B30" i="10"/>
  <c r="S29" i="10"/>
  <c r="R29" i="10"/>
  <c r="Q29" i="10"/>
  <c r="P29" i="10"/>
  <c r="E29" i="10"/>
  <c r="U29" i="10" s="1"/>
  <c r="S28" i="10"/>
  <c r="R28" i="10"/>
  <c r="Q28" i="10"/>
  <c r="P28" i="10"/>
  <c r="E28" i="10"/>
  <c r="U28" i="10" s="1"/>
  <c r="U27" i="10"/>
  <c r="S27" i="10"/>
  <c r="R27" i="10"/>
  <c r="Q27" i="10"/>
  <c r="P27" i="10"/>
  <c r="E27" i="10"/>
  <c r="T27" i="10" s="1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H24" i="10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T22" i="10" s="1"/>
  <c r="S21" i="10"/>
  <c r="R21" i="10"/>
  <c r="Q21" i="10"/>
  <c r="P21" i="10"/>
  <c r="E21" i="10"/>
  <c r="T21" i="10" s="1"/>
  <c r="S20" i="10"/>
  <c r="R20" i="10"/>
  <c r="Q20" i="10"/>
  <c r="P20" i="10"/>
  <c r="E20" i="10"/>
  <c r="U20" i="10" s="1"/>
  <c r="S19" i="10"/>
  <c r="R19" i="10"/>
  <c r="Q19" i="10"/>
  <c r="P19" i="10"/>
  <c r="E19" i="10"/>
  <c r="T19" i="10" s="1"/>
  <c r="U18" i="10"/>
  <c r="T18" i="10"/>
  <c r="S18" i="10"/>
  <c r="R18" i="10"/>
  <c r="Q18" i="10"/>
  <c r="P18" i="10"/>
  <c r="E18" i="10"/>
  <c r="U17" i="10"/>
  <c r="T17" i="10"/>
  <c r="S17" i="10"/>
  <c r="R17" i="10"/>
  <c r="Q17" i="10"/>
  <c r="P17" i="10"/>
  <c r="E17" i="10"/>
  <c r="V15" i="10"/>
  <c r="O15" i="10"/>
  <c r="N15" i="10"/>
  <c r="M15" i="10"/>
  <c r="L15" i="10"/>
  <c r="K15" i="10"/>
  <c r="J15" i="10"/>
  <c r="I15" i="10"/>
  <c r="H15" i="10"/>
  <c r="R15" i="10" s="1"/>
  <c r="G15" i="10"/>
  <c r="F15" i="10"/>
  <c r="C15" i="10"/>
  <c r="B15" i="10"/>
  <c r="E15" i="10" s="1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T12" i="10" s="1"/>
  <c r="U11" i="10"/>
  <c r="S11" i="10"/>
  <c r="R11" i="10"/>
  <c r="Q11" i="10"/>
  <c r="P11" i="10"/>
  <c r="E11" i="10"/>
  <c r="T11" i="10" s="1"/>
  <c r="S10" i="10"/>
  <c r="R10" i="10"/>
  <c r="Q10" i="10"/>
  <c r="U10" i="10" s="1"/>
  <c r="P10" i="10"/>
  <c r="E10" i="10"/>
  <c r="T10" i="10" s="1"/>
  <c r="S9" i="10"/>
  <c r="R9" i="10"/>
  <c r="Q9" i="10"/>
  <c r="P9" i="10"/>
  <c r="E9" i="10"/>
  <c r="U9" i="10" s="1"/>
  <c r="T93" i="9"/>
  <c r="S93" i="9"/>
  <c r="R93" i="9"/>
  <c r="Q93" i="9"/>
  <c r="P93" i="9"/>
  <c r="E93" i="9"/>
  <c r="U93" i="9" s="1"/>
  <c r="S92" i="9"/>
  <c r="R92" i="9"/>
  <c r="Q92" i="9"/>
  <c r="P92" i="9"/>
  <c r="E92" i="9"/>
  <c r="T92" i="9" s="1"/>
  <c r="S91" i="9"/>
  <c r="R91" i="9"/>
  <c r="Q91" i="9"/>
  <c r="P91" i="9"/>
  <c r="E91" i="9"/>
  <c r="T91" i="9" s="1"/>
  <c r="U90" i="9"/>
  <c r="S90" i="9"/>
  <c r="R90" i="9"/>
  <c r="Q90" i="9"/>
  <c r="P90" i="9"/>
  <c r="E90" i="9"/>
  <c r="T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U88" i="9" s="1"/>
  <c r="S87" i="9"/>
  <c r="R87" i="9"/>
  <c r="Q87" i="9"/>
  <c r="P87" i="9"/>
  <c r="E87" i="9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H72" i="9"/>
  <c r="G72" i="9"/>
  <c r="F72" i="9"/>
  <c r="C72" i="9"/>
  <c r="B72" i="9"/>
  <c r="V71" i="9"/>
  <c r="O71" i="9"/>
  <c r="N71" i="9"/>
  <c r="M71" i="9"/>
  <c r="L71" i="9"/>
  <c r="K71" i="9"/>
  <c r="J71" i="9"/>
  <c r="I71" i="9"/>
  <c r="S71" i="9" s="1"/>
  <c r="H71" i="9"/>
  <c r="G71" i="9"/>
  <c r="F71" i="9"/>
  <c r="E71" i="9"/>
  <c r="C71" i="9"/>
  <c r="B71" i="9"/>
  <c r="V70" i="9"/>
  <c r="O70" i="9"/>
  <c r="N70" i="9"/>
  <c r="M70" i="9"/>
  <c r="L70" i="9"/>
  <c r="K70" i="9"/>
  <c r="J70" i="9"/>
  <c r="I70" i="9"/>
  <c r="S70" i="9" s="1"/>
  <c r="H70" i="9"/>
  <c r="R70" i="9" s="1"/>
  <c r="G70" i="9"/>
  <c r="F70" i="9"/>
  <c r="E70" i="9"/>
  <c r="C70" i="9"/>
  <c r="B70" i="9"/>
  <c r="S69" i="9"/>
  <c r="R69" i="9"/>
  <c r="Q69" i="9"/>
  <c r="P69" i="9"/>
  <c r="E69" i="9"/>
  <c r="V67" i="9"/>
  <c r="O67" i="9"/>
  <c r="N67" i="9"/>
  <c r="M67" i="9"/>
  <c r="L67" i="9"/>
  <c r="K67" i="9"/>
  <c r="J67" i="9"/>
  <c r="I67" i="9"/>
  <c r="S67" i="9" s="1"/>
  <c r="H67" i="9"/>
  <c r="G67" i="9"/>
  <c r="F67" i="9"/>
  <c r="C67" i="9"/>
  <c r="B67" i="9"/>
  <c r="V66" i="9"/>
  <c r="O66" i="9"/>
  <c r="N66" i="9"/>
  <c r="M66" i="9"/>
  <c r="L66" i="9"/>
  <c r="K66" i="9"/>
  <c r="J66" i="9"/>
  <c r="I66" i="9"/>
  <c r="S66" i="9" s="1"/>
  <c r="H66" i="9"/>
  <c r="P66" i="9" s="1"/>
  <c r="G66" i="9"/>
  <c r="F66" i="9"/>
  <c r="E66" i="9"/>
  <c r="C66" i="9"/>
  <c r="B66" i="9"/>
  <c r="S65" i="9"/>
  <c r="R65" i="9"/>
  <c r="Q65" i="9"/>
  <c r="P65" i="9"/>
  <c r="E65" i="9"/>
  <c r="T65" i="9" s="1"/>
  <c r="S64" i="9"/>
  <c r="R64" i="9"/>
  <c r="Q64" i="9"/>
  <c r="P64" i="9"/>
  <c r="E64" i="9"/>
  <c r="S63" i="9"/>
  <c r="R63" i="9"/>
  <c r="Q63" i="9"/>
  <c r="P63" i="9"/>
  <c r="E63" i="9"/>
  <c r="T63" i="9" s="1"/>
  <c r="U62" i="9"/>
  <c r="S62" i="9"/>
  <c r="R62" i="9"/>
  <c r="Q62" i="9"/>
  <c r="P62" i="9"/>
  <c r="E62" i="9"/>
  <c r="T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E59" i="9" s="1"/>
  <c r="T58" i="9"/>
  <c r="S58" i="9"/>
  <c r="R58" i="9"/>
  <c r="Q58" i="9"/>
  <c r="P58" i="9"/>
  <c r="E58" i="9"/>
  <c r="U58" i="9" s="1"/>
  <c r="S57" i="9"/>
  <c r="R57" i="9"/>
  <c r="Q57" i="9"/>
  <c r="P57" i="9"/>
  <c r="E57" i="9"/>
  <c r="U57" i="9" s="1"/>
  <c r="S56" i="9"/>
  <c r="R56" i="9"/>
  <c r="Q56" i="9"/>
  <c r="P56" i="9"/>
  <c r="E56" i="9"/>
  <c r="T56" i="9" s="1"/>
  <c r="U55" i="9"/>
  <c r="S55" i="9"/>
  <c r="R55" i="9"/>
  <c r="Q55" i="9"/>
  <c r="P55" i="9"/>
  <c r="E55" i="9"/>
  <c r="T55" i="9" s="1"/>
  <c r="V53" i="9"/>
  <c r="O53" i="9"/>
  <c r="N53" i="9"/>
  <c r="M53" i="9"/>
  <c r="L53" i="9"/>
  <c r="K53" i="9"/>
  <c r="J53" i="9"/>
  <c r="I53" i="9"/>
  <c r="S53" i="9" s="1"/>
  <c r="H53" i="9"/>
  <c r="G53" i="9"/>
  <c r="F53" i="9"/>
  <c r="C53" i="9"/>
  <c r="B53" i="9"/>
  <c r="S52" i="9"/>
  <c r="R52" i="9"/>
  <c r="Q52" i="9"/>
  <c r="P52" i="9"/>
  <c r="E52" i="9"/>
  <c r="T52" i="9" s="1"/>
  <c r="U51" i="9"/>
  <c r="S51" i="9"/>
  <c r="R51" i="9"/>
  <c r="Q51" i="9"/>
  <c r="P51" i="9"/>
  <c r="E51" i="9"/>
  <c r="T51" i="9" s="1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T47" i="9" s="1"/>
  <c r="S46" i="9"/>
  <c r="R46" i="9"/>
  <c r="Q46" i="9"/>
  <c r="P46" i="9"/>
  <c r="E46" i="9"/>
  <c r="T46" i="9" s="1"/>
  <c r="S45" i="9"/>
  <c r="R45" i="9"/>
  <c r="Q45" i="9"/>
  <c r="P45" i="9"/>
  <c r="E45" i="9"/>
  <c r="T44" i="9"/>
  <c r="S44" i="9"/>
  <c r="R44" i="9"/>
  <c r="Q44" i="9"/>
  <c r="P44" i="9"/>
  <c r="E44" i="9"/>
  <c r="U44" i="9" s="1"/>
  <c r="S43" i="9"/>
  <c r="R43" i="9"/>
  <c r="Q43" i="9"/>
  <c r="P43" i="9"/>
  <c r="E43" i="9"/>
  <c r="U43" i="9" s="1"/>
  <c r="S42" i="9"/>
  <c r="R42" i="9"/>
  <c r="Q42" i="9"/>
  <c r="P42" i="9"/>
  <c r="E42" i="9"/>
  <c r="V40" i="9"/>
  <c r="O40" i="9"/>
  <c r="N40" i="9"/>
  <c r="M40" i="9"/>
  <c r="L40" i="9"/>
  <c r="K40" i="9"/>
  <c r="J40" i="9"/>
  <c r="I40" i="9"/>
  <c r="S40" i="9" s="1"/>
  <c r="H40" i="9"/>
  <c r="R40" i="9" s="1"/>
  <c r="G40" i="9"/>
  <c r="F40" i="9"/>
  <c r="C40" i="9"/>
  <c r="B40" i="9"/>
  <c r="S39" i="9"/>
  <c r="R39" i="9"/>
  <c r="Q39" i="9"/>
  <c r="P39" i="9"/>
  <c r="E39" i="9"/>
  <c r="U39" i="9" s="1"/>
  <c r="S38" i="9"/>
  <c r="R38" i="9"/>
  <c r="Q38" i="9"/>
  <c r="U38" i="9" s="1"/>
  <c r="P38" i="9"/>
  <c r="E38" i="9"/>
  <c r="T38" i="9" s="1"/>
  <c r="S37" i="9"/>
  <c r="R37" i="9"/>
  <c r="Q37" i="9"/>
  <c r="P37" i="9"/>
  <c r="E37" i="9"/>
  <c r="S36" i="9"/>
  <c r="R36" i="9"/>
  <c r="Q36" i="9"/>
  <c r="P36" i="9"/>
  <c r="E36" i="9"/>
  <c r="U35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S33" i="9" s="1"/>
  <c r="H33" i="9"/>
  <c r="R33" i="9" s="1"/>
  <c r="G33" i="9"/>
  <c r="F33" i="9"/>
  <c r="C33" i="9"/>
  <c r="E33" i="9" s="1"/>
  <c r="B33" i="9"/>
  <c r="S32" i="9"/>
  <c r="R32" i="9"/>
  <c r="Q32" i="9"/>
  <c r="P32" i="9"/>
  <c r="E32" i="9"/>
  <c r="U32" i="9" s="1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C30" i="9"/>
  <c r="B30" i="9"/>
  <c r="E30" i="9" s="1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T27" i="9" s="1"/>
  <c r="S26" i="9"/>
  <c r="R26" i="9"/>
  <c r="Q26" i="9"/>
  <c r="P26" i="9"/>
  <c r="E26" i="9"/>
  <c r="T26" i="9" s="1"/>
  <c r="V24" i="9"/>
  <c r="S24" i="9"/>
  <c r="O24" i="9"/>
  <c r="N24" i="9"/>
  <c r="M24" i="9"/>
  <c r="L24" i="9"/>
  <c r="K24" i="9"/>
  <c r="J24" i="9"/>
  <c r="I24" i="9"/>
  <c r="H24" i="9"/>
  <c r="R24" i="9" s="1"/>
  <c r="G24" i="9"/>
  <c r="F24" i="9"/>
  <c r="C24" i="9"/>
  <c r="B24" i="9"/>
  <c r="S23" i="9"/>
  <c r="R23" i="9"/>
  <c r="Q23" i="9"/>
  <c r="P23" i="9"/>
  <c r="E23" i="9"/>
  <c r="T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T19" i="9"/>
  <c r="S19" i="9"/>
  <c r="R19" i="9"/>
  <c r="Q19" i="9"/>
  <c r="P19" i="9"/>
  <c r="E19" i="9"/>
  <c r="U19" i="9" s="1"/>
  <c r="U18" i="9"/>
  <c r="S18" i="9"/>
  <c r="R18" i="9"/>
  <c r="Q18" i="9"/>
  <c r="P18" i="9"/>
  <c r="E18" i="9"/>
  <c r="T18" i="9" s="1"/>
  <c r="S17" i="9"/>
  <c r="R17" i="9"/>
  <c r="Q17" i="9"/>
  <c r="P17" i="9"/>
  <c r="E17" i="9"/>
  <c r="U17" i="9" s="1"/>
  <c r="V15" i="9"/>
  <c r="O15" i="9"/>
  <c r="N15" i="9"/>
  <c r="M15" i="9"/>
  <c r="L15" i="9"/>
  <c r="K15" i="9"/>
  <c r="J15" i="9"/>
  <c r="I15" i="9"/>
  <c r="S15" i="9" s="1"/>
  <c r="H15" i="9"/>
  <c r="G15" i="9"/>
  <c r="F15" i="9"/>
  <c r="C15" i="9"/>
  <c r="B15" i="9"/>
  <c r="E15" i="9" s="1"/>
  <c r="U14" i="9"/>
  <c r="T14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S9" i="9"/>
  <c r="R9" i="9"/>
  <c r="Q9" i="9"/>
  <c r="P9" i="9"/>
  <c r="E9" i="9"/>
  <c r="S93" i="8"/>
  <c r="R93" i="8"/>
  <c r="Q93" i="8"/>
  <c r="P93" i="8"/>
  <c r="E93" i="8"/>
  <c r="S92" i="8"/>
  <c r="R92" i="8"/>
  <c r="Q92" i="8"/>
  <c r="P92" i="8"/>
  <c r="E92" i="8"/>
  <c r="U92" i="8" s="1"/>
  <c r="T91" i="8"/>
  <c r="S91" i="8"/>
  <c r="R91" i="8"/>
  <c r="Q91" i="8"/>
  <c r="P91" i="8"/>
  <c r="E91" i="8"/>
  <c r="U91" i="8" s="1"/>
  <c r="S90" i="8"/>
  <c r="R90" i="8"/>
  <c r="Q90" i="8"/>
  <c r="P90" i="8"/>
  <c r="E90" i="8"/>
  <c r="T90" i="8" s="1"/>
  <c r="S89" i="8"/>
  <c r="R89" i="8"/>
  <c r="Q89" i="8"/>
  <c r="P89" i="8"/>
  <c r="E89" i="8"/>
  <c r="U89" i="8" s="1"/>
  <c r="U88" i="8"/>
  <c r="S88" i="8"/>
  <c r="R88" i="8"/>
  <c r="Q88" i="8"/>
  <c r="P88" i="8"/>
  <c r="E88" i="8"/>
  <c r="T88" i="8" s="1"/>
  <c r="T87" i="8"/>
  <c r="S87" i="8"/>
  <c r="R87" i="8"/>
  <c r="Q87" i="8"/>
  <c r="P87" i="8"/>
  <c r="E87" i="8"/>
  <c r="U87" i="8" s="1"/>
  <c r="S86" i="8"/>
  <c r="R86" i="8"/>
  <c r="Q86" i="8"/>
  <c r="P86" i="8"/>
  <c r="E86" i="8"/>
  <c r="U86" i="8" s="1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V71" i="8"/>
  <c r="O71" i="8"/>
  <c r="N71" i="8"/>
  <c r="M71" i="8"/>
  <c r="L71" i="8"/>
  <c r="K71" i="8"/>
  <c r="J71" i="8"/>
  <c r="I71" i="8"/>
  <c r="Q71" i="8" s="1"/>
  <c r="H71" i="8"/>
  <c r="R71" i="8" s="1"/>
  <c r="G71" i="8"/>
  <c r="F71" i="8"/>
  <c r="C71" i="8"/>
  <c r="B71" i="8"/>
  <c r="E71" i="8" s="1"/>
  <c r="V70" i="8"/>
  <c r="O70" i="8"/>
  <c r="N70" i="8"/>
  <c r="M70" i="8"/>
  <c r="L70" i="8"/>
  <c r="K70" i="8"/>
  <c r="J70" i="8"/>
  <c r="I70" i="8"/>
  <c r="Q70" i="8" s="1"/>
  <c r="H70" i="8"/>
  <c r="P70" i="8" s="1"/>
  <c r="G70" i="8"/>
  <c r="F70" i="8"/>
  <c r="C70" i="8"/>
  <c r="B70" i="8"/>
  <c r="E70" i="8" s="1"/>
  <c r="S69" i="8"/>
  <c r="R69" i="8"/>
  <c r="Q69" i="8"/>
  <c r="U69" i="8" s="1"/>
  <c r="P69" i="8"/>
  <c r="E69" i="8"/>
  <c r="T69" i="8" s="1"/>
  <c r="V67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V66" i="8"/>
  <c r="O66" i="8"/>
  <c r="N66" i="8"/>
  <c r="M66" i="8"/>
  <c r="L66" i="8"/>
  <c r="K66" i="8"/>
  <c r="J66" i="8"/>
  <c r="I66" i="8"/>
  <c r="S66" i="8" s="1"/>
  <c r="H66" i="8"/>
  <c r="G66" i="8"/>
  <c r="F66" i="8"/>
  <c r="C66" i="8"/>
  <c r="B66" i="8"/>
  <c r="E66" i="8" s="1"/>
  <c r="T65" i="8"/>
  <c r="S65" i="8"/>
  <c r="R65" i="8"/>
  <c r="Q65" i="8"/>
  <c r="P65" i="8"/>
  <c r="E65" i="8"/>
  <c r="U65" i="8" s="1"/>
  <c r="S64" i="8"/>
  <c r="R64" i="8"/>
  <c r="Q64" i="8"/>
  <c r="P64" i="8"/>
  <c r="E64" i="8"/>
  <c r="U64" i="8" s="1"/>
  <c r="S63" i="8"/>
  <c r="R63" i="8"/>
  <c r="Q63" i="8"/>
  <c r="P63" i="8"/>
  <c r="E63" i="8"/>
  <c r="U63" i="8" s="1"/>
  <c r="U62" i="8"/>
  <c r="T62" i="8"/>
  <c r="S62" i="8"/>
  <c r="R62" i="8"/>
  <c r="Q62" i="8"/>
  <c r="P62" i="8"/>
  <c r="E62" i="8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H59" i="8"/>
  <c r="G59" i="8"/>
  <c r="F59" i="8"/>
  <c r="C59" i="8"/>
  <c r="B59" i="8"/>
  <c r="S58" i="8"/>
  <c r="R58" i="8"/>
  <c r="Q58" i="8"/>
  <c r="P58" i="8"/>
  <c r="E58" i="8"/>
  <c r="S57" i="8"/>
  <c r="R57" i="8"/>
  <c r="Q57" i="8"/>
  <c r="P57" i="8"/>
  <c r="E57" i="8"/>
  <c r="U57" i="8" s="1"/>
  <c r="S56" i="8"/>
  <c r="R56" i="8"/>
  <c r="Q56" i="8"/>
  <c r="P56" i="8"/>
  <c r="E56" i="8"/>
  <c r="U56" i="8" s="1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Q53" i="8" s="1"/>
  <c r="H53" i="8"/>
  <c r="P53" i="8" s="1"/>
  <c r="G53" i="8"/>
  <c r="F53" i="8"/>
  <c r="C53" i="8"/>
  <c r="B53" i="8"/>
  <c r="E53" i="8" s="1"/>
  <c r="S52" i="8"/>
  <c r="R52" i="8"/>
  <c r="Q52" i="8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8" i="8" s="1"/>
  <c r="S47" i="8"/>
  <c r="R47" i="8"/>
  <c r="Q47" i="8"/>
  <c r="P47" i="8"/>
  <c r="E47" i="8"/>
  <c r="U47" i="8" s="1"/>
  <c r="S46" i="8"/>
  <c r="R46" i="8"/>
  <c r="Q46" i="8"/>
  <c r="P46" i="8"/>
  <c r="E46" i="8"/>
  <c r="U46" i="8" s="1"/>
  <c r="S45" i="8"/>
  <c r="R45" i="8"/>
  <c r="Q45" i="8"/>
  <c r="P45" i="8"/>
  <c r="E45" i="8"/>
  <c r="T45" i="8" s="1"/>
  <c r="S44" i="8"/>
  <c r="R44" i="8"/>
  <c r="Q44" i="8"/>
  <c r="P44" i="8"/>
  <c r="E44" i="8"/>
  <c r="T43" i="8"/>
  <c r="S43" i="8"/>
  <c r="R43" i="8"/>
  <c r="Q43" i="8"/>
  <c r="P43" i="8"/>
  <c r="E43" i="8"/>
  <c r="U43" i="8" s="1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E40" i="8" s="1"/>
  <c r="B40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U37" i="8" s="1"/>
  <c r="S36" i="8"/>
  <c r="R36" i="8"/>
  <c r="Q36" i="8"/>
  <c r="P36" i="8"/>
  <c r="E36" i="8"/>
  <c r="T36" i="8" s="1"/>
  <c r="U35" i="8"/>
  <c r="S35" i="8"/>
  <c r="R35" i="8"/>
  <c r="Q35" i="8"/>
  <c r="P35" i="8"/>
  <c r="E35" i="8"/>
  <c r="V33" i="8"/>
  <c r="O33" i="8"/>
  <c r="N33" i="8"/>
  <c r="M33" i="8"/>
  <c r="L33" i="8"/>
  <c r="K33" i="8"/>
  <c r="J33" i="8"/>
  <c r="I33" i="8"/>
  <c r="H33" i="8"/>
  <c r="P33" i="8" s="1"/>
  <c r="G33" i="8"/>
  <c r="F33" i="8"/>
  <c r="C33" i="8"/>
  <c r="B33" i="8"/>
  <c r="E33" i="8" s="1"/>
  <c r="S32" i="8"/>
  <c r="R32" i="8"/>
  <c r="Q32" i="8"/>
  <c r="U32" i="8" s="1"/>
  <c r="P32" i="8"/>
  <c r="E32" i="8"/>
  <c r="T32" i="8" s="1"/>
  <c r="V30" i="8"/>
  <c r="O30" i="8"/>
  <c r="N30" i="8"/>
  <c r="M30" i="8"/>
  <c r="L30" i="8"/>
  <c r="K30" i="8"/>
  <c r="J30" i="8"/>
  <c r="I30" i="8"/>
  <c r="H30" i="8"/>
  <c r="G30" i="8"/>
  <c r="F30" i="8"/>
  <c r="C30" i="8"/>
  <c r="B30" i="8"/>
  <c r="E30" i="8" s="1"/>
  <c r="S29" i="8"/>
  <c r="R29" i="8"/>
  <c r="Q29" i="8"/>
  <c r="P29" i="8"/>
  <c r="E29" i="8"/>
  <c r="U29" i="8" s="1"/>
  <c r="U28" i="8"/>
  <c r="T28" i="8"/>
  <c r="S28" i="8"/>
  <c r="R28" i="8"/>
  <c r="Q28" i="8"/>
  <c r="P28" i="8"/>
  <c r="E28" i="8"/>
  <c r="T27" i="8"/>
  <c r="S27" i="8"/>
  <c r="R27" i="8"/>
  <c r="Q27" i="8"/>
  <c r="P27" i="8"/>
  <c r="E27" i="8"/>
  <c r="U27" i="8" s="1"/>
  <c r="S26" i="8"/>
  <c r="R26" i="8"/>
  <c r="Q26" i="8"/>
  <c r="P26" i="8"/>
  <c r="E26" i="8"/>
  <c r="U26" i="8" s="1"/>
  <c r="V24" i="8"/>
  <c r="O24" i="8"/>
  <c r="N24" i="8"/>
  <c r="M24" i="8"/>
  <c r="L24" i="8"/>
  <c r="K24" i="8"/>
  <c r="J24" i="8"/>
  <c r="I24" i="8"/>
  <c r="S24" i="8" s="1"/>
  <c r="H24" i="8"/>
  <c r="G24" i="8"/>
  <c r="F24" i="8"/>
  <c r="C24" i="8"/>
  <c r="B24" i="8"/>
  <c r="E24" i="8" s="1"/>
  <c r="U23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T21" i="8" s="1"/>
  <c r="S20" i="8"/>
  <c r="R20" i="8"/>
  <c r="Q20" i="8"/>
  <c r="P20" i="8"/>
  <c r="E20" i="8"/>
  <c r="T19" i="8"/>
  <c r="S19" i="8"/>
  <c r="R19" i="8"/>
  <c r="Q19" i="8"/>
  <c r="P19" i="8"/>
  <c r="E19" i="8"/>
  <c r="U19" i="8" s="1"/>
  <c r="S18" i="8"/>
  <c r="R18" i="8"/>
  <c r="Q18" i="8"/>
  <c r="P18" i="8"/>
  <c r="E18" i="8"/>
  <c r="U18" i="8" s="1"/>
  <c r="S17" i="8"/>
  <c r="R17" i="8"/>
  <c r="Q17" i="8"/>
  <c r="P17" i="8"/>
  <c r="E17" i="8"/>
  <c r="U17" i="8" s="1"/>
  <c r="V15" i="8"/>
  <c r="S15" i="8"/>
  <c r="O15" i="8"/>
  <c r="N15" i="8"/>
  <c r="M15" i="8"/>
  <c r="L15" i="8"/>
  <c r="K15" i="8"/>
  <c r="J15" i="8"/>
  <c r="I15" i="8"/>
  <c r="Q15" i="8" s="1"/>
  <c r="H15" i="8"/>
  <c r="R15" i="8" s="1"/>
  <c r="G15" i="8"/>
  <c r="F15" i="8"/>
  <c r="C15" i="8"/>
  <c r="E15" i="8" s="1"/>
  <c r="B15" i="8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T12" i="8" s="1"/>
  <c r="U11" i="8"/>
  <c r="T11" i="8"/>
  <c r="S11" i="8"/>
  <c r="R11" i="8"/>
  <c r="Q11" i="8"/>
  <c r="P11" i="8"/>
  <c r="E11" i="8"/>
  <c r="S10" i="8"/>
  <c r="R10" i="8"/>
  <c r="Q10" i="8"/>
  <c r="P10" i="8"/>
  <c r="E10" i="8"/>
  <c r="S9" i="8"/>
  <c r="R9" i="8"/>
  <c r="Q9" i="8"/>
  <c r="P9" i="8"/>
  <c r="E9" i="8"/>
  <c r="U9" i="8" s="1"/>
  <c r="U93" i="7"/>
  <c r="S93" i="7"/>
  <c r="R93" i="7"/>
  <c r="Q93" i="7"/>
  <c r="P93" i="7"/>
  <c r="E93" i="7"/>
  <c r="T93" i="7" s="1"/>
  <c r="T92" i="7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U90" i="7" s="1"/>
  <c r="U89" i="7"/>
  <c r="T89" i="7"/>
  <c r="S89" i="7"/>
  <c r="R89" i="7"/>
  <c r="Q89" i="7"/>
  <c r="P89" i="7"/>
  <c r="E89" i="7"/>
  <c r="T88" i="7"/>
  <c r="S88" i="7"/>
  <c r="R88" i="7"/>
  <c r="Q88" i="7"/>
  <c r="P88" i="7"/>
  <c r="E88" i="7"/>
  <c r="U88" i="7" s="1"/>
  <c r="S87" i="7"/>
  <c r="R87" i="7"/>
  <c r="Q87" i="7"/>
  <c r="P87" i="7"/>
  <c r="E87" i="7"/>
  <c r="U87" i="7" s="1"/>
  <c r="S86" i="7"/>
  <c r="R86" i="7"/>
  <c r="Q86" i="7"/>
  <c r="P86" i="7"/>
  <c r="E86" i="7"/>
  <c r="T86" i="7" s="1"/>
  <c r="V72" i="7"/>
  <c r="O72" i="7"/>
  <c r="N72" i="7"/>
  <c r="M72" i="7"/>
  <c r="L72" i="7"/>
  <c r="K72" i="7"/>
  <c r="J72" i="7"/>
  <c r="I72" i="7"/>
  <c r="H72" i="7"/>
  <c r="R72" i="7" s="1"/>
  <c r="G72" i="7"/>
  <c r="F72" i="7"/>
  <c r="C72" i="7"/>
  <c r="B72" i="7"/>
  <c r="V71" i="7"/>
  <c r="O71" i="7"/>
  <c r="N71" i="7"/>
  <c r="M71" i="7"/>
  <c r="L71" i="7"/>
  <c r="K71" i="7"/>
  <c r="J71" i="7"/>
  <c r="I71" i="7"/>
  <c r="H71" i="7"/>
  <c r="G71" i="7"/>
  <c r="F71" i="7"/>
  <c r="C71" i="7"/>
  <c r="B71" i="7"/>
  <c r="V70" i="7"/>
  <c r="S70" i="7"/>
  <c r="O70" i="7"/>
  <c r="N70" i="7"/>
  <c r="M70" i="7"/>
  <c r="L70" i="7"/>
  <c r="K70" i="7"/>
  <c r="J70" i="7"/>
  <c r="I70" i="7"/>
  <c r="H70" i="7"/>
  <c r="R70" i="7" s="1"/>
  <c r="G70" i="7"/>
  <c r="F70" i="7"/>
  <c r="E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E67" i="7" s="1"/>
  <c r="B67" i="7"/>
  <c r="V66" i="7"/>
  <c r="S66" i="7"/>
  <c r="O66" i="7"/>
  <c r="N66" i="7"/>
  <c r="M66" i="7"/>
  <c r="L66" i="7"/>
  <c r="K66" i="7"/>
  <c r="J66" i="7"/>
  <c r="I66" i="7"/>
  <c r="H66" i="7"/>
  <c r="G66" i="7"/>
  <c r="F66" i="7"/>
  <c r="C66" i="7"/>
  <c r="B66" i="7"/>
  <c r="S65" i="7"/>
  <c r="R65" i="7"/>
  <c r="Q65" i="7"/>
  <c r="P65" i="7"/>
  <c r="E65" i="7"/>
  <c r="T65" i="7" s="1"/>
  <c r="U64" i="7"/>
  <c r="S64" i="7"/>
  <c r="R64" i="7"/>
  <c r="Q64" i="7"/>
  <c r="P64" i="7"/>
  <c r="E64" i="7"/>
  <c r="T64" i="7" s="1"/>
  <c r="S63" i="7"/>
  <c r="R63" i="7"/>
  <c r="Q63" i="7"/>
  <c r="P63" i="7"/>
  <c r="E63" i="7"/>
  <c r="U63" i="7" s="1"/>
  <c r="S62" i="7"/>
  <c r="R62" i="7"/>
  <c r="Q62" i="7"/>
  <c r="P62" i="7"/>
  <c r="E62" i="7"/>
  <c r="U62" i="7" s="1"/>
  <c r="S61" i="7"/>
  <c r="R61" i="7"/>
  <c r="Q61" i="7"/>
  <c r="P61" i="7"/>
  <c r="E61" i="7"/>
  <c r="U61" i="7" s="1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E59" i="7"/>
  <c r="C59" i="7"/>
  <c r="B59" i="7"/>
  <c r="S58" i="7"/>
  <c r="R58" i="7"/>
  <c r="Q58" i="7"/>
  <c r="P58" i="7"/>
  <c r="E58" i="7"/>
  <c r="U58" i="7" s="1"/>
  <c r="S57" i="7"/>
  <c r="R57" i="7"/>
  <c r="Q57" i="7"/>
  <c r="P57" i="7"/>
  <c r="E57" i="7"/>
  <c r="U57" i="7" s="1"/>
  <c r="U56" i="7"/>
  <c r="S56" i="7"/>
  <c r="R56" i="7"/>
  <c r="Q56" i="7"/>
  <c r="P56" i="7"/>
  <c r="E56" i="7"/>
  <c r="T56" i="7" s="1"/>
  <c r="S55" i="7"/>
  <c r="R55" i="7"/>
  <c r="Q55" i="7"/>
  <c r="P55" i="7"/>
  <c r="E55" i="7"/>
  <c r="U55" i="7" s="1"/>
  <c r="V53" i="7"/>
  <c r="O53" i="7"/>
  <c r="N53" i="7"/>
  <c r="M53" i="7"/>
  <c r="L53" i="7"/>
  <c r="K53" i="7"/>
  <c r="J53" i="7"/>
  <c r="I53" i="7"/>
  <c r="H53" i="7"/>
  <c r="G53" i="7"/>
  <c r="F53" i="7"/>
  <c r="C53" i="7"/>
  <c r="B53" i="7"/>
  <c r="E53" i="7" s="1"/>
  <c r="U52" i="7"/>
  <c r="T52" i="7"/>
  <c r="S52" i="7"/>
  <c r="R52" i="7"/>
  <c r="Q52" i="7"/>
  <c r="P52" i="7"/>
  <c r="E52" i="7"/>
  <c r="U51" i="7"/>
  <c r="T51" i="7"/>
  <c r="S51" i="7"/>
  <c r="R51" i="7"/>
  <c r="Q51" i="7"/>
  <c r="P51" i="7"/>
  <c r="E51" i="7"/>
  <c r="S50" i="7"/>
  <c r="R50" i="7"/>
  <c r="Q50" i="7"/>
  <c r="P50" i="7"/>
  <c r="E50" i="7"/>
  <c r="U50" i="7" s="1"/>
  <c r="S49" i="7"/>
  <c r="R49" i="7"/>
  <c r="Q49" i="7"/>
  <c r="P49" i="7"/>
  <c r="E49" i="7"/>
  <c r="T49" i="7" s="1"/>
  <c r="U48" i="7"/>
  <c r="S48" i="7"/>
  <c r="R48" i="7"/>
  <c r="Q48" i="7"/>
  <c r="P48" i="7"/>
  <c r="E48" i="7"/>
  <c r="T48" i="7" s="1"/>
  <c r="S47" i="7"/>
  <c r="R47" i="7"/>
  <c r="Q47" i="7"/>
  <c r="P47" i="7"/>
  <c r="E47" i="7"/>
  <c r="U47" i="7" s="1"/>
  <c r="S46" i="7"/>
  <c r="R46" i="7"/>
  <c r="Q46" i="7"/>
  <c r="P46" i="7"/>
  <c r="E46" i="7"/>
  <c r="U46" i="7" s="1"/>
  <c r="S45" i="7"/>
  <c r="R45" i="7"/>
  <c r="Q45" i="7"/>
  <c r="P45" i="7"/>
  <c r="E45" i="7"/>
  <c r="U45" i="7" s="1"/>
  <c r="T44" i="7"/>
  <c r="S44" i="7"/>
  <c r="R44" i="7"/>
  <c r="Q44" i="7"/>
  <c r="P44" i="7"/>
  <c r="E44" i="7"/>
  <c r="U44" i="7" s="1"/>
  <c r="U43" i="7"/>
  <c r="S43" i="7"/>
  <c r="R43" i="7"/>
  <c r="Q43" i="7"/>
  <c r="P43" i="7"/>
  <c r="E43" i="7"/>
  <c r="T43" i="7" s="1"/>
  <c r="S42" i="7"/>
  <c r="R42" i="7"/>
  <c r="Q42" i="7"/>
  <c r="P42" i="7"/>
  <c r="E42" i="7"/>
  <c r="U42" i="7" s="1"/>
  <c r="V40" i="7"/>
  <c r="O40" i="7"/>
  <c r="N40" i="7"/>
  <c r="M40" i="7"/>
  <c r="L40" i="7"/>
  <c r="K40" i="7"/>
  <c r="J40" i="7"/>
  <c r="I40" i="7"/>
  <c r="S40" i="7" s="1"/>
  <c r="H40" i="7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P38" i="7"/>
  <c r="E38" i="7"/>
  <c r="U38" i="7" s="1"/>
  <c r="S37" i="7"/>
  <c r="R37" i="7"/>
  <c r="Q37" i="7"/>
  <c r="P37" i="7"/>
  <c r="E37" i="7"/>
  <c r="T37" i="7" s="1"/>
  <c r="U36" i="7"/>
  <c r="S36" i="7"/>
  <c r="R36" i="7"/>
  <c r="Q36" i="7"/>
  <c r="P36" i="7"/>
  <c r="E36" i="7"/>
  <c r="T35" i="7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H33" i="7"/>
  <c r="G33" i="7"/>
  <c r="F33" i="7"/>
  <c r="E33" i="7"/>
  <c r="C33" i="7"/>
  <c r="B33" i="7"/>
  <c r="S32" i="7"/>
  <c r="R32" i="7"/>
  <c r="Q32" i="7"/>
  <c r="P32" i="7"/>
  <c r="E32" i="7"/>
  <c r="U32" i="7" s="1"/>
  <c r="V30" i="7"/>
  <c r="S30" i="7"/>
  <c r="O30" i="7"/>
  <c r="N30" i="7"/>
  <c r="M30" i="7"/>
  <c r="L30" i="7"/>
  <c r="K30" i="7"/>
  <c r="J30" i="7"/>
  <c r="I30" i="7"/>
  <c r="H30" i="7"/>
  <c r="G30" i="7"/>
  <c r="F30" i="7"/>
  <c r="C30" i="7"/>
  <c r="B30" i="7"/>
  <c r="E30" i="7" s="1"/>
  <c r="S29" i="7"/>
  <c r="R29" i="7"/>
  <c r="Q29" i="7"/>
  <c r="P29" i="7"/>
  <c r="E29" i="7"/>
  <c r="T29" i="7" s="1"/>
  <c r="S28" i="7"/>
  <c r="R28" i="7"/>
  <c r="Q28" i="7"/>
  <c r="P28" i="7"/>
  <c r="E28" i="7"/>
  <c r="T28" i="7" s="1"/>
  <c r="S27" i="7"/>
  <c r="R27" i="7"/>
  <c r="Q27" i="7"/>
  <c r="P27" i="7"/>
  <c r="E27" i="7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P24" i="7" s="1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U22" i="7" s="1"/>
  <c r="S21" i="7"/>
  <c r="R21" i="7"/>
  <c r="Q21" i="7"/>
  <c r="P21" i="7"/>
  <c r="E21" i="7"/>
  <c r="U21" i="7" s="1"/>
  <c r="S20" i="7"/>
  <c r="R20" i="7"/>
  <c r="Q20" i="7"/>
  <c r="U20" i="7" s="1"/>
  <c r="P20" i="7"/>
  <c r="E20" i="7"/>
  <c r="T20" i="7" s="1"/>
  <c r="S19" i="7"/>
  <c r="R19" i="7"/>
  <c r="Q19" i="7"/>
  <c r="P19" i="7"/>
  <c r="E19" i="7"/>
  <c r="U19" i="7" s="1"/>
  <c r="S18" i="7"/>
  <c r="R18" i="7"/>
  <c r="Q18" i="7"/>
  <c r="P18" i="7"/>
  <c r="E18" i="7"/>
  <c r="U18" i="7" s="1"/>
  <c r="S17" i="7"/>
  <c r="R17" i="7"/>
  <c r="Q17" i="7"/>
  <c r="P17" i="7"/>
  <c r="E17" i="7"/>
  <c r="T17" i="7" s="1"/>
  <c r="V15" i="7"/>
  <c r="O15" i="7"/>
  <c r="N15" i="7"/>
  <c r="M15" i="7"/>
  <c r="L15" i="7"/>
  <c r="K15" i="7"/>
  <c r="J15" i="7"/>
  <c r="I15" i="7"/>
  <c r="S15" i="7" s="1"/>
  <c r="H15" i="7"/>
  <c r="R15" i="7" s="1"/>
  <c r="G15" i="7"/>
  <c r="F15" i="7"/>
  <c r="C15" i="7"/>
  <c r="B15" i="7"/>
  <c r="S14" i="7"/>
  <c r="R14" i="7"/>
  <c r="Q14" i="7"/>
  <c r="P14" i="7"/>
  <c r="E14" i="7"/>
  <c r="U14" i="7" s="1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9" i="7"/>
  <c r="R9" i="7"/>
  <c r="Q9" i="7"/>
  <c r="P9" i="7"/>
  <c r="E9" i="7"/>
  <c r="S93" i="6"/>
  <c r="R93" i="6"/>
  <c r="Q93" i="6"/>
  <c r="P93" i="6"/>
  <c r="E93" i="6"/>
  <c r="U92" i="6"/>
  <c r="S92" i="6"/>
  <c r="R92" i="6"/>
  <c r="Q92" i="6"/>
  <c r="P92" i="6"/>
  <c r="E92" i="6"/>
  <c r="T92" i="6" s="1"/>
  <c r="S91" i="6"/>
  <c r="R91" i="6"/>
  <c r="Q91" i="6"/>
  <c r="P91" i="6"/>
  <c r="E91" i="6"/>
  <c r="U91" i="6" s="1"/>
  <c r="S90" i="6"/>
  <c r="R90" i="6"/>
  <c r="Q90" i="6"/>
  <c r="P90" i="6"/>
  <c r="E90" i="6"/>
  <c r="T90" i="6" s="1"/>
  <c r="S89" i="6"/>
  <c r="R89" i="6"/>
  <c r="Q89" i="6"/>
  <c r="P89" i="6"/>
  <c r="E89" i="6"/>
  <c r="T88" i="6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S72" i="6" s="1"/>
  <c r="H72" i="6"/>
  <c r="R72" i="6" s="1"/>
  <c r="G72" i="6"/>
  <c r="F72" i="6"/>
  <c r="C72" i="6"/>
  <c r="B72" i="6"/>
  <c r="V71" i="6"/>
  <c r="S71" i="6"/>
  <c r="O71" i="6"/>
  <c r="N71" i="6"/>
  <c r="M71" i="6"/>
  <c r="L71" i="6"/>
  <c r="K71" i="6"/>
  <c r="J71" i="6"/>
  <c r="I71" i="6"/>
  <c r="H71" i="6"/>
  <c r="P71" i="6" s="1"/>
  <c r="G71" i="6"/>
  <c r="F71" i="6"/>
  <c r="C71" i="6"/>
  <c r="B71" i="6"/>
  <c r="E71" i="6" s="1"/>
  <c r="V70" i="6"/>
  <c r="O70" i="6"/>
  <c r="Q70" i="6" s="1"/>
  <c r="N70" i="6"/>
  <c r="M70" i="6"/>
  <c r="L70" i="6"/>
  <c r="K70" i="6"/>
  <c r="J70" i="6"/>
  <c r="I70" i="6"/>
  <c r="S70" i="6" s="1"/>
  <c r="H70" i="6"/>
  <c r="R70" i="6" s="1"/>
  <c r="G70" i="6"/>
  <c r="F70" i="6"/>
  <c r="C70" i="6"/>
  <c r="E70" i="6" s="1"/>
  <c r="B70" i="6"/>
  <c r="S69" i="6"/>
  <c r="R69" i="6"/>
  <c r="Q69" i="6"/>
  <c r="P69" i="6"/>
  <c r="E69" i="6"/>
  <c r="V67" i="6"/>
  <c r="O67" i="6"/>
  <c r="N67" i="6"/>
  <c r="M67" i="6"/>
  <c r="L67" i="6"/>
  <c r="K67" i="6"/>
  <c r="J67" i="6"/>
  <c r="I67" i="6"/>
  <c r="S67" i="6" s="1"/>
  <c r="H67" i="6"/>
  <c r="R67" i="6" s="1"/>
  <c r="G67" i="6"/>
  <c r="F67" i="6"/>
  <c r="C67" i="6"/>
  <c r="B67" i="6"/>
  <c r="V66" i="6"/>
  <c r="S66" i="6"/>
  <c r="O66" i="6"/>
  <c r="N66" i="6"/>
  <c r="M66" i="6"/>
  <c r="L66" i="6"/>
  <c r="K66" i="6"/>
  <c r="J66" i="6"/>
  <c r="I66" i="6"/>
  <c r="H66" i="6"/>
  <c r="P66" i="6" s="1"/>
  <c r="G66" i="6"/>
  <c r="F66" i="6"/>
  <c r="C66" i="6"/>
  <c r="B66" i="6"/>
  <c r="E66" i="6" s="1"/>
  <c r="S65" i="6"/>
  <c r="R65" i="6"/>
  <c r="Q65" i="6"/>
  <c r="P65" i="6"/>
  <c r="E65" i="6"/>
  <c r="S64" i="6"/>
  <c r="R64" i="6"/>
  <c r="Q64" i="6"/>
  <c r="P64" i="6"/>
  <c r="E64" i="6"/>
  <c r="S63" i="6"/>
  <c r="R63" i="6"/>
  <c r="Q63" i="6"/>
  <c r="P63" i="6"/>
  <c r="E63" i="6"/>
  <c r="S62" i="6"/>
  <c r="R62" i="6"/>
  <c r="Q62" i="6"/>
  <c r="P62" i="6"/>
  <c r="E62" i="6"/>
  <c r="U62" i="6" s="1"/>
  <c r="S61" i="6"/>
  <c r="R61" i="6"/>
  <c r="Q61" i="6"/>
  <c r="P61" i="6"/>
  <c r="E61" i="6"/>
  <c r="U61" i="6" s="1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S58" i="6"/>
  <c r="R58" i="6"/>
  <c r="Q58" i="6"/>
  <c r="P58" i="6"/>
  <c r="E58" i="6"/>
  <c r="U58" i="6" s="1"/>
  <c r="S57" i="6"/>
  <c r="R57" i="6"/>
  <c r="Q57" i="6"/>
  <c r="P57" i="6"/>
  <c r="E57" i="6"/>
  <c r="T57" i="6" s="1"/>
  <c r="S56" i="6"/>
  <c r="R56" i="6"/>
  <c r="Q56" i="6"/>
  <c r="P56" i="6"/>
  <c r="E56" i="6"/>
  <c r="T55" i="6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H53" i="6"/>
  <c r="R53" i="6" s="1"/>
  <c r="G53" i="6"/>
  <c r="F53" i="6"/>
  <c r="E53" i="6"/>
  <c r="C53" i="6"/>
  <c r="B53" i="6"/>
  <c r="S52" i="6"/>
  <c r="R52" i="6"/>
  <c r="Q52" i="6"/>
  <c r="P52" i="6"/>
  <c r="E52" i="6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E45" i="6"/>
  <c r="T45" i="6" s="1"/>
  <c r="U44" i="6"/>
  <c r="S44" i="6"/>
  <c r="R44" i="6"/>
  <c r="Q44" i="6"/>
  <c r="P44" i="6"/>
  <c r="E44" i="6"/>
  <c r="T44" i="6" s="1"/>
  <c r="S43" i="6"/>
  <c r="R43" i="6"/>
  <c r="Q43" i="6"/>
  <c r="P43" i="6"/>
  <c r="E43" i="6"/>
  <c r="U43" i="6" s="1"/>
  <c r="S42" i="6"/>
  <c r="R42" i="6"/>
  <c r="Q42" i="6"/>
  <c r="P42" i="6"/>
  <c r="E42" i="6"/>
  <c r="V40" i="6"/>
  <c r="O40" i="6"/>
  <c r="N40" i="6"/>
  <c r="M40" i="6"/>
  <c r="L40" i="6"/>
  <c r="K40" i="6"/>
  <c r="J40" i="6"/>
  <c r="I40" i="6"/>
  <c r="S40" i="6" s="1"/>
  <c r="H40" i="6"/>
  <c r="G40" i="6"/>
  <c r="F40" i="6"/>
  <c r="C40" i="6"/>
  <c r="B40" i="6"/>
  <c r="E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U36" i="6"/>
  <c r="T36" i="6"/>
  <c r="S36" i="6"/>
  <c r="R36" i="6"/>
  <c r="Q36" i="6"/>
  <c r="P36" i="6"/>
  <c r="E36" i="6"/>
  <c r="U35" i="6"/>
  <c r="T35" i="6"/>
  <c r="S35" i="6"/>
  <c r="R35" i="6"/>
  <c r="Q35" i="6"/>
  <c r="P35" i="6"/>
  <c r="E35" i="6"/>
  <c r="V33" i="6"/>
  <c r="O33" i="6"/>
  <c r="N33" i="6"/>
  <c r="M33" i="6"/>
  <c r="L33" i="6"/>
  <c r="K33" i="6"/>
  <c r="J33" i="6"/>
  <c r="I33" i="6"/>
  <c r="S33" i="6" s="1"/>
  <c r="H33" i="6"/>
  <c r="R33" i="6" s="1"/>
  <c r="G33" i="6"/>
  <c r="F33" i="6"/>
  <c r="C33" i="6"/>
  <c r="B33" i="6"/>
  <c r="E33" i="6" s="1"/>
  <c r="S32" i="6"/>
  <c r="R32" i="6"/>
  <c r="Q32" i="6"/>
  <c r="U32" i="6" s="1"/>
  <c r="P32" i="6"/>
  <c r="E32" i="6"/>
  <c r="V30" i="6"/>
  <c r="O30" i="6"/>
  <c r="N30" i="6"/>
  <c r="M30" i="6"/>
  <c r="L30" i="6"/>
  <c r="K30" i="6"/>
  <c r="J30" i="6"/>
  <c r="I30" i="6"/>
  <c r="H30" i="6"/>
  <c r="G30" i="6"/>
  <c r="F30" i="6"/>
  <c r="C30" i="6"/>
  <c r="B30" i="6"/>
  <c r="S29" i="6"/>
  <c r="R29" i="6"/>
  <c r="Q29" i="6"/>
  <c r="P29" i="6"/>
  <c r="E29" i="6"/>
  <c r="U28" i="6"/>
  <c r="T28" i="6"/>
  <c r="S28" i="6"/>
  <c r="R28" i="6"/>
  <c r="Q28" i="6"/>
  <c r="P28" i="6"/>
  <c r="E28" i="6"/>
  <c r="T27" i="6"/>
  <c r="S27" i="6"/>
  <c r="R27" i="6"/>
  <c r="Q27" i="6"/>
  <c r="P27" i="6"/>
  <c r="E27" i="6"/>
  <c r="U27" i="6" s="1"/>
  <c r="S26" i="6"/>
  <c r="R26" i="6"/>
  <c r="Q26" i="6"/>
  <c r="P26" i="6"/>
  <c r="E26" i="6"/>
  <c r="U26" i="6" s="1"/>
  <c r="V24" i="6"/>
  <c r="O24" i="6"/>
  <c r="N24" i="6"/>
  <c r="M24" i="6"/>
  <c r="L24" i="6"/>
  <c r="K24" i="6"/>
  <c r="J24" i="6"/>
  <c r="I24" i="6"/>
  <c r="S24" i="6" s="1"/>
  <c r="H24" i="6"/>
  <c r="G24" i="6"/>
  <c r="F24" i="6"/>
  <c r="E24" i="6"/>
  <c r="C24" i="6"/>
  <c r="B24" i="6"/>
  <c r="S23" i="6"/>
  <c r="R23" i="6"/>
  <c r="Q23" i="6"/>
  <c r="P23" i="6"/>
  <c r="E23" i="6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S19" i="6"/>
  <c r="R19" i="6"/>
  <c r="Q19" i="6"/>
  <c r="P19" i="6"/>
  <c r="E19" i="6"/>
  <c r="U19" i="6" s="1"/>
  <c r="S18" i="6"/>
  <c r="R18" i="6"/>
  <c r="Q18" i="6"/>
  <c r="P18" i="6"/>
  <c r="E18" i="6"/>
  <c r="S17" i="6"/>
  <c r="R17" i="6"/>
  <c r="Q17" i="6"/>
  <c r="P17" i="6"/>
  <c r="E17" i="6"/>
  <c r="V15" i="6"/>
  <c r="S15" i="6"/>
  <c r="O15" i="6"/>
  <c r="N15" i="6"/>
  <c r="M15" i="6"/>
  <c r="L15" i="6"/>
  <c r="K15" i="6"/>
  <c r="J15" i="6"/>
  <c r="I15" i="6"/>
  <c r="H15" i="6"/>
  <c r="R15" i="6" s="1"/>
  <c r="G15" i="6"/>
  <c r="F15" i="6"/>
  <c r="C15" i="6"/>
  <c r="E15" i="6" s="1"/>
  <c r="B15" i="6"/>
  <c r="S14" i="6"/>
  <c r="R14" i="6"/>
  <c r="Q14" i="6"/>
  <c r="P14" i="6"/>
  <c r="E14" i="6"/>
  <c r="S13" i="6"/>
  <c r="R13" i="6"/>
  <c r="Q13" i="6"/>
  <c r="P13" i="6"/>
  <c r="E13" i="6"/>
  <c r="S12" i="6"/>
  <c r="R12" i="6"/>
  <c r="Q12" i="6"/>
  <c r="P12" i="6"/>
  <c r="E12" i="6"/>
  <c r="T12" i="6" s="1"/>
  <c r="U11" i="6"/>
  <c r="T11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" i="6" s="1"/>
  <c r="U93" i="5"/>
  <c r="S93" i="5"/>
  <c r="R93" i="5"/>
  <c r="Q93" i="5"/>
  <c r="P93" i="5"/>
  <c r="E93" i="5"/>
  <c r="T93" i="5" s="1"/>
  <c r="T92" i="5"/>
  <c r="S92" i="5"/>
  <c r="R92" i="5"/>
  <c r="Q92" i="5"/>
  <c r="P92" i="5"/>
  <c r="E92" i="5"/>
  <c r="U92" i="5" s="1"/>
  <c r="S91" i="5"/>
  <c r="R91" i="5"/>
  <c r="Q91" i="5"/>
  <c r="P91" i="5"/>
  <c r="E91" i="5"/>
  <c r="S90" i="5"/>
  <c r="R90" i="5"/>
  <c r="Q90" i="5"/>
  <c r="P90" i="5"/>
  <c r="E90" i="5"/>
  <c r="U89" i="5"/>
  <c r="T89" i="5"/>
  <c r="S89" i="5"/>
  <c r="R89" i="5"/>
  <c r="Q89" i="5"/>
  <c r="P89" i="5"/>
  <c r="E89" i="5"/>
  <c r="T88" i="5"/>
  <c r="S88" i="5"/>
  <c r="R88" i="5"/>
  <c r="Q88" i="5"/>
  <c r="P88" i="5"/>
  <c r="E88" i="5"/>
  <c r="U88" i="5" s="1"/>
  <c r="S87" i="5"/>
  <c r="R87" i="5"/>
  <c r="Q87" i="5"/>
  <c r="P87" i="5"/>
  <c r="E87" i="5"/>
  <c r="U87" i="5" s="1"/>
  <c r="S86" i="5"/>
  <c r="R86" i="5"/>
  <c r="Q86" i="5"/>
  <c r="P86" i="5"/>
  <c r="E86" i="5"/>
  <c r="T86" i="5" s="1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H71" i="5"/>
  <c r="R71" i="5" s="1"/>
  <c r="G71" i="5"/>
  <c r="F71" i="5"/>
  <c r="C71" i="5"/>
  <c r="B71" i="5"/>
  <c r="V70" i="5"/>
  <c r="S70" i="5"/>
  <c r="O70" i="5"/>
  <c r="N70" i="5"/>
  <c r="M70" i="5"/>
  <c r="L70" i="5"/>
  <c r="K70" i="5"/>
  <c r="J70" i="5"/>
  <c r="I70" i="5"/>
  <c r="H70" i="5"/>
  <c r="R70" i="5" s="1"/>
  <c r="G70" i="5"/>
  <c r="F70" i="5"/>
  <c r="E70" i="5"/>
  <c r="C70" i="5"/>
  <c r="B70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S67" i="5" s="1"/>
  <c r="H67" i="5"/>
  <c r="R67" i="5" s="1"/>
  <c r="G67" i="5"/>
  <c r="F67" i="5"/>
  <c r="C67" i="5"/>
  <c r="B67" i="5"/>
  <c r="V66" i="5"/>
  <c r="S66" i="5"/>
  <c r="O66" i="5"/>
  <c r="N66" i="5"/>
  <c r="M66" i="5"/>
  <c r="L66" i="5"/>
  <c r="K66" i="5"/>
  <c r="J66" i="5"/>
  <c r="I66" i="5"/>
  <c r="H66" i="5"/>
  <c r="R66" i="5" s="1"/>
  <c r="G66" i="5"/>
  <c r="F66" i="5"/>
  <c r="C66" i="5"/>
  <c r="B66" i="5"/>
  <c r="E66" i="5" s="1"/>
  <c r="S65" i="5"/>
  <c r="R65" i="5"/>
  <c r="Q65" i="5"/>
  <c r="P65" i="5"/>
  <c r="E65" i="5"/>
  <c r="T65" i="5" s="1"/>
  <c r="U64" i="5"/>
  <c r="S64" i="5"/>
  <c r="R64" i="5"/>
  <c r="Q64" i="5"/>
  <c r="P64" i="5"/>
  <c r="E64" i="5"/>
  <c r="T64" i="5" s="1"/>
  <c r="S63" i="5"/>
  <c r="R63" i="5"/>
  <c r="Q63" i="5"/>
  <c r="P63" i="5"/>
  <c r="E63" i="5"/>
  <c r="U63" i="5" s="1"/>
  <c r="S62" i="5"/>
  <c r="R62" i="5"/>
  <c r="Q62" i="5"/>
  <c r="P62" i="5"/>
  <c r="E62" i="5"/>
  <c r="U61" i="5"/>
  <c r="S61" i="5"/>
  <c r="R61" i="5"/>
  <c r="Q61" i="5"/>
  <c r="P61" i="5"/>
  <c r="E61" i="5"/>
  <c r="V59" i="5"/>
  <c r="O59" i="5"/>
  <c r="N59" i="5"/>
  <c r="M59" i="5"/>
  <c r="L59" i="5"/>
  <c r="K59" i="5"/>
  <c r="J59" i="5"/>
  <c r="I59" i="5"/>
  <c r="S59" i="5" s="1"/>
  <c r="H59" i="5"/>
  <c r="R59" i="5" s="1"/>
  <c r="G59" i="5"/>
  <c r="F59" i="5"/>
  <c r="C59" i="5"/>
  <c r="B59" i="5"/>
  <c r="S58" i="5"/>
  <c r="R58" i="5"/>
  <c r="Q58" i="5"/>
  <c r="P58" i="5"/>
  <c r="E58" i="5"/>
  <c r="S57" i="5"/>
  <c r="R57" i="5"/>
  <c r="Q57" i="5"/>
  <c r="P57" i="5"/>
  <c r="E57" i="5"/>
  <c r="T57" i="5" s="1"/>
  <c r="U56" i="5"/>
  <c r="S56" i="5"/>
  <c r="R56" i="5"/>
  <c r="Q56" i="5"/>
  <c r="P56" i="5"/>
  <c r="E56" i="5"/>
  <c r="T56" i="5" s="1"/>
  <c r="S55" i="5"/>
  <c r="R55" i="5"/>
  <c r="Q55" i="5"/>
  <c r="P55" i="5"/>
  <c r="E55" i="5"/>
  <c r="U55" i="5" s="1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U52" i="5"/>
  <c r="T52" i="5"/>
  <c r="S52" i="5"/>
  <c r="R52" i="5"/>
  <c r="Q52" i="5"/>
  <c r="P52" i="5"/>
  <c r="E52" i="5"/>
  <c r="U51" i="5"/>
  <c r="T51" i="5"/>
  <c r="S51" i="5"/>
  <c r="R51" i="5"/>
  <c r="Q51" i="5"/>
  <c r="P51" i="5"/>
  <c r="E51" i="5"/>
  <c r="S50" i="5"/>
  <c r="R50" i="5"/>
  <c r="Q50" i="5"/>
  <c r="P50" i="5"/>
  <c r="E50" i="5"/>
  <c r="U50" i="5" s="1"/>
  <c r="S49" i="5"/>
  <c r="R49" i="5"/>
  <c r="Q49" i="5"/>
  <c r="P49" i="5"/>
  <c r="E49" i="5"/>
  <c r="T49" i="5" s="1"/>
  <c r="U48" i="5"/>
  <c r="S48" i="5"/>
  <c r="R48" i="5"/>
  <c r="Q48" i="5"/>
  <c r="P48" i="5"/>
  <c r="E48" i="5"/>
  <c r="T48" i="5" s="1"/>
  <c r="S47" i="5"/>
  <c r="R47" i="5"/>
  <c r="Q47" i="5"/>
  <c r="P47" i="5"/>
  <c r="E47" i="5"/>
  <c r="U47" i="5" s="1"/>
  <c r="S46" i="5"/>
  <c r="R46" i="5"/>
  <c r="Q46" i="5"/>
  <c r="P46" i="5"/>
  <c r="E46" i="5"/>
  <c r="T46" i="5" s="1"/>
  <c r="U45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U43" i="5"/>
  <c r="S43" i="5"/>
  <c r="R43" i="5"/>
  <c r="Q43" i="5"/>
  <c r="P43" i="5"/>
  <c r="E43" i="5"/>
  <c r="T43" i="5" s="1"/>
  <c r="S42" i="5"/>
  <c r="R42" i="5"/>
  <c r="Q42" i="5"/>
  <c r="P42" i="5"/>
  <c r="E42" i="5"/>
  <c r="V40" i="5"/>
  <c r="O40" i="5"/>
  <c r="N40" i="5"/>
  <c r="M40" i="5"/>
  <c r="L40" i="5"/>
  <c r="K40" i="5"/>
  <c r="J40" i="5"/>
  <c r="I40" i="5"/>
  <c r="S40" i="5" s="1"/>
  <c r="H40" i="5"/>
  <c r="G40" i="5"/>
  <c r="F40" i="5"/>
  <c r="C40" i="5"/>
  <c r="B40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S36" i="5"/>
  <c r="R36" i="5"/>
  <c r="Q36" i="5"/>
  <c r="P36" i="5"/>
  <c r="E36" i="5"/>
  <c r="U35" i="5"/>
  <c r="T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P33" i="5" s="1"/>
  <c r="G33" i="5"/>
  <c r="F33" i="5"/>
  <c r="C33" i="5"/>
  <c r="E33" i="5" s="1"/>
  <c r="B33" i="5"/>
  <c r="S32" i="5"/>
  <c r="R32" i="5"/>
  <c r="Q32" i="5"/>
  <c r="P32" i="5"/>
  <c r="E32" i="5"/>
  <c r="T32" i="5" s="1"/>
  <c r="V30" i="5"/>
  <c r="S30" i="5"/>
  <c r="O30" i="5"/>
  <c r="N30" i="5"/>
  <c r="M30" i="5"/>
  <c r="L30" i="5"/>
  <c r="K30" i="5"/>
  <c r="J30" i="5"/>
  <c r="I30" i="5"/>
  <c r="H30" i="5"/>
  <c r="R30" i="5" s="1"/>
  <c r="G30" i="5"/>
  <c r="F30" i="5"/>
  <c r="C30" i="5"/>
  <c r="B30" i="5"/>
  <c r="S29" i="5"/>
  <c r="R29" i="5"/>
  <c r="Q29" i="5"/>
  <c r="P29" i="5"/>
  <c r="E29" i="5"/>
  <c r="U28" i="5"/>
  <c r="S28" i="5"/>
  <c r="R28" i="5"/>
  <c r="Q28" i="5"/>
  <c r="P28" i="5"/>
  <c r="E28" i="5"/>
  <c r="T28" i="5" s="1"/>
  <c r="U27" i="5"/>
  <c r="S27" i="5"/>
  <c r="R27" i="5"/>
  <c r="Q27" i="5"/>
  <c r="P27" i="5"/>
  <c r="E27" i="5"/>
  <c r="T27" i="5" s="1"/>
  <c r="S26" i="5"/>
  <c r="R26" i="5"/>
  <c r="Q26" i="5"/>
  <c r="P26" i="5"/>
  <c r="E26" i="5"/>
  <c r="V24" i="5"/>
  <c r="O24" i="5"/>
  <c r="N24" i="5"/>
  <c r="M24" i="5"/>
  <c r="L24" i="5"/>
  <c r="K24" i="5"/>
  <c r="J24" i="5"/>
  <c r="I24" i="5"/>
  <c r="S24" i="5" s="1"/>
  <c r="H24" i="5"/>
  <c r="G24" i="5"/>
  <c r="F24" i="5"/>
  <c r="C24" i="5"/>
  <c r="B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T20" i="5" s="1"/>
  <c r="U19" i="5"/>
  <c r="T19" i="5"/>
  <c r="S19" i="5"/>
  <c r="R19" i="5"/>
  <c r="Q19" i="5"/>
  <c r="P19" i="5"/>
  <c r="E19" i="5"/>
  <c r="T18" i="5"/>
  <c r="S18" i="5"/>
  <c r="R18" i="5"/>
  <c r="Q18" i="5"/>
  <c r="P18" i="5"/>
  <c r="E18" i="5"/>
  <c r="U18" i="5" s="1"/>
  <c r="S17" i="5"/>
  <c r="R17" i="5"/>
  <c r="Q17" i="5"/>
  <c r="P17" i="5"/>
  <c r="E17" i="5"/>
  <c r="V15" i="5"/>
  <c r="O15" i="5"/>
  <c r="N15" i="5"/>
  <c r="M15" i="5"/>
  <c r="L15" i="5"/>
  <c r="K15" i="5"/>
  <c r="J15" i="5"/>
  <c r="I15" i="5"/>
  <c r="S15" i="5" s="1"/>
  <c r="H15" i="5"/>
  <c r="R15" i="5" s="1"/>
  <c r="G15" i="5"/>
  <c r="F15" i="5"/>
  <c r="C15" i="5"/>
  <c r="E15" i="5" s="1"/>
  <c r="B15" i="5"/>
  <c r="S14" i="5"/>
  <c r="R14" i="5"/>
  <c r="Q14" i="5"/>
  <c r="P14" i="5"/>
  <c r="E14" i="5"/>
  <c r="U14" i="5" s="1"/>
  <c r="S13" i="5"/>
  <c r="R13" i="5"/>
  <c r="Q13" i="5"/>
  <c r="P13" i="5"/>
  <c r="E13" i="5"/>
  <c r="U12" i="5"/>
  <c r="S12" i="5"/>
  <c r="R12" i="5"/>
  <c r="Q12" i="5"/>
  <c r="P12" i="5"/>
  <c r="E12" i="5"/>
  <c r="T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S9" i="5"/>
  <c r="R9" i="5"/>
  <c r="Q9" i="5"/>
  <c r="P9" i="5"/>
  <c r="E9" i="5"/>
  <c r="T9" i="5" s="1"/>
  <c r="U93" i="4"/>
  <c r="T93" i="4"/>
  <c r="S93" i="4"/>
  <c r="R93" i="4"/>
  <c r="Q93" i="4"/>
  <c r="P93" i="4"/>
  <c r="E93" i="4"/>
  <c r="T92" i="4"/>
  <c r="S92" i="4"/>
  <c r="R92" i="4"/>
  <c r="Q92" i="4"/>
  <c r="P92" i="4"/>
  <c r="E92" i="4"/>
  <c r="U92" i="4" s="1"/>
  <c r="S91" i="4"/>
  <c r="R91" i="4"/>
  <c r="Q91" i="4"/>
  <c r="P91" i="4"/>
  <c r="E91" i="4"/>
  <c r="U91" i="4" s="1"/>
  <c r="S90" i="4"/>
  <c r="R90" i="4"/>
  <c r="Q90" i="4"/>
  <c r="P90" i="4"/>
  <c r="E90" i="4"/>
  <c r="U89" i="4"/>
  <c r="S89" i="4"/>
  <c r="R89" i="4"/>
  <c r="Q89" i="4"/>
  <c r="P89" i="4"/>
  <c r="E89" i="4"/>
  <c r="T89" i="4" s="1"/>
  <c r="S88" i="4"/>
  <c r="R88" i="4"/>
  <c r="Q88" i="4"/>
  <c r="P88" i="4"/>
  <c r="E88" i="4"/>
  <c r="U88" i="4" s="1"/>
  <c r="S87" i="4"/>
  <c r="R87" i="4"/>
  <c r="Q87" i="4"/>
  <c r="P87" i="4"/>
  <c r="E87" i="4"/>
  <c r="S86" i="4"/>
  <c r="R86" i="4"/>
  <c r="Q86" i="4"/>
  <c r="P86" i="4"/>
  <c r="E86" i="4"/>
  <c r="V72" i="4"/>
  <c r="O72" i="4"/>
  <c r="N72" i="4"/>
  <c r="M72" i="4"/>
  <c r="L72" i="4"/>
  <c r="K72" i="4"/>
  <c r="J72" i="4"/>
  <c r="I72" i="4"/>
  <c r="H72" i="4"/>
  <c r="G72" i="4"/>
  <c r="F72" i="4"/>
  <c r="C72" i="4"/>
  <c r="B72" i="4"/>
  <c r="E72" i="4" s="1"/>
  <c r="V71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B71" i="4"/>
  <c r="E71" i="4" s="1"/>
  <c r="V70" i="4"/>
  <c r="O70" i="4"/>
  <c r="N70" i="4"/>
  <c r="M70" i="4"/>
  <c r="L70" i="4"/>
  <c r="K70" i="4"/>
  <c r="J70" i="4"/>
  <c r="I70" i="4"/>
  <c r="S70" i="4" s="1"/>
  <c r="H70" i="4"/>
  <c r="R70" i="4" s="1"/>
  <c r="G70" i="4"/>
  <c r="F70" i="4"/>
  <c r="C70" i="4"/>
  <c r="E70" i="4" s="1"/>
  <c r="B70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E67" i="4" s="1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S65" i="4"/>
  <c r="R65" i="4"/>
  <c r="Q65" i="4"/>
  <c r="P65" i="4"/>
  <c r="E65" i="4"/>
  <c r="S64" i="4"/>
  <c r="R64" i="4"/>
  <c r="Q64" i="4"/>
  <c r="P64" i="4"/>
  <c r="E64" i="4"/>
  <c r="S63" i="4"/>
  <c r="R63" i="4"/>
  <c r="Q63" i="4"/>
  <c r="P63" i="4"/>
  <c r="E63" i="4"/>
  <c r="T63" i="4" s="1"/>
  <c r="S62" i="4"/>
  <c r="R62" i="4"/>
  <c r="Q62" i="4"/>
  <c r="P62" i="4"/>
  <c r="E62" i="4"/>
  <c r="U62" i="4" s="1"/>
  <c r="S61" i="4"/>
  <c r="R61" i="4"/>
  <c r="Q61" i="4"/>
  <c r="P61" i="4"/>
  <c r="E61" i="4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T58" i="4"/>
  <c r="S58" i="4"/>
  <c r="R58" i="4"/>
  <c r="Q58" i="4"/>
  <c r="P58" i="4"/>
  <c r="E58" i="4"/>
  <c r="U58" i="4" s="1"/>
  <c r="S57" i="4"/>
  <c r="R57" i="4"/>
  <c r="Q57" i="4"/>
  <c r="P57" i="4"/>
  <c r="E57" i="4"/>
  <c r="S56" i="4"/>
  <c r="R56" i="4"/>
  <c r="Q56" i="4"/>
  <c r="P56" i="4"/>
  <c r="E56" i="4"/>
  <c r="S55" i="4"/>
  <c r="R55" i="4"/>
  <c r="Q55" i="4"/>
  <c r="P55" i="4"/>
  <c r="E55" i="4"/>
  <c r="U55" i="4" s="1"/>
  <c r="V53" i="4"/>
  <c r="O53" i="4"/>
  <c r="N53" i="4"/>
  <c r="M53" i="4"/>
  <c r="L53" i="4"/>
  <c r="K53" i="4"/>
  <c r="J53" i="4"/>
  <c r="I53" i="4"/>
  <c r="S53" i="4" s="1"/>
  <c r="H53" i="4"/>
  <c r="G53" i="4"/>
  <c r="F53" i="4"/>
  <c r="C53" i="4"/>
  <c r="B53" i="4"/>
  <c r="E53" i="4" s="1"/>
  <c r="S52" i="4"/>
  <c r="R52" i="4"/>
  <c r="Q52" i="4"/>
  <c r="P52" i="4"/>
  <c r="E52" i="4"/>
  <c r="S51" i="4"/>
  <c r="R51" i="4"/>
  <c r="Q51" i="4"/>
  <c r="P51" i="4"/>
  <c r="E51" i="4"/>
  <c r="S50" i="4"/>
  <c r="R50" i="4"/>
  <c r="Q50" i="4"/>
  <c r="P50" i="4"/>
  <c r="E50" i="4"/>
  <c r="U50" i="4" s="1"/>
  <c r="S49" i="4"/>
  <c r="R49" i="4"/>
  <c r="Q49" i="4"/>
  <c r="P49" i="4"/>
  <c r="E49" i="4"/>
  <c r="T49" i="4" s="1"/>
  <c r="U48" i="4"/>
  <c r="T48" i="4"/>
  <c r="S48" i="4"/>
  <c r="R48" i="4"/>
  <c r="Q48" i="4"/>
  <c r="P48" i="4"/>
  <c r="E48" i="4"/>
  <c r="S47" i="4"/>
  <c r="R47" i="4"/>
  <c r="Q47" i="4"/>
  <c r="P47" i="4"/>
  <c r="E47" i="4"/>
  <c r="U47" i="4" s="1"/>
  <c r="S46" i="4"/>
  <c r="R46" i="4"/>
  <c r="Q46" i="4"/>
  <c r="P46" i="4"/>
  <c r="E46" i="4"/>
  <c r="S45" i="4"/>
  <c r="R45" i="4"/>
  <c r="Q45" i="4"/>
  <c r="P45" i="4"/>
  <c r="E45" i="4"/>
  <c r="S44" i="4"/>
  <c r="R44" i="4"/>
  <c r="Q44" i="4"/>
  <c r="P44" i="4"/>
  <c r="E44" i="4"/>
  <c r="T44" i="4" s="1"/>
  <c r="S43" i="4"/>
  <c r="R43" i="4"/>
  <c r="Q43" i="4"/>
  <c r="P43" i="4"/>
  <c r="E43" i="4"/>
  <c r="U43" i="4" s="1"/>
  <c r="S42" i="4"/>
  <c r="R42" i="4"/>
  <c r="Q42" i="4"/>
  <c r="P42" i="4"/>
  <c r="E42" i="4"/>
  <c r="V40" i="4"/>
  <c r="R40" i="4"/>
  <c r="O40" i="4"/>
  <c r="N40" i="4"/>
  <c r="M40" i="4"/>
  <c r="L40" i="4"/>
  <c r="K40" i="4"/>
  <c r="J40" i="4"/>
  <c r="I40" i="4"/>
  <c r="S40" i="4" s="1"/>
  <c r="H40" i="4"/>
  <c r="G40" i="4"/>
  <c r="F40" i="4"/>
  <c r="C40" i="4"/>
  <c r="B40" i="4"/>
  <c r="E40" i="4" s="1"/>
  <c r="T39" i="4"/>
  <c r="S39" i="4"/>
  <c r="R39" i="4"/>
  <c r="Q39" i="4"/>
  <c r="P39" i="4"/>
  <c r="E39" i="4"/>
  <c r="U39" i="4" s="1"/>
  <c r="T38" i="4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S36" i="4"/>
  <c r="R36" i="4"/>
  <c r="Q36" i="4"/>
  <c r="P36" i="4"/>
  <c r="E36" i="4"/>
  <c r="U36" i="4" s="1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T32" i="4"/>
  <c r="S32" i="4"/>
  <c r="R32" i="4"/>
  <c r="Q32" i="4"/>
  <c r="U32" i="4" s="1"/>
  <c r="P32" i="4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S29" i="4"/>
  <c r="R29" i="4"/>
  <c r="Q29" i="4"/>
  <c r="P29" i="4"/>
  <c r="E29" i="4"/>
  <c r="U28" i="4"/>
  <c r="T28" i="4"/>
  <c r="S28" i="4"/>
  <c r="R28" i="4"/>
  <c r="Q28" i="4"/>
  <c r="P28" i="4"/>
  <c r="E28" i="4"/>
  <c r="T27" i="4"/>
  <c r="S27" i="4"/>
  <c r="R27" i="4"/>
  <c r="Q27" i="4"/>
  <c r="P27" i="4"/>
  <c r="E27" i="4"/>
  <c r="U27" i="4" s="1"/>
  <c r="S26" i="4"/>
  <c r="R26" i="4"/>
  <c r="Q26" i="4"/>
  <c r="P26" i="4"/>
  <c r="E26" i="4"/>
  <c r="U26" i="4" s="1"/>
  <c r="V24" i="4"/>
  <c r="O24" i="4"/>
  <c r="N24" i="4"/>
  <c r="M24" i="4"/>
  <c r="L24" i="4"/>
  <c r="K24" i="4"/>
  <c r="J24" i="4"/>
  <c r="I24" i="4"/>
  <c r="S24" i="4" s="1"/>
  <c r="H24" i="4"/>
  <c r="G24" i="4"/>
  <c r="F24" i="4"/>
  <c r="C24" i="4"/>
  <c r="B24" i="4"/>
  <c r="E24" i="4" s="1"/>
  <c r="U23" i="4"/>
  <c r="S23" i="4"/>
  <c r="R23" i="4"/>
  <c r="Q23" i="4"/>
  <c r="P23" i="4"/>
  <c r="E23" i="4"/>
  <c r="T23" i="4" s="1"/>
  <c r="T22" i="4"/>
  <c r="S22" i="4"/>
  <c r="R22" i="4"/>
  <c r="Q22" i="4"/>
  <c r="P22" i="4"/>
  <c r="E22" i="4"/>
  <c r="U22" i="4" s="1"/>
  <c r="S21" i="4"/>
  <c r="R21" i="4"/>
  <c r="Q21" i="4"/>
  <c r="P21" i="4"/>
  <c r="E21" i="4"/>
  <c r="S20" i="4"/>
  <c r="R20" i="4"/>
  <c r="Q20" i="4"/>
  <c r="P20" i="4"/>
  <c r="E20" i="4"/>
  <c r="T19" i="4"/>
  <c r="S19" i="4"/>
  <c r="R19" i="4"/>
  <c r="Q19" i="4"/>
  <c r="P19" i="4"/>
  <c r="E19" i="4"/>
  <c r="U18" i="4"/>
  <c r="T18" i="4"/>
  <c r="S18" i="4"/>
  <c r="R18" i="4"/>
  <c r="Q18" i="4"/>
  <c r="P18" i="4"/>
  <c r="E18" i="4"/>
  <c r="T17" i="4"/>
  <c r="S17" i="4"/>
  <c r="R17" i="4"/>
  <c r="Q17" i="4"/>
  <c r="P17" i="4"/>
  <c r="E17" i="4"/>
  <c r="U17" i="4" s="1"/>
  <c r="V15" i="4"/>
  <c r="O15" i="4"/>
  <c r="N15" i="4"/>
  <c r="M15" i="4"/>
  <c r="L15" i="4"/>
  <c r="K15" i="4"/>
  <c r="J15" i="4"/>
  <c r="I15" i="4"/>
  <c r="S15" i="4" s="1"/>
  <c r="H15" i="4"/>
  <c r="R15" i="4" s="1"/>
  <c r="G15" i="4"/>
  <c r="F15" i="4"/>
  <c r="C15" i="4"/>
  <c r="B15" i="4"/>
  <c r="S14" i="4"/>
  <c r="R14" i="4"/>
  <c r="Q14" i="4"/>
  <c r="P14" i="4"/>
  <c r="E14" i="4"/>
  <c r="S13" i="4"/>
  <c r="R13" i="4"/>
  <c r="Q13" i="4"/>
  <c r="P13" i="4"/>
  <c r="E13" i="4"/>
  <c r="U12" i="4"/>
  <c r="S12" i="4"/>
  <c r="R12" i="4"/>
  <c r="Q12" i="4"/>
  <c r="P12" i="4"/>
  <c r="E12" i="4"/>
  <c r="T12" i="4" s="1"/>
  <c r="U11" i="4"/>
  <c r="T11" i="4"/>
  <c r="S11" i="4"/>
  <c r="R11" i="4"/>
  <c r="Q11" i="4"/>
  <c r="P11" i="4"/>
  <c r="E11" i="4"/>
  <c r="S10" i="4"/>
  <c r="R10" i="4"/>
  <c r="Q10" i="4"/>
  <c r="P10" i="4"/>
  <c r="E10" i="4"/>
  <c r="S9" i="4"/>
  <c r="R9" i="4"/>
  <c r="Q9" i="4"/>
  <c r="P9" i="4"/>
  <c r="E9" i="4"/>
  <c r="U93" i="3"/>
  <c r="S93" i="3"/>
  <c r="R93" i="3"/>
  <c r="Q93" i="3"/>
  <c r="P93" i="3"/>
  <c r="E93" i="3"/>
  <c r="T93" i="3" s="1"/>
  <c r="S92" i="3"/>
  <c r="R92" i="3"/>
  <c r="Q92" i="3"/>
  <c r="P92" i="3"/>
  <c r="E92" i="3"/>
  <c r="U92" i="3" s="1"/>
  <c r="S91" i="3"/>
  <c r="R91" i="3"/>
  <c r="Q91" i="3"/>
  <c r="P91" i="3"/>
  <c r="E91" i="3"/>
  <c r="T91" i="3" s="1"/>
  <c r="U90" i="3"/>
  <c r="S90" i="3"/>
  <c r="R90" i="3"/>
  <c r="Q90" i="3"/>
  <c r="P90" i="3"/>
  <c r="E90" i="3"/>
  <c r="T90" i="3" s="1"/>
  <c r="U89" i="3"/>
  <c r="T89" i="3"/>
  <c r="S89" i="3"/>
  <c r="R89" i="3"/>
  <c r="Q89" i="3"/>
  <c r="P89" i="3"/>
  <c r="E89" i="3"/>
  <c r="T88" i="3"/>
  <c r="S88" i="3"/>
  <c r="R88" i="3"/>
  <c r="Q88" i="3"/>
  <c r="P88" i="3"/>
  <c r="E88" i="3"/>
  <c r="U88" i="3" s="1"/>
  <c r="S87" i="3"/>
  <c r="R87" i="3"/>
  <c r="Q87" i="3"/>
  <c r="P87" i="3"/>
  <c r="E87" i="3"/>
  <c r="U87" i="3" s="1"/>
  <c r="S86" i="3"/>
  <c r="R86" i="3"/>
  <c r="Q86" i="3"/>
  <c r="P86" i="3"/>
  <c r="E86" i="3"/>
  <c r="V72" i="3"/>
  <c r="O72" i="3"/>
  <c r="N72" i="3"/>
  <c r="M72" i="3"/>
  <c r="L72" i="3"/>
  <c r="K72" i="3"/>
  <c r="J72" i="3"/>
  <c r="I72" i="3"/>
  <c r="S72" i="3" s="1"/>
  <c r="H72" i="3"/>
  <c r="R72" i="3" s="1"/>
  <c r="G72" i="3"/>
  <c r="F72" i="3"/>
  <c r="C72" i="3"/>
  <c r="B72" i="3"/>
  <c r="V71" i="3"/>
  <c r="O71" i="3"/>
  <c r="N71" i="3"/>
  <c r="M71" i="3"/>
  <c r="L71" i="3"/>
  <c r="K71" i="3"/>
  <c r="J71" i="3"/>
  <c r="I71" i="3"/>
  <c r="S71" i="3" s="1"/>
  <c r="H71" i="3"/>
  <c r="R71" i="3" s="1"/>
  <c r="G71" i="3"/>
  <c r="F71" i="3"/>
  <c r="C71" i="3"/>
  <c r="B71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B70" i="3"/>
  <c r="E70" i="3" s="1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S67" i="3" s="1"/>
  <c r="H67" i="3"/>
  <c r="R67" i="3" s="1"/>
  <c r="G67" i="3"/>
  <c r="F67" i="3"/>
  <c r="E67" i="3"/>
  <c r="C67" i="3"/>
  <c r="B67" i="3"/>
  <c r="V66" i="3"/>
  <c r="S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E66" i="3" s="1"/>
  <c r="S65" i="3"/>
  <c r="R65" i="3"/>
  <c r="Q65" i="3"/>
  <c r="P65" i="3"/>
  <c r="E65" i="3"/>
  <c r="U64" i="3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U58" i="3"/>
  <c r="S58" i="3"/>
  <c r="R58" i="3"/>
  <c r="Q58" i="3"/>
  <c r="P58" i="3"/>
  <c r="E58" i="3"/>
  <c r="T58" i="3" s="1"/>
  <c r="U57" i="3"/>
  <c r="S57" i="3"/>
  <c r="R57" i="3"/>
  <c r="Q57" i="3"/>
  <c r="P57" i="3"/>
  <c r="E57" i="3"/>
  <c r="T57" i="3" s="1"/>
  <c r="S56" i="3"/>
  <c r="R56" i="3"/>
  <c r="Q56" i="3"/>
  <c r="P56" i="3"/>
  <c r="E56" i="3"/>
  <c r="S55" i="3"/>
  <c r="R55" i="3"/>
  <c r="Q55" i="3"/>
  <c r="P55" i="3"/>
  <c r="E55" i="3"/>
  <c r="V53" i="3"/>
  <c r="O53" i="3"/>
  <c r="N53" i="3"/>
  <c r="M53" i="3"/>
  <c r="L53" i="3"/>
  <c r="K53" i="3"/>
  <c r="J53" i="3"/>
  <c r="I53" i="3"/>
  <c r="S53" i="3" s="1"/>
  <c r="H53" i="3"/>
  <c r="R53" i="3" s="1"/>
  <c r="G53" i="3"/>
  <c r="F53" i="3"/>
  <c r="C53" i="3"/>
  <c r="B53" i="3"/>
  <c r="U52" i="3"/>
  <c r="T52" i="3"/>
  <c r="S52" i="3"/>
  <c r="R52" i="3"/>
  <c r="Q52" i="3"/>
  <c r="P52" i="3"/>
  <c r="E52" i="3"/>
  <c r="S51" i="3"/>
  <c r="R51" i="3"/>
  <c r="Q51" i="3"/>
  <c r="U51" i="3" s="1"/>
  <c r="P51" i="3"/>
  <c r="T51" i="3" s="1"/>
  <c r="E51" i="3"/>
  <c r="S50" i="3"/>
  <c r="R50" i="3"/>
  <c r="Q50" i="3"/>
  <c r="P50" i="3"/>
  <c r="E50" i="3"/>
  <c r="S49" i="3"/>
  <c r="R49" i="3"/>
  <c r="Q49" i="3"/>
  <c r="P49" i="3"/>
  <c r="E49" i="3"/>
  <c r="S48" i="3"/>
  <c r="R48" i="3"/>
  <c r="Q48" i="3"/>
  <c r="P48" i="3"/>
  <c r="E48" i="3"/>
  <c r="T48" i="3" s="1"/>
  <c r="S47" i="3"/>
  <c r="R47" i="3"/>
  <c r="Q47" i="3"/>
  <c r="P47" i="3"/>
  <c r="E47" i="3"/>
  <c r="T47" i="3" s="1"/>
  <c r="U46" i="3"/>
  <c r="S46" i="3"/>
  <c r="R46" i="3"/>
  <c r="Q46" i="3"/>
  <c r="P46" i="3"/>
  <c r="E46" i="3"/>
  <c r="T46" i="3" s="1"/>
  <c r="S45" i="3"/>
  <c r="R45" i="3"/>
  <c r="Q45" i="3"/>
  <c r="P45" i="3"/>
  <c r="E45" i="3"/>
  <c r="U45" i="3" s="1"/>
  <c r="S44" i="3"/>
  <c r="R44" i="3"/>
  <c r="Q44" i="3"/>
  <c r="P44" i="3"/>
  <c r="E44" i="3"/>
  <c r="S43" i="3"/>
  <c r="R43" i="3"/>
  <c r="Q43" i="3"/>
  <c r="P43" i="3"/>
  <c r="E43" i="3"/>
  <c r="T42" i="3"/>
  <c r="S42" i="3"/>
  <c r="R42" i="3"/>
  <c r="Q42" i="3"/>
  <c r="P42" i="3"/>
  <c r="E42" i="3"/>
  <c r="U42" i="3" s="1"/>
  <c r="V40" i="3"/>
  <c r="O40" i="3"/>
  <c r="N40" i="3"/>
  <c r="M40" i="3"/>
  <c r="L40" i="3"/>
  <c r="K40" i="3"/>
  <c r="J40" i="3"/>
  <c r="I40" i="3"/>
  <c r="S40" i="3" s="1"/>
  <c r="H40" i="3"/>
  <c r="R40" i="3" s="1"/>
  <c r="G40" i="3"/>
  <c r="F40" i="3"/>
  <c r="C40" i="3"/>
  <c r="B40" i="3"/>
  <c r="E40" i="3" s="1"/>
  <c r="T39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U36" i="3"/>
  <c r="S36" i="3"/>
  <c r="R36" i="3"/>
  <c r="Q36" i="3"/>
  <c r="P36" i="3"/>
  <c r="E36" i="3"/>
  <c r="T36" i="3" s="1"/>
  <c r="S35" i="3"/>
  <c r="R35" i="3"/>
  <c r="Q35" i="3"/>
  <c r="P35" i="3"/>
  <c r="E35" i="3"/>
  <c r="T35" i="3" s="1"/>
  <c r="V33" i="3"/>
  <c r="O33" i="3"/>
  <c r="N33" i="3"/>
  <c r="M33" i="3"/>
  <c r="L33" i="3"/>
  <c r="K33" i="3"/>
  <c r="J33" i="3"/>
  <c r="I33" i="3"/>
  <c r="S33" i="3" s="1"/>
  <c r="H33" i="3"/>
  <c r="R33" i="3" s="1"/>
  <c r="G33" i="3"/>
  <c r="F33" i="3"/>
  <c r="C33" i="3"/>
  <c r="B33" i="3"/>
  <c r="S32" i="3"/>
  <c r="R32" i="3"/>
  <c r="Q32" i="3"/>
  <c r="P32" i="3"/>
  <c r="E32" i="3"/>
  <c r="V30" i="3"/>
  <c r="O30" i="3"/>
  <c r="N30" i="3"/>
  <c r="M30" i="3"/>
  <c r="L30" i="3"/>
  <c r="K30" i="3"/>
  <c r="J30" i="3"/>
  <c r="I30" i="3"/>
  <c r="S30" i="3" s="1"/>
  <c r="H30" i="3"/>
  <c r="R30" i="3" s="1"/>
  <c r="G30" i="3"/>
  <c r="F30" i="3"/>
  <c r="C30" i="3"/>
  <c r="B30" i="3"/>
  <c r="E30" i="3" s="1"/>
  <c r="S29" i="3"/>
  <c r="R29" i="3"/>
  <c r="Q29" i="3"/>
  <c r="P29" i="3"/>
  <c r="E29" i="3"/>
  <c r="U28" i="3"/>
  <c r="S28" i="3"/>
  <c r="R28" i="3"/>
  <c r="Q28" i="3"/>
  <c r="P28" i="3"/>
  <c r="E28" i="3"/>
  <c r="T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R24" i="3"/>
  <c r="O24" i="3"/>
  <c r="N24" i="3"/>
  <c r="M24" i="3"/>
  <c r="L24" i="3"/>
  <c r="K24" i="3"/>
  <c r="J24" i="3"/>
  <c r="I24" i="3"/>
  <c r="S24" i="3" s="1"/>
  <c r="H24" i="3"/>
  <c r="G24" i="3"/>
  <c r="F24" i="3"/>
  <c r="C24" i="3"/>
  <c r="E24" i="3" s="1"/>
  <c r="B24" i="3"/>
  <c r="S23" i="3"/>
  <c r="R23" i="3"/>
  <c r="Q23" i="3"/>
  <c r="P23" i="3"/>
  <c r="E23" i="3"/>
  <c r="U23" i="3" s="1"/>
  <c r="S22" i="3"/>
  <c r="R22" i="3"/>
  <c r="Q22" i="3"/>
  <c r="P22" i="3"/>
  <c r="E22" i="3"/>
  <c r="T22" i="3" s="1"/>
  <c r="U21" i="3"/>
  <c r="S21" i="3"/>
  <c r="R21" i="3"/>
  <c r="Q21" i="3"/>
  <c r="P21" i="3"/>
  <c r="E21" i="3"/>
  <c r="T21" i="3" s="1"/>
  <c r="S20" i="3"/>
  <c r="R20" i="3"/>
  <c r="Q20" i="3"/>
  <c r="P20" i="3"/>
  <c r="E20" i="3"/>
  <c r="S19" i="3"/>
  <c r="R19" i="3"/>
  <c r="Q19" i="3"/>
  <c r="P19" i="3"/>
  <c r="E19" i="3"/>
  <c r="T19" i="3" s="1"/>
  <c r="T18" i="3"/>
  <c r="S18" i="3"/>
  <c r="R18" i="3"/>
  <c r="Q18" i="3"/>
  <c r="P18" i="3"/>
  <c r="E18" i="3"/>
  <c r="U18" i="3" s="1"/>
  <c r="S17" i="3"/>
  <c r="R17" i="3"/>
  <c r="Q17" i="3"/>
  <c r="P17" i="3"/>
  <c r="E17" i="3"/>
  <c r="V15" i="3"/>
  <c r="O15" i="3"/>
  <c r="N15" i="3"/>
  <c r="M15" i="3"/>
  <c r="L15" i="3"/>
  <c r="K15" i="3"/>
  <c r="J15" i="3"/>
  <c r="I15" i="3"/>
  <c r="S15" i="3" s="1"/>
  <c r="H15" i="3"/>
  <c r="R15" i="3" s="1"/>
  <c r="G15" i="3"/>
  <c r="F15" i="3"/>
  <c r="C15" i="3"/>
  <c r="B15" i="3"/>
  <c r="T14" i="3"/>
  <c r="S14" i="3"/>
  <c r="R14" i="3"/>
  <c r="Q14" i="3"/>
  <c r="P14" i="3"/>
  <c r="E14" i="3"/>
  <c r="U14" i="3" s="1"/>
  <c r="S13" i="3"/>
  <c r="R13" i="3"/>
  <c r="Q13" i="3"/>
  <c r="P13" i="3"/>
  <c r="E13" i="3"/>
  <c r="S12" i="3"/>
  <c r="R12" i="3"/>
  <c r="Q12" i="3"/>
  <c r="P12" i="3"/>
  <c r="E12" i="3"/>
  <c r="T12" i="3" s="1"/>
  <c r="S11" i="3"/>
  <c r="R11" i="3"/>
  <c r="Q11" i="3"/>
  <c r="P11" i="3"/>
  <c r="E11" i="3"/>
  <c r="T11" i="3" s="1"/>
  <c r="S10" i="3"/>
  <c r="R10" i="3"/>
  <c r="Q10" i="3"/>
  <c r="P10" i="3"/>
  <c r="E10" i="3"/>
  <c r="S9" i="3"/>
  <c r="R9" i="3"/>
  <c r="Q9" i="3"/>
  <c r="P9" i="3"/>
  <c r="E9" i="3"/>
  <c r="U93" i="2"/>
  <c r="S93" i="2"/>
  <c r="R93" i="2"/>
  <c r="Q93" i="2"/>
  <c r="P93" i="2"/>
  <c r="E93" i="2"/>
  <c r="T93" i="2" s="1"/>
  <c r="T92" i="2"/>
  <c r="S92" i="2"/>
  <c r="R92" i="2"/>
  <c r="Q92" i="2"/>
  <c r="P92" i="2"/>
  <c r="E92" i="2"/>
  <c r="U92" i="2" s="1"/>
  <c r="S91" i="2"/>
  <c r="R91" i="2"/>
  <c r="Q91" i="2"/>
  <c r="P91" i="2"/>
  <c r="E91" i="2"/>
  <c r="U91" i="2" s="1"/>
  <c r="S90" i="2"/>
  <c r="R90" i="2"/>
  <c r="Q90" i="2"/>
  <c r="P90" i="2"/>
  <c r="E90" i="2"/>
  <c r="S89" i="2"/>
  <c r="R89" i="2"/>
  <c r="Q89" i="2"/>
  <c r="P89" i="2"/>
  <c r="E89" i="2"/>
  <c r="T89" i="2" s="1"/>
  <c r="U88" i="2"/>
  <c r="T88" i="2"/>
  <c r="S88" i="2"/>
  <c r="R88" i="2"/>
  <c r="Q88" i="2"/>
  <c r="P88" i="2"/>
  <c r="E88" i="2"/>
  <c r="U87" i="2"/>
  <c r="S87" i="2"/>
  <c r="R87" i="2"/>
  <c r="Q87" i="2"/>
  <c r="P87" i="2"/>
  <c r="E87" i="2"/>
  <c r="T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R72" i="2" s="1"/>
  <c r="G72" i="2"/>
  <c r="F72" i="2"/>
  <c r="C72" i="2"/>
  <c r="E72" i="2" s="1"/>
  <c r="B72" i="2"/>
  <c r="V71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C71" i="2"/>
  <c r="B71" i="2"/>
  <c r="V70" i="2"/>
  <c r="O70" i="2"/>
  <c r="N70" i="2"/>
  <c r="M70" i="2"/>
  <c r="L70" i="2"/>
  <c r="K70" i="2"/>
  <c r="J70" i="2"/>
  <c r="I70" i="2"/>
  <c r="S70" i="2" s="1"/>
  <c r="H70" i="2"/>
  <c r="R70" i="2" s="1"/>
  <c r="G70" i="2"/>
  <c r="F70" i="2"/>
  <c r="C70" i="2"/>
  <c r="B70" i="2"/>
  <c r="S69" i="2"/>
  <c r="R69" i="2"/>
  <c r="Q69" i="2"/>
  <c r="P69" i="2"/>
  <c r="T69" i="2" s="1"/>
  <c r="E69" i="2"/>
  <c r="V67" i="2"/>
  <c r="O67" i="2"/>
  <c r="N67" i="2"/>
  <c r="M67" i="2"/>
  <c r="L67" i="2"/>
  <c r="K67" i="2"/>
  <c r="J67" i="2"/>
  <c r="I67" i="2"/>
  <c r="S67" i="2" s="1"/>
  <c r="H67" i="2"/>
  <c r="R67" i="2" s="1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P66" i="2" s="1"/>
  <c r="G66" i="2"/>
  <c r="F66" i="2"/>
  <c r="C66" i="2"/>
  <c r="B66" i="2"/>
  <c r="U65" i="2"/>
  <c r="S65" i="2"/>
  <c r="R65" i="2"/>
  <c r="Q65" i="2"/>
  <c r="P65" i="2"/>
  <c r="E65" i="2"/>
  <c r="T65" i="2" s="1"/>
  <c r="S64" i="2"/>
  <c r="R64" i="2"/>
  <c r="Q64" i="2"/>
  <c r="P64" i="2"/>
  <c r="E64" i="2"/>
  <c r="U64" i="2" s="1"/>
  <c r="S63" i="2"/>
  <c r="R63" i="2"/>
  <c r="Q63" i="2"/>
  <c r="P63" i="2"/>
  <c r="E63" i="2"/>
  <c r="S62" i="2"/>
  <c r="R62" i="2"/>
  <c r="Q62" i="2"/>
  <c r="P62" i="2"/>
  <c r="E62" i="2"/>
  <c r="U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G59" i="2"/>
  <c r="F59" i="2"/>
  <c r="C59" i="2"/>
  <c r="B59" i="2"/>
  <c r="E59" i="2" s="1"/>
  <c r="S58" i="2"/>
  <c r="R58" i="2"/>
  <c r="Q58" i="2"/>
  <c r="P58" i="2"/>
  <c r="E58" i="2"/>
  <c r="U58" i="2" s="1"/>
  <c r="S57" i="2"/>
  <c r="R57" i="2"/>
  <c r="Q57" i="2"/>
  <c r="P57" i="2"/>
  <c r="E57" i="2"/>
  <c r="U57" i="2" s="1"/>
  <c r="S56" i="2"/>
  <c r="R56" i="2"/>
  <c r="Q56" i="2"/>
  <c r="P56" i="2"/>
  <c r="E56" i="2"/>
  <c r="U55" i="2"/>
  <c r="S55" i="2"/>
  <c r="R55" i="2"/>
  <c r="Q55" i="2"/>
  <c r="P55" i="2"/>
  <c r="E55" i="2"/>
  <c r="T55" i="2" s="1"/>
  <c r="V53" i="2"/>
  <c r="O53" i="2"/>
  <c r="N53" i="2"/>
  <c r="M53" i="2"/>
  <c r="L53" i="2"/>
  <c r="K53" i="2"/>
  <c r="J53" i="2"/>
  <c r="I53" i="2"/>
  <c r="S53" i="2" s="1"/>
  <c r="H53" i="2"/>
  <c r="G53" i="2"/>
  <c r="F53" i="2"/>
  <c r="C53" i="2"/>
  <c r="B53" i="2"/>
  <c r="T52" i="2"/>
  <c r="S52" i="2"/>
  <c r="R52" i="2"/>
  <c r="Q52" i="2"/>
  <c r="P52" i="2"/>
  <c r="E52" i="2"/>
  <c r="U52" i="2" s="1"/>
  <c r="U51" i="2"/>
  <c r="S51" i="2"/>
  <c r="R51" i="2"/>
  <c r="Q51" i="2"/>
  <c r="P51" i="2"/>
  <c r="E51" i="2"/>
  <c r="T51" i="2" s="1"/>
  <c r="S50" i="2"/>
  <c r="R50" i="2"/>
  <c r="Q50" i="2"/>
  <c r="P50" i="2"/>
  <c r="E50" i="2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T47" i="2" s="1"/>
  <c r="T46" i="2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T44" i="2" s="1"/>
  <c r="S43" i="2"/>
  <c r="R43" i="2"/>
  <c r="Q43" i="2"/>
  <c r="P43" i="2"/>
  <c r="E43" i="2"/>
  <c r="T42" i="2"/>
  <c r="S42" i="2"/>
  <c r="R42" i="2"/>
  <c r="Q42" i="2"/>
  <c r="P42" i="2"/>
  <c r="E42" i="2"/>
  <c r="U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U39" i="2"/>
  <c r="T39" i="2"/>
  <c r="S39" i="2"/>
  <c r="R39" i="2"/>
  <c r="Q39" i="2"/>
  <c r="P39" i="2"/>
  <c r="E39" i="2"/>
  <c r="S38" i="2"/>
  <c r="R38" i="2"/>
  <c r="Q38" i="2"/>
  <c r="P38" i="2"/>
  <c r="E38" i="2"/>
  <c r="S37" i="2"/>
  <c r="R37" i="2"/>
  <c r="Q37" i="2"/>
  <c r="P37" i="2"/>
  <c r="E37" i="2"/>
  <c r="U37" i="2" s="1"/>
  <c r="S36" i="2"/>
  <c r="R36" i="2"/>
  <c r="Q36" i="2"/>
  <c r="P36" i="2"/>
  <c r="E36" i="2"/>
  <c r="T36" i="2" s="1"/>
  <c r="S35" i="2"/>
  <c r="R35" i="2"/>
  <c r="Q35" i="2"/>
  <c r="P35" i="2"/>
  <c r="E35" i="2"/>
  <c r="V33" i="2"/>
  <c r="O33" i="2"/>
  <c r="N33" i="2"/>
  <c r="M33" i="2"/>
  <c r="L33" i="2"/>
  <c r="K33" i="2"/>
  <c r="J33" i="2"/>
  <c r="I33" i="2"/>
  <c r="H33" i="2"/>
  <c r="G33" i="2"/>
  <c r="F33" i="2"/>
  <c r="C33" i="2"/>
  <c r="B33" i="2"/>
  <c r="E33" i="2" s="1"/>
  <c r="S32" i="2"/>
  <c r="R32" i="2"/>
  <c r="Q32" i="2"/>
  <c r="P32" i="2"/>
  <c r="E32" i="2"/>
  <c r="T32" i="2" s="1"/>
  <c r="V30" i="2"/>
  <c r="S30" i="2"/>
  <c r="O30" i="2"/>
  <c r="N30" i="2"/>
  <c r="M30" i="2"/>
  <c r="L30" i="2"/>
  <c r="K30" i="2"/>
  <c r="J30" i="2"/>
  <c r="I30" i="2"/>
  <c r="H30" i="2"/>
  <c r="R30" i="2" s="1"/>
  <c r="G30" i="2"/>
  <c r="F30" i="2"/>
  <c r="C30" i="2"/>
  <c r="E30" i="2" s="1"/>
  <c r="B30" i="2"/>
  <c r="S29" i="2"/>
  <c r="R29" i="2"/>
  <c r="Q29" i="2"/>
  <c r="P29" i="2"/>
  <c r="E29" i="2"/>
  <c r="U29" i="2" s="1"/>
  <c r="S28" i="2"/>
  <c r="R28" i="2"/>
  <c r="Q28" i="2"/>
  <c r="P28" i="2"/>
  <c r="E28" i="2"/>
  <c r="T28" i="2" s="1"/>
  <c r="S27" i="2"/>
  <c r="R27" i="2"/>
  <c r="Q27" i="2"/>
  <c r="P27" i="2"/>
  <c r="E27" i="2"/>
  <c r="T27" i="2" s="1"/>
  <c r="S26" i="2"/>
  <c r="R26" i="2"/>
  <c r="Q26" i="2"/>
  <c r="P26" i="2"/>
  <c r="E26" i="2"/>
  <c r="V24" i="2"/>
  <c r="O24" i="2"/>
  <c r="N24" i="2"/>
  <c r="M24" i="2"/>
  <c r="L24" i="2"/>
  <c r="K24" i="2"/>
  <c r="J24" i="2"/>
  <c r="I24" i="2"/>
  <c r="H24" i="2"/>
  <c r="R24" i="2" s="1"/>
  <c r="G24" i="2"/>
  <c r="F24" i="2"/>
  <c r="C24" i="2"/>
  <c r="B24" i="2"/>
  <c r="E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T20" i="2"/>
  <c r="S20" i="2"/>
  <c r="R20" i="2"/>
  <c r="Q20" i="2"/>
  <c r="P20" i="2"/>
  <c r="E20" i="2"/>
  <c r="U20" i="2" s="1"/>
  <c r="T19" i="2"/>
  <c r="S19" i="2"/>
  <c r="R19" i="2"/>
  <c r="Q19" i="2"/>
  <c r="P19" i="2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C15" i="2"/>
  <c r="B15" i="2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T12" i="2" s="1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S93" i="1"/>
  <c r="R93" i="1"/>
  <c r="Q93" i="1"/>
  <c r="P93" i="1"/>
  <c r="E93" i="1"/>
  <c r="T93" i="1" s="1"/>
  <c r="U92" i="1"/>
  <c r="S92" i="1"/>
  <c r="R92" i="1"/>
  <c r="Q92" i="1"/>
  <c r="P92" i="1"/>
  <c r="E92" i="1"/>
  <c r="T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T88" i="1" s="1"/>
  <c r="S87" i="1"/>
  <c r="R87" i="1"/>
  <c r="Q87" i="1"/>
  <c r="P87" i="1"/>
  <c r="E87" i="1"/>
  <c r="U87" i="1" s="1"/>
  <c r="S86" i="1"/>
  <c r="R86" i="1"/>
  <c r="Q86" i="1"/>
  <c r="P86" i="1"/>
  <c r="E86" i="1"/>
  <c r="U86" i="1" s="1"/>
  <c r="V72" i="1"/>
  <c r="O72" i="1"/>
  <c r="N72" i="1"/>
  <c r="M72" i="1"/>
  <c r="L72" i="1"/>
  <c r="K72" i="1"/>
  <c r="J72" i="1"/>
  <c r="I72" i="1"/>
  <c r="H72" i="1"/>
  <c r="G72" i="1"/>
  <c r="F72" i="1"/>
  <c r="C72" i="1"/>
  <c r="B72" i="1"/>
  <c r="E72" i="1" s="1"/>
  <c r="V71" i="1"/>
  <c r="O71" i="1"/>
  <c r="N71" i="1"/>
  <c r="M71" i="1"/>
  <c r="L71" i="1"/>
  <c r="K71" i="1"/>
  <c r="J71" i="1"/>
  <c r="I71" i="1"/>
  <c r="H71" i="1"/>
  <c r="G71" i="1"/>
  <c r="F71" i="1"/>
  <c r="C71" i="1"/>
  <c r="B71" i="1"/>
  <c r="E71" i="1" s="1"/>
  <c r="V70" i="1"/>
  <c r="O70" i="1"/>
  <c r="N70" i="1"/>
  <c r="M70" i="1"/>
  <c r="L70" i="1"/>
  <c r="K70" i="1"/>
  <c r="J70" i="1"/>
  <c r="I70" i="1"/>
  <c r="S70" i="1" s="1"/>
  <c r="H70" i="1"/>
  <c r="R70" i="1" s="1"/>
  <c r="G70" i="1"/>
  <c r="F70" i="1"/>
  <c r="C70" i="1"/>
  <c r="B70" i="1"/>
  <c r="E70" i="1" s="1"/>
  <c r="S69" i="1"/>
  <c r="R69" i="1"/>
  <c r="Q69" i="1"/>
  <c r="P69" i="1"/>
  <c r="E69" i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V66" i="1"/>
  <c r="O66" i="1"/>
  <c r="N66" i="1"/>
  <c r="M66" i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U65" i="1"/>
  <c r="S65" i="1"/>
  <c r="R65" i="1"/>
  <c r="Q65" i="1"/>
  <c r="P65" i="1"/>
  <c r="E65" i="1"/>
  <c r="T65" i="1" s="1"/>
  <c r="S64" i="1"/>
  <c r="R64" i="1"/>
  <c r="Q64" i="1"/>
  <c r="P64" i="1"/>
  <c r="E64" i="1"/>
  <c r="U64" i="1" s="1"/>
  <c r="U63" i="1"/>
  <c r="T63" i="1"/>
  <c r="S63" i="1"/>
  <c r="R63" i="1"/>
  <c r="Q63" i="1"/>
  <c r="P63" i="1"/>
  <c r="E63" i="1"/>
  <c r="U62" i="1"/>
  <c r="S62" i="1"/>
  <c r="R62" i="1"/>
  <c r="Q62" i="1"/>
  <c r="P62" i="1"/>
  <c r="E62" i="1"/>
  <c r="T62" i="1" s="1"/>
  <c r="S61" i="1"/>
  <c r="R61" i="1"/>
  <c r="Q61" i="1"/>
  <c r="P61" i="1"/>
  <c r="E61" i="1"/>
  <c r="V59" i="1"/>
  <c r="O59" i="1"/>
  <c r="N59" i="1"/>
  <c r="M59" i="1"/>
  <c r="L59" i="1"/>
  <c r="K59" i="1"/>
  <c r="J59" i="1"/>
  <c r="I59" i="1"/>
  <c r="S59" i="1" s="1"/>
  <c r="H59" i="1"/>
  <c r="R59" i="1" s="1"/>
  <c r="G59" i="1"/>
  <c r="F59" i="1"/>
  <c r="C59" i="1"/>
  <c r="B59" i="1"/>
  <c r="E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T56" i="1" s="1"/>
  <c r="U55" i="1"/>
  <c r="S55" i="1"/>
  <c r="R55" i="1"/>
  <c r="Q55" i="1"/>
  <c r="P55" i="1"/>
  <c r="E55" i="1"/>
  <c r="T55" i="1" s="1"/>
  <c r="V53" i="1"/>
  <c r="S53" i="1"/>
  <c r="O53" i="1"/>
  <c r="N53" i="1"/>
  <c r="M53" i="1"/>
  <c r="L53" i="1"/>
  <c r="K53" i="1"/>
  <c r="J53" i="1"/>
  <c r="I53" i="1"/>
  <c r="H53" i="1"/>
  <c r="G53" i="1"/>
  <c r="F53" i="1"/>
  <c r="C53" i="1"/>
  <c r="B53" i="1"/>
  <c r="S52" i="1"/>
  <c r="R52" i="1"/>
  <c r="Q52" i="1"/>
  <c r="P52" i="1"/>
  <c r="E52" i="1"/>
  <c r="U51" i="1"/>
  <c r="S51" i="1"/>
  <c r="R51" i="1"/>
  <c r="Q51" i="1"/>
  <c r="P51" i="1"/>
  <c r="E51" i="1"/>
  <c r="T50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U46" i="1"/>
  <c r="T46" i="1"/>
  <c r="S46" i="1"/>
  <c r="R46" i="1"/>
  <c r="Q46" i="1"/>
  <c r="P46" i="1"/>
  <c r="E46" i="1"/>
  <c r="S45" i="1"/>
  <c r="R45" i="1"/>
  <c r="Q45" i="1"/>
  <c r="P45" i="1"/>
  <c r="E45" i="1"/>
  <c r="U45" i="1" s="1"/>
  <c r="S44" i="1"/>
  <c r="R44" i="1"/>
  <c r="Q44" i="1"/>
  <c r="P44" i="1"/>
  <c r="E44" i="1"/>
  <c r="T44" i="1" s="1"/>
  <c r="S43" i="1"/>
  <c r="R43" i="1"/>
  <c r="Q43" i="1"/>
  <c r="U43" i="1" s="1"/>
  <c r="P43" i="1"/>
  <c r="E43" i="1"/>
  <c r="T42" i="1"/>
  <c r="S42" i="1"/>
  <c r="R42" i="1"/>
  <c r="Q42" i="1"/>
  <c r="P42" i="1"/>
  <c r="E42" i="1"/>
  <c r="U42" i="1" s="1"/>
  <c r="V40" i="1"/>
  <c r="O40" i="1"/>
  <c r="N40" i="1"/>
  <c r="M40" i="1"/>
  <c r="L40" i="1"/>
  <c r="K40" i="1"/>
  <c r="J40" i="1"/>
  <c r="I40" i="1"/>
  <c r="H40" i="1"/>
  <c r="G40" i="1"/>
  <c r="F40" i="1"/>
  <c r="C40" i="1"/>
  <c r="B40" i="1"/>
  <c r="E40" i="1" s="1"/>
  <c r="U39" i="1"/>
  <c r="S39" i="1"/>
  <c r="R39" i="1"/>
  <c r="Q39" i="1"/>
  <c r="P39" i="1"/>
  <c r="E39" i="1"/>
  <c r="T39" i="1" s="1"/>
  <c r="S38" i="1"/>
  <c r="R38" i="1"/>
  <c r="Q38" i="1"/>
  <c r="P38" i="1"/>
  <c r="E38" i="1"/>
  <c r="U37" i="1"/>
  <c r="T37" i="1"/>
  <c r="S37" i="1"/>
  <c r="R37" i="1"/>
  <c r="Q37" i="1"/>
  <c r="P37" i="1"/>
  <c r="E37" i="1"/>
  <c r="T36" i="1"/>
  <c r="S36" i="1"/>
  <c r="R36" i="1"/>
  <c r="Q36" i="1"/>
  <c r="U36" i="1" s="1"/>
  <c r="P36" i="1"/>
  <c r="E36" i="1"/>
  <c r="S35" i="1"/>
  <c r="R35" i="1"/>
  <c r="Q35" i="1"/>
  <c r="U35" i="1" s="1"/>
  <c r="P35" i="1"/>
  <c r="E35" i="1"/>
  <c r="T35" i="1" s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B33" i="1"/>
  <c r="E33" i="1" s="1"/>
  <c r="U32" i="1"/>
  <c r="S32" i="1"/>
  <c r="R32" i="1"/>
  <c r="Q32" i="1"/>
  <c r="P32" i="1"/>
  <c r="E32" i="1"/>
  <c r="V30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B30" i="1"/>
  <c r="U29" i="1"/>
  <c r="S29" i="1"/>
  <c r="R29" i="1"/>
  <c r="Q29" i="1"/>
  <c r="P29" i="1"/>
  <c r="E29" i="1"/>
  <c r="T29" i="1" s="1"/>
  <c r="S28" i="1"/>
  <c r="R28" i="1"/>
  <c r="Q28" i="1"/>
  <c r="P28" i="1"/>
  <c r="E28" i="1"/>
  <c r="U28" i="1" s="1"/>
  <c r="U27" i="1"/>
  <c r="T27" i="1"/>
  <c r="S27" i="1"/>
  <c r="R27" i="1"/>
  <c r="Q27" i="1"/>
  <c r="P27" i="1"/>
  <c r="E27" i="1"/>
  <c r="U26" i="1"/>
  <c r="T26" i="1"/>
  <c r="S26" i="1"/>
  <c r="R26" i="1"/>
  <c r="Q26" i="1"/>
  <c r="P26" i="1"/>
  <c r="E26" i="1"/>
  <c r="V24" i="1"/>
  <c r="O24" i="1"/>
  <c r="N24" i="1"/>
  <c r="M24" i="1"/>
  <c r="L24" i="1"/>
  <c r="K24" i="1"/>
  <c r="J24" i="1"/>
  <c r="I24" i="1"/>
  <c r="H24" i="1"/>
  <c r="G24" i="1"/>
  <c r="F24" i="1"/>
  <c r="C24" i="1"/>
  <c r="B24" i="1"/>
  <c r="E24" i="1" s="1"/>
  <c r="U23" i="1"/>
  <c r="T23" i="1"/>
  <c r="S23" i="1"/>
  <c r="R23" i="1"/>
  <c r="Q23" i="1"/>
  <c r="P23" i="1"/>
  <c r="E23" i="1"/>
  <c r="U22" i="1"/>
  <c r="T22" i="1"/>
  <c r="S22" i="1"/>
  <c r="R22" i="1"/>
  <c r="Q22" i="1"/>
  <c r="P22" i="1"/>
  <c r="E22" i="1"/>
  <c r="S21" i="1"/>
  <c r="R21" i="1"/>
  <c r="Q21" i="1"/>
  <c r="P21" i="1"/>
  <c r="E21" i="1"/>
  <c r="T21" i="1" s="1"/>
  <c r="S20" i="1"/>
  <c r="R20" i="1"/>
  <c r="Q20" i="1"/>
  <c r="P20" i="1"/>
  <c r="E20" i="1"/>
  <c r="U20" i="1" s="1"/>
  <c r="U19" i="1"/>
  <c r="S19" i="1"/>
  <c r="R19" i="1"/>
  <c r="Q19" i="1"/>
  <c r="P19" i="1"/>
  <c r="E19" i="1"/>
  <c r="S18" i="1"/>
  <c r="R18" i="1"/>
  <c r="Q18" i="1"/>
  <c r="P18" i="1"/>
  <c r="E18" i="1"/>
  <c r="U18" i="1" s="1"/>
  <c r="S17" i="1"/>
  <c r="R17" i="1"/>
  <c r="Q17" i="1"/>
  <c r="P17" i="1"/>
  <c r="E17" i="1"/>
  <c r="U17" i="1" s="1"/>
  <c r="V15" i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E15" i="1" s="1"/>
  <c r="S14" i="1"/>
  <c r="R14" i="1"/>
  <c r="Q14" i="1"/>
  <c r="U14" i="1" s="1"/>
  <c r="P14" i="1"/>
  <c r="T14" i="1" s="1"/>
  <c r="E14" i="1"/>
  <c r="S13" i="1"/>
  <c r="R13" i="1"/>
  <c r="Q13" i="1"/>
  <c r="P13" i="1"/>
  <c r="E13" i="1"/>
  <c r="U13" i="1" s="1"/>
  <c r="T12" i="1"/>
  <c r="S12" i="1"/>
  <c r="R12" i="1"/>
  <c r="Q12" i="1"/>
  <c r="P12" i="1"/>
  <c r="E12" i="1"/>
  <c r="U12" i="1" s="1"/>
  <c r="S11" i="1"/>
  <c r="R11" i="1"/>
  <c r="Q11" i="1"/>
  <c r="P11" i="1"/>
  <c r="E11" i="1"/>
  <c r="T11" i="1" s="1"/>
  <c r="S10" i="1"/>
  <c r="R10" i="1"/>
  <c r="Q10" i="1"/>
  <c r="P10" i="1"/>
  <c r="E10" i="1"/>
  <c r="S9" i="1"/>
  <c r="R9" i="1"/>
  <c r="Q9" i="1"/>
  <c r="P9" i="1"/>
  <c r="E9" i="1"/>
  <c r="U9" i="1" s="1"/>
  <c r="U63" i="2" l="1"/>
  <c r="T63" i="2"/>
  <c r="U26" i="5"/>
  <c r="T26" i="5"/>
  <c r="T45" i="9"/>
  <c r="U45" i="9"/>
  <c r="U45" i="14"/>
  <c r="T45" i="14"/>
  <c r="U43" i="2"/>
  <c r="T43" i="2"/>
  <c r="U9" i="3"/>
  <c r="T9" i="3"/>
  <c r="U51" i="6"/>
  <c r="T51" i="6"/>
  <c r="T12" i="7"/>
  <c r="U12" i="7"/>
  <c r="T88" i="10"/>
  <c r="U88" i="10"/>
  <c r="U49" i="27"/>
  <c r="T49" i="27"/>
  <c r="T52" i="27"/>
  <c r="U52" i="27"/>
  <c r="U107" i="26"/>
  <c r="T107" i="26"/>
  <c r="U103" i="21"/>
  <c r="T103" i="21"/>
  <c r="U46" i="10"/>
  <c r="T46" i="10"/>
  <c r="T19" i="13"/>
  <c r="U19" i="13"/>
  <c r="T58" i="15"/>
  <c r="U58" i="15"/>
  <c r="U27" i="28"/>
  <c r="T27" i="28"/>
  <c r="P30" i="1"/>
  <c r="E15" i="3"/>
  <c r="U10" i="1"/>
  <c r="Q24" i="1"/>
  <c r="U38" i="1"/>
  <c r="T38" i="1"/>
  <c r="P40" i="1"/>
  <c r="R40" i="1"/>
  <c r="U93" i="1"/>
  <c r="T22" i="2"/>
  <c r="U38" i="2"/>
  <c r="T38" i="2"/>
  <c r="U56" i="2"/>
  <c r="T56" i="2"/>
  <c r="T64" i="2"/>
  <c r="U44" i="3"/>
  <c r="T44" i="3"/>
  <c r="U61" i="3"/>
  <c r="T61" i="3"/>
  <c r="T56" i="4"/>
  <c r="U56" i="4"/>
  <c r="U86" i="4"/>
  <c r="T86" i="4"/>
  <c r="U20" i="5"/>
  <c r="U48" i="6"/>
  <c r="T48" i="6"/>
  <c r="U64" i="6"/>
  <c r="T64" i="6"/>
  <c r="P33" i="7"/>
  <c r="R33" i="7"/>
  <c r="U12" i="8"/>
  <c r="R33" i="8"/>
  <c r="U39" i="8"/>
  <c r="T39" i="8"/>
  <c r="T55" i="8"/>
  <c r="U55" i="8"/>
  <c r="U64" i="9"/>
  <c r="T64" i="9"/>
  <c r="U86" i="9"/>
  <c r="U22" i="10"/>
  <c r="T57" i="10"/>
  <c r="U57" i="10"/>
  <c r="U86" i="11"/>
  <c r="T86" i="11"/>
  <c r="U11" i="12"/>
  <c r="T11" i="12"/>
  <c r="T51" i="15"/>
  <c r="U51" i="15"/>
  <c r="U20" i="17"/>
  <c r="T20" i="17"/>
  <c r="U23" i="17"/>
  <c r="T23" i="17"/>
  <c r="U43" i="19"/>
  <c r="T43" i="19"/>
  <c r="T49" i="19"/>
  <c r="U49" i="19"/>
  <c r="U86" i="23"/>
  <c r="T86" i="23"/>
  <c r="U12" i="24"/>
  <c r="T12" i="24"/>
  <c r="U38" i="25"/>
  <c r="U10" i="16"/>
  <c r="T10" i="16"/>
  <c r="Q70" i="19"/>
  <c r="S70" i="19"/>
  <c r="U13" i="4"/>
  <c r="T13" i="4"/>
  <c r="E15" i="7"/>
  <c r="U61" i="10"/>
  <c r="T61" i="10"/>
  <c r="T32" i="1"/>
  <c r="T18" i="2"/>
  <c r="T35" i="2"/>
  <c r="U35" i="2"/>
  <c r="P53" i="2"/>
  <c r="Q71" i="2"/>
  <c r="T91" i="2"/>
  <c r="E33" i="3"/>
  <c r="T20" i="4"/>
  <c r="U20" i="4"/>
  <c r="U46" i="4"/>
  <c r="T46" i="4"/>
  <c r="T52" i="4"/>
  <c r="U52" i="4"/>
  <c r="T69" i="4"/>
  <c r="E24" i="5"/>
  <c r="U39" i="5"/>
  <c r="U27" i="7"/>
  <c r="T27" i="7"/>
  <c r="T20" i="8"/>
  <c r="U20" i="8"/>
  <c r="Q33" i="8"/>
  <c r="S33" i="8"/>
  <c r="U51" i="8"/>
  <c r="T51" i="8"/>
  <c r="S71" i="8"/>
  <c r="U87" i="9"/>
  <c r="T87" i="9"/>
  <c r="U23" i="10"/>
  <c r="T23" i="10"/>
  <c r="Q33" i="10"/>
  <c r="U38" i="10"/>
  <c r="T38" i="10"/>
  <c r="E53" i="10"/>
  <c r="U63" i="18"/>
  <c r="T63" i="18"/>
  <c r="R66" i="6"/>
  <c r="U69" i="6"/>
  <c r="T69" i="6"/>
  <c r="T89" i="6"/>
  <c r="U89" i="6"/>
  <c r="T44" i="8"/>
  <c r="U44" i="8"/>
  <c r="U93" i="8"/>
  <c r="T93" i="8"/>
  <c r="U90" i="24"/>
  <c r="T90" i="24"/>
  <c r="U52" i="17"/>
  <c r="T52" i="17"/>
  <c r="E15" i="2"/>
  <c r="U56" i="3"/>
  <c r="T56" i="3"/>
  <c r="U65" i="4"/>
  <c r="T65" i="4"/>
  <c r="T10" i="5"/>
  <c r="E40" i="5"/>
  <c r="T32" i="6"/>
  <c r="U11" i="7"/>
  <c r="T11" i="7"/>
  <c r="R24" i="7"/>
  <c r="R70" i="8"/>
  <c r="U37" i="9"/>
  <c r="T37" i="9"/>
  <c r="T87" i="10"/>
  <c r="U87" i="10"/>
  <c r="U17" i="11"/>
  <c r="T17" i="11"/>
  <c r="R40" i="15"/>
  <c r="U91" i="18"/>
  <c r="T91" i="18"/>
  <c r="U20" i="19"/>
  <c r="T20" i="19"/>
  <c r="U52" i="23"/>
  <c r="T52" i="23"/>
  <c r="U42" i="9"/>
  <c r="T42" i="9"/>
  <c r="T55" i="15"/>
  <c r="U55" i="15"/>
  <c r="T64" i="1"/>
  <c r="U19" i="3"/>
  <c r="U35" i="4"/>
  <c r="T35" i="4"/>
  <c r="R33" i="5"/>
  <c r="U23" i="6"/>
  <c r="T23" i="6"/>
  <c r="U63" i="6"/>
  <c r="T63" i="6"/>
  <c r="U93" i="6"/>
  <c r="T93" i="6"/>
  <c r="S70" i="8"/>
  <c r="U9" i="9"/>
  <c r="T9" i="9"/>
  <c r="U65" i="10"/>
  <c r="T65" i="10"/>
  <c r="U46" i="11"/>
  <c r="T46" i="11"/>
  <c r="T23" i="12"/>
  <c r="U23" i="12"/>
  <c r="U69" i="12"/>
  <c r="T69" i="12"/>
  <c r="T55" i="13"/>
  <c r="U55" i="13"/>
  <c r="U65" i="13"/>
  <c r="T65" i="13"/>
  <c r="T69" i="13"/>
  <c r="U9" i="14"/>
  <c r="T9" i="14"/>
  <c r="U17" i="15"/>
  <c r="T17" i="15"/>
  <c r="T38" i="15"/>
  <c r="U38" i="15"/>
  <c r="S40" i="15"/>
  <c r="T50" i="15"/>
  <c r="U50" i="15"/>
  <c r="E33" i="16"/>
  <c r="U64" i="16"/>
  <c r="T64" i="16"/>
  <c r="U26" i="18"/>
  <c r="T26" i="18"/>
  <c r="R30" i="18"/>
  <c r="U48" i="18"/>
  <c r="T48" i="18"/>
  <c r="U90" i="22"/>
  <c r="T90" i="22"/>
  <c r="T9" i="25"/>
  <c r="U9" i="25"/>
  <c r="U50" i="3"/>
  <c r="T50" i="3"/>
  <c r="U58" i="8"/>
  <c r="T58" i="8"/>
  <c r="U86" i="17"/>
  <c r="T86" i="17"/>
  <c r="U88" i="1"/>
  <c r="U43" i="3"/>
  <c r="T43" i="3"/>
  <c r="T13" i="1"/>
  <c r="T18" i="1"/>
  <c r="P71" i="1"/>
  <c r="R71" i="1"/>
  <c r="U19" i="2"/>
  <c r="U44" i="2"/>
  <c r="U50" i="2"/>
  <c r="T50" i="2"/>
  <c r="U10" i="3"/>
  <c r="U20" i="3"/>
  <c r="T20" i="3"/>
  <c r="U14" i="4"/>
  <c r="T14" i="4"/>
  <c r="U63" i="4"/>
  <c r="E30" i="5"/>
  <c r="U12" i="6"/>
  <c r="T20" i="6"/>
  <c r="U20" i="6"/>
  <c r="T52" i="6"/>
  <c r="U52" i="6"/>
  <c r="E66" i="7"/>
  <c r="Q15" i="10"/>
  <c r="S15" i="10"/>
  <c r="U62" i="10"/>
  <c r="T62" i="10"/>
  <c r="U45" i="12"/>
  <c r="T45" i="12"/>
  <c r="R66" i="12"/>
  <c r="T51" i="13"/>
  <c r="U51" i="13"/>
  <c r="U91" i="13"/>
  <c r="T91" i="13"/>
  <c r="R30" i="16"/>
  <c r="S30" i="18"/>
  <c r="R30" i="21"/>
  <c r="T37" i="21"/>
  <c r="U37" i="21"/>
  <c r="S66" i="21"/>
  <c r="Q66" i="21"/>
  <c r="Q70" i="21"/>
  <c r="S70" i="21"/>
  <c r="U91" i="10"/>
  <c r="T91" i="10"/>
  <c r="U42" i="5"/>
  <c r="T42" i="5"/>
  <c r="T28" i="1"/>
  <c r="T91" i="1"/>
  <c r="T10" i="2"/>
  <c r="R66" i="2"/>
  <c r="U11" i="1"/>
  <c r="T19" i="1"/>
  <c r="T52" i="1"/>
  <c r="U69" i="1"/>
  <c r="Q71" i="1"/>
  <c r="S71" i="1"/>
  <c r="U26" i="2"/>
  <c r="T26" i="2"/>
  <c r="U55" i="3"/>
  <c r="T55" i="3"/>
  <c r="U62" i="3"/>
  <c r="T62" i="3"/>
  <c r="U42" i="4"/>
  <c r="T42" i="4"/>
  <c r="U64" i="4"/>
  <c r="T64" i="4"/>
  <c r="U87" i="4"/>
  <c r="T87" i="4"/>
  <c r="T36" i="5"/>
  <c r="U36" i="5"/>
  <c r="T56" i="6"/>
  <c r="U56" i="6"/>
  <c r="R71" i="6"/>
  <c r="E24" i="9"/>
  <c r="U28" i="9"/>
  <c r="T28" i="9"/>
  <c r="U48" i="9"/>
  <c r="T48" i="9"/>
  <c r="T69" i="9"/>
  <c r="U69" i="9"/>
  <c r="S24" i="11"/>
  <c r="U12" i="12"/>
  <c r="T12" i="12"/>
  <c r="T22" i="13"/>
  <c r="U22" i="13"/>
  <c r="U62" i="14"/>
  <c r="T62" i="14"/>
  <c r="T69" i="14"/>
  <c r="U69" i="14"/>
  <c r="U28" i="18"/>
  <c r="T28" i="18"/>
  <c r="U88" i="19"/>
  <c r="T88" i="19"/>
  <c r="S33" i="20"/>
  <c r="T64" i="20"/>
  <c r="U64" i="20"/>
  <c r="T10" i="1"/>
  <c r="E30" i="1"/>
  <c r="Q40" i="1"/>
  <c r="S40" i="1"/>
  <c r="T43" i="1"/>
  <c r="T51" i="1"/>
  <c r="T69" i="1"/>
  <c r="T87" i="1"/>
  <c r="U27" i="2"/>
  <c r="Q30" i="2"/>
  <c r="E71" i="2"/>
  <c r="T86" i="2"/>
  <c r="Q24" i="3"/>
  <c r="T32" i="3"/>
  <c r="T45" i="3"/>
  <c r="E53" i="3"/>
  <c r="E59" i="3"/>
  <c r="T63" i="3"/>
  <c r="U19" i="4"/>
  <c r="U29" i="4"/>
  <c r="E33" i="4"/>
  <c r="T47" i="4"/>
  <c r="E59" i="4"/>
  <c r="T43" i="6"/>
  <c r="E67" i="6"/>
  <c r="T23" i="7"/>
  <c r="U28" i="7"/>
  <c r="Q33" i="7"/>
  <c r="S33" i="7"/>
  <c r="T36" i="7"/>
  <c r="T47" i="7"/>
  <c r="U69" i="7"/>
  <c r="P71" i="7"/>
  <c r="R71" i="7"/>
  <c r="U52" i="8"/>
  <c r="T22" i="9"/>
  <c r="P53" i="9"/>
  <c r="P71" i="9"/>
  <c r="R71" i="9"/>
  <c r="E33" i="10"/>
  <c r="U51" i="10"/>
  <c r="U55" i="10"/>
  <c r="U18" i="11"/>
  <c r="Q66" i="12"/>
  <c r="S66" i="12"/>
  <c r="R15" i="13"/>
  <c r="Q40" i="13"/>
  <c r="E53" i="13"/>
  <c r="T88" i="13"/>
  <c r="U88" i="13"/>
  <c r="R24" i="14"/>
  <c r="U91" i="14"/>
  <c r="T91" i="14"/>
  <c r="E15" i="15"/>
  <c r="Q24" i="15"/>
  <c r="Q59" i="15"/>
  <c r="Q70" i="15"/>
  <c r="U20" i="16"/>
  <c r="R71" i="17"/>
  <c r="E24" i="18"/>
  <c r="U69" i="18"/>
  <c r="T69" i="18"/>
  <c r="U64" i="21"/>
  <c r="T64" i="21"/>
  <c r="R71" i="23"/>
  <c r="Q71" i="3"/>
  <c r="T87" i="3"/>
  <c r="Q15" i="4"/>
  <c r="T26" i="4"/>
  <c r="T36" i="4"/>
  <c r="T43" i="4"/>
  <c r="T91" i="4"/>
  <c r="T55" i="5"/>
  <c r="Q71" i="5"/>
  <c r="S71" i="5"/>
  <c r="T26" i="6"/>
  <c r="P30" i="6"/>
  <c r="R30" i="6"/>
  <c r="T19" i="7"/>
  <c r="T55" i="7"/>
  <c r="T63" i="7"/>
  <c r="P66" i="7"/>
  <c r="Q71" i="7"/>
  <c r="S71" i="7"/>
  <c r="P30" i="8"/>
  <c r="R30" i="8"/>
  <c r="U36" i="8"/>
  <c r="T48" i="8"/>
  <c r="Q59" i="8"/>
  <c r="U90" i="8"/>
  <c r="T61" i="9"/>
  <c r="T13" i="10"/>
  <c r="T20" i="10"/>
  <c r="P24" i="10"/>
  <c r="R24" i="10"/>
  <c r="T26" i="10"/>
  <c r="U35" i="10"/>
  <c r="U47" i="10"/>
  <c r="T50" i="10"/>
  <c r="T58" i="10"/>
  <c r="P66" i="10"/>
  <c r="R66" i="10"/>
  <c r="T10" i="11"/>
  <c r="U43" i="11"/>
  <c r="Q70" i="11"/>
  <c r="E71" i="11"/>
  <c r="E59" i="12"/>
  <c r="T90" i="12"/>
  <c r="U92" i="12"/>
  <c r="T92" i="12"/>
  <c r="E33" i="13"/>
  <c r="U37" i="13"/>
  <c r="T37" i="13"/>
  <c r="U93" i="13"/>
  <c r="T93" i="13"/>
  <c r="Q24" i="14"/>
  <c r="S24" i="14"/>
  <c r="T52" i="14"/>
  <c r="U61" i="14"/>
  <c r="T61" i="14"/>
  <c r="E33" i="15"/>
  <c r="U37" i="15"/>
  <c r="T37" i="15"/>
  <c r="T88" i="15"/>
  <c r="U88" i="15"/>
  <c r="T12" i="18"/>
  <c r="P66" i="18"/>
  <c r="R66" i="18"/>
  <c r="Q24" i="19"/>
  <c r="S24" i="19"/>
  <c r="P33" i="2"/>
  <c r="T69" i="3"/>
  <c r="U51" i="4"/>
  <c r="T19" i="6"/>
  <c r="P24" i="6"/>
  <c r="R24" i="6"/>
  <c r="Q30" i="6"/>
  <c r="S30" i="6"/>
  <c r="U10" i="7"/>
  <c r="P30" i="7"/>
  <c r="U35" i="7"/>
  <c r="Q66" i="7"/>
  <c r="Q30" i="8"/>
  <c r="S30" i="8"/>
  <c r="T35" i="8"/>
  <c r="U38" i="8"/>
  <c r="P40" i="8"/>
  <c r="R40" i="8"/>
  <c r="Q24" i="10"/>
  <c r="S24" i="10"/>
  <c r="Q30" i="10"/>
  <c r="P33" i="12"/>
  <c r="R33" i="12"/>
  <c r="T23" i="16"/>
  <c r="U23" i="16"/>
  <c r="Q33" i="16"/>
  <c r="S33" i="16"/>
  <c r="Q40" i="16"/>
  <c r="Q30" i="17"/>
  <c r="S30" i="17"/>
  <c r="U64" i="18"/>
  <c r="T64" i="18"/>
  <c r="U19" i="19"/>
  <c r="T19" i="19"/>
  <c r="S15" i="21"/>
  <c r="P24" i="2"/>
  <c r="R33" i="2"/>
  <c r="P15" i="1"/>
  <c r="R15" i="1"/>
  <c r="P24" i="1"/>
  <c r="Q24" i="2"/>
  <c r="S24" i="2"/>
  <c r="Q33" i="2"/>
  <c r="S33" i="2"/>
  <c r="E40" i="2"/>
  <c r="E70" i="2"/>
  <c r="T10" i="3"/>
  <c r="T10" i="4"/>
  <c r="P24" i="4"/>
  <c r="P40" i="4"/>
  <c r="Q40" i="4"/>
  <c r="T51" i="4"/>
  <c r="P24" i="5"/>
  <c r="R24" i="5"/>
  <c r="P40" i="5"/>
  <c r="R40" i="5"/>
  <c r="E67" i="5"/>
  <c r="U10" i="6"/>
  <c r="Q30" i="7"/>
  <c r="Q70" i="7"/>
  <c r="U10" i="8"/>
  <c r="P24" i="8"/>
  <c r="R24" i="8"/>
  <c r="Q70" i="9"/>
  <c r="U32" i="10"/>
  <c r="Q71" i="10"/>
  <c r="P15" i="11"/>
  <c r="R15" i="11"/>
  <c r="E66" i="11"/>
  <c r="Q24" i="12"/>
  <c r="Q33" i="12"/>
  <c r="S33" i="12"/>
  <c r="E40" i="13"/>
  <c r="U10" i="14"/>
  <c r="T10" i="14"/>
  <c r="R15" i="14"/>
  <c r="U21" i="14"/>
  <c r="T21" i="14"/>
  <c r="U90" i="14"/>
  <c r="T90" i="14"/>
  <c r="U18" i="15"/>
  <c r="T18" i="15"/>
  <c r="E24" i="15"/>
  <c r="E59" i="15"/>
  <c r="T27" i="16"/>
  <c r="U27" i="16"/>
  <c r="T28" i="17"/>
  <c r="U28" i="17"/>
  <c r="U9" i="18"/>
  <c r="T9" i="18"/>
  <c r="E71" i="18"/>
  <c r="T89" i="19"/>
  <c r="U89" i="19"/>
  <c r="E71" i="3"/>
  <c r="E15" i="4"/>
  <c r="E66" i="4"/>
  <c r="E59" i="5"/>
  <c r="E71" i="5"/>
  <c r="P40" i="6"/>
  <c r="R40" i="6"/>
  <c r="T32" i="7"/>
  <c r="P40" i="7"/>
  <c r="R40" i="7"/>
  <c r="E71" i="7"/>
  <c r="P66" i="8"/>
  <c r="R66" i="8"/>
  <c r="U10" i="9"/>
  <c r="P15" i="9"/>
  <c r="R15" i="9"/>
  <c r="Q40" i="9"/>
  <c r="E53" i="9"/>
  <c r="Q59" i="9"/>
  <c r="P33" i="10"/>
  <c r="R33" i="10"/>
  <c r="E24" i="12"/>
  <c r="U36" i="12"/>
  <c r="P40" i="12"/>
  <c r="R40" i="12"/>
  <c r="U87" i="12"/>
  <c r="T87" i="12"/>
  <c r="P24" i="13"/>
  <c r="R24" i="13"/>
  <c r="U32" i="13"/>
  <c r="U58" i="13"/>
  <c r="T58" i="13"/>
  <c r="S15" i="14"/>
  <c r="U56" i="14"/>
  <c r="T56" i="14"/>
  <c r="P15" i="15"/>
  <c r="R15" i="15"/>
  <c r="T11" i="16"/>
  <c r="U11" i="16"/>
  <c r="T65" i="16"/>
  <c r="U65" i="16"/>
  <c r="U87" i="17"/>
  <c r="T87" i="17"/>
  <c r="U46" i="18"/>
  <c r="T46" i="18"/>
  <c r="R33" i="19"/>
  <c r="U9" i="22"/>
  <c r="T9" i="22"/>
  <c r="R30" i="23"/>
  <c r="Q71" i="17"/>
  <c r="S71" i="17"/>
  <c r="U14" i="19"/>
  <c r="T14" i="19"/>
  <c r="P40" i="19"/>
  <c r="R40" i="19"/>
  <c r="Q66" i="19"/>
  <c r="S66" i="19"/>
  <c r="U46" i="20"/>
  <c r="T46" i="20"/>
  <c r="U90" i="20"/>
  <c r="T90" i="20"/>
  <c r="R33" i="22"/>
  <c r="Q40" i="22"/>
  <c r="U45" i="22"/>
  <c r="T45" i="22"/>
  <c r="T61" i="22"/>
  <c r="U61" i="22"/>
  <c r="R15" i="23"/>
  <c r="U58" i="24"/>
  <c r="T58" i="24"/>
  <c r="U102" i="26"/>
  <c r="T102" i="26"/>
  <c r="T102" i="19"/>
  <c r="U102" i="19"/>
  <c r="Q40" i="12"/>
  <c r="S40" i="12"/>
  <c r="Q33" i="13"/>
  <c r="U69" i="13"/>
  <c r="P70" i="13"/>
  <c r="R70" i="13"/>
  <c r="Q71" i="13"/>
  <c r="Q33" i="14"/>
  <c r="E67" i="14"/>
  <c r="U20" i="15"/>
  <c r="E40" i="16"/>
  <c r="E59" i="16"/>
  <c r="E72" i="16"/>
  <c r="E30" i="17"/>
  <c r="Q33" i="17"/>
  <c r="S33" i="17"/>
  <c r="Q66" i="17"/>
  <c r="E67" i="19"/>
  <c r="Q40" i="20"/>
  <c r="T10" i="22"/>
  <c r="S15" i="23"/>
  <c r="Q40" i="26"/>
  <c r="S40" i="26"/>
  <c r="U48" i="26"/>
  <c r="T48" i="26"/>
  <c r="T42" i="27"/>
  <c r="U42" i="27"/>
  <c r="S70" i="27"/>
  <c r="T101" i="21"/>
  <c r="U101" i="21"/>
  <c r="S95" i="12"/>
  <c r="M112" i="12"/>
  <c r="S112" i="12" s="1"/>
  <c r="U105" i="12"/>
  <c r="T105" i="12"/>
  <c r="U11" i="13"/>
  <c r="U35" i="13"/>
  <c r="Q70" i="13"/>
  <c r="S70" i="13"/>
  <c r="P40" i="14"/>
  <c r="R40" i="14"/>
  <c r="P70" i="14"/>
  <c r="R70" i="14"/>
  <c r="Q71" i="14"/>
  <c r="U32" i="15"/>
  <c r="P72" i="15"/>
  <c r="P15" i="16"/>
  <c r="R15" i="16"/>
  <c r="P24" i="16"/>
  <c r="R24" i="16"/>
  <c r="U32" i="16"/>
  <c r="Q24" i="17"/>
  <c r="P24" i="18"/>
  <c r="R24" i="18"/>
  <c r="U27" i="18"/>
  <c r="T27" i="18"/>
  <c r="U36" i="18"/>
  <c r="U47" i="18"/>
  <c r="T47" i="18"/>
  <c r="P71" i="18"/>
  <c r="R71" i="18"/>
  <c r="Q30" i="19"/>
  <c r="U42" i="19"/>
  <c r="T42" i="19"/>
  <c r="U32" i="20"/>
  <c r="T32" i="20"/>
  <c r="U38" i="21"/>
  <c r="T38" i="21"/>
  <c r="U64" i="23"/>
  <c r="T64" i="23"/>
  <c r="U17" i="24"/>
  <c r="T17" i="24"/>
  <c r="U49" i="25"/>
  <c r="T49" i="25"/>
  <c r="U52" i="25"/>
  <c r="T52" i="25"/>
  <c r="U20" i="27"/>
  <c r="T20" i="27"/>
  <c r="T50" i="28"/>
  <c r="U50" i="28"/>
  <c r="U63" i="28"/>
  <c r="T63" i="28"/>
  <c r="U109" i="11"/>
  <c r="T109" i="11"/>
  <c r="P70" i="12"/>
  <c r="R70" i="12"/>
  <c r="Q71" i="12"/>
  <c r="P40" i="13"/>
  <c r="R40" i="13"/>
  <c r="E59" i="13"/>
  <c r="E72" i="13"/>
  <c r="E24" i="14"/>
  <c r="Q40" i="14"/>
  <c r="S40" i="14"/>
  <c r="E72" i="14"/>
  <c r="P24" i="15"/>
  <c r="R24" i="15"/>
  <c r="E40" i="15"/>
  <c r="Q67" i="15"/>
  <c r="Q15" i="16"/>
  <c r="S15" i="16"/>
  <c r="Q24" i="16"/>
  <c r="S24" i="16"/>
  <c r="E67" i="16"/>
  <c r="U56" i="19"/>
  <c r="T56" i="19"/>
  <c r="E70" i="19"/>
  <c r="U12" i="20"/>
  <c r="T12" i="20"/>
  <c r="E15" i="20"/>
  <c r="R33" i="20"/>
  <c r="E70" i="20"/>
  <c r="U89" i="20"/>
  <c r="T89" i="20"/>
  <c r="U29" i="21"/>
  <c r="T29" i="21"/>
  <c r="E15" i="22"/>
  <c r="U52" i="22"/>
  <c r="T52" i="22"/>
  <c r="T56" i="22"/>
  <c r="U56" i="22"/>
  <c r="U12" i="23"/>
  <c r="T12" i="23"/>
  <c r="R40" i="23"/>
  <c r="U49" i="23"/>
  <c r="T49" i="23"/>
  <c r="T87" i="23"/>
  <c r="U87" i="23"/>
  <c r="U90" i="23"/>
  <c r="T90" i="23"/>
  <c r="U12" i="25"/>
  <c r="T12" i="25"/>
  <c r="U17" i="25"/>
  <c r="T17" i="25"/>
  <c r="Q40" i="25"/>
  <c r="U42" i="25"/>
  <c r="T42" i="25"/>
  <c r="S66" i="27"/>
  <c r="Q66" i="27"/>
  <c r="T106" i="15"/>
  <c r="U106" i="15"/>
  <c r="U99" i="14"/>
  <c r="T99" i="14"/>
  <c r="U108" i="13"/>
  <c r="T108" i="13"/>
  <c r="M112" i="13"/>
  <c r="S112" i="13" s="1"/>
  <c r="S95" i="13"/>
  <c r="Q70" i="10"/>
  <c r="E33" i="11"/>
  <c r="Q71" i="11"/>
  <c r="E72" i="11"/>
  <c r="E40" i="12"/>
  <c r="U10" i="13"/>
  <c r="U13" i="13"/>
  <c r="P30" i="14"/>
  <c r="R30" i="14"/>
  <c r="E53" i="14"/>
  <c r="U10" i="15"/>
  <c r="Q33" i="15"/>
  <c r="U69" i="15"/>
  <c r="P70" i="15"/>
  <c r="R70" i="15"/>
  <c r="Q71" i="15"/>
  <c r="E30" i="16"/>
  <c r="P40" i="16"/>
  <c r="R40" i="16"/>
  <c r="U56" i="16"/>
  <c r="E70" i="16"/>
  <c r="E24" i="17"/>
  <c r="E33" i="17"/>
  <c r="Q15" i="18"/>
  <c r="S15" i="18"/>
  <c r="U35" i="18"/>
  <c r="T35" i="18"/>
  <c r="Q40" i="18"/>
  <c r="Q66" i="18"/>
  <c r="S66" i="18"/>
  <c r="E72" i="18"/>
  <c r="E30" i="19"/>
  <c r="U50" i="19"/>
  <c r="T50" i="19"/>
  <c r="U23" i="20"/>
  <c r="E30" i="20"/>
  <c r="U56" i="20"/>
  <c r="T56" i="20"/>
  <c r="T69" i="20"/>
  <c r="P15" i="21"/>
  <c r="R15" i="21"/>
  <c r="U46" i="22"/>
  <c r="T46" i="22"/>
  <c r="U91" i="22"/>
  <c r="T91" i="22"/>
  <c r="U93" i="25"/>
  <c r="T93" i="25"/>
  <c r="U21" i="26"/>
  <c r="T21" i="26"/>
  <c r="U45" i="28"/>
  <c r="T45" i="28"/>
  <c r="T49" i="28"/>
  <c r="U49" i="28"/>
  <c r="T90" i="25"/>
  <c r="U90" i="25"/>
  <c r="T10" i="27"/>
  <c r="U9" i="28"/>
  <c r="T9" i="28"/>
  <c r="T12" i="28"/>
  <c r="U12" i="28"/>
  <c r="U32" i="28"/>
  <c r="T32" i="28"/>
  <c r="E79" i="20"/>
  <c r="E79" i="7"/>
  <c r="E79" i="4"/>
  <c r="T99" i="28"/>
  <c r="U99" i="28"/>
  <c r="T104" i="26"/>
  <c r="U106" i="24"/>
  <c r="T106" i="24"/>
  <c r="T96" i="23"/>
  <c r="U96" i="23"/>
  <c r="T97" i="17"/>
  <c r="T100" i="10"/>
  <c r="P66" i="23"/>
  <c r="R66" i="23"/>
  <c r="P30" i="24"/>
  <c r="R30" i="24"/>
  <c r="R30" i="25"/>
  <c r="U37" i="25"/>
  <c r="T37" i="25"/>
  <c r="U20" i="26"/>
  <c r="T20" i="26"/>
  <c r="R30" i="26"/>
  <c r="T42" i="28"/>
  <c r="U42" i="28"/>
  <c r="U86" i="28"/>
  <c r="T86" i="28"/>
  <c r="T100" i="27"/>
  <c r="U100" i="27"/>
  <c r="U101" i="25"/>
  <c r="T101" i="25"/>
  <c r="T96" i="7"/>
  <c r="U96" i="7"/>
  <c r="E15" i="21"/>
  <c r="E59" i="21"/>
  <c r="T65" i="21"/>
  <c r="U93" i="21"/>
  <c r="T93" i="21"/>
  <c r="Q24" i="22"/>
  <c r="E15" i="23"/>
  <c r="U26" i="23"/>
  <c r="T29" i="23"/>
  <c r="T32" i="23"/>
  <c r="T38" i="23"/>
  <c r="E40" i="23"/>
  <c r="U91" i="23"/>
  <c r="T9" i="24"/>
  <c r="E70" i="24"/>
  <c r="T70" i="24" s="1"/>
  <c r="U89" i="24"/>
  <c r="T89" i="24"/>
  <c r="T29" i="25"/>
  <c r="E59" i="25"/>
  <c r="T17" i="26"/>
  <c r="U17" i="26"/>
  <c r="T26" i="26"/>
  <c r="E40" i="26"/>
  <c r="T46" i="26"/>
  <c r="U49" i="26"/>
  <c r="T52" i="26"/>
  <c r="T63" i="26"/>
  <c r="U9" i="27"/>
  <c r="T9" i="27"/>
  <c r="U37" i="27"/>
  <c r="T37" i="27"/>
  <c r="U86" i="27"/>
  <c r="T86" i="27"/>
  <c r="Q24" i="28"/>
  <c r="U104" i="25"/>
  <c r="T104" i="25"/>
  <c r="T100" i="19"/>
  <c r="U100" i="19"/>
  <c r="U109" i="16"/>
  <c r="T109" i="16"/>
  <c r="U107" i="11"/>
  <c r="T107" i="11"/>
  <c r="P24" i="20"/>
  <c r="R24" i="20"/>
  <c r="P30" i="20"/>
  <c r="R30" i="20"/>
  <c r="E40" i="20"/>
  <c r="T86" i="24"/>
  <c r="U86" i="24"/>
  <c r="U32" i="25"/>
  <c r="T32" i="25"/>
  <c r="E33" i="27"/>
  <c r="U65" i="27"/>
  <c r="T65" i="27"/>
  <c r="T26" i="28"/>
  <c r="U26" i="28"/>
  <c r="U101" i="13"/>
  <c r="T101" i="13"/>
  <c r="E15" i="18"/>
  <c r="P33" i="18"/>
  <c r="R33" i="18"/>
  <c r="P59" i="19"/>
  <c r="U69" i="19"/>
  <c r="P71" i="19"/>
  <c r="R71" i="19"/>
  <c r="U10" i="20"/>
  <c r="P15" i="20"/>
  <c r="R15" i="20"/>
  <c r="Q30" i="20"/>
  <c r="S30" i="20"/>
  <c r="E30" i="21"/>
  <c r="U30" i="21" s="1"/>
  <c r="U32" i="21"/>
  <c r="E70" i="21"/>
  <c r="P15" i="22"/>
  <c r="P30" i="22"/>
  <c r="R30" i="22"/>
  <c r="U51" i="23"/>
  <c r="E59" i="23"/>
  <c r="T10" i="24"/>
  <c r="P15" i="24"/>
  <c r="R15" i="24"/>
  <c r="P24" i="24"/>
  <c r="R24" i="24"/>
  <c r="U57" i="25"/>
  <c r="U61" i="25"/>
  <c r="T64" i="25"/>
  <c r="P72" i="25"/>
  <c r="T72" i="25" s="1"/>
  <c r="U12" i="26"/>
  <c r="T12" i="26"/>
  <c r="T32" i="26"/>
  <c r="U36" i="26"/>
  <c r="P70" i="26"/>
  <c r="T86" i="26"/>
  <c r="T17" i="27"/>
  <c r="U38" i="27"/>
  <c r="T56" i="27"/>
  <c r="T87" i="27"/>
  <c r="T17" i="28"/>
  <c r="U61" i="28"/>
  <c r="T61" i="28"/>
  <c r="U109" i="22"/>
  <c r="T109" i="22"/>
  <c r="U104" i="17"/>
  <c r="T104" i="17"/>
  <c r="U106" i="14"/>
  <c r="T106" i="14"/>
  <c r="U105" i="11"/>
  <c r="T105" i="11"/>
  <c r="T106" i="2"/>
  <c r="U106" i="2"/>
  <c r="U10" i="18"/>
  <c r="Q33" i="18"/>
  <c r="S33" i="18"/>
  <c r="E70" i="18"/>
  <c r="E15" i="19"/>
  <c r="Q59" i="19"/>
  <c r="P70" i="19"/>
  <c r="R70" i="19"/>
  <c r="Q71" i="19"/>
  <c r="S71" i="19"/>
  <c r="Q15" i="20"/>
  <c r="S15" i="20"/>
  <c r="E33" i="20"/>
  <c r="E53" i="20"/>
  <c r="P71" i="21"/>
  <c r="R71" i="21"/>
  <c r="E24" i="22"/>
  <c r="U24" i="22" s="1"/>
  <c r="Q30" i="22"/>
  <c r="S30" i="22"/>
  <c r="P66" i="22"/>
  <c r="R66" i="22"/>
  <c r="Q24" i="23"/>
  <c r="S24" i="23"/>
  <c r="U10" i="25"/>
  <c r="P15" i="25"/>
  <c r="T15" i="25" s="1"/>
  <c r="Q24" i="26"/>
  <c r="E30" i="26"/>
  <c r="E71" i="26"/>
  <c r="U90" i="26"/>
  <c r="T90" i="26"/>
  <c r="P70" i="27"/>
  <c r="R70" i="27"/>
  <c r="U21" i="28"/>
  <c r="T21" i="28"/>
  <c r="E24" i="28"/>
  <c r="U37" i="28"/>
  <c r="T37" i="28"/>
  <c r="Q70" i="28"/>
  <c r="S70" i="28"/>
  <c r="T101" i="28"/>
  <c r="U101" i="28"/>
  <c r="L112" i="17"/>
  <c r="R112" i="17" s="1"/>
  <c r="R95" i="17"/>
  <c r="S95" i="28"/>
  <c r="U98" i="27"/>
  <c r="T105" i="26"/>
  <c r="T109" i="21"/>
  <c r="T104" i="14"/>
  <c r="U106" i="9"/>
  <c r="T107" i="8"/>
  <c r="U107" i="5"/>
  <c r="T105" i="6"/>
  <c r="T107" i="3"/>
  <c r="T113" i="4"/>
  <c r="T105" i="3"/>
  <c r="P66" i="21"/>
  <c r="T69" i="21"/>
  <c r="Q71" i="21"/>
  <c r="S71" i="21"/>
  <c r="T20" i="22"/>
  <c r="P24" i="22"/>
  <c r="R24" i="22"/>
  <c r="Q66" i="22"/>
  <c r="S66" i="22"/>
  <c r="U44" i="23"/>
  <c r="Q71" i="23"/>
  <c r="S71" i="23"/>
  <c r="U10" i="24"/>
  <c r="T38" i="24"/>
  <c r="E59" i="24"/>
  <c r="P66" i="24"/>
  <c r="R66" i="24"/>
  <c r="Q15" i="25"/>
  <c r="U15" i="25" s="1"/>
  <c r="U21" i="25"/>
  <c r="Q24" i="25"/>
  <c r="T28" i="25"/>
  <c r="U36" i="25"/>
  <c r="E40" i="25"/>
  <c r="E70" i="25"/>
  <c r="E15" i="26"/>
  <c r="E24" i="26"/>
  <c r="U24" i="26" s="1"/>
  <c r="P33" i="26"/>
  <c r="R33" i="26"/>
  <c r="T36" i="26"/>
  <c r="T92" i="26"/>
  <c r="U18" i="27"/>
  <c r="T39" i="27"/>
  <c r="U44" i="27"/>
  <c r="T51" i="27"/>
  <c r="T69" i="27"/>
  <c r="P71" i="27"/>
  <c r="R71" i="27"/>
  <c r="T23" i="28"/>
  <c r="U28" i="28"/>
  <c r="E30" i="28"/>
  <c r="T36" i="28"/>
  <c r="U62" i="28"/>
  <c r="U69" i="28"/>
  <c r="P70" i="28"/>
  <c r="Q71" i="28"/>
  <c r="U108" i="1"/>
  <c r="U107" i="28"/>
  <c r="T110" i="24"/>
  <c r="T113" i="22"/>
  <c r="T105" i="21"/>
  <c r="U104" i="19"/>
  <c r="T99" i="17"/>
  <c r="T96" i="16"/>
  <c r="T113" i="16"/>
  <c r="U103" i="15"/>
  <c r="U98" i="5"/>
  <c r="U35" i="28"/>
  <c r="T113" i="21"/>
  <c r="T113" i="13"/>
  <c r="T98" i="2"/>
  <c r="E40" i="21"/>
  <c r="E67" i="21"/>
  <c r="Q15" i="22"/>
  <c r="Q33" i="22"/>
  <c r="S33" i="22"/>
  <c r="E66" i="22"/>
  <c r="Q70" i="22"/>
  <c r="E71" i="23"/>
  <c r="T32" i="24"/>
  <c r="E15" i="25"/>
  <c r="Q67" i="25"/>
  <c r="U69" i="25"/>
  <c r="Q72" i="25"/>
  <c r="Q30" i="26"/>
  <c r="S30" i="26"/>
  <c r="E53" i="26"/>
  <c r="P40" i="28"/>
  <c r="R40" i="28"/>
  <c r="Q53" i="28"/>
  <c r="E66" i="28"/>
  <c r="E79" i="25"/>
  <c r="E79" i="24"/>
  <c r="P66" i="25"/>
  <c r="R66" i="25"/>
  <c r="P70" i="25"/>
  <c r="R70" i="25"/>
  <c r="P71" i="25"/>
  <c r="R71" i="25"/>
  <c r="P15" i="26"/>
  <c r="R15" i="26"/>
  <c r="P66" i="26"/>
  <c r="R66" i="26"/>
  <c r="T69" i="26"/>
  <c r="E72" i="26"/>
  <c r="P15" i="27"/>
  <c r="Q33" i="27"/>
  <c r="T10" i="28"/>
  <c r="T14" i="28"/>
  <c r="P30" i="28"/>
  <c r="R30" i="28"/>
  <c r="Q40" i="28"/>
  <c r="S40" i="28"/>
  <c r="P59" i="28"/>
  <c r="E79" i="8"/>
  <c r="S53" i="28"/>
  <c r="E67" i="28"/>
  <c r="E72" i="28"/>
  <c r="R59" i="28"/>
  <c r="Q59" i="28"/>
  <c r="S59" i="28"/>
  <c r="U58" i="28"/>
  <c r="P72" i="28"/>
  <c r="R72" i="28"/>
  <c r="T57" i="28"/>
  <c r="Q72" i="28"/>
  <c r="S72" i="28"/>
  <c r="T106" i="28"/>
  <c r="T104" i="28"/>
  <c r="T102" i="28"/>
  <c r="E53" i="27"/>
  <c r="P53" i="27"/>
  <c r="R53" i="27"/>
  <c r="E72" i="27"/>
  <c r="T57" i="27"/>
  <c r="Q59" i="27"/>
  <c r="S59" i="27"/>
  <c r="U101" i="27"/>
  <c r="E95" i="27"/>
  <c r="E112" i="27" s="1"/>
  <c r="P53" i="26"/>
  <c r="R53" i="26"/>
  <c r="S72" i="26"/>
  <c r="Q67" i="26"/>
  <c r="T57" i="26"/>
  <c r="P59" i="26"/>
  <c r="E79" i="26"/>
  <c r="P53" i="25"/>
  <c r="R53" i="25"/>
  <c r="E67" i="25"/>
  <c r="S67" i="25"/>
  <c r="P59" i="25"/>
  <c r="R59" i="25"/>
  <c r="Q59" i="25"/>
  <c r="S59" i="25"/>
  <c r="T103" i="25"/>
  <c r="U109" i="25"/>
  <c r="E72" i="24"/>
  <c r="Q53" i="24"/>
  <c r="P72" i="24"/>
  <c r="Q72" i="24"/>
  <c r="U72" i="24" s="1"/>
  <c r="R72" i="24"/>
  <c r="Q67" i="24"/>
  <c r="U67" i="24" s="1"/>
  <c r="S72" i="24"/>
  <c r="T98" i="24"/>
  <c r="T100" i="24"/>
  <c r="T102" i="24"/>
  <c r="U58" i="23"/>
  <c r="Q72" i="23"/>
  <c r="E72" i="23"/>
  <c r="U110" i="23"/>
  <c r="S95" i="23"/>
  <c r="U99" i="23"/>
  <c r="U97" i="23"/>
  <c r="E67" i="22"/>
  <c r="E72" i="22"/>
  <c r="P67" i="22"/>
  <c r="R67" i="22"/>
  <c r="P72" i="22"/>
  <c r="T57" i="22"/>
  <c r="Q72" i="22"/>
  <c r="E79" i="22"/>
  <c r="Q53" i="21"/>
  <c r="S53" i="21"/>
  <c r="Q72" i="21"/>
  <c r="S72" i="21"/>
  <c r="Q67" i="21"/>
  <c r="Q59" i="21"/>
  <c r="P72" i="21"/>
  <c r="R72" i="21"/>
  <c r="T97" i="21"/>
  <c r="Q67" i="20"/>
  <c r="E72" i="20"/>
  <c r="T57" i="20"/>
  <c r="U58" i="20"/>
  <c r="P67" i="20"/>
  <c r="R67" i="20"/>
  <c r="T108" i="20"/>
  <c r="U110" i="20"/>
  <c r="P53" i="19"/>
  <c r="R53" i="19"/>
  <c r="Q53" i="19"/>
  <c r="S53" i="19"/>
  <c r="E72" i="19"/>
  <c r="R59" i="19"/>
  <c r="S59" i="19"/>
  <c r="Q67" i="19"/>
  <c r="E59" i="19"/>
  <c r="U110" i="19"/>
  <c r="E67" i="18"/>
  <c r="P53" i="18"/>
  <c r="R53" i="18"/>
  <c r="P67" i="18"/>
  <c r="E59" i="18"/>
  <c r="T59" i="18" s="1"/>
  <c r="P72" i="18"/>
  <c r="R72" i="18"/>
  <c r="Q72" i="18"/>
  <c r="S72" i="18"/>
  <c r="T58" i="18"/>
  <c r="T101" i="18"/>
  <c r="T103" i="18"/>
  <c r="U99" i="18"/>
  <c r="S95" i="18"/>
  <c r="E79" i="18"/>
  <c r="Q53" i="17"/>
  <c r="E53" i="17"/>
  <c r="Q67" i="17"/>
  <c r="U58" i="17"/>
  <c r="E67" i="17"/>
  <c r="S67" i="17"/>
  <c r="U105" i="17"/>
  <c r="U47" i="16"/>
  <c r="P72" i="16"/>
  <c r="R72" i="16"/>
  <c r="P59" i="16"/>
  <c r="R59" i="16"/>
  <c r="P67" i="16"/>
  <c r="T67" i="16" s="1"/>
  <c r="R67" i="16"/>
  <c r="L112" i="16"/>
  <c r="R112" i="16" s="1"/>
  <c r="S95" i="16"/>
  <c r="T101" i="16"/>
  <c r="T99" i="16"/>
  <c r="U110" i="16"/>
  <c r="E53" i="15"/>
  <c r="S67" i="15"/>
  <c r="Q53" i="15"/>
  <c r="P59" i="15"/>
  <c r="R59" i="15"/>
  <c r="S59" i="15"/>
  <c r="R72" i="15"/>
  <c r="E67" i="15"/>
  <c r="E72" i="15"/>
  <c r="U97" i="15"/>
  <c r="U47" i="14"/>
  <c r="Q53" i="14"/>
  <c r="P67" i="14"/>
  <c r="P59" i="14"/>
  <c r="R59" i="14"/>
  <c r="R67" i="14"/>
  <c r="Q67" i="14"/>
  <c r="U67" i="14" s="1"/>
  <c r="S67" i="14"/>
  <c r="T57" i="14"/>
  <c r="P72" i="14"/>
  <c r="T72" i="14" s="1"/>
  <c r="R72" i="14"/>
  <c r="Q72" i="14"/>
  <c r="U72" i="14" s="1"/>
  <c r="S72" i="14"/>
  <c r="T98" i="14"/>
  <c r="T107" i="14"/>
  <c r="T109" i="14"/>
  <c r="S53" i="13"/>
  <c r="E67" i="13"/>
  <c r="P67" i="13"/>
  <c r="Q67" i="13"/>
  <c r="P59" i="13"/>
  <c r="R59" i="13"/>
  <c r="S59" i="13"/>
  <c r="R67" i="13"/>
  <c r="S67" i="13"/>
  <c r="P72" i="13"/>
  <c r="R72" i="13"/>
  <c r="T104" i="13"/>
  <c r="T98" i="13"/>
  <c r="T100" i="13"/>
  <c r="T109" i="13"/>
  <c r="T47" i="12"/>
  <c r="Q53" i="12"/>
  <c r="Q67" i="12"/>
  <c r="S67" i="12"/>
  <c r="P59" i="12"/>
  <c r="R59" i="12"/>
  <c r="P72" i="12"/>
  <c r="R72" i="12"/>
  <c r="Q72" i="12"/>
  <c r="S72" i="12"/>
  <c r="T57" i="12"/>
  <c r="P67" i="12"/>
  <c r="R67" i="12"/>
  <c r="T108" i="12"/>
  <c r="T106" i="12"/>
  <c r="U97" i="12"/>
  <c r="P53" i="11"/>
  <c r="Q53" i="11"/>
  <c r="E67" i="11"/>
  <c r="U47" i="11"/>
  <c r="P72" i="11"/>
  <c r="Q59" i="11"/>
  <c r="S59" i="11"/>
  <c r="P67" i="11"/>
  <c r="R67" i="11"/>
  <c r="T58" i="11"/>
  <c r="R72" i="11"/>
  <c r="U97" i="11"/>
  <c r="U99" i="11"/>
  <c r="U110" i="11"/>
  <c r="P59" i="10"/>
  <c r="R59" i="10"/>
  <c r="S59" i="10"/>
  <c r="E72" i="10"/>
  <c r="T97" i="10"/>
  <c r="T104" i="10"/>
  <c r="T106" i="10"/>
  <c r="E79" i="10"/>
  <c r="Q53" i="9"/>
  <c r="Q72" i="9"/>
  <c r="E67" i="9"/>
  <c r="S72" i="9"/>
  <c r="S59" i="9"/>
  <c r="E72" i="9"/>
  <c r="P67" i="9"/>
  <c r="P72" i="9"/>
  <c r="R72" i="9"/>
  <c r="U105" i="9"/>
  <c r="U103" i="9"/>
  <c r="U99" i="9"/>
  <c r="U97" i="9"/>
  <c r="R53" i="8"/>
  <c r="S53" i="8"/>
  <c r="T47" i="8"/>
  <c r="P59" i="8"/>
  <c r="R59" i="8"/>
  <c r="S59" i="8"/>
  <c r="T57" i="8"/>
  <c r="E59" i="8"/>
  <c r="U59" i="8" s="1"/>
  <c r="E72" i="8"/>
  <c r="Q67" i="8"/>
  <c r="T110" i="8"/>
  <c r="T96" i="8"/>
  <c r="E72" i="7"/>
  <c r="P53" i="7"/>
  <c r="R53" i="7"/>
  <c r="Q53" i="7"/>
  <c r="S53" i="7"/>
  <c r="P67" i="7"/>
  <c r="T67" i="7" s="1"/>
  <c r="R67" i="7"/>
  <c r="Q59" i="7"/>
  <c r="Q72" i="7"/>
  <c r="U109" i="7"/>
  <c r="U105" i="7"/>
  <c r="T103" i="7"/>
  <c r="T47" i="6"/>
  <c r="E72" i="6"/>
  <c r="Q53" i="6"/>
  <c r="S53" i="6"/>
  <c r="T58" i="6"/>
  <c r="E59" i="6"/>
  <c r="U59" i="6" s="1"/>
  <c r="Q59" i="6"/>
  <c r="T108" i="6"/>
  <c r="T110" i="6"/>
  <c r="Q53" i="5"/>
  <c r="E72" i="5"/>
  <c r="E53" i="5"/>
  <c r="U57" i="5"/>
  <c r="T104" i="5"/>
  <c r="T106" i="5"/>
  <c r="P53" i="4"/>
  <c r="R53" i="4"/>
  <c r="P67" i="4"/>
  <c r="R67" i="4"/>
  <c r="P72" i="4"/>
  <c r="R72" i="4"/>
  <c r="Q72" i="4"/>
  <c r="U72" i="4" s="1"/>
  <c r="S72" i="4"/>
  <c r="T97" i="4"/>
  <c r="U109" i="4"/>
  <c r="T100" i="4"/>
  <c r="Q59" i="3"/>
  <c r="E72" i="3"/>
  <c r="S95" i="3"/>
  <c r="T99" i="3"/>
  <c r="T97" i="3"/>
  <c r="U47" i="2"/>
  <c r="R53" i="2"/>
  <c r="E53" i="2"/>
  <c r="E67" i="2"/>
  <c r="P59" i="2"/>
  <c r="R59" i="2"/>
  <c r="T58" i="2"/>
  <c r="Q59" i="2"/>
  <c r="U104" i="2"/>
  <c r="T109" i="2"/>
  <c r="E79" i="2"/>
  <c r="U47" i="1"/>
  <c r="E53" i="1"/>
  <c r="Q72" i="1"/>
  <c r="P53" i="1"/>
  <c r="Q53" i="1"/>
  <c r="U53" i="1" s="1"/>
  <c r="E67" i="1"/>
  <c r="P72" i="1"/>
  <c r="T72" i="1" s="1"/>
  <c r="R72" i="1"/>
  <c r="Q59" i="1"/>
  <c r="T100" i="1"/>
  <c r="T102" i="1"/>
  <c r="E79" i="1"/>
  <c r="T30" i="1"/>
  <c r="U71" i="2"/>
  <c r="U30" i="2"/>
  <c r="U33" i="2"/>
  <c r="T33" i="2"/>
  <c r="U59" i="3"/>
  <c r="T59" i="3"/>
  <c r="U71" i="1"/>
  <c r="T71" i="1"/>
  <c r="U59" i="2"/>
  <c r="T59" i="2"/>
  <c r="U24" i="1"/>
  <c r="T24" i="1"/>
  <c r="T24" i="3"/>
  <c r="U24" i="3"/>
  <c r="T45" i="4"/>
  <c r="U45" i="4"/>
  <c r="R24" i="1"/>
  <c r="S24" i="1"/>
  <c r="T20" i="1"/>
  <c r="U21" i="1"/>
  <c r="U44" i="1"/>
  <c r="U52" i="1"/>
  <c r="R53" i="1"/>
  <c r="U56" i="1"/>
  <c r="U89" i="1"/>
  <c r="U12" i="2"/>
  <c r="U28" i="2"/>
  <c r="U32" i="2"/>
  <c r="U36" i="2"/>
  <c r="U48" i="2"/>
  <c r="T62" i="2"/>
  <c r="U69" i="2"/>
  <c r="U11" i="3"/>
  <c r="Q15" i="3"/>
  <c r="U22" i="3"/>
  <c r="Q30" i="3"/>
  <c r="U30" i="3" s="1"/>
  <c r="T40" i="3"/>
  <c r="U40" i="3"/>
  <c r="U47" i="3"/>
  <c r="Q72" i="3"/>
  <c r="U91" i="3"/>
  <c r="E30" i="4"/>
  <c r="U44" i="4"/>
  <c r="U49" i="4"/>
  <c r="U10" i="5"/>
  <c r="T14" i="5"/>
  <c r="U21" i="5"/>
  <c r="U46" i="5"/>
  <c r="Q66" i="5"/>
  <c r="E30" i="6"/>
  <c r="U38" i="6"/>
  <c r="T38" i="6"/>
  <c r="Q40" i="6"/>
  <c r="P53" i="6"/>
  <c r="U86" i="6"/>
  <c r="T86" i="6"/>
  <c r="T91" i="6"/>
  <c r="U24" i="6"/>
  <c r="T24" i="6"/>
  <c r="U65" i="6"/>
  <c r="T65" i="6"/>
  <c r="Q15" i="1"/>
  <c r="U66" i="1"/>
  <c r="T66" i="1"/>
  <c r="P66" i="1"/>
  <c r="P66" i="4"/>
  <c r="U33" i="5"/>
  <c r="T33" i="5"/>
  <c r="T17" i="1"/>
  <c r="Q30" i="1"/>
  <c r="U30" i="1" s="1"/>
  <c r="P33" i="1"/>
  <c r="T33" i="1" s="1"/>
  <c r="Q66" i="1"/>
  <c r="T86" i="1"/>
  <c r="T9" i="2"/>
  <c r="T21" i="2"/>
  <c r="T45" i="2"/>
  <c r="T57" i="2"/>
  <c r="U89" i="2"/>
  <c r="T17" i="3"/>
  <c r="U17" i="3"/>
  <c r="P59" i="3"/>
  <c r="T65" i="3"/>
  <c r="U65" i="3"/>
  <c r="T86" i="3"/>
  <c r="U86" i="3"/>
  <c r="P15" i="4"/>
  <c r="T21" i="4"/>
  <c r="U21" i="4"/>
  <c r="Q24" i="4"/>
  <c r="T55" i="4"/>
  <c r="T57" i="4"/>
  <c r="U57" i="4"/>
  <c r="P59" i="4"/>
  <c r="Q66" i="4"/>
  <c r="P70" i="4"/>
  <c r="P71" i="4"/>
  <c r="T71" i="4" s="1"/>
  <c r="T88" i="4"/>
  <c r="T90" i="4"/>
  <c r="U90" i="4"/>
  <c r="P53" i="5"/>
  <c r="U58" i="5"/>
  <c r="T58" i="5"/>
  <c r="U69" i="5"/>
  <c r="T69" i="5"/>
  <c r="P72" i="5"/>
  <c r="T72" i="5" s="1"/>
  <c r="U14" i="6"/>
  <c r="T14" i="6"/>
  <c r="P33" i="6"/>
  <c r="T62" i="6"/>
  <c r="P67" i="6"/>
  <c r="T30" i="7"/>
  <c r="U30" i="7"/>
  <c r="T17" i="5"/>
  <c r="U17" i="5"/>
  <c r="U70" i="5"/>
  <c r="T70" i="5"/>
  <c r="Q33" i="1"/>
  <c r="U33" i="1" s="1"/>
  <c r="T53" i="1"/>
  <c r="P67" i="1"/>
  <c r="T67" i="1" s="1"/>
  <c r="S72" i="1"/>
  <c r="U40" i="2"/>
  <c r="T40" i="2"/>
  <c r="P40" i="2"/>
  <c r="Q53" i="2"/>
  <c r="S59" i="2"/>
  <c r="Q66" i="2"/>
  <c r="P70" i="2"/>
  <c r="T70" i="2" s="1"/>
  <c r="P71" i="2"/>
  <c r="T71" i="2" s="1"/>
  <c r="P72" i="2"/>
  <c r="T72" i="2" s="1"/>
  <c r="T90" i="2"/>
  <c r="U90" i="2"/>
  <c r="U10" i="4"/>
  <c r="R24" i="4"/>
  <c r="Q53" i="4"/>
  <c r="U53" i="4" s="1"/>
  <c r="Q59" i="4"/>
  <c r="Q70" i="4"/>
  <c r="Q71" i="4"/>
  <c r="U71" i="4" s="1"/>
  <c r="P71" i="5"/>
  <c r="Q72" i="5"/>
  <c r="U72" i="5" s="1"/>
  <c r="U91" i="5"/>
  <c r="T91" i="5"/>
  <c r="U29" i="6"/>
  <c r="T29" i="6"/>
  <c r="Q33" i="6"/>
  <c r="U37" i="6"/>
  <c r="T37" i="6"/>
  <c r="U42" i="6"/>
  <c r="T42" i="6"/>
  <c r="T59" i="6"/>
  <c r="Q66" i="6"/>
  <c r="U70" i="6"/>
  <c r="U33" i="8"/>
  <c r="T33" i="8"/>
  <c r="U59" i="10"/>
  <c r="T59" i="10"/>
  <c r="U70" i="10"/>
  <c r="U70" i="11"/>
  <c r="T70" i="1"/>
  <c r="U24" i="5"/>
  <c r="T24" i="5"/>
  <c r="U59" i="5"/>
  <c r="T59" i="5"/>
  <c r="P59" i="1"/>
  <c r="Q67" i="1"/>
  <c r="U67" i="1" s="1"/>
  <c r="P70" i="1"/>
  <c r="P15" i="2"/>
  <c r="T15" i="2" s="1"/>
  <c r="U24" i="2"/>
  <c r="T24" i="2"/>
  <c r="Q40" i="2"/>
  <c r="P67" i="2"/>
  <c r="Q70" i="2"/>
  <c r="U70" i="2" s="1"/>
  <c r="Q72" i="2"/>
  <c r="U72" i="2" s="1"/>
  <c r="T67" i="3"/>
  <c r="U72" i="3"/>
  <c r="U15" i="3"/>
  <c r="P40" i="3"/>
  <c r="P53" i="3"/>
  <c r="P66" i="3"/>
  <c r="P67" i="3"/>
  <c r="Q67" i="3"/>
  <c r="U67" i="3" s="1"/>
  <c r="P70" i="3"/>
  <c r="T70" i="3" s="1"/>
  <c r="P30" i="4"/>
  <c r="P33" i="4"/>
  <c r="T33" i="4" s="1"/>
  <c r="T53" i="4"/>
  <c r="Q67" i="4"/>
  <c r="U67" i="4" s="1"/>
  <c r="Q24" i="5"/>
  <c r="T29" i="5"/>
  <c r="U29" i="5"/>
  <c r="T37" i="5"/>
  <c r="U37" i="5"/>
  <c r="Q40" i="5"/>
  <c r="P59" i="5"/>
  <c r="P70" i="5"/>
  <c r="P15" i="6"/>
  <c r="U18" i="6"/>
  <c r="T18" i="6"/>
  <c r="Q24" i="6"/>
  <c r="Q15" i="7"/>
  <c r="U15" i="7" s="1"/>
  <c r="U71" i="3"/>
  <c r="Q70" i="1"/>
  <c r="U70" i="1" s="1"/>
  <c r="T67" i="2"/>
  <c r="U15" i="2"/>
  <c r="Q15" i="2"/>
  <c r="P30" i="2"/>
  <c r="T30" i="2" s="1"/>
  <c r="U66" i="2"/>
  <c r="T66" i="2"/>
  <c r="T61" i="2"/>
  <c r="Q67" i="2"/>
  <c r="U67" i="2" s="1"/>
  <c r="P24" i="3"/>
  <c r="T29" i="3"/>
  <c r="U29" i="3"/>
  <c r="P33" i="3"/>
  <c r="T33" i="3" s="1"/>
  <c r="T37" i="3"/>
  <c r="U37" i="3"/>
  <c r="Q40" i="3"/>
  <c r="Q53" i="3"/>
  <c r="Q66" i="3"/>
  <c r="Q70" i="3"/>
  <c r="U70" i="3" s="1"/>
  <c r="P71" i="3"/>
  <c r="T71" i="3" s="1"/>
  <c r="Q30" i="4"/>
  <c r="Q33" i="4"/>
  <c r="U33" i="4" s="1"/>
  <c r="U66" i="4"/>
  <c r="T66" i="4"/>
  <c r="T61" i="4"/>
  <c r="U61" i="4"/>
  <c r="Q33" i="5"/>
  <c r="Q59" i="5"/>
  <c r="U62" i="5"/>
  <c r="T62" i="5"/>
  <c r="Q70" i="5"/>
  <c r="U13" i="6"/>
  <c r="T13" i="6"/>
  <c r="Q15" i="6"/>
  <c r="U49" i="6"/>
  <c r="T49" i="6"/>
  <c r="P72" i="6"/>
  <c r="T72" i="6" s="1"/>
  <c r="U71" i="7"/>
  <c r="T71" i="7"/>
  <c r="T45" i="1"/>
  <c r="T57" i="1"/>
  <c r="T61" i="1"/>
  <c r="T90" i="1"/>
  <c r="T13" i="2"/>
  <c r="T17" i="2"/>
  <c r="T29" i="2"/>
  <c r="T37" i="2"/>
  <c r="T49" i="2"/>
  <c r="E66" i="2"/>
  <c r="U12" i="3"/>
  <c r="T23" i="3"/>
  <c r="T26" i="3"/>
  <c r="Q33" i="3"/>
  <c r="U33" i="3" s="1"/>
  <c r="U35" i="3"/>
  <c r="U48" i="3"/>
  <c r="T92" i="3"/>
  <c r="T67" i="4"/>
  <c r="U15" i="4"/>
  <c r="T72" i="4"/>
  <c r="T15" i="4"/>
  <c r="T9" i="4"/>
  <c r="U9" i="4"/>
  <c r="U24" i="4"/>
  <c r="T24" i="4"/>
  <c r="T29" i="4"/>
  <c r="T50" i="4"/>
  <c r="T11" i="5"/>
  <c r="T13" i="5"/>
  <c r="U13" i="5"/>
  <c r="P15" i="5"/>
  <c r="T15" i="5" s="1"/>
  <c r="T22" i="5"/>
  <c r="P30" i="5"/>
  <c r="T30" i="5" s="1"/>
  <c r="U32" i="5"/>
  <c r="T38" i="5"/>
  <c r="T47" i="5"/>
  <c r="U90" i="5"/>
  <c r="T90" i="5"/>
  <c r="T10" i="6"/>
  <c r="U33" i="6"/>
  <c r="T33" i="6"/>
  <c r="T46" i="6"/>
  <c r="Q71" i="6"/>
  <c r="Q72" i="6"/>
  <c r="U72" i="6" s="1"/>
  <c r="U30" i="8"/>
  <c r="T30" i="8"/>
  <c r="U70" i="8"/>
  <c r="T70" i="8"/>
  <c r="U33" i="10"/>
  <c r="T33" i="10"/>
  <c r="U72" i="1"/>
  <c r="U15" i="1"/>
  <c r="T15" i="1"/>
  <c r="U59" i="1"/>
  <c r="T59" i="1"/>
  <c r="T9" i="1"/>
  <c r="U40" i="1"/>
  <c r="T40" i="1"/>
  <c r="U61" i="1"/>
  <c r="U53" i="2"/>
  <c r="T53" i="2"/>
  <c r="T13" i="3"/>
  <c r="U13" i="3"/>
  <c r="P15" i="3"/>
  <c r="T15" i="3" s="1"/>
  <c r="P30" i="3"/>
  <c r="T30" i="3" s="1"/>
  <c r="U32" i="3"/>
  <c r="T38" i="3"/>
  <c r="T49" i="3"/>
  <c r="U49" i="3"/>
  <c r="U66" i="3"/>
  <c r="T66" i="3"/>
  <c r="P72" i="3"/>
  <c r="T72" i="3" s="1"/>
  <c r="U59" i="4"/>
  <c r="T59" i="4"/>
  <c r="T62" i="4"/>
  <c r="U69" i="4"/>
  <c r="U70" i="4"/>
  <c r="T70" i="4"/>
  <c r="Q15" i="5"/>
  <c r="U15" i="5" s="1"/>
  <c r="Q30" i="5"/>
  <c r="U30" i="5" s="1"/>
  <c r="U40" i="5"/>
  <c r="T40" i="5"/>
  <c r="T50" i="5"/>
  <c r="U66" i="5"/>
  <c r="T66" i="5"/>
  <c r="T61" i="5"/>
  <c r="T63" i="5"/>
  <c r="P66" i="5"/>
  <c r="P67" i="5"/>
  <c r="T67" i="5" s="1"/>
  <c r="Q67" i="5"/>
  <c r="U67" i="5" s="1"/>
  <c r="U71" i="5"/>
  <c r="T71" i="5"/>
  <c r="T87" i="5"/>
  <c r="U17" i="6"/>
  <c r="T17" i="6"/>
  <c r="T22" i="6"/>
  <c r="U72" i="7"/>
  <c r="U9" i="7"/>
  <c r="T9" i="7"/>
  <c r="T14" i="7"/>
  <c r="T53" i="3"/>
  <c r="U53" i="3"/>
  <c r="U40" i="4"/>
  <c r="T40" i="4"/>
  <c r="U53" i="5"/>
  <c r="T53" i="5"/>
  <c r="U49" i="5"/>
  <c r="U65" i="5"/>
  <c r="U86" i="5"/>
  <c r="U21" i="6"/>
  <c r="U40" i="6"/>
  <c r="T40" i="6"/>
  <c r="U45" i="6"/>
  <c r="U57" i="6"/>
  <c r="U90" i="6"/>
  <c r="U13" i="7"/>
  <c r="U17" i="7"/>
  <c r="U29" i="7"/>
  <c r="R30" i="7"/>
  <c r="U37" i="7"/>
  <c r="T53" i="7"/>
  <c r="U53" i="7"/>
  <c r="U49" i="7"/>
  <c r="U65" i="7"/>
  <c r="R66" i="7"/>
  <c r="S72" i="7"/>
  <c r="U86" i="7"/>
  <c r="U21" i="8"/>
  <c r="T40" i="8"/>
  <c r="U45" i="8"/>
  <c r="U66" i="8"/>
  <c r="T66" i="8"/>
  <c r="T12" i="9"/>
  <c r="U23" i="9"/>
  <c r="U26" i="9"/>
  <c r="P33" i="9"/>
  <c r="U46" i="9"/>
  <c r="U52" i="9"/>
  <c r="R53" i="9"/>
  <c r="U56" i="9"/>
  <c r="U66" i="9"/>
  <c r="T66" i="9"/>
  <c r="U65" i="9"/>
  <c r="R66" i="9"/>
  <c r="Q67" i="9"/>
  <c r="R67" i="9"/>
  <c r="U91" i="9"/>
  <c r="U12" i="10"/>
  <c r="U21" i="10"/>
  <c r="U39" i="10"/>
  <c r="U42" i="10"/>
  <c r="U48" i="10"/>
  <c r="P53" i="10"/>
  <c r="U66" i="10"/>
  <c r="T66" i="10"/>
  <c r="U11" i="11"/>
  <c r="P24" i="11"/>
  <c r="T26" i="11"/>
  <c r="U45" i="11"/>
  <c r="U57" i="11"/>
  <c r="U66" i="11"/>
  <c r="T66" i="11"/>
  <c r="T61" i="11"/>
  <c r="Q15" i="12"/>
  <c r="U15" i="12" s="1"/>
  <c r="U18" i="12"/>
  <c r="T18" i="12"/>
  <c r="P30" i="12"/>
  <c r="E33" i="12"/>
  <c r="U24" i="16"/>
  <c r="T24" i="16"/>
  <c r="U59" i="17"/>
  <c r="T59" i="17"/>
  <c r="Q24" i="7"/>
  <c r="U24" i="7" s="1"/>
  <c r="P59" i="7"/>
  <c r="Q67" i="7"/>
  <c r="U67" i="7" s="1"/>
  <c r="P70" i="7"/>
  <c r="P15" i="8"/>
  <c r="T24" i="8"/>
  <c r="Q40" i="8"/>
  <c r="U40" i="8" s="1"/>
  <c r="Q66" i="8"/>
  <c r="P67" i="8"/>
  <c r="U71" i="8"/>
  <c r="P30" i="9"/>
  <c r="Q33" i="9"/>
  <c r="P40" i="9"/>
  <c r="U59" i="9"/>
  <c r="T59" i="9"/>
  <c r="Q71" i="9"/>
  <c r="U71" i="9" s="1"/>
  <c r="P30" i="10"/>
  <c r="U53" i="10"/>
  <c r="T53" i="10"/>
  <c r="T43" i="10"/>
  <c r="Q53" i="10"/>
  <c r="Q66" i="10"/>
  <c r="P67" i="10"/>
  <c r="T67" i="10" s="1"/>
  <c r="U71" i="10"/>
  <c r="T71" i="10"/>
  <c r="U12" i="11"/>
  <c r="T12" i="11"/>
  <c r="Q15" i="11"/>
  <c r="P40" i="11"/>
  <c r="U59" i="11"/>
  <c r="T59" i="11"/>
  <c r="P66" i="11"/>
  <c r="Q72" i="11"/>
  <c r="U72" i="11" s="1"/>
  <c r="U28" i="12"/>
  <c r="T28" i="12"/>
  <c r="Q30" i="12"/>
  <c r="U49" i="12"/>
  <c r="T49" i="12"/>
  <c r="U71" i="15"/>
  <c r="U33" i="16"/>
  <c r="T67" i="6"/>
  <c r="U15" i="6"/>
  <c r="T15" i="6"/>
  <c r="T50" i="6"/>
  <c r="U66" i="6"/>
  <c r="T66" i="6"/>
  <c r="T87" i="6"/>
  <c r="T10" i="7"/>
  <c r="T22" i="7"/>
  <c r="T26" i="7"/>
  <c r="T46" i="7"/>
  <c r="T58" i="7"/>
  <c r="T62" i="7"/>
  <c r="T69" i="7"/>
  <c r="T91" i="7"/>
  <c r="U67" i="8"/>
  <c r="T67" i="8"/>
  <c r="U15" i="8"/>
  <c r="T15" i="8"/>
  <c r="T14" i="8"/>
  <c r="T18" i="8"/>
  <c r="T38" i="8"/>
  <c r="T42" i="8"/>
  <c r="T50" i="8"/>
  <c r="T64" i="8"/>
  <c r="T89" i="8"/>
  <c r="U11" i="9"/>
  <c r="T21" i="9"/>
  <c r="T29" i="9"/>
  <c r="Q30" i="9"/>
  <c r="T32" i="9"/>
  <c r="U36" i="9"/>
  <c r="T43" i="9"/>
  <c r="T49" i="9"/>
  <c r="T88" i="9"/>
  <c r="T9" i="10"/>
  <c r="T29" i="10"/>
  <c r="T37" i="10"/>
  <c r="T45" i="10"/>
  <c r="T52" i="10"/>
  <c r="T64" i="10"/>
  <c r="Q67" i="10"/>
  <c r="U67" i="10" s="1"/>
  <c r="P70" i="10"/>
  <c r="T70" i="10" s="1"/>
  <c r="T9" i="11"/>
  <c r="U23" i="11"/>
  <c r="Q40" i="11"/>
  <c r="Q66" i="11"/>
  <c r="Q67" i="11"/>
  <c r="U67" i="11" s="1"/>
  <c r="U92" i="11"/>
  <c r="T92" i="11"/>
  <c r="U20" i="12"/>
  <c r="T21" i="7"/>
  <c r="T45" i="7"/>
  <c r="T57" i="7"/>
  <c r="T61" i="7"/>
  <c r="T90" i="7"/>
  <c r="T13" i="8"/>
  <c r="T17" i="8"/>
  <c r="T29" i="8"/>
  <c r="T37" i="8"/>
  <c r="T49" i="8"/>
  <c r="T63" i="8"/>
  <c r="T10" i="9"/>
  <c r="T20" i="9"/>
  <c r="T39" i="9"/>
  <c r="U63" i="9"/>
  <c r="U19" i="10"/>
  <c r="T28" i="10"/>
  <c r="T32" i="10"/>
  <c r="T36" i="10"/>
  <c r="T63" i="10"/>
  <c r="T93" i="10"/>
  <c r="T13" i="11"/>
  <c r="T22" i="11"/>
  <c r="T30" i="11"/>
  <c r="U30" i="11"/>
  <c r="P33" i="11"/>
  <c r="T33" i="11" s="1"/>
  <c r="T52" i="11"/>
  <c r="T62" i="11"/>
  <c r="U71" i="11"/>
  <c r="U24" i="12"/>
  <c r="U32" i="12"/>
  <c r="T32" i="12"/>
  <c r="U37" i="12"/>
  <c r="T37" i="12"/>
  <c r="T30" i="15"/>
  <c r="U30" i="15"/>
  <c r="U30" i="17"/>
  <c r="T30" i="17"/>
  <c r="U53" i="6"/>
  <c r="T53" i="6"/>
  <c r="U71" i="6"/>
  <c r="T71" i="6"/>
  <c r="T33" i="7"/>
  <c r="U33" i="7"/>
  <c r="T40" i="7"/>
  <c r="U53" i="8"/>
  <c r="T53" i="8"/>
  <c r="P71" i="8"/>
  <c r="T71" i="8" s="1"/>
  <c r="U40" i="9"/>
  <c r="T40" i="9"/>
  <c r="T35" i="9"/>
  <c r="P59" i="9"/>
  <c r="U70" i="9"/>
  <c r="P15" i="10"/>
  <c r="T15" i="10" s="1"/>
  <c r="P71" i="10"/>
  <c r="Q33" i="11"/>
  <c r="U33" i="11" s="1"/>
  <c r="U36" i="11"/>
  <c r="P59" i="11"/>
  <c r="U69" i="11"/>
  <c r="U24" i="13"/>
  <c r="T24" i="13"/>
  <c r="U30" i="13"/>
  <c r="T30" i="13"/>
  <c r="U71" i="13"/>
  <c r="U30" i="14"/>
  <c r="T30" i="14"/>
  <c r="T24" i="15"/>
  <c r="U24" i="15"/>
  <c r="P59" i="6"/>
  <c r="Q67" i="6"/>
  <c r="U67" i="6" s="1"/>
  <c r="P70" i="6"/>
  <c r="T70" i="6" s="1"/>
  <c r="P15" i="7"/>
  <c r="T15" i="7" s="1"/>
  <c r="T24" i="7"/>
  <c r="Q40" i="7"/>
  <c r="U40" i="7" s="1"/>
  <c r="P72" i="7"/>
  <c r="T72" i="7" s="1"/>
  <c r="Q24" i="8"/>
  <c r="U24" i="8" s="1"/>
  <c r="E67" i="8"/>
  <c r="P72" i="8"/>
  <c r="T72" i="8" s="1"/>
  <c r="Q72" i="8"/>
  <c r="U72" i="8" s="1"/>
  <c r="Q15" i="9"/>
  <c r="U15" i="9" s="1"/>
  <c r="U33" i="9"/>
  <c r="T33" i="9"/>
  <c r="E40" i="9"/>
  <c r="U53" i="9"/>
  <c r="T53" i="9"/>
  <c r="T71" i="9"/>
  <c r="U15" i="10"/>
  <c r="E67" i="10"/>
  <c r="P72" i="10"/>
  <c r="T72" i="10" s="1"/>
  <c r="Q72" i="10"/>
  <c r="U72" i="10" s="1"/>
  <c r="U89" i="10"/>
  <c r="T89" i="10"/>
  <c r="T15" i="11"/>
  <c r="T67" i="11"/>
  <c r="T72" i="11"/>
  <c r="U15" i="11"/>
  <c r="T24" i="11"/>
  <c r="U24" i="11"/>
  <c r="E53" i="11"/>
  <c r="U91" i="11"/>
  <c r="T91" i="11"/>
  <c r="U14" i="12"/>
  <c r="T14" i="12"/>
  <c r="U19" i="12"/>
  <c r="T19" i="12"/>
  <c r="U30" i="12"/>
  <c r="T30" i="12"/>
  <c r="U24" i="14"/>
  <c r="T24" i="14"/>
  <c r="T18" i="7"/>
  <c r="T38" i="7"/>
  <c r="T42" i="7"/>
  <c r="T50" i="7"/>
  <c r="U59" i="7"/>
  <c r="T59" i="7"/>
  <c r="U66" i="7"/>
  <c r="T66" i="7"/>
  <c r="U70" i="7"/>
  <c r="T70" i="7"/>
  <c r="T87" i="7"/>
  <c r="T10" i="8"/>
  <c r="T22" i="8"/>
  <c r="T26" i="8"/>
  <c r="T46" i="8"/>
  <c r="T86" i="8"/>
  <c r="T92" i="8"/>
  <c r="T13" i="9"/>
  <c r="T17" i="9"/>
  <c r="P24" i="9"/>
  <c r="T24" i="9" s="1"/>
  <c r="U27" i="9"/>
  <c r="U30" i="9"/>
  <c r="T30" i="9"/>
  <c r="U47" i="9"/>
  <c r="T57" i="9"/>
  <c r="U92" i="9"/>
  <c r="U30" i="10"/>
  <c r="T30" i="10"/>
  <c r="P40" i="10"/>
  <c r="T40" i="10" s="1"/>
  <c r="U43" i="10"/>
  <c r="T49" i="10"/>
  <c r="U27" i="11"/>
  <c r="P30" i="11"/>
  <c r="T40" i="11"/>
  <c r="U40" i="11"/>
  <c r="T35" i="11"/>
  <c r="T37" i="11"/>
  <c r="U29" i="12"/>
  <c r="T29" i="12"/>
  <c r="U33" i="14"/>
  <c r="T9" i="6"/>
  <c r="T61" i="6"/>
  <c r="T9" i="8"/>
  <c r="T56" i="8"/>
  <c r="U72" i="9"/>
  <c r="T72" i="9"/>
  <c r="U67" i="9"/>
  <c r="T67" i="9"/>
  <c r="T15" i="9"/>
  <c r="Q24" i="9"/>
  <c r="U24" i="9" s="1"/>
  <c r="T36" i="9"/>
  <c r="Q66" i="9"/>
  <c r="P70" i="9"/>
  <c r="T70" i="9" s="1"/>
  <c r="U24" i="10"/>
  <c r="T24" i="10"/>
  <c r="Q40" i="10"/>
  <c r="U40" i="10" s="1"/>
  <c r="T56" i="10"/>
  <c r="T90" i="10"/>
  <c r="Q30" i="11"/>
  <c r="T49" i="11"/>
  <c r="P70" i="11"/>
  <c r="T70" i="11" s="1"/>
  <c r="P71" i="11"/>
  <c r="T71" i="11" s="1"/>
  <c r="P15" i="12"/>
  <c r="U17" i="12"/>
  <c r="P24" i="12"/>
  <c r="T24" i="12" s="1"/>
  <c r="U30" i="16"/>
  <c r="T30" i="16"/>
  <c r="U24" i="17"/>
  <c r="U33" i="17"/>
  <c r="Q59" i="12"/>
  <c r="Q70" i="12"/>
  <c r="T72" i="13"/>
  <c r="U67" i="13"/>
  <c r="T67" i="13"/>
  <c r="U15" i="13"/>
  <c r="T15" i="13"/>
  <c r="Q15" i="13"/>
  <c r="P30" i="13"/>
  <c r="U59" i="13"/>
  <c r="T59" i="13"/>
  <c r="U66" i="13"/>
  <c r="T66" i="13"/>
  <c r="P66" i="13"/>
  <c r="U70" i="13"/>
  <c r="T70" i="13"/>
  <c r="Q72" i="13"/>
  <c r="U72" i="13" s="1"/>
  <c r="Q59" i="14"/>
  <c r="Q70" i="14"/>
  <c r="T15" i="15"/>
  <c r="U67" i="15"/>
  <c r="T72" i="15"/>
  <c r="Q15" i="15"/>
  <c r="U15" i="15" s="1"/>
  <c r="P30" i="15"/>
  <c r="U59" i="15"/>
  <c r="T59" i="15"/>
  <c r="U66" i="15"/>
  <c r="T66" i="15"/>
  <c r="P66" i="15"/>
  <c r="U70" i="15"/>
  <c r="T70" i="15"/>
  <c r="Q72" i="15"/>
  <c r="U72" i="15" s="1"/>
  <c r="U59" i="16"/>
  <c r="T59" i="16"/>
  <c r="U35" i="17"/>
  <c r="T35" i="17"/>
  <c r="U33" i="18"/>
  <c r="T33" i="18"/>
  <c r="U70" i="18"/>
  <c r="T70" i="18"/>
  <c r="U59" i="19"/>
  <c r="T59" i="19"/>
  <c r="U33" i="20"/>
  <c r="T33" i="20"/>
  <c r="P53" i="12"/>
  <c r="P71" i="12"/>
  <c r="Q30" i="13"/>
  <c r="P33" i="13"/>
  <c r="Q66" i="13"/>
  <c r="P53" i="14"/>
  <c r="P71" i="14"/>
  <c r="Q30" i="15"/>
  <c r="P33" i="15"/>
  <c r="Q66" i="15"/>
  <c r="P53" i="16"/>
  <c r="S24" i="17"/>
  <c r="P40" i="17"/>
  <c r="T40" i="17" s="1"/>
  <c r="T28" i="11"/>
  <c r="T32" i="11"/>
  <c r="T36" i="11"/>
  <c r="T53" i="11"/>
  <c r="U53" i="11"/>
  <c r="T48" i="11"/>
  <c r="T64" i="11"/>
  <c r="T93" i="11"/>
  <c r="T20" i="12"/>
  <c r="U40" i="12"/>
  <c r="T40" i="12"/>
  <c r="T44" i="12"/>
  <c r="T52" i="12"/>
  <c r="T56" i="12"/>
  <c r="U53" i="13"/>
  <c r="T53" i="13"/>
  <c r="U40" i="14"/>
  <c r="T40" i="14"/>
  <c r="T89" i="14"/>
  <c r="T12" i="15"/>
  <c r="T28" i="15"/>
  <c r="T32" i="15"/>
  <c r="T36" i="15"/>
  <c r="T53" i="15"/>
  <c r="U53" i="15"/>
  <c r="T48" i="15"/>
  <c r="T64" i="15"/>
  <c r="P67" i="15"/>
  <c r="T67" i="15" s="1"/>
  <c r="T93" i="15"/>
  <c r="T20" i="16"/>
  <c r="U40" i="16"/>
  <c r="T40" i="16"/>
  <c r="T44" i="16"/>
  <c r="T52" i="16"/>
  <c r="Q53" i="16"/>
  <c r="T55" i="16"/>
  <c r="T62" i="16"/>
  <c r="U69" i="16"/>
  <c r="T88" i="16"/>
  <c r="T10" i="17"/>
  <c r="Q40" i="17"/>
  <c r="U40" i="17" s="1"/>
  <c r="P59" i="17"/>
  <c r="T61" i="17"/>
  <c r="U63" i="17"/>
  <c r="T63" i="17"/>
  <c r="U90" i="17"/>
  <c r="T90" i="17"/>
  <c r="U30" i="18"/>
  <c r="T30" i="18"/>
  <c r="U24" i="20"/>
  <c r="T24" i="20"/>
  <c r="U30" i="20"/>
  <c r="T30" i="20"/>
  <c r="T39" i="12"/>
  <c r="T43" i="12"/>
  <c r="T51" i="12"/>
  <c r="T55" i="12"/>
  <c r="T88" i="12"/>
  <c r="T11" i="13"/>
  <c r="T23" i="13"/>
  <c r="T27" i="13"/>
  <c r="T35" i="13"/>
  <c r="T47" i="13"/>
  <c r="T63" i="13"/>
  <c r="T92" i="13"/>
  <c r="T19" i="14"/>
  <c r="T39" i="14"/>
  <c r="T43" i="14"/>
  <c r="T51" i="14"/>
  <c r="T55" i="14"/>
  <c r="T88" i="14"/>
  <c r="T11" i="15"/>
  <c r="T23" i="15"/>
  <c r="T27" i="15"/>
  <c r="T35" i="15"/>
  <c r="T47" i="15"/>
  <c r="T63" i="15"/>
  <c r="T92" i="15"/>
  <c r="T19" i="16"/>
  <c r="T39" i="16"/>
  <c r="T43" i="16"/>
  <c r="T51" i="16"/>
  <c r="U67" i="17"/>
  <c r="U12" i="17"/>
  <c r="P15" i="17"/>
  <c r="T15" i="17" s="1"/>
  <c r="U22" i="17"/>
  <c r="U48" i="17"/>
  <c r="T48" i="17"/>
  <c r="Q59" i="17"/>
  <c r="T33" i="19"/>
  <c r="U71" i="19"/>
  <c r="T71" i="19"/>
  <c r="U67" i="12"/>
  <c r="T67" i="12"/>
  <c r="U72" i="12"/>
  <c r="T72" i="12"/>
  <c r="T15" i="12"/>
  <c r="T38" i="12"/>
  <c r="T42" i="12"/>
  <c r="T50" i="12"/>
  <c r="U59" i="12"/>
  <c r="T59" i="12"/>
  <c r="U66" i="12"/>
  <c r="T66" i="12"/>
  <c r="U70" i="12"/>
  <c r="T70" i="12"/>
  <c r="T67" i="14"/>
  <c r="U15" i="14"/>
  <c r="T15" i="14"/>
  <c r="U59" i="14"/>
  <c r="T59" i="14"/>
  <c r="U66" i="14"/>
  <c r="T66" i="14"/>
  <c r="U70" i="14"/>
  <c r="T70" i="14"/>
  <c r="U15" i="16"/>
  <c r="T72" i="16"/>
  <c r="T15" i="16"/>
  <c r="Q59" i="16"/>
  <c r="P70" i="16"/>
  <c r="T70" i="16" s="1"/>
  <c r="P71" i="16"/>
  <c r="T71" i="16" s="1"/>
  <c r="Q15" i="17"/>
  <c r="U15" i="17" s="1"/>
  <c r="P70" i="17"/>
  <c r="T70" i="17" s="1"/>
  <c r="P72" i="17"/>
  <c r="T72" i="17" s="1"/>
  <c r="T65" i="12"/>
  <c r="T86" i="12"/>
  <c r="T9" i="13"/>
  <c r="T21" i="13"/>
  <c r="T45" i="13"/>
  <c r="P53" i="13"/>
  <c r="T57" i="13"/>
  <c r="T61" i="13"/>
  <c r="P71" i="13"/>
  <c r="T71" i="13" s="1"/>
  <c r="T90" i="13"/>
  <c r="T13" i="14"/>
  <c r="T17" i="14"/>
  <c r="T29" i="14"/>
  <c r="Q30" i="14"/>
  <c r="P33" i="14"/>
  <c r="T33" i="14" s="1"/>
  <c r="T37" i="14"/>
  <c r="T49" i="14"/>
  <c r="T65" i="14"/>
  <c r="Q66" i="14"/>
  <c r="T86" i="14"/>
  <c r="T9" i="15"/>
  <c r="T21" i="15"/>
  <c r="T45" i="15"/>
  <c r="P53" i="15"/>
  <c r="T57" i="15"/>
  <c r="T61" i="15"/>
  <c r="P71" i="15"/>
  <c r="T71" i="15" s="1"/>
  <c r="T90" i="15"/>
  <c r="T13" i="16"/>
  <c r="T17" i="16"/>
  <c r="T29" i="16"/>
  <c r="Q30" i="16"/>
  <c r="P33" i="16"/>
  <c r="T33" i="16" s="1"/>
  <c r="T37" i="16"/>
  <c r="T49" i="16"/>
  <c r="T58" i="16"/>
  <c r="P66" i="16"/>
  <c r="Q66" i="16"/>
  <c r="Q70" i="16"/>
  <c r="U70" i="16" s="1"/>
  <c r="Q71" i="16"/>
  <c r="U71" i="16" s="1"/>
  <c r="Q72" i="16"/>
  <c r="U72" i="16" s="1"/>
  <c r="T86" i="16"/>
  <c r="T11" i="17"/>
  <c r="P33" i="17"/>
  <c r="T33" i="17" s="1"/>
  <c r="U36" i="17"/>
  <c r="T36" i="17"/>
  <c r="U46" i="17"/>
  <c r="P53" i="17"/>
  <c r="T57" i="17"/>
  <c r="U66" i="17"/>
  <c r="T66" i="17"/>
  <c r="Q70" i="17"/>
  <c r="U70" i="17" s="1"/>
  <c r="Q72" i="17"/>
  <c r="U72" i="17" s="1"/>
  <c r="U70" i="19"/>
  <c r="T70" i="19"/>
  <c r="T36" i="12"/>
  <c r="U53" i="12"/>
  <c r="T53" i="12"/>
  <c r="T48" i="12"/>
  <c r="T64" i="12"/>
  <c r="U71" i="12"/>
  <c r="T71" i="12"/>
  <c r="T93" i="12"/>
  <c r="U9" i="13"/>
  <c r="T20" i="13"/>
  <c r="U33" i="13"/>
  <c r="T33" i="13"/>
  <c r="U40" i="13"/>
  <c r="T40" i="13"/>
  <c r="T44" i="13"/>
  <c r="T52" i="13"/>
  <c r="T56" i="13"/>
  <c r="U61" i="13"/>
  <c r="T89" i="13"/>
  <c r="T12" i="14"/>
  <c r="T28" i="14"/>
  <c r="T32" i="14"/>
  <c r="T36" i="14"/>
  <c r="U53" i="14"/>
  <c r="T53" i="14"/>
  <c r="T48" i="14"/>
  <c r="T64" i="14"/>
  <c r="U71" i="14"/>
  <c r="T71" i="14"/>
  <c r="T93" i="14"/>
  <c r="U9" i="15"/>
  <c r="T20" i="15"/>
  <c r="T33" i="15"/>
  <c r="U33" i="15"/>
  <c r="T40" i="15"/>
  <c r="U40" i="15"/>
  <c r="T44" i="15"/>
  <c r="T52" i="15"/>
  <c r="T56" i="15"/>
  <c r="U61" i="15"/>
  <c r="T89" i="15"/>
  <c r="T12" i="16"/>
  <c r="T28" i="16"/>
  <c r="T32" i="16"/>
  <c r="T36" i="16"/>
  <c r="U53" i="16"/>
  <c r="T53" i="16"/>
  <c r="T48" i="16"/>
  <c r="T14" i="17"/>
  <c r="T27" i="17"/>
  <c r="U47" i="17"/>
  <c r="T47" i="17"/>
  <c r="U69" i="17"/>
  <c r="U14" i="18"/>
  <c r="T14" i="18"/>
  <c r="U71" i="18"/>
  <c r="T71" i="18"/>
  <c r="T43" i="13"/>
  <c r="T35" i="14"/>
  <c r="T43" i="15"/>
  <c r="T35" i="16"/>
  <c r="T57" i="16"/>
  <c r="Q67" i="16"/>
  <c r="U67" i="16" s="1"/>
  <c r="T69" i="16"/>
  <c r="U10" i="17"/>
  <c r="P24" i="17"/>
  <c r="T24" i="17" s="1"/>
  <c r="P30" i="17"/>
  <c r="U32" i="17"/>
  <c r="U64" i="17"/>
  <c r="T64" i="17"/>
  <c r="P66" i="17"/>
  <c r="U71" i="17"/>
  <c r="T71" i="17"/>
  <c r="U91" i="17"/>
  <c r="T91" i="17"/>
  <c r="P15" i="18"/>
  <c r="T15" i="18" s="1"/>
  <c r="U18" i="18"/>
  <c r="T18" i="18"/>
  <c r="U59" i="18"/>
  <c r="Q24" i="18"/>
  <c r="P59" i="18"/>
  <c r="Q67" i="18"/>
  <c r="P70" i="18"/>
  <c r="P15" i="19"/>
  <c r="T15" i="19" s="1"/>
  <c r="U24" i="19"/>
  <c r="Q40" i="19"/>
  <c r="P72" i="19"/>
  <c r="Q24" i="20"/>
  <c r="P40" i="20"/>
  <c r="T40" i="20" s="1"/>
  <c r="P53" i="20"/>
  <c r="P59" i="20"/>
  <c r="U65" i="20"/>
  <c r="T65" i="20"/>
  <c r="P70" i="20"/>
  <c r="T70" i="20" s="1"/>
  <c r="Q30" i="21"/>
  <c r="U53" i="21"/>
  <c r="T53" i="21"/>
  <c r="U43" i="21"/>
  <c r="T43" i="21"/>
  <c r="P59" i="21"/>
  <c r="U59" i="22"/>
  <c r="T59" i="22"/>
  <c r="T24" i="23"/>
  <c r="U24" i="23"/>
  <c r="U71" i="23"/>
  <c r="T71" i="23"/>
  <c r="Q59" i="18"/>
  <c r="R67" i="18"/>
  <c r="Q70" i="18"/>
  <c r="U67" i="19"/>
  <c r="T72" i="19"/>
  <c r="U15" i="19"/>
  <c r="Q15" i="19"/>
  <c r="P30" i="19"/>
  <c r="U66" i="19"/>
  <c r="T66" i="19"/>
  <c r="P66" i="19"/>
  <c r="Q72" i="19"/>
  <c r="U72" i="19" s="1"/>
  <c r="Q53" i="20"/>
  <c r="Q59" i="20"/>
  <c r="Q70" i="20"/>
  <c r="T87" i="20"/>
  <c r="U87" i="20"/>
  <c r="P24" i="21"/>
  <c r="U70" i="21"/>
  <c r="T70" i="21"/>
  <c r="T13" i="17"/>
  <c r="T17" i="17"/>
  <c r="T29" i="17"/>
  <c r="T37" i="17"/>
  <c r="T49" i="17"/>
  <c r="T42" i="20"/>
  <c r="U42" i="20"/>
  <c r="P66" i="20"/>
  <c r="P71" i="20"/>
  <c r="P72" i="20"/>
  <c r="T10" i="21"/>
  <c r="U10" i="21"/>
  <c r="T22" i="21"/>
  <c r="U22" i="21"/>
  <c r="Q24" i="21"/>
  <c r="U53" i="17"/>
  <c r="T53" i="17"/>
  <c r="P67" i="17"/>
  <c r="T67" i="17" s="1"/>
  <c r="T93" i="17"/>
  <c r="T20" i="18"/>
  <c r="U40" i="18"/>
  <c r="P40" i="18"/>
  <c r="T40" i="18" s="1"/>
  <c r="T44" i="18"/>
  <c r="T52" i="18"/>
  <c r="Q53" i="18"/>
  <c r="U53" i="18" s="1"/>
  <c r="T56" i="18"/>
  <c r="Q71" i="18"/>
  <c r="T89" i="18"/>
  <c r="T12" i="19"/>
  <c r="P24" i="19"/>
  <c r="T24" i="19" s="1"/>
  <c r="T28" i="19"/>
  <c r="T32" i="19"/>
  <c r="Q33" i="19"/>
  <c r="U33" i="19" s="1"/>
  <c r="T36" i="19"/>
  <c r="T53" i="19"/>
  <c r="U53" i="19"/>
  <c r="T48" i="19"/>
  <c r="T64" i="19"/>
  <c r="P67" i="19"/>
  <c r="T67" i="19" s="1"/>
  <c r="T93" i="19"/>
  <c r="T20" i="20"/>
  <c r="U40" i="20"/>
  <c r="T50" i="20"/>
  <c r="U50" i="20"/>
  <c r="Q66" i="20"/>
  <c r="Q71" i="20"/>
  <c r="Q72" i="20"/>
  <c r="U72" i="20" s="1"/>
  <c r="T26" i="21"/>
  <c r="U26" i="21"/>
  <c r="U52" i="21"/>
  <c r="T52" i="21"/>
  <c r="T33" i="23"/>
  <c r="T59" i="23"/>
  <c r="U59" i="23"/>
  <c r="T92" i="17"/>
  <c r="T19" i="18"/>
  <c r="U24" i="18"/>
  <c r="T24" i="18"/>
  <c r="T39" i="18"/>
  <c r="T43" i="18"/>
  <c r="T51" i="18"/>
  <c r="T55" i="18"/>
  <c r="T88" i="18"/>
  <c r="T11" i="19"/>
  <c r="T23" i="19"/>
  <c r="T27" i="19"/>
  <c r="T35" i="19"/>
  <c r="T47" i="19"/>
  <c r="T63" i="19"/>
  <c r="T92" i="19"/>
  <c r="T19" i="20"/>
  <c r="T38" i="20"/>
  <c r="U59" i="20"/>
  <c r="T59" i="20"/>
  <c r="U70" i="20"/>
  <c r="U86" i="20"/>
  <c r="T86" i="20"/>
  <c r="U93" i="20"/>
  <c r="U20" i="21"/>
  <c r="P53" i="21"/>
  <c r="U56" i="21"/>
  <c r="T56" i="21"/>
  <c r="U33" i="22"/>
  <c r="T33" i="22"/>
  <c r="U66" i="16"/>
  <c r="T66" i="16"/>
  <c r="U72" i="18"/>
  <c r="U67" i="18"/>
  <c r="T72" i="18"/>
  <c r="T67" i="18"/>
  <c r="U15" i="18"/>
  <c r="T38" i="18"/>
  <c r="T42" i="18"/>
  <c r="T50" i="18"/>
  <c r="U66" i="18"/>
  <c r="T66" i="18"/>
  <c r="T87" i="18"/>
  <c r="T10" i="19"/>
  <c r="T22" i="19"/>
  <c r="T26" i="19"/>
  <c r="T46" i="19"/>
  <c r="T58" i="19"/>
  <c r="T62" i="19"/>
  <c r="T69" i="19"/>
  <c r="T91" i="19"/>
  <c r="U67" i="20"/>
  <c r="T67" i="20"/>
  <c r="U15" i="20"/>
  <c r="T72" i="20"/>
  <c r="T15" i="20"/>
  <c r="T14" i="20"/>
  <c r="T18" i="20"/>
  <c r="U48" i="20"/>
  <c r="U52" i="20"/>
  <c r="E67" i="20"/>
  <c r="T92" i="20"/>
  <c r="U72" i="21"/>
  <c r="T72" i="21"/>
  <c r="U67" i="21"/>
  <c r="U15" i="21"/>
  <c r="T15" i="21"/>
  <c r="U9" i="21"/>
  <c r="T9" i="21"/>
  <c r="T19" i="21"/>
  <c r="U21" i="21"/>
  <c r="T21" i="21"/>
  <c r="P40" i="21"/>
  <c r="Q40" i="21"/>
  <c r="U44" i="21"/>
  <c r="T44" i="21"/>
  <c r="T13" i="18"/>
  <c r="T17" i="18"/>
  <c r="T29" i="18"/>
  <c r="T37" i="18"/>
  <c r="T49" i="18"/>
  <c r="T86" i="18"/>
  <c r="T9" i="19"/>
  <c r="T21" i="19"/>
  <c r="T30" i="19"/>
  <c r="U30" i="19"/>
  <c r="T45" i="19"/>
  <c r="T57" i="19"/>
  <c r="T61" i="19"/>
  <c r="T90" i="19"/>
  <c r="T13" i="20"/>
  <c r="T17" i="20"/>
  <c r="T29" i="20"/>
  <c r="U37" i="20"/>
  <c r="T47" i="20"/>
  <c r="U49" i="20"/>
  <c r="T49" i="20"/>
  <c r="U24" i="21"/>
  <c r="T24" i="21"/>
  <c r="P33" i="21"/>
  <c r="T33" i="21" s="1"/>
  <c r="U51" i="21"/>
  <c r="T51" i="21"/>
  <c r="U70" i="22"/>
  <c r="T53" i="18"/>
  <c r="U9" i="19"/>
  <c r="T40" i="19"/>
  <c r="U40" i="19"/>
  <c r="U61" i="19"/>
  <c r="U53" i="20"/>
  <c r="T53" i="20"/>
  <c r="U43" i="20"/>
  <c r="T43" i="20"/>
  <c r="Q33" i="21"/>
  <c r="U33" i="21" s="1"/>
  <c r="U71" i="21"/>
  <c r="T71" i="21"/>
  <c r="S40" i="20"/>
  <c r="R72" i="20"/>
  <c r="S24" i="21"/>
  <c r="T45" i="21"/>
  <c r="U46" i="21"/>
  <c r="T57" i="21"/>
  <c r="U58" i="21"/>
  <c r="R59" i="21"/>
  <c r="T61" i="21"/>
  <c r="U62" i="21"/>
  <c r="S67" i="21"/>
  <c r="U69" i="21"/>
  <c r="R70" i="21"/>
  <c r="T90" i="21"/>
  <c r="U91" i="21"/>
  <c r="T13" i="22"/>
  <c r="U14" i="22"/>
  <c r="R15" i="22"/>
  <c r="T17" i="22"/>
  <c r="U18" i="22"/>
  <c r="T29" i="22"/>
  <c r="T37" i="22"/>
  <c r="U38" i="22"/>
  <c r="S40" i="22"/>
  <c r="U42" i="22"/>
  <c r="T49" i="22"/>
  <c r="U50" i="22"/>
  <c r="T65" i="22"/>
  <c r="R72" i="22"/>
  <c r="T86" i="22"/>
  <c r="U87" i="22"/>
  <c r="T9" i="23"/>
  <c r="U10" i="23"/>
  <c r="T21" i="23"/>
  <c r="U22" i="23"/>
  <c r="T30" i="23"/>
  <c r="U30" i="23"/>
  <c r="T45" i="23"/>
  <c r="U47" i="23"/>
  <c r="T47" i="23"/>
  <c r="U62" i="23"/>
  <c r="Q70" i="23"/>
  <c r="U70" i="23" s="1"/>
  <c r="P72" i="23"/>
  <c r="T72" i="23" s="1"/>
  <c r="U88" i="23"/>
  <c r="T13" i="24"/>
  <c r="U29" i="24"/>
  <c r="S33" i="24"/>
  <c r="Q40" i="24"/>
  <c r="U40" i="24" s="1"/>
  <c r="U53" i="24"/>
  <c r="T53" i="24"/>
  <c r="U43" i="24"/>
  <c r="T43" i="24"/>
  <c r="T56" i="24"/>
  <c r="U65" i="24"/>
  <c r="E67" i="24"/>
  <c r="U71" i="20"/>
  <c r="T71" i="20"/>
  <c r="U40" i="21"/>
  <c r="T40" i="21"/>
  <c r="T89" i="21"/>
  <c r="T12" i="22"/>
  <c r="T28" i="22"/>
  <c r="T32" i="22"/>
  <c r="T36" i="22"/>
  <c r="T48" i="22"/>
  <c r="T64" i="22"/>
  <c r="T93" i="22"/>
  <c r="T20" i="23"/>
  <c r="U23" i="23"/>
  <c r="T23" i="23"/>
  <c r="T44" i="23"/>
  <c r="P59" i="23"/>
  <c r="T61" i="23"/>
  <c r="U63" i="23"/>
  <c r="T63" i="23"/>
  <c r="Q66" i="23"/>
  <c r="P67" i="23"/>
  <c r="T67" i="23" s="1"/>
  <c r="U69" i="23"/>
  <c r="T27" i="24"/>
  <c r="E30" i="24"/>
  <c r="U52" i="24"/>
  <c r="E66" i="24"/>
  <c r="Q70" i="24"/>
  <c r="T55" i="21"/>
  <c r="T88" i="21"/>
  <c r="T11" i="22"/>
  <c r="T23" i="22"/>
  <c r="T27" i="22"/>
  <c r="T35" i="22"/>
  <c r="T47" i="22"/>
  <c r="P59" i="22"/>
  <c r="T63" i="22"/>
  <c r="Q67" i="22"/>
  <c r="U67" i="22" s="1"/>
  <c r="P70" i="22"/>
  <c r="T70" i="22" s="1"/>
  <c r="T92" i="22"/>
  <c r="T19" i="23"/>
  <c r="P33" i="23"/>
  <c r="U36" i="23"/>
  <c r="T43" i="23"/>
  <c r="T48" i="23"/>
  <c r="Q59" i="23"/>
  <c r="Q67" i="23"/>
  <c r="U67" i="23" s="1"/>
  <c r="T11" i="24"/>
  <c r="Q24" i="24"/>
  <c r="U33" i="24"/>
  <c r="T44" i="24"/>
  <c r="T63" i="24"/>
  <c r="U59" i="21"/>
  <c r="T59" i="21"/>
  <c r="U66" i="21"/>
  <c r="T66" i="21"/>
  <c r="Q59" i="22"/>
  <c r="T15" i="23"/>
  <c r="U72" i="23"/>
  <c r="U15" i="23"/>
  <c r="P24" i="23"/>
  <c r="Q33" i="23"/>
  <c r="U33" i="23" s="1"/>
  <c r="P59" i="24"/>
  <c r="U30" i="26"/>
  <c r="T30" i="26"/>
  <c r="T24" i="27"/>
  <c r="U24" i="27"/>
  <c r="U30" i="22"/>
  <c r="T30" i="22"/>
  <c r="P53" i="22"/>
  <c r="T53" i="22" s="1"/>
  <c r="P71" i="22"/>
  <c r="T71" i="22" s="1"/>
  <c r="U27" i="23"/>
  <c r="T27" i="23"/>
  <c r="Q30" i="23"/>
  <c r="P53" i="23"/>
  <c r="T53" i="23" s="1"/>
  <c r="U66" i="23"/>
  <c r="T66" i="23"/>
  <c r="U51" i="24"/>
  <c r="T51" i="24"/>
  <c r="Q59" i="24"/>
  <c r="P67" i="24"/>
  <c r="T67" i="24" s="1"/>
  <c r="T71" i="24"/>
  <c r="P67" i="21"/>
  <c r="T67" i="21" s="1"/>
  <c r="U40" i="22"/>
  <c r="T40" i="22"/>
  <c r="P40" i="22"/>
  <c r="Q53" i="22"/>
  <c r="U53" i="22" s="1"/>
  <c r="Q71" i="22"/>
  <c r="U71" i="22" s="1"/>
  <c r="T40" i="23"/>
  <c r="U40" i="23"/>
  <c r="U35" i="23"/>
  <c r="T35" i="23"/>
  <c r="U53" i="23"/>
  <c r="Q53" i="23"/>
  <c r="U92" i="23"/>
  <c r="T92" i="23"/>
  <c r="U19" i="24"/>
  <c r="T19" i="24"/>
  <c r="U24" i="24"/>
  <c r="T24" i="24"/>
  <c r="P33" i="24"/>
  <c r="T33" i="24" s="1"/>
  <c r="U39" i="24"/>
  <c r="T39" i="24"/>
  <c r="U24" i="25"/>
  <c r="T24" i="25"/>
  <c r="U70" i="25"/>
  <c r="T70" i="25"/>
  <c r="U30" i="28"/>
  <c r="T30" i="28"/>
  <c r="T51" i="20"/>
  <c r="T55" i="20"/>
  <c r="T88" i="20"/>
  <c r="T11" i="21"/>
  <c r="T23" i="21"/>
  <c r="T27" i="21"/>
  <c r="T35" i="21"/>
  <c r="T47" i="21"/>
  <c r="T63" i="21"/>
  <c r="T92" i="21"/>
  <c r="T19" i="22"/>
  <c r="T39" i="22"/>
  <c r="T43" i="22"/>
  <c r="T51" i="22"/>
  <c r="T55" i="22"/>
  <c r="T88" i="22"/>
  <c r="T11" i="23"/>
  <c r="T28" i="23"/>
  <c r="T51" i="23"/>
  <c r="T55" i="23"/>
  <c r="Q15" i="24"/>
  <c r="U15" i="24" s="1"/>
  <c r="T47" i="24"/>
  <c r="T52" i="24"/>
  <c r="U55" i="24"/>
  <c r="T55" i="24"/>
  <c r="Q66" i="24"/>
  <c r="U66" i="20"/>
  <c r="T66" i="20"/>
  <c r="U35" i="21"/>
  <c r="U72" i="22"/>
  <c r="T72" i="22"/>
  <c r="T67" i="22"/>
  <c r="U15" i="22"/>
  <c r="T15" i="22"/>
  <c r="U43" i="22"/>
  <c r="U66" i="22"/>
  <c r="T66" i="22"/>
  <c r="U32" i="23"/>
  <c r="T36" i="23"/>
  <c r="U46" i="23"/>
  <c r="P70" i="23"/>
  <c r="T70" i="23" s="1"/>
  <c r="T93" i="23"/>
  <c r="U14" i="24"/>
  <c r="T20" i="24"/>
  <c r="T35" i="24"/>
  <c r="P40" i="24"/>
  <c r="T40" i="24" s="1"/>
  <c r="U42" i="24"/>
  <c r="U59" i="24"/>
  <c r="T59" i="24"/>
  <c r="Q71" i="24"/>
  <c r="U71" i="24" s="1"/>
  <c r="U59" i="25"/>
  <c r="T59" i="25"/>
  <c r="P53" i="24"/>
  <c r="S67" i="24"/>
  <c r="R70" i="24"/>
  <c r="P71" i="24"/>
  <c r="R15" i="25"/>
  <c r="Q30" i="25"/>
  <c r="P33" i="25"/>
  <c r="S40" i="25"/>
  <c r="Q66" i="25"/>
  <c r="R72" i="25"/>
  <c r="S24" i="26"/>
  <c r="Q59" i="26"/>
  <c r="R59" i="26"/>
  <c r="Q66" i="26"/>
  <c r="R70" i="26"/>
  <c r="R15" i="27"/>
  <c r="U23" i="27"/>
  <c r="T23" i="27"/>
  <c r="U28" i="27"/>
  <c r="T28" i="27"/>
  <c r="Q30" i="27"/>
  <c r="U48" i="27"/>
  <c r="T48" i="27"/>
  <c r="E59" i="27"/>
  <c r="P67" i="27"/>
  <c r="U69" i="27"/>
  <c r="U20" i="28"/>
  <c r="T20" i="28"/>
  <c r="U55" i="28"/>
  <c r="T55" i="28"/>
  <c r="P24" i="25"/>
  <c r="Q33" i="25"/>
  <c r="U33" i="25" s="1"/>
  <c r="U53" i="25"/>
  <c r="T53" i="25"/>
  <c r="P67" i="25"/>
  <c r="T67" i="25" s="1"/>
  <c r="T71" i="25"/>
  <c r="T33" i="26"/>
  <c r="U40" i="26"/>
  <c r="T40" i="26"/>
  <c r="P40" i="26"/>
  <c r="S53" i="26"/>
  <c r="Q53" i="26"/>
  <c r="P67" i="26"/>
  <c r="T67" i="26" s="1"/>
  <c r="U33" i="27"/>
  <c r="U64" i="27"/>
  <c r="T64" i="27"/>
  <c r="Q67" i="27"/>
  <c r="U67" i="27" s="1"/>
  <c r="U70" i="27"/>
  <c r="T70" i="27"/>
  <c r="T71" i="27"/>
  <c r="T88" i="24"/>
  <c r="T11" i="25"/>
  <c r="T23" i="25"/>
  <c r="T27" i="25"/>
  <c r="T35" i="25"/>
  <c r="T47" i="25"/>
  <c r="T63" i="25"/>
  <c r="T92" i="25"/>
  <c r="T19" i="26"/>
  <c r="T39" i="26"/>
  <c r="T43" i="26"/>
  <c r="T51" i="26"/>
  <c r="U58" i="26"/>
  <c r="T64" i="26"/>
  <c r="U89" i="26"/>
  <c r="T89" i="26"/>
  <c r="U12" i="27"/>
  <c r="T12" i="27"/>
  <c r="P24" i="27"/>
  <c r="U26" i="27"/>
  <c r="U32" i="27"/>
  <c r="T32" i="27"/>
  <c r="U46" i="27"/>
  <c r="U18" i="28"/>
  <c r="U38" i="28"/>
  <c r="T72" i="24"/>
  <c r="T15" i="24"/>
  <c r="U66" i="24"/>
  <c r="T66" i="24"/>
  <c r="T87" i="24"/>
  <c r="T10" i="25"/>
  <c r="T22" i="25"/>
  <c r="T26" i="25"/>
  <c r="T46" i="25"/>
  <c r="T58" i="25"/>
  <c r="T62" i="25"/>
  <c r="T69" i="25"/>
  <c r="T91" i="25"/>
  <c r="U72" i="26"/>
  <c r="U67" i="26"/>
  <c r="U15" i="26"/>
  <c r="T15" i="26"/>
  <c r="T14" i="26"/>
  <c r="T18" i="26"/>
  <c r="T38" i="26"/>
  <c r="T42" i="26"/>
  <c r="T50" i="26"/>
  <c r="E59" i="26"/>
  <c r="T70" i="26"/>
  <c r="Q24" i="27"/>
  <c r="U27" i="27"/>
  <c r="T27" i="27"/>
  <c r="U47" i="27"/>
  <c r="T47" i="27"/>
  <c r="Q53" i="27"/>
  <c r="U62" i="27"/>
  <c r="P15" i="28"/>
  <c r="T15" i="28" s="1"/>
  <c r="U19" i="28"/>
  <c r="T19" i="28"/>
  <c r="P24" i="28"/>
  <c r="U39" i="28"/>
  <c r="T39" i="28"/>
  <c r="U44" i="28"/>
  <c r="T44" i="28"/>
  <c r="U52" i="28"/>
  <c r="T52" i="28"/>
  <c r="U30" i="25"/>
  <c r="T30" i="25"/>
  <c r="U87" i="26"/>
  <c r="U10" i="27"/>
  <c r="P33" i="27"/>
  <c r="T33" i="27" s="1"/>
  <c r="U36" i="27"/>
  <c r="T36" i="27"/>
  <c r="P59" i="27"/>
  <c r="U63" i="27"/>
  <c r="T63" i="27"/>
  <c r="U93" i="27"/>
  <c r="T93" i="27"/>
  <c r="Q15" i="28"/>
  <c r="P66" i="28"/>
  <c r="Q66" i="28"/>
  <c r="P67" i="28"/>
  <c r="T67" i="28" s="1"/>
  <c r="T33" i="25"/>
  <c r="U40" i="25"/>
  <c r="P40" i="25"/>
  <c r="T40" i="25" s="1"/>
  <c r="Q53" i="25"/>
  <c r="Q71" i="25"/>
  <c r="U71" i="25" s="1"/>
  <c r="P24" i="26"/>
  <c r="Q33" i="26"/>
  <c r="U33" i="26" s="1"/>
  <c r="U53" i="26"/>
  <c r="T53" i="26"/>
  <c r="P72" i="26"/>
  <c r="T72" i="26" s="1"/>
  <c r="U88" i="26"/>
  <c r="T88" i="26"/>
  <c r="U11" i="27"/>
  <c r="T11" i="27"/>
  <c r="T30" i="27"/>
  <c r="U30" i="27"/>
  <c r="Q71" i="27"/>
  <c r="U71" i="27" s="1"/>
  <c r="P72" i="27"/>
  <c r="P33" i="28"/>
  <c r="T33" i="28" s="1"/>
  <c r="P53" i="28"/>
  <c r="U56" i="28"/>
  <c r="T56" i="28"/>
  <c r="Q67" i="28"/>
  <c r="U67" i="28" s="1"/>
  <c r="T92" i="24"/>
  <c r="T19" i="25"/>
  <c r="T39" i="25"/>
  <c r="T43" i="25"/>
  <c r="T51" i="25"/>
  <c r="T55" i="25"/>
  <c r="T88" i="25"/>
  <c r="T11" i="26"/>
  <c r="T23" i="26"/>
  <c r="T27" i="26"/>
  <c r="T35" i="26"/>
  <c r="T47" i="26"/>
  <c r="U56" i="26"/>
  <c r="U62" i="26"/>
  <c r="T93" i="26"/>
  <c r="U91" i="27"/>
  <c r="Q33" i="28"/>
  <c r="U33" i="28" s="1"/>
  <c r="U53" i="28"/>
  <c r="T53" i="28"/>
  <c r="U43" i="28"/>
  <c r="T43" i="28"/>
  <c r="U51" i="28"/>
  <c r="T51" i="28"/>
  <c r="T64" i="28"/>
  <c r="U72" i="25"/>
  <c r="U67" i="25"/>
  <c r="U43" i="25"/>
  <c r="U66" i="25"/>
  <c r="T66" i="25"/>
  <c r="U35" i="26"/>
  <c r="P71" i="26"/>
  <c r="T71" i="26" s="1"/>
  <c r="U40" i="27"/>
  <c r="U35" i="27"/>
  <c r="T35" i="27"/>
  <c r="P40" i="27"/>
  <c r="T40" i="27" s="1"/>
  <c r="U92" i="27"/>
  <c r="T92" i="27"/>
  <c r="U24" i="28"/>
  <c r="T24" i="28"/>
  <c r="Q70" i="26"/>
  <c r="U70" i="26" s="1"/>
  <c r="T15" i="27"/>
  <c r="T67" i="27"/>
  <c r="T72" i="27"/>
  <c r="Q15" i="27"/>
  <c r="U15" i="27" s="1"/>
  <c r="P30" i="27"/>
  <c r="U66" i="27"/>
  <c r="T66" i="27"/>
  <c r="P66" i="27"/>
  <c r="Q72" i="27"/>
  <c r="U72" i="27" s="1"/>
  <c r="E79" i="21"/>
  <c r="E79" i="14"/>
  <c r="E79" i="3"/>
  <c r="L112" i="28"/>
  <c r="R112" i="28" s="1"/>
  <c r="T105" i="27"/>
  <c r="T96" i="26"/>
  <c r="L112" i="26"/>
  <c r="R112" i="26" s="1"/>
  <c r="L112" i="24"/>
  <c r="R112" i="24" s="1"/>
  <c r="E95" i="23"/>
  <c r="E112" i="23" s="1"/>
  <c r="T101" i="23"/>
  <c r="U108" i="21"/>
  <c r="U107" i="20"/>
  <c r="E95" i="17"/>
  <c r="U95" i="17" s="1"/>
  <c r="U110" i="17"/>
  <c r="U100" i="15"/>
  <c r="R70" i="28"/>
  <c r="P71" i="28"/>
  <c r="T71" i="28" s="1"/>
  <c r="T105" i="23"/>
  <c r="T107" i="23"/>
  <c r="T109" i="23"/>
  <c r="T96" i="22"/>
  <c r="T98" i="22"/>
  <c r="T100" i="22"/>
  <c r="T108" i="22"/>
  <c r="U100" i="21"/>
  <c r="U102" i="21"/>
  <c r="U106" i="21"/>
  <c r="T99" i="20"/>
  <c r="U105" i="20"/>
  <c r="U113" i="20"/>
  <c r="T113" i="20"/>
  <c r="L112" i="19"/>
  <c r="R112" i="19" s="1"/>
  <c r="R95" i="19"/>
  <c r="U97" i="19"/>
  <c r="T97" i="19"/>
  <c r="U106" i="18"/>
  <c r="T106" i="18"/>
  <c r="U108" i="17"/>
  <c r="U113" i="15"/>
  <c r="T113" i="15"/>
  <c r="U97" i="14"/>
  <c r="T97" i="14"/>
  <c r="T102" i="13"/>
  <c r="U102" i="13"/>
  <c r="T109" i="12"/>
  <c r="U109" i="12"/>
  <c r="Q71" i="26"/>
  <c r="U71" i="26" s="1"/>
  <c r="T53" i="27"/>
  <c r="U53" i="27"/>
  <c r="U40" i="28"/>
  <c r="T40" i="28"/>
  <c r="T89" i="28"/>
  <c r="E79" i="27"/>
  <c r="E79" i="13"/>
  <c r="E79" i="6"/>
  <c r="T97" i="1"/>
  <c r="T103" i="1"/>
  <c r="T105" i="1"/>
  <c r="T96" i="28"/>
  <c r="T98" i="28"/>
  <c r="E95" i="26"/>
  <c r="U95" i="26" s="1"/>
  <c r="T108" i="26"/>
  <c r="T110" i="26"/>
  <c r="T96" i="25"/>
  <c r="T98" i="25"/>
  <c r="T103" i="24"/>
  <c r="T105" i="24"/>
  <c r="R95" i="22"/>
  <c r="U102" i="22"/>
  <c r="T104" i="22"/>
  <c r="T106" i="22"/>
  <c r="U110" i="22"/>
  <c r="M112" i="22"/>
  <c r="S112" i="22" s="1"/>
  <c r="T97" i="20"/>
  <c r="U109" i="19"/>
  <c r="T109" i="19"/>
  <c r="U106" i="16"/>
  <c r="T106" i="16"/>
  <c r="U99" i="15"/>
  <c r="T99" i="15"/>
  <c r="U98" i="11"/>
  <c r="T98" i="11"/>
  <c r="T88" i="28"/>
  <c r="E79" i="28"/>
  <c r="E79" i="17"/>
  <c r="E79" i="16"/>
  <c r="R95" i="25"/>
  <c r="U99" i="21"/>
  <c r="T99" i="21"/>
  <c r="S95" i="19"/>
  <c r="U107" i="17"/>
  <c r="T107" i="17"/>
  <c r="U102" i="11"/>
  <c r="U66" i="26"/>
  <c r="T66" i="26"/>
  <c r="U72" i="28"/>
  <c r="U15" i="28"/>
  <c r="T72" i="28"/>
  <c r="U59" i="28"/>
  <c r="T59" i="28"/>
  <c r="U66" i="28"/>
  <c r="T66" i="28"/>
  <c r="U70" i="28"/>
  <c r="T70" i="28"/>
  <c r="T87" i="28"/>
  <c r="E79" i="19"/>
  <c r="E79" i="5"/>
  <c r="T110" i="28"/>
  <c r="T106" i="27"/>
  <c r="T108" i="27"/>
  <c r="T97" i="26"/>
  <c r="T99" i="26"/>
  <c r="S95" i="25"/>
  <c r="T102" i="23"/>
  <c r="T104" i="23"/>
  <c r="U107" i="19"/>
  <c r="T107" i="19"/>
  <c r="U98" i="18"/>
  <c r="T98" i="18"/>
  <c r="U104" i="16"/>
  <c r="T104" i="16"/>
  <c r="U101" i="15"/>
  <c r="U108" i="15"/>
  <c r="T100" i="14"/>
  <c r="U100" i="14"/>
  <c r="U110" i="14"/>
  <c r="U100" i="11"/>
  <c r="U110" i="18"/>
  <c r="T110" i="18"/>
  <c r="U100" i="16"/>
  <c r="T100" i="16"/>
  <c r="T110" i="13"/>
  <c r="U110" i="13"/>
  <c r="T101" i="12"/>
  <c r="U101" i="12"/>
  <c r="S95" i="10"/>
  <c r="U71" i="28"/>
  <c r="T93" i="28"/>
  <c r="S95" i="27"/>
  <c r="T113" i="24"/>
  <c r="S95" i="21"/>
  <c r="M112" i="21"/>
  <c r="S112" i="21" s="1"/>
  <c r="T110" i="21"/>
  <c r="U110" i="21"/>
  <c r="T109" i="20"/>
  <c r="U109" i="20"/>
  <c r="U96" i="18"/>
  <c r="T96" i="18"/>
  <c r="U113" i="18"/>
  <c r="T113" i="18"/>
  <c r="E79" i="12"/>
  <c r="U99" i="19"/>
  <c r="T99" i="19"/>
  <c r="U108" i="18"/>
  <c r="T108" i="18"/>
  <c r="U105" i="15"/>
  <c r="T105" i="15"/>
  <c r="U103" i="13"/>
  <c r="U101" i="10"/>
  <c r="U107" i="10"/>
  <c r="R95" i="8"/>
  <c r="R95" i="5"/>
  <c r="T106" i="4"/>
  <c r="T108" i="4"/>
  <c r="S95" i="2"/>
  <c r="T101" i="2"/>
  <c r="T103" i="2"/>
  <c r="T99" i="8"/>
  <c r="T101" i="8"/>
  <c r="T109" i="5"/>
  <c r="U98" i="4"/>
  <c r="T102" i="3"/>
  <c r="T104" i="3"/>
  <c r="T110" i="3"/>
  <c r="U105" i="19"/>
  <c r="U104" i="18"/>
  <c r="L112" i="3"/>
  <c r="R112" i="3" s="1"/>
  <c r="E95" i="2"/>
  <c r="U95" i="2" s="1"/>
  <c r="L112" i="18"/>
  <c r="R112" i="18" s="1"/>
  <c r="T96" i="9"/>
  <c r="T108" i="9"/>
  <c r="T110" i="9"/>
  <c r="T97" i="6"/>
  <c r="U103" i="6"/>
  <c r="U99" i="5"/>
  <c r="T105" i="4"/>
  <c r="L112" i="7"/>
  <c r="R112" i="7" s="1"/>
  <c r="E95" i="9"/>
  <c r="U95" i="9" s="1"/>
  <c r="T113" i="7"/>
  <c r="T98" i="1"/>
  <c r="U101" i="1"/>
  <c r="T106" i="1"/>
  <c r="U109" i="1"/>
  <c r="T97" i="28"/>
  <c r="U100" i="28"/>
  <c r="T105" i="28"/>
  <c r="U108" i="28"/>
  <c r="U113" i="28"/>
  <c r="T96" i="27"/>
  <c r="U99" i="27"/>
  <c r="T104" i="27"/>
  <c r="U107" i="27"/>
  <c r="U98" i="26"/>
  <c r="T103" i="26"/>
  <c r="U106" i="26"/>
  <c r="E95" i="25"/>
  <c r="U97" i="25"/>
  <c r="T102" i="25"/>
  <c r="U105" i="25"/>
  <c r="T110" i="25"/>
  <c r="U96" i="24"/>
  <c r="T101" i="24"/>
  <c r="U104" i="24"/>
  <c r="T109" i="24"/>
  <c r="T100" i="23"/>
  <c r="U103" i="23"/>
  <c r="T108" i="23"/>
  <c r="T113" i="23"/>
  <c r="T99" i="22"/>
  <c r="T107" i="22"/>
  <c r="T98" i="21"/>
  <c r="E95" i="18"/>
  <c r="U97" i="16"/>
  <c r="E95" i="16"/>
  <c r="T97" i="16"/>
  <c r="U105" i="14"/>
  <c r="U106" i="13"/>
  <c r="T106" i="13"/>
  <c r="T95" i="9"/>
  <c r="E112" i="9"/>
  <c r="S95" i="9"/>
  <c r="M112" i="9"/>
  <c r="S112" i="9" s="1"/>
  <c r="U109" i="9"/>
  <c r="T109" i="9"/>
  <c r="E95" i="28"/>
  <c r="U96" i="27"/>
  <c r="T113" i="26"/>
  <c r="U96" i="15"/>
  <c r="T96" i="15"/>
  <c r="L112" i="15"/>
  <c r="R112" i="15" s="1"/>
  <c r="U113" i="14"/>
  <c r="U96" i="12"/>
  <c r="T96" i="12"/>
  <c r="E95" i="12"/>
  <c r="U98" i="12"/>
  <c r="T98" i="12"/>
  <c r="U108" i="5"/>
  <c r="T108" i="5"/>
  <c r="T113" i="1"/>
  <c r="E95" i="19"/>
  <c r="U113" i="19"/>
  <c r="M112" i="15"/>
  <c r="S112" i="15" s="1"/>
  <c r="U99" i="13"/>
  <c r="T99" i="13"/>
  <c r="U113" i="11"/>
  <c r="U109" i="8"/>
  <c r="T109" i="8"/>
  <c r="E95" i="8"/>
  <c r="U99" i="7"/>
  <c r="T99" i="7"/>
  <c r="U101" i="7"/>
  <c r="T101" i="7"/>
  <c r="U107" i="18"/>
  <c r="T107" i="18"/>
  <c r="U98" i="17"/>
  <c r="T98" i="17"/>
  <c r="M112" i="17"/>
  <c r="S112" i="17" s="1"/>
  <c r="R95" i="11"/>
  <c r="L112" i="11"/>
  <c r="R112" i="11" s="1"/>
  <c r="U106" i="11"/>
  <c r="T106" i="11"/>
  <c r="T108" i="11"/>
  <c r="U108" i="11"/>
  <c r="E95" i="10"/>
  <c r="U96" i="10"/>
  <c r="T96" i="10"/>
  <c r="U110" i="10"/>
  <c r="T110" i="10"/>
  <c r="E95" i="1"/>
  <c r="L112" i="1"/>
  <c r="R112" i="1" s="1"/>
  <c r="T113" i="27"/>
  <c r="E112" i="26"/>
  <c r="M112" i="26"/>
  <c r="S112" i="26" s="1"/>
  <c r="E95" i="21"/>
  <c r="T107" i="21"/>
  <c r="E95" i="20"/>
  <c r="T106" i="20"/>
  <c r="T96" i="19"/>
  <c r="T101" i="19"/>
  <c r="T106" i="19"/>
  <c r="T100" i="18"/>
  <c r="T105" i="18"/>
  <c r="T96" i="17"/>
  <c r="U103" i="17"/>
  <c r="E112" i="17"/>
  <c r="U105" i="16"/>
  <c r="T105" i="16"/>
  <c r="T108" i="16"/>
  <c r="E95" i="15"/>
  <c r="T98" i="15"/>
  <c r="E95" i="14"/>
  <c r="U103" i="14"/>
  <c r="T103" i="14"/>
  <c r="E95" i="13"/>
  <c r="T97" i="13"/>
  <c r="T102" i="12"/>
  <c r="E95" i="11"/>
  <c r="S95" i="11"/>
  <c r="M112" i="11"/>
  <c r="S112" i="11" s="1"/>
  <c r="U96" i="11"/>
  <c r="U109" i="6"/>
  <c r="T109" i="6"/>
  <c r="T99" i="1"/>
  <c r="T107" i="1"/>
  <c r="M112" i="1"/>
  <c r="S112" i="1" s="1"/>
  <c r="E95" i="24"/>
  <c r="R95" i="21"/>
  <c r="R95" i="20"/>
  <c r="T96" i="20"/>
  <c r="U101" i="20"/>
  <c r="T103" i="16"/>
  <c r="U104" i="15"/>
  <c r="T104" i="15"/>
  <c r="T107" i="15"/>
  <c r="R95" i="14"/>
  <c r="T101" i="14"/>
  <c r="U108" i="14"/>
  <c r="L112" i="13"/>
  <c r="R112" i="13" s="1"/>
  <c r="R95" i="13"/>
  <c r="U105" i="13"/>
  <c r="T105" i="13"/>
  <c r="T104" i="11"/>
  <c r="U101" i="6"/>
  <c r="T101" i="6"/>
  <c r="T96" i="1"/>
  <c r="T104" i="1"/>
  <c r="T103" i="28"/>
  <c r="T102" i="27"/>
  <c r="T110" i="27"/>
  <c r="L112" i="27"/>
  <c r="R112" i="27" s="1"/>
  <c r="T95" i="26"/>
  <c r="T101" i="26"/>
  <c r="T109" i="26"/>
  <c r="T100" i="25"/>
  <c r="T108" i="25"/>
  <c r="T113" i="25"/>
  <c r="T99" i="24"/>
  <c r="T107" i="24"/>
  <c r="M112" i="24"/>
  <c r="S112" i="24" s="1"/>
  <c r="T98" i="23"/>
  <c r="T106" i="23"/>
  <c r="T97" i="22"/>
  <c r="T105" i="22"/>
  <c r="T96" i="21"/>
  <c r="T104" i="21"/>
  <c r="S95" i="20"/>
  <c r="T98" i="20"/>
  <c r="T103" i="20"/>
  <c r="T98" i="19"/>
  <c r="T103" i="19"/>
  <c r="U108" i="19"/>
  <c r="T97" i="18"/>
  <c r="T102" i="18"/>
  <c r="T109" i="18"/>
  <c r="T100" i="17"/>
  <c r="T113" i="17"/>
  <c r="T98" i="16"/>
  <c r="T102" i="15"/>
  <c r="U109" i="15"/>
  <c r="S95" i="14"/>
  <c r="T96" i="14"/>
  <c r="T107" i="13"/>
  <c r="T110" i="12"/>
  <c r="E95" i="22"/>
  <c r="U106" i="17"/>
  <c r="T106" i="17"/>
  <c r="T109" i="17"/>
  <c r="T96" i="13"/>
  <c r="T99" i="12"/>
  <c r="U107" i="12"/>
  <c r="T107" i="12"/>
  <c r="U101" i="11"/>
  <c r="T101" i="11"/>
  <c r="U103" i="10"/>
  <c r="T103" i="10"/>
  <c r="E95" i="6"/>
  <c r="S95" i="6"/>
  <c r="M112" i="6"/>
  <c r="S112" i="6" s="1"/>
  <c r="U108" i="8"/>
  <c r="T108" i="8"/>
  <c r="M112" i="8"/>
  <c r="S112" i="8" s="1"/>
  <c r="E95" i="7"/>
  <c r="S95" i="7"/>
  <c r="M112" i="7"/>
  <c r="S112" i="7" s="1"/>
  <c r="U97" i="5"/>
  <c r="E95" i="5"/>
  <c r="T97" i="5"/>
  <c r="U103" i="3"/>
  <c r="T103" i="3"/>
  <c r="E112" i="2"/>
  <c r="T95" i="2"/>
  <c r="U107" i="4"/>
  <c r="T107" i="4"/>
  <c r="R95" i="4"/>
  <c r="L112" i="4"/>
  <c r="R112" i="4" s="1"/>
  <c r="U99" i="4"/>
  <c r="T99" i="4"/>
  <c r="R95" i="10"/>
  <c r="L112" i="10"/>
  <c r="R112" i="10" s="1"/>
  <c r="U99" i="10"/>
  <c r="T108" i="10"/>
  <c r="T113" i="10"/>
  <c r="R95" i="9"/>
  <c r="U98" i="9"/>
  <c r="T107" i="9"/>
  <c r="U100" i="8"/>
  <c r="T100" i="8"/>
  <c r="T103" i="8"/>
  <c r="T97" i="7"/>
  <c r="U104" i="7"/>
  <c r="R95" i="6"/>
  <c r="U100" i="5"/>
  <c r="T100" i="5"/>
  <c r="U103" i="11"/>
  <c r="T103" i="11"/>
  <c r="T102" i="9"/>
  <c r="T98" i="8"/>
  <c r="U105" i="8"/>
  <c r="T108" i="7"/>
  <c r="T99" i="6"/>
  <c r="T107" i="6"/>
  <c r="U102" i="4"/>
  <c r="T102" i="4"/>
  <c r="U104" i="4"/>
  <c r="T104" i="4"/>
  <c r="U110" i="4"/>
  <c r="T110" i="4"/>
  <c r="T113" i="12"/>
  <c r="U96" i="4"/>
  <c r="T96" i="4"/>
  <c r="E95" i="4"/>
  <c r="U110" i="2"/>
  <c r="T110" i="2"/>
  <c r="U104" i="12"/>
  <c r="T104" i="12"/>
  <c r="U102" i="10"/>
  <c r="T102" i="10"/>
  <c r="T105" i="10"/>
  <c r="U101" i="9"/>
  <c r="T101" i="9"/>
  <c r="T104" i="9"/>
  <c r="U107" i="7"/>
  <c r="T107" i="7"/>
  <c r="T110" i="7"/>
  <c r="U96" i="6"/>
  <c r="T96" i="6"/>
  <c r="U98" i="6"/>
  <c r="T98" i="6"/>
  <c r="U104" i="6"/>
  <c r="T104" i="6"/>
  <c r="U106" i="6"/>
  <c r="T106" i="6"/>
  <c r="U113" i="6"/>
  <c r="U103" i="5"/>
  <c r="T103" i="5"/>
  <c r="U105" i="5"/>
  <c r="T105" i="5"/>
  <c r="U102" i="2"/>
  <c r="T102" i="2"/>
  <c r="U102" i="5"/>
  <c r="U110" i="5"/>
  <c r="U101" i="4"/>
  <c r="U100" i="3"/>
  <c r="U108" i="3"/>
  <c r="U113" i="3"/>
  <c r="T96" i="2"/>
  <c r="U99" i="2"/>
  <c r="U107" i="2"/>
  <c r="E95" i="3"/>
  <c r="T101" i="3"/>
  <c r="T109" i="3"/>
  <c r="T100" i="2"/>
  <c r="T108" i="2"/>
  <c r="T113" i="2"/>
  <c r="M112" i="4"/>
  <c r="S112" i="4" s="1"/>
  <c r="T98" i="3"/>
  <c r="T106" i="3"/>
  <c r="T97" i="2"/>
  <c r="T105" i="2"/>
  <c r="T113" i="8"/>
  <c r="L112" i="2"/>
  <c r="R112" i="2" s="1"/>
  <c r="T24" i="26" l="1"/>
  <c r="T24" i="22"/>
  <c r="T30" i="21"/>
  <c r="U70" i="24"/>
  <c r="T95" i="27"/>
  <c r="U95" i="27"/>
  <c r="T95" i="17"/>
  <c r="T59" i="8"/>
  <c r="T95" i="23"/>
  <c r="U95" i="23"/>
  <c r="U33" i="12"/>
  <c r="T33" i="12"/>
  <c r="U59" i="26"/>
  <c r="T59" i="26"/>
  <c r="U30" i="6"/>
  <c r="T30" i="6"/>
  <c r="U30" i="24"/>
  <c r="T30" i="24"/>
  <c r="U30" i="4"/>
  <c r="T30" i="4"/>
  <c r="T59" i="27"/>
  <c r="U59" i="27"/>
  <c r="T95" i="20"/>
  <c r="U95" i="20"/>
  <c r="E112" i="20"/>
  <c r="T112" i="9"/>
  <c r="U112" i="9"/>
  <c r="E112" i="5"/>
  <c r="T95" i="5"/>
  <c r="U95" i="5"/>
  <c r="E112" i="14"/>
  <c r="T95" i="14"/>
  <c r="U95" i="14"/>
  <c r="E112" i="18"/>
  <c r="U95" i="18"/>
  <c r="T95" i="18"/>
  <c r="U95" i="25"/>
  <c r="T95" i="25"/>
  <c r="E112" i="25"/>
  <c r="E112" i="24"/>
  <c r="U95" i="24"/>
  <c r="T95" i="24"/>
  <c r="T95" i="21"/>
  <c r="E112" i="21"/>
  <c r="U95" i="21"/>
  <c r="T95" i="12"/>
  <c r="E112" i="12"/>
  <c r="U95" i="12"/>
  <c r="E112" i="11"/>
  <c r="U95" i="11"/>
  <c r="T95" i="11"/>
  <c r="T95" i="15"/>
  <c r="U95" i="15"/>
  <c r="E112" i="15"/>
  <c r="U95" i="28"/>
  <c r="T95" i="28"/>
  <c r="E112" i="28"/>
  <c r="U112" i="26"/>
  <c r="T112" i="26"/>
  <c r="E112" i="10"/>
  <c r="T95" i="10"/>
  <c r="U95" i="10"/>
  <c r="U95" i="8"/>
  <c r="T95" i="8"/>
  <c r="E112" i="8"/>
  <c r="E112" i="19"/>
  <c r="U95" i="19"/>
  <c r="T95" i="19"/>
  <c r="U112" i="27"/>
  <c r="T112" i="27"/>
  <c r="U112" i="23"/>
  <c r="T112" i="23"/>
  <c r="U95" i="6"/>
  <c r="T95" i="6"/>
  <c r="E112" i="6"/>
  <c r="U95" i="3"/>
  <c r="T95" i="3"/>
  <c r="E112" i="3"/>
  <c r="E112" i="7"/>
  <c r="U95" i="7"/>
  <c r="T95" i="7"/>
  <c r="E112" i="13"/>
  <c r="U95" i="13"/>
  <c r="T95" i="13"/>
  <c r="T95" i="4"/>
  <c r="E112" i="4"/>
  <c r="U95" i="4"/>
  <c r="U112" i="2"/>
  <c r="T112" i="2"/>
  <c r="U95" i="22"/>
  <c r="T95" i="22"/>
  <c r="E112" i="22"/>
  <c r="U112" i="17"/>
  <c r="T112" i="17"/>
  <c r="T95" i="1"/>
  <c r="E112" i="1"/>
  <c r="U95" i="1"/>
  <c r="T95" i="16"/>
  <c r="E112" i="16"/>
  <c r="U95" i="16"/>
  <c r="U112" i="4" l="1"/>
  <c r="T112" i="4"/>
  <c r="U112" i="3"/>
  <c r="T112" i="3"/>
  <c r="U112" i="15"/>
  <c r="T112" i="15"/>
  <c r="U112" i="10"/>
  <c r="T112" i="10"/>
  <c r="T112" i="21"/>
  <c r="U112" i="21"/>
  <c r="T112" i="5"/>
  <c r="U112" i="5"/>
  <c r="T112" i="16"/>
  <c r="U112" i="16"/>
  <c r="U112" i="18"/>
  <c r="T112" i="18"/>
  <c r="T112" i="22"/>
  <c r="U112" i="22"/>
  <c r="U112" i="11"/>
  <c r="T112" i="11"/>
  <c r="U112" i="20"/>
  <c r="T112" i="20"/>
  <c r="U112" i="28"/>
  <c r="T112" i="28"/>
  <c r="U112" i="1"/>
  <c r="T112" i="1"/>
  <c r="U112" i="24"/>
  <c r="T112" i="24"/>
  <c r="U112" i="6"/>
  <c r="T112" i="6"/>
  <c r="T112" i="13"/>
  <c r="U112" i="13"/>
  <c r="U112" i="19"/>
  <c r="T112" i="19"/>
  <c r="U112" i="8"/>
  <c r="T112" i="8"/>
  <c r="U112" i="7"/>
  <c r="T112" i="7"/>
  <c r="U112" i="12"/>
  <c r="T112" i="12"/>
  <c r="U112" i="25"/>
  <c r="T112" i="25"/>
  <c r="U112" i="14"/>
  <c r="T112" i="14"/>
</calcChain>
</file>

<file path=xl/sharedStrings.xml><?xml version="1.0" encoding="utf-8"?>
<sst xmlns="http://schemas.openxmlformats.org/spreadsheetml/2006/main" count="6496" uniqueCount="152">
  <si>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</si>
  <si>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</si>
  <si>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</si>
  <si>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</si>
  <si>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</si>
  <si>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</si>
  <si>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</si>
  <si>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</si>
  <si>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</si>
  <si>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</si>
  <si>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</si>
  <si>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</si>
  <si>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</si>
  <si>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</si>
  <si>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</si>
  <si>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</si>
  <si>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</si>
  <si>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</si>
  <si>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</si>
  <si>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</si>
  <si>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</si>
  <si>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</si>
  <si>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</si>
  <si>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</si>
  <si>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</si>
  <si>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</si>
  <si>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</si>
  <si>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</si>
  <si>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</si>
  <si>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</si>
  <si>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</si>
  <si>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</si>
  <si>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</si>
  <si>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</si>
  <si>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</si>
  <si>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</si>
  <si>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</si>
  <si>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</si>
  <si>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</si>
  <si>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</si>
  <si>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</si>
  <si>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</si>
  <si>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</si>
  <si>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</si>
  <si>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</si>
  <si>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</si>
  <si>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</si>
  <si>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</si>
  <si>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</si>
  <si>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</si>
  <si>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</si>
  <si>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</si>
  <si>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</si>
  <si>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</si>
  <si>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</si>
  <si>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</si>
  <si>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</si>
  <si>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</si>
  <si>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</si>
  <si>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</si>
  <si>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</si>
  <si>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</si>
  <si>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</si>
  <si>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</si>
  <si>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</si>
  <si>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</si>
  <si>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</si>
  <si>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</si>
  <si>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</si>
  <si>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</si>
  <si>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</si>
  <si>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</si>
  <si>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</si>
  <si>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</si>
  <si>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</si>
  <si>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</si>
  <si>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</si>
  <si>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</si>
  <si>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</si>
  <si>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</si>
  <si>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</si>
  <si>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</si>
  <si>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</si>
  <si>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</si>
  <si>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</si>
  <si>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</si>
  <si>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</si>
  <si>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</si>
  <si>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</si>
  <si>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</si>
  <si>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</si>
  <si>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</si>
  <si>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</si>
  <si>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</si>
  <si>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</si>
  <si>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</si>
  <si>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</si>
  <si>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</si>
  <si>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</si>
  <si>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</si>
  <si>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</si>
  <si>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</si>
  <si>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</si>
  <si>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</si>
  <si>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</si>
  <si>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</si>
  <si>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</si>
  <si>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</si>
  <si>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</si>
  <si>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</si>
  <si>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</si>
  <si>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LIMPOPO: MOPANI (DC33)</t>
  </si>
  <si>
    <t>LIMPOPO: VHEMBE (DC34)</t>
  </si>
  <si>
    <t>LIMPOPO: CAPRICORN (DC35)</t>
  </si>
  <si>
    <t>LIMPOPO: WATERBERG (DC36)</t>
  </si>
  <si>
    <t>LIMPOPO: SEKHUKHUNE (DC47)</t>
  </si>
  <si>
    <t>LIMPOPO: GREATER GIYANI (LIM331)</t>
  </si>
  <si>
    <t>LIMPOPO: GREATER LETABA (LIM332)</t>
  </si>
  <si>
    <t>LIMPOPO: GREATER TZANEEN (LIM333)</t>
  </si>
  <si>
    <t>LIMPOPO: BA-PHALABORWA (LIM334)</t>
  </si>
  <si>
    <t>LIMPOPO: MARULENG (LIM335)</t>
  </si>
  <si>
    <t>LIMPOPO: MUSINA (LIM341)</t>
  </si>
  <si>
    <t>LIMPOPO: THULAMELA (LIM343)</t>
  </si>
  <si>
    <t>LIMPOPO: MAKHADO (LIM344)</t>
  </si>
  <si>
    <t>LIMPOPO: COLLINS CHABANE (LIM345)</t>
  </si>
  <si>
    <t>LIMPOPO: BLOUBERG (LIM351)</t>
  </si>
  <si>
    <t>LIMPOPO: MOLEMOLE (LIM353)</t>
  </si>
  <si>
    <t>LIMPOPO: POLOKWANE (LIM354)</t>
  </si>
  <si>
    <t>LIMPOPO: LEPELLE-NKUMPI (LIM355)</t>
  </si>
  <si>
    <t>LIMPOPO: THABAZIMBI (LIM361)</t>
  </si>
  <si>
    <t>LIMPOPO: LEPHALALE (LIM362)</t>
  </si>
  <si>
    <t>LIMPOPO: BELA BELA (LIM366)</t>
  </si>
  <si>
    <t>LIMPOPO: MOGALAKWENA (LIM367)</t>
  </si>
  <si>
    <t>LIMPOPO: MODIMOLLE-MOOKGOPONG (LIM368)</t>
  </si>
  <si>
    <t>LIMPOPO: EPHRAIM MOGALE (LIM471)</t>
  </si>
  <si>
    <t>LIMPOPO: ELIAS MOTSOALEDI (LIM472)</t>
  </si>
  <si>
    <t>LIMPOPO: MAKHUDUTHAMAGA (LIM473)</t>
  </si>
  <si>
    <t>LIMPOPO: TUBATSE FETAKGOMO (LIM476)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</si>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</sst>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61520000</v>
      </c>
      <c r="C10" s="92"/>
      <c r="D10" s="92"/>
      <c r="E10" s="92">
        <f t="shared" ref="E10:E15" si="0">$B10      +$C10      +$D10</f>
        <v>61520000</v>
      </c>
      <c r="F10" s="93">
        <v>61520000</v>
      </c>
      <c r="G10" s="94">
        <v>61520000</v>
      </c>
      <c r="H10" s="93">
        <v>9905000</v>
      </c>
      <c r="I10" s="94">
        <v>8257962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9905000</v>
      </c>
      <c r="Q10" s="94">
        <f t="shared" ref="Q10:Q15" si="2">$I10      +$K10      +$M10      +$O10</f>
        <v>8257962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16.100455136540962</v>
      </c>
      <c r="U10" s="50">
        <f t="shared" ref="U10:U14" si="6">IF(($E10      =0),0,(($Q10      /$E10      )*100))</f>
        <v>13.423215214564369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14000000</v>
      </c>
      <c r="C11" s="92"/>
      <c r="D11" s="92"/>
      <c r="E11" s="92">
        <f t="shared" si="0"/>
        <v>14000000</v>
      </c>
      <c r="F11" s="93">
        <v>14000000</v>
      </c>
      <c r="G11" s="94">
        <v>8000000</v>
      </c>
      <c r="H11" s="93">
        <v>2770000</v>
      </c>
      <c r="I11" s="94">
        <v>1031110</v>
      </c>
      <c r="J11" s="93"/>
      <c r="K11" s="94"/>
      <c r="L11" s="93"/>
      <c r="M11" s="94"/>
      <c r="N11" s="93"/>
      <c r="O11" s="94"/>
      <c r="P11" s="93">
        <f t="shared" si="1"/>
        <v>2770000</v>
      </c>
      <c r="Q11" s="94">
        <f t="shared" si="2"/>
        <v>1031110</v>
      </c>
      <c r="R11" s="48">
        <f t="shared" si="3"/>
        <v>0</v>
      </c>
      <c r="S11" s="49">
        <f t="shared" si="4"/>
        <v>0</v>
      </c>
      <c r="T11" s="48">
        <f t="shared" si="5"/>
        <v>19.785714285714288</v>
      </c>
      <c r="U11" s="50">
        <f t="shared" si="6"/>
        <v>7.3650714285714294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57168000</v>
      </c>
      <c r="C13" s="92"/>
      <c r="D13" s="92"/>
      <c r="E13" s="92">
        <f t="shared" si="0"/>
        <v>57168000</v>
      </c>
      <c r="F13" s="93">
        <v>57168000</v>
      </c>
      <c r="G13" s="94">
        <v>24597000</v>
      </c>
      <c r="H13" s="93">
        <v>9430000</v>
      </c>
      <c r="I13" s="94">
        <v>3071693</v>
      </c>
      <c r="J13" s="93"/>
      <c r="K13" s="94"/>
      <c r="L13" s="93"/>
      <c r="M13" s="94"/>
      <c r="N13" s="93"/>
      <c r="O13" s="94"/>
      <c r="P13" s="93">
        <f t="shared" si="1"/>
        <v>9430000</v>
      </c>
      <c r="Q13" s="94">
        <f t="shared" si="2"/>
        <v>3071693</v>
      </c>
      <c r="R13" s="48">
        <f t="shared" si="3"/>
        <v>0</v>
      </c>
      <c r="S13" s="49">
        <f t="shared" si="4"/>
        <v>0</v>
      </c>
      <c r="T13" s="48">
        <f t="shared" si="5"/>
        <v>16.495242093478868</v>
      </c>
      <c r="U13" s="50">
        <f t="shared" si="6"/>
        <v>5.3730985866218859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3600000</v>
      </c>
      <c r="C14" s="92"/>
      <c r="D14" s="92"/>
      <c r="E14" s="92">
        <f t="shared" si="0"/>
        <v>3600000</v>
      </c>
      <c r="F14" s="93">
        <v>3600000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136288000</v>
      </c>
      <c r="C15" s="95">
        <f>SUM(C9:C14)</f>
        <v>0</v>
      </c>
      <c r="D15" s="95"/>
      <c r="E15" s="95">
        <f t="shared" si="0"/>
        <v>136288000</v>
      </c>
      <c r="F15" s="96">
        <f t="shared" ref="F15:O15" si="7">SUM(F9:F14)</f>
        <v>136288000</v>
      </c>
      <c r="G15" s="97">
        <f t="shared" si="7"/>
        <v>94117000</v>
      </c>
      <c r="H15" s="96">
        <f t="shared" si="7"/>
        <v>22105000</v>
      </c>
      <c r="I15" s="97">
        <f t="shared" si="7"/>
        <v>12360765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22105000</v>
      </c>
      <c r="Q15" s="97">
        <f t="shared" si="2"/>
        <v>12360765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16.659381406005064</v>
      </c>
      <c r="U15" s="54">
        <f>IF((SUM($E9:$E13))=0,0,(Q15/(SUM($E9:$E13))*100))</f>
        <v>9.3156615519112496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174380000</v>
      </c>
      <c r="H17" s="93">
        <v>77851000</v>
      </c>
      <c r="I17" s="94">
        <v>78429479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77851000</v>
      </c>
      <c r="Q17" s="94">
        <f t="shared" ref="Q17:Q24" si="10">$I17      +$K17      +$M17      +$O17</f>
        <v>78429479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17.857822818724209</v>
      </c>
      <c r="U17" s="50">
        <f t="shared" ref="U17:U23" si="14">IF(($E17      =0),0,(($Q17      /$E17      )*100))</f>
        <v>17.990517010017225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30966000</v>
      </c>
      <c r="C19" s="92"/>
      <c r="D19" s="92"/>
      <c r="E19" s="92">
        <f t="shared" si="8"/>
        <v>30966000</v>
      </c>
      <c r="F19" s="93">
        <v>30966000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40404000</v>
      </c>
      <c r="C20" s="92"/>
      <c r="D20" s="92"/>
      <c r="E20" s="92">
        <f t="shared" si="8"/>
        <v>40404000</v>
      </c>
      <c r="F20" s="93">
        <v>40404000</v>
      </c>
      <c r="G20" s="94">
        <v>40404000</v>
      </c>
      <c r="H20" s="93">
        <v>7117000</v>
      </c>
      <c r="I20" s="94">
        <v>2971756</v>
      </c>
      <c r="J20" s="93"/>
      <c r="K20" s="94"/>
      <c r="L20" s="93"/>
      <c r="M20" s="94"/>
      <c r="N20" s="93"/>
      <c r="O20" s="94"/>
      <c r="P20" s="93">
        <f t="shared" si="9"/>
        <v>7117000</v>
      </c>
      <c r="Q20" s="94">
        <f t="shared" si="10"/>
        <v>2971756</v>
      </c>
      <c r="R20" s="48">
        <f t="shared" si="11"/>
        <v>0</v>
      </c>
      <c r="S20" s="49">
        <f t="shared" si="12"/>
        <v>0</v>
      </c>
      <c r="T20" s="48">
        <f t="shared" si="13"/>
        <v>17.614592614592613</v>
      </c>
      <c r="U20" s="50">
        <f t="shared" si="14"/>
        <v>7.3551034551034551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507319000</v>
      </c>
      <c r="C24" s="95">
        <f>SUM(C17:C23)</f>
        <v>0</v>
      </c>
      <c r="D24" s="95"/>
      <c r="E24" s="95">
        <f t="shared" si="8"/>
        <v>507319000</v>
      </c>
      <c r="F24" s="96">
        <f t="shared" ref="F24:O24" si="15">SUM(F17:F23)</f>
        <v>507319000</v>
      </c>
      <c r="G24" s="97">
        <f t="shared" si="15"/>
        <v>214784000</v>
      </c>
      <c r="H24" s="96">
        <f t="shared" si="15"/>
        <v>84968000</v>
      </c>
      <c r="I24" s="97">
        <f t="shared" si="15"/>
        <v>81401235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84968000</v>
      </c>
      <c r="Q24" s="97">
        <f t="shared" si="10"/>
        <v>81401235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17.837192166313638</v>
      </c>
      <c r="U24" s="54">
        <f>IF(($E24-$E19-$E23)   =0,0,($Q24   /($E24-$E19-$E23)   )*100)</f>
        <v>17.088427069841064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/>
      <c r="D28" s="92"/>
      <c r="E28" s="92">
        <f>$B28      +$C28      +$D28</f>
        <v>213978000</v>
      </c>
      <c r="F28" s="93">
        <v>213978000</v>
      </c>
      <c r="G28" s="94">
        <v>72752000</v>
      </c>
      <c r="H28" s="93">
        <v>11136000</v>
      </c>
      <c r="I28" s="94">
        <v>11483464</v>
      </c>
      <c r="J28" s="93"/>
      <c r="K28" s="94"/>
      <c r="L28" s="93"/>
      <c r="M28" s="94"/>
      <c r="N28" s="93"/>
      <c r="O28" s="94"/>
      <c r="P28" s="93">
        <f>$H28      +$J28      +$L28      +$N28</f>
        <v>11136000</v>
      </c>
      <c r="Q28" s="94">
        <f>$I28      +$K28      +$M28      +$O28</f>
        <v>11483464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5.2042733365112301</v>
      </c>
      <c r="U28" s="50">
        <f>IF(($E28      =0),0,(($Q28      /$E28      )*100))</f>
        <v>5.3666563852358653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12137000</v>
      </c>
      <c r="C29" s="92"/>
      <c r="D29" s="92"/>
      <c r="E29" s="92">
        <f>$B29      +$C29      +$D29</f>
        <v>12137000</v>
      </c>
      <c r="F29" s="93">
        <v>12137000</v>
      </c>
      <c r="G29" s="94">
        <v>5175000</v>
      </c>
      <c r="H29" s="93">
        <v>2685000</v>
      </c>
      <c r="I29" s="94">
        <v>1749624</v>
      </c>
      <c r="J29" s="93"/>
      <c r="K29" s="94"/>
      <c r="L29" s="93"/>
      <c r="M29" s="94"/>
      <c r="N29" s="93"/>
      <c r="O29" s="94"/>
      <c r="P29" s="93">
        <f>$H29      +$J29      +$L29      +$N29</f>
        <v>2685000</v>
      </c>
      <c r="Q29" s="94">
        <f>$I29      +$K29      +$M29      +$O29</f>
        <v>1749624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22.122435527725138</v>
      </c>
      <c r="U29" s="50">
        <f>IF(($E29      =0),0,(($Q29      /$E29      )*100))</f>
        <v>14.415621652797231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226115000</v>
      </c>
      <c r="C30" s="95">
        <f>SUM(C26:C29)</f>
        <v>0</v>
      </c>
      <c r="D30" s="95"/>
      <c r="E30" s="95">
        <f>$B30      +$C30      +$D30</f>
        <v>226115000</v>
      </c>
      <c r="F30" s="96">
        <f t="shared" ref="F30:O30" si="16">SUM(F26:F29)</f>
        <v>226115000</v>
      </c>
      <c r="G30" s="97">
        <f t="shared" si="16"/>
        <v>77927000</v>
      </c>
      <c r="H30" s="96">
        <f t="shared" si="16"/>
        <v>13821000</v>
      </c>
      <c r="I30" s="97">
        <f t="shared" si="16"/>
        <v>13233088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13821000</v>
      </c>
      <c r="Q30" s="97">
        <f>$I30      +$K30      +$M30      +$O30</f>
        <v>13233088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6.1123764456139575</v>
      </c>
      <c r="U30" s="54">
        <f>IF($E30   =0,0,($Q30   /$E30   )*100)</f>
        <v>5.8523706963270898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88446000</v>
      </c>
      <c r="C32" s="92"/>
      <c r="D32" s="92"/>
      <c r="E32" s="92">
        <f>$B32      +$C32      +$D32</f>
        <v>88446000</v>
      </c>
      <c r="F32" s="93">
        <v>88446000</v>
      </c>
      <c r="G32" s="94">
        <v>22116000</v>
      </c>
      <c r="H32" s="93">
        <v>24641000</v>
      </c>
      <c r="I32" s="94">
        <v>18644383</v>
      </c>
      <c r="J32" s="93"/>
      <c r="K32" s="94"/>
      <c r="L32" s="93"/>
      <c r="M32" s="94"/>
      <c r="N32" s="93"/>
      <c r="O32" s="94"/>
      <c r="P32" s="93">
        <f>$H32      +$J32      +$L32      +$N32</f>
        <v>24641000</v>
      </c>
      <c r="Q32" s="94">
        <f>$I32      +$K32      +$M32      +$O32</f>
        <v>18644383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27.859937136784023</v>
      </c>
      <c r="U32" s="50">
        <f>IF(($E32      =0),0,(($Q32      /$E32      )*100))</f>
        <v>21.079961784591728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88446000</v>
      </c>
      <c r="C33" s="95">
        <f>C32</f>
        <v>0</v>
      </c>
      <c r="D33" s="95"/>
      <c r="E33" s="95">
        <f>$B33      +$C33      +$D33</f>
        <v>88446000</v>
      </c>
      <c r="F33" s="96">
        <f t="shared" ref="F33:O33" si="17">F32</f>
        <v>88446000</v>
      </c>
      <c r="G33" s="97">
        <f t="shared" si="17"/>
        <v>22116000</v>
      </c>
      <c r="H33" s="96">
        <f t="shared" si="17"/>
        <v>24641000</v>
      </c>
      <c r="I33" s="97">
        <f t="shared" si="17"/>
        <v>18644383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24641000</v>
      </c>
      <c r="Q33" s="97">
        <f>$I33      +$K33      +$M33      +$O33</f>
        <v>18644383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27.859937136784023</v>
      </c>
      <c r="U33" s="54">
        <f>IF($E33   =0,0,($Q33   /$E33   )*100)</f>
        <v>21.079961784591728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344014000</v>
      </c>
      <c r="C35" s="92"/>
      <c r="D35" s="92"/>
      <c r="E35" s="92">
        <f t="shared" ref="E35:E40" si="18">$B35      +$C35      +$D35</f>
        <v>344014000</v>
      </c>
      <c r="F35" s="93">
        <v>344014000</v>
      </c>
      <c r="G35" s="94">
        <v>56262000</v>
      </c>
      <c r="H35" s="93">
        <v>15537000</v>
      </c>
      <c r="I35" s="94">
        <v>44036279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15537000</v>
      </c>
      <c r="Q35" s="94">
        <f t="shared" ref="Q35:Q40" si="20">$I35      +$K35      +$M35      +$O35</f>
        <v>44036279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4.5163859610364696</v>
      </c>
      <c r="U35" s="50">
        <f t="shared" ref="U35:U39" si="24">IF(($E35      =0),0,(($Q35      /$E35      )*100))</f>
        <v>12.800722935694479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503223000</v>
      </c>
      <c r="C36" s="92"/>
      <c r="D36" s="92"/>
      <c r="E36" s="92">
        <f t="shared" si="18"/>
        <v>503223000</v>
      </c>
      <c r="F36" s="93">
        <v>503223000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27600000</v>
      </c>
      <c r="C38" s="92"/>
      <c r="D38" s="92"/>
      <c r="E38" s="92">
        <f t="shared" si="18"/>
        <v>27600000</v>
      </c>
      <c r="F38" s="93">
        <v>27600000</v>
      </c>
      <c r="G38" s="94">
        <v>8000000</v>
      </c>
      <c r="H38" s="93"/>
      <c r="I38" s="94">
        <v>1464538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1464538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5.3062971014492755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874837000</v>
      </c>
      <c r="C40" s="95">
        <f>SUM(C35:C39)</f>
        <v>0</v>
      </c>
      <c r="D40" s="95"/>
      <c r="E40" s="95">
        <f t="shared" si="18"/>
        <v>874837000</v>
      </c>
      <c r="F40" s="96">
        <f t="shared" ref="F40:O40" si="25">SUM(F35:F39)</f>
        <v>874837000</v>
      </c>
      <c r="G40" s="97">
        <f t="shared" si="25"/>
        <v>64262000</v>
      </c>
      <c r="H40" s="96">
        <f t="shared" si="25"/>
        <v>15537000</v>
      </c>
      <c r="I40" s="97">
        <f t="shared" si="25"/>
        <v>45500817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15537000</v>
      </c>
      <c r="Q40" s="97">
        <f t="shared" si="20"/>
        <v>45500817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4.1809512020537438</v>
      </c>
      <c r="U40" s="54">
        <f>IF((+$E35+$E38) =0,0,(Q40   /(+$E35+$E38) )*100)</f>
        <v>12.24410732641935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/>
      <c r="D43" s="92"/>
      <c r="E43" s="92">
        <f t="shared" si="26"/>
        <v>161539000</v>
      </c>
      <c r="F43" s="93">
        <v>161539000</v>
      </c>
      <c r="G43" s="94">
        <v>55000000</v>
      </c>
      <c r="H43" s="93">
        <v>55000000</v>
      </c>
      <c r="I43" s="94">
        <v>97561967</v>
      </c>
      <c r="J43" s="93"/>
      <c r="K43" s="94"/>
      <c r="L43" s="93"/>
      <c r="M43" s="94"/>
      <c r="N43" s="93"/>
      <c r="O43" s="94"/>
      <c r="P43" s="93">
        <f t="shared" si="27"/>
        <v>55000000</v>
      </c>
      <c r="Q43" s="94">
        <f t="shared" si="28"/>
        <v>97561967</v>
      </c>
      <c r="R43" s="48">
        <f t="shared" si="29"/>
        <v>0</v>
      </c>
      <c r="S43" s="49">
        <f t="shared" si="30"/>
        <v>0</v>
      </c>
      <c r="T43" s="48">
        <f t="shared" si="31"/>
        <v>34.04750555593386</v>
      </c>
      <c r="U43" s="50">
        <f t="shared" si="32"/>
        <v>60.395302063278834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700000000</v>
      </c>
      <c r="C44" s="92"/>
      <c r="D44" s="92"/>
      <c r="E44" s="92">
        <f t="shared" si="26"/>
        <v>700000000</v>
      </c>
      <c r="F44" s="93">
        <v>700000000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470808000</v>
      </c>
      <c r="C51" s="92"/>
      <c r="D51" s="92"/>
      <c r="E51" s="92">
        <f t="shared" si="26"/>
        <v>470808000</v>
      </c>
      <c r="F51" s="93">
        <v>470808000</v>
      </c>
      <c r="G51" s="94">
        <v>179000000</v>
      </c>
      <c r="H51" s="93">
        <v>72530000</v>
      </c>
      <c r="I51" s="94">
        <v>57729549</v>
      </c>
      <c r="J51" s="93"/>
      <c r="K51" s="94"/>
      <c r="L51" s="93"/>
      <c r="M51" s="94"/>
      <c r="N51" s="93"/>
      <c r="O51" s="94"/>
      <c r="P51" s="93">
        <f t="shared" si="27"/>
        <v>72530000</v>
      </c>
      <c r="Q51" s="94">
        <f t="shared" si="28"/>
        <v>57729549</v>
      </c>
      <c r="R51" s="48">
        <f t="shared" si="29"/>
        <v>0</v>
      </c>
      <c r="S51" s="49">
        <f t="shared" si="30"/>
        <v>0</v>
      </c>
      <c r="T51" s="48">
        <f t="shared" si="31"/>
        <v>15.405430663879969</v>
      </c>
      <c r="U51" s="50">
        <f t="shared" si="32"/>
        <v>12.261802900545446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478474000</v>
      </c>
      <c r="C52" s="92"/>
      <c r="D52" s="92"/>
      <c r="E52" s="92">
        <f t="shared" si="26"/>
        <v>478474000</v>
      </c>
      <c r="F52" s="93">
        <v>478474000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1810821000</v>
      </c>
      <c r="C53" s="95">
        <f>SUM(C42:C52)</f>
        <v>0</v>
      </c>
      <c r="D53" s="95"/>
      <c r="E53" s="95">
        <f t="shared" si="26"/>
        <v>1810821000</v>
      </c>
      <c r="F53" s="96">
        <f t="shared" ref="F53:O53" si="33">SUM(F42:F52)</f>
        <v>1810821000</v>
      </c>
      <c r="G53" s="97">
        <f t="shared" si="33"/>
        <v>234000000</v>
      </c>
      <c r="H53" s="96">
        <f t="shared" si="33"/>
        <v>127530000</v>
      </c>
      <c r="I53" s="97">
        <f t="shared" si="33"/>
        <v>155291516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127530000</v>
      </c>
      <c r="Q53" s="97">
        <f t="shared" si="28"/>
        <v>155291516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20.167724366526606</v>
      </c>
      <c r="U53" s="54">
        <f>IF((+$E43+$E45+$E47+$E48+$E51) =0,0,(Q53   /(+$E43+$E45+$E47+$E48+$E51) )*100)</f>
        <v>24.557958842217957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3643826000</v>
      </c>
      <c r="C67" s="104">
        <f>SUM(C9:C14,C17:C23,C26:C29,C32,C35:C39,C42:C52,C55:C58,C61:C65)</f>
        <v>0</v>
      </c>
      <c r="D67" s="104"/>
      <c r="E67" s="104">
        <f t="shared" si="35"/>
        <v>3643826000</v>
      </c>
      <c r="F67" s="105">
        <f t="shared" ref="F67:O67" si="43">SUM(F9:F14,F17:F23,F26:F29,F32,F35:F39,F42:F52,F55:F58,F61:F65)</f>
        <v>3643826000</v>
      </c>
      <c r="G67" s="106">
        <f t="shared" si="43"/>
        <v>707206000</v>
      </c>
      <c r="H67" s="105">
        <f t="shared" si="43"/>
        <v>288602000</v>
      </c>
      <c r="I67" s="106">
        <f t="shared" si="43"/>
        <v>326431804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288602000</v>
      </c>
      <c r="Q67" s="106">
        <f t="shared" si="37"/>
        <v>326431804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14.972377037741438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16.934948637217044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3519856000</v>
      </c>
      <c r="C69" s="92"/>
      <c r="D69" s="92"/>
      <c r="E69" s="92">
        <f>$B69      +$C69      +$D69</f>
        <v>3519856000</v>
      </c>
      <c r="F69" s="93">
        <v>3519856000</v>
      </c>
      <c r="G69" s="94">
        <v>1292667000</v>
      </c>
      <c r="H69" s="93">
        <v>664887000</v>
      </c>
      <c r="I69" s="94">
        <v>617056007</v>
      </c>
      <c r="J69" s="93"/>
      <c r="K69" s="94"/>
      <c r="L69" s="93"/>
      <c r="M69" s="94"/>
      <c r="N69" s="93"/>
      <c r="O69" s="94"/>
      <c r="P69" s="93">
        <f>$H69      +$J69      +$L69      +$N69</f>
        <v>664887000</v>
      </c>
      <c r="Q69" s="94">
        <f>$I69      +$K69      +$M69      +$O69</f>
        <v>617056007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18.889607983962982</v>
      </c>
      <c r="U69" s="50">
        <f>IF(($E69      =0),0,(($Q69      /$E69      )*100))</f>
        <v>17.530717364574006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3519856000</v>
      </c>
      <c r="C70" s="101">
        <f>C69</f>
        <v>0</v>
      </c>
      <c r="D70" s="101"/>
      <c r="E70" s="101">
        <f>$B70      +$C70      +$D70</f>
        <v>3519856000</v>
      </c>
      <c r="F70" s="102">
        <f t="shared" ref="F70:O70" si="44">F69</f>
        <v>3519856000</v>
      </c>
      <c r="G70" s="103">
        <f t="shared" si="44"/>
        <v>1292667000</v>
      </c>
      <c r="H70" s="102">
        <f t="shared" si="44"/>
        <v>664887000</v>
      </c>
      <c r="I70" s="103">
        <f t="shared" si="44"/>
        <v>617056007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664887000</v>
      </c>
      <c r="Q70" s="103">
        <f>$I70      +$K70      +$M70      +$O70</f>
        <v>617056007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18.889607983962982</v>
      </c>
      <c r="U70" s="59">
        <f>IF($E70   =0,0,($Q70   /$E70 )*100)</f>
        <v>17.530717364574006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3519856000</v>
      </c>
      <c r="C71" s="104">
        <f>C69</f>
        <v>0</v>
      </c>
      <c r="D71" s="104"/>
      <c r="E71" s="104">
        <f>$B71      +$C71      +$D71</f>
        <v>3519856000</v>
      </c>
      <c r="F71" s="105">
        <f t="shared" ref="F71:O71" si="45">F69</f>
        <v>3519856000</v>
      </c>
      <c r="G71" s="106">
        <f t="shared" si="45"/>
        <v>1292667000</v>
      </c>
      <c r="H71" s="105">
        <f t="shared" si="45"/>
        <v>664887000</v>
      </c>
      <c r="I71" s="106">
        <f t="shared" si="45"/>
        <v>617056007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664887000</v>
      </c>
      <c r="Q71" s="106">
        <f>$I71      +$K71      +$M71      +$O71</f>
        <v>617056007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18.889607983962982</v>
      </c>
      <c r="U71" s="65">
        <f>IF($E71   =0,0,($Q71   /$E71   )*100)</f>
        <v>17.530717364574006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7163682000</v>
      </c>
      <c r="C72" s="104">
        <f>SUM(C9:C14,C17:C23,C26:C29,C32,C35:C39,C42:C52,C55:C58,C61:C65,C69)</f>
        <v>0</v>
      </c>
      <c r="D72" s="104"/>
      <c r="E72" s="104">
        <f>$B72      +$C72      +$D72</f>
        <v>7163682000</v>
      </c>
      <c r="F72" s="105">
        <f t="shared" ref="F72:O72" si="46">SUM(F9:F14,F17:F23,F26:F29,F32,F35:F39,F42:F52,F55:F58,F61:F65,F69)</f>
        <v>7163682000</v>
      </c>
      <c r="G72" s="106">
        <f t="shared" si="46"/>
        <v>1999873000</v>
      </c>
      <c r="H72" s="105">
        <f t="shared" si="46"/>
        <v>953489000</v>
      </c>
      <c r="I72" s="106">
        <f t="shared" si="46"/>
        <v>943487811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953489000</v>
      </c>
      <c r="Q72" s="106">
        <f>$I72      +$K72      +$M72      +$O72</f>
        <v>943487811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17.503500281509464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17.319905279913293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XpYv5IQwukQTC0pk8SKhirKBwB9E9Gp0w7wSv83VeTESn+xNAGNpBI4sKxNmh5vNuO9z31yC7RRw896HGagXWg==" saltValue="roEIR/2lsDyANO/edgo0P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245000</v>
      </c>
      <c r="I10" s="94">
        <v>150000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245000</v>
      </c>
      <c r="Q10" s="94">
        <f t="shared" ref="Q10:Q15" si="2">$I10      +$K10      +$M10      +$O10</f>
        <v>150000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7.9032258064516121</v>
      </c>
      <c r="U10" s="50">
        <f t="shared" ref="U10:U14" si="6">IF(($E10      =0),0,(($Q10      /$E10      )*100))</f>
        <v>4.838709677419355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245000</v>
      </c>
      <c r="I15" s="97">
        <f t="shared" si="7"/>
        <v>150000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245000</v>
      </c>
      <c r="Q15" s="97">
        <f t="shared" si="2"/>
        <v>150000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7.9032258064516121</v>
      </c>
      <c r="U15" s="54">
        <f>IF((SUM($E9:$E13))=0,0,(Q15/(SUM($E9:$E13))*100))</f>
        <v>4.838709677419355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1470000</v>
      </c>
      <c r="C32" s="92"/>
      <c r="D32" s="92"/>
      <c r="E32" s="92">
        <f>$B32      +$C32      +$D32</f>
        <v>1470000</v>
      </c>
      <c r="F32" s="93">
        <v>1470000</v>
      </c>
      <c r="G32" s="94">
        <v>368000</v>
      </c>
      <c r="H32" s="93">
        <v>359000</v>
      </c>
      <c r="I32" s="94">
        <v>359075</v>
      </c>
      <c r="J32" s="93"/>
      <c r="K32" s="94"/>
      <c r="L32" s="93"/>
      <c r="M32" s="94"/>
      <c r="N32" s="93"/>
      <c r="O32" s="94"/>
      <c r="P32" s="93">
        <f>$H32      +$J32      +$L32      +$N32</f>
        <v>359000</v>
      </c>
      <c r="Q32" s="94">
        <f>$I32      +$K32      +$M32      +$O32</f>
        <v>359075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24.421768707482993</v>
      </c>
      <c r="U32" s="50">
        <f>IF(($E32      =0),0,(($Q32      /$E32      )*100))</f>
        <v>24.426870748299319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1470000</v>
      </c>
      <c r="C33" s="95">
        <f>C32</f>
        <v>0</v>
      </c>
      <c r="D33" s="95"/>
      <c r="E33" s="95">
        <f>$B33      +$C33      +$D33</f>
        <v>1470000</v>
      </c>
      <c r="F33" s="96">
        <f t="shared" ref="F33:O33" si="17">F32</f>
        <v>1470000</v>
      </c>
      <c r="G33" s="97">
        <f t="shared" si="17"/>
        <v>368000</v>
      </c>
      <c r="H33" s="96">
        <f t="shared" si="17"/>
        <v>359000</v>
      </c>
      <c r="I33" s="97">
        <f t="shared" si="17"/>
        <v>359075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359000</v>
      </c>
      <c r="Q33" s="97">
        <f>$I33      +$K33      +$M33      +$O33</f>
        <v>359075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24.421768707482993</v>
      </c>
      <c r="U33" s="54">
        <f>IF($E33   =0,0,($Q33   /$E33   )*100)</f>
        <v>24.426870748299319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20794000</v>
      </c>
      <c r="C35" s="92"/>
      <c r="D35" s="92"/>
      <c r="E35" s="92">
        <f t="shared" ref="E35:E40" si="18">$B35      +$C35      +$D35</f>
        <v>20794000</v>
      </c>
      <c r="F35" s="93">
        <v>20794000</v>
      </c>
      <c r="G35" s="94">
        <v>3794000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9641000</v>
      </c>
      <c r="C36" s="92"/>
      <c r="D36" s="92"/>
      <c r="E36" s="92">
        <f t="shared" si="18"/>
        <v>9641000</v>
      </c>
      <c r="F36" s="93">
        <v>9641000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34435000</v>
      </c>
      <c r="C40" s="95">
        <f>SUM(C35:C39)</f>
        <v>0</v>
      </c>
      <c r="D40" s="95"/>
      <c r="E40" s="95">
        <f t="shared" si="18"/>
        <v>34435000</v>
      </c>
      <c r="F40" s="96">
        <f t="shared" ref="F40:O40" si="25">SUM(F35:F39)</f>
        <v>34435000</v>
      </c>
      <c r="G40" s="97">
        <f t="shared" si="25"/>
        <v>4794000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39005000</v>
      </c>
      <c r="C67" s="104">
        <f>SUM(C9:C14,C17:C23,C26:C29,C32,C35:C39,C42:C52,C55:C58,C61:C65)</f>
        <v>0</v>
      </c>
      <c r="D67" s="104"/>
      <c r="E67" s="104">
        <f t="shared" si="35"/>
        <v>39005000</v>
      </c>
      <c r="F67" s="105">
        <f t="shared" ref="F67:O67" si="43">SUM(F9:F14,F17:F23,F26:F29,F32,F35:F39,F42:F52,F55:F58,F61:F65)</f>
        <v>39005000</v>
      </c>
      <c r="G67" s="106">
        <f t="shared" si="43"/>
        <v>8262000</v>
      </c>
      <c r="H67" s="105">
        <f t="shared" si="43"/>
        <v>604000</v>
      </c>
      <c r="I67" s="106">
        <f t="shared" si="43"/>
        <v>509075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604000</v>
      </c>
      <c r="Q67" s="106">
        <f t="shared" si="37"/>
        <v>509075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2.0569404713254325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1.733670480860918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37676000</v>
      </c>
      <c r="C69" s="92"/>
      <c r="D69" s="92"/>
      <c r="E69" s="92">
        <f>$B69      +$C69      +$D69</f>
        <v>37676000</v>
      </c>
      <c r="F69" s="93">
        <v>37676000</v>
      </c>
      <c r="G69" s="94">
        <v>8120000</v>
      </c>
      <c r="H69" s="93">
        <v>6921000</v>
      </c>
      <c r="I69" s="94">
        <v>7595062</v>
      </c>
      <c r="J69" s="93"/>
      <c r="K69" s="94"/>
      <c r="L69" s="93"/>
      <c r="M69" s="94"/>
      <c r="N69" s="93"/>
      <c r="O69" s="94"/>
      <c r="P69" s="93">
        <f>$H69      +$J69      +$L69      +$N69</f>
        <v>6921000</v>
      </c>
      <c r="Q69" s="94">
        <f>$I69      +$K69      +$M69      +$O69</f>
        <v>7595062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18.369784478182396</v>
      </c>
      <c r="U69" s="50">
        <f>IF(($E69      =0),0,(($Q69      /$E69      )*100))</f>
        <v>20.158886293661748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37676000</v>
      </c>
      <c r="C70" s="101">
        <f>C69</f>
        <v>0</v>
      </c>
      <c r="D70" s="101"/>
      <c r="E70" s="101">
        <f>$B70      +$C70      +$D70</f>
        <v>37676000</v>
      </c>
      <c r="F70" s="102">
        <f t="shared" ref="F70:O70" si="44">F69</f>
        <v>37676000</v>
      </c>
      <c r="G70" s="103">
        <f t="shared" si="44"/>
        <v>8120000</v>
      </c>
      <c r="H70" s="102">
        <f t="shared" si="44"/>
        <v>6921000</v>
      </c>
      <c r="I70" s="103">
        <f t="shared" si="44"/>
        <v>7595062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6921000</v>
      </c>
      <c r="Q70" s="103">
        <f>$I70      +$K70      +$M70      +$O70</f>
        <v>7595062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18.369784478182396</v>
      </c>
      <c r="U70" s="59">
        <f>IF($E70   =0,0,($Q70   /$E70 )*100)</f>
        <v>20.158886293661748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37676000</v>
      </c>
      <c r="C71" s="104">
        <f>C69</f>
        <v>0</v>
      </c>
      <c r="D71" s="104"/>
      <c r="E71" s="104">
        <f>$B71      +$C71      +$D71</f>
        <v>37676000</v>
      </c>
      <c r="F71" s="105">
        <f t="shared" ref="F71:O71" si="45">F69</f>
        <v>37676000</v>
      </c>
      <c r="G71" s="106">
        <f t="shared" si="45"/>
        <v>8120000</v>
      </c>
      <c r="H71" s="105">
        <f t="shared" si="45"/>
        <v>6921000</v>
      </c>
      <c r="I71" s="106">
        <f t="shared" si="45"/>
        <v>7595062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6921000</v>
      </c>
      <c r="Q71" s="106">
        <f>$I71      +$K71      +$M71      +$O71</f>
        <v>7595062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18.369784478182396</v>
      </c>
      <c r="U71" s="65">
        <f>IF($E71   =0,0,($Q71   /$E71   )*100)</f>
        <v>20.158886293661748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76681000</v>
      </c>
      <c r="C72" s="104">
        <f>SUM(C9:C14,C17:C23,C26:C29,C32,C35:C39,C42:C52,C55:C58,C61:C65,C69)</f>
        <v>0</v>
      </c>
      <c r="D72" s="104"/>
      <c r="E72" s="104">
        <f>$B72      +$C72      +$D72</f>
        <v>76681000</v>
      </c>
      <c r="F72" s="105">
        <f t="shared" ref="F72:O72" si="46">SUM(F9:F14,F17:F23,F26:F29,F32,F35:F39,F42:F52,F55:F58,F61:F65,F69)</f>
        <v>76681000</v>
      </c>
      <c r="G72" s="106">
        <f t="shared" si="46"/>
        <v>16382000</v>
      </c>
      <c r="H72" s="105">
        <f t="shared" si="46"/>
        <v>7525000</v>
      </c>
      <c r="I72" s="106">
        <f t="shared" si="46"/>
        <v>8104137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7525000</v>
      </c>
      <c r="Q72" s="106">
        <f>$I72      +$K72      +$M72      +$O72</f>
        <v>8104137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11.224642004773269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12.088509844868735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WmxuCMxdz27EFPpuNjZj4rpRWBMvA7U7H3o9v8o3PdxZQCHrFmA5hse2KQ9vzAuEF1oBVZvroGuvXprKQWUpdg==" saltValue="W2Wp+KGNsJXMomadJrXY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1850000</v>
      </c>
      <c r="C10" s="92"/>
      <c r="D10" s="92"/>
      <c r="E10" s="92">
        <f t="shared" ref="E10:E15" si="0">$B10      +$C10      +$D10</f>
        <v>1850000</v>
      </c>
      <c r="F10" s="93">
        <v>1850000</v>
      </c>
      <c r="G10" s="94">
        <v>1850000</v>
      </c>
      <c r="H10" s="93">
        <v>735000</v>
      </c>
      <c r="I10" s="94">
        <v>734830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735000</v>
      </c>
      <c r="Q10" s="94">
        <f t="shared" ref="Q10:Q15" si="2">$I10      +$K10      +$M10      +$O10</f>
        <v>734830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39.729729729729726</v>
      </c>
      <c r="U10" s="50">
        <f t="shared" ref="U10:U14" si="6">IF(($E10      =0),0,(($Q10      /$E10      )*100))</f>
        <v>39.72054054054054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1850000</v>
      </c>
      <c r="C15" s="95">
        <f>SUM(C9:C14)</f>
        <v>0</v>
      </c>
      <c r="D15" s="95"/>
      <c r="E15" s="95">
        <f t="shared" si="0"/>
        <v>1850000</v>
      </c>
      <c r="F15" s="96">
        <f t="shared" ref="F15:O15" si="7">SUM(F9:F14)</f>
        <v>1850000</v>
      </c>
      <c r="G15" s="97">
        <f t="shared" si="7"/>
        <v>1850000</v>
      </c>
      <c r="H15" s="96">
        <f t="shared" si="7"/>
        <v>735000</v>
      </c>
      <c r="I15" s="97">
        <f t="shared" si="7"/>
        <v>734830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735000</v>
      </c>
      <c r="Q15" s="97">
        <f t="shared" si="2"/>
        <v>734830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39.729729729729726</v>
      </c>
      <c r="U15" s="54">
        <f>IF((SUM($E9:$E13))=0,0,(Q15/(SUM($E9:$E13))*100))</f>
        <v>39.72054054054054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1295000</v>
      </c>
      <c r="C32" s="92"/>
      <c r="D32" s="92"/>
      <c r="E32" s="92">
        <f>$B32      +$C32      +$D32</f>
        <v>1295000</v>
      </c>
      <c r="F32" s="93">
        <v>1295000</v>
      </c>
      <c r="G32" s="94">
        <v>323000</v>
      </c>
      <c r="H32" s="93">
        <v>427000</v>
      </c>
      <c r="I32" s="94">
        <v>430421</v>
      </c>
      <c r="J32" s="93"/>
      <c r="K32" s="94"/>
      <c r="L32" s="93"/>
      <c r="M32" s="94"/>
      <c r="N32" s="93"/>
      <c r="O32" s="94"/>
      <c r="P32" s="93">
        <f>$H32      +$J32      +$L32      +$N32</f>
        <v>427000</v>
      </c>
      <c r="Q32" s="94">
        <f>$I32      +$K32      +$M32      +$O32</f>
        <v>430421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32.972972972972975</v>
      </c>
      <c r="U32" s="50">
        <f>IF(($E32      =0),0,(($Q32      /$E32      )*100))</f>
        <v>33.237142857142857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1295000</v>
      </c>
      <c r="C33" s="95">
        <f>C32</f>
        <v>0</v>
      </c>
      <c r="D33" s="95"/>
      <c r="E33" s="95">
        <f>$B33      +$C33      +$D33</f>
        <v>1295000</v>
      </c>
      <c r="F33" s="96">
        <f t="shared" ref="F33:O33" si="17">F32</f>
        <v>1295000</v>
      </c>
      <c r="G33" s="97">
        <f t="shared" si="17"/>
        <v>323000</v>
      </c>
      <c r="H33" s="96">
        <f t="shared" si="17"/>
        <v>427000</v>
      </c>
      <c r="I33" s="97">
        <f t="shared" si="17"/>
        <v>430421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427000</v>
      </c>
      <c r="Q33" s="97">
        <f>$I33      +$K33      +$M33      +$O33</f>
        <v>430421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32.972972972972975</v>
      </c>
      <c r="U33" s="54">
        <f>IF($E33   =0,0,($Q33   /$E33   )*100)</f>
        <v>33.237142857142857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26246000</v>
      </c>
      <c r="C36" s="92"/>
      <c r="D36" s="92"/>
      <c r="E36" s="92">
        <f t="shared" si="18"/>
        <v>26246000</v>
      </c>
      <c r="F36" s="93">
        <v>26246000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26246000</v>
      </c>
      <c r="C40" s="95">
        <f>SUM(C35:C39)</f>
        <v>0</v>
      </c>
      <c r="D40" s="95"/>
      <c r="E40" s="95">
        <f t="shared" si="18"/>
        <v>26246000</v>
      </c>
      <c r="F40" s="96">
        <f t="shared" ref="F40:O40" si="25">SUM(F35:F39)</f>
        <v>26246000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29391000</v>
      </c>
      <c r="C67" s="104">
        <f>SUM(C9:C14,C17:C23,C26:C29,C32,C35:C39,C42:C52,C55:C58,C61:C65)</f>
        <v>0</v>
      </c>
      <c r="D67" s="104"/>
      <c r="E67" s="104">
        <f t="shared" si="35"/>
        <v>29391000</v>
      </c>
      <c r="F67" s="105">
        <f t="shared" ref="F67:O67" si="43">SUM(F9:F14,F17:F23,F26:F29,F32,F35:F39,F42:F52,F55:F58,F61:F65)</f>
        <v>29391000</v>
      </c>
      <c r="G67" s="106">
        <f t="shared" si="43"/>
        <v>2173000</v>
      </c>
      <c r="H67" s="105">
        <f t="shared" si="43"/>
        <v>1162000</v>
      </c>
      <c r="I67" s="106">
        <f t="shared" si="43"/>
        <v>1165251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1162000</v>
      </c>
      <c r="Q67" s="106">
        <f t="shared" si="37"/>
        <v>1165251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36.947535771065183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37.050906200317961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31372000</v>
      </c>
      <c r="C69" s="92"/>
      <c r="D69" s="92"/>
      <c r="E69" s="92">
        <f>$B69      +$C69      +$D69</f>
        <v>31372000</v>
      </c>
      <c r="F69" s="93">
        <v>31372000</v>
      </c>
      <c r="G69" s="94">
        <v>16969000</v>
      </c>
      <c r="H69" s="93">
        <v>8536000</v>
      </c>
      <c r="I69" s="94">
        <v>8535321</v>
      </c>
      <c r="J69" s="93"/>
      <c r="K69" s="94"/>
      <c r="L69" s="93"/>
      <c r="M69" s="94"/>
      <c r="N69" s="93"/>
      <c r="O69" s="94"/>
      <c r="P69" s="93">
        <f>$H69      +$J69      +$L69      +$N69</f>
        <v>8536000</v>
      </c>
      <c r="Q69" s="94">
        <f>$I69      +$K69      +$M69      +$O69</f>
        <v>8535321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27.208976157082748</v>
      </c>
      <c r="U69" s="50">
        <f>IF(($E69      =0),0,(($Q69      /$E69      )*100))</f>
        <v>27.206811806706614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31372000</v>
      </c>
      <c r="C70" s="101">
        <f>C69</f>
        <v>0</v>
      </c>
      <c r="D70" s="101"/>
      <c r="E70" s="101">
        <f>$B70      +$C70      +$D70</f>
        <v>31372000</v>
      </c>
      <c r="F70" s="102">
        <f t="shared" ref="F70:O70" si="44">F69</f>
        <v>31372000</v>
      </c>
      <c r="G70" s="103">
        <f t="shared" si="44"/>
        <v>16969000</v>
      </c>
      <c r="H70" s="102">
        <f t="shared" si="44"/>
        <v>8536000</v>
      </c>
      <c r="I70" s="103">
        <f t="shared" si="44"/>
        <v>8535321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8536000</v>
      </c>
      <c r="Q70" s="103">
        <f>$I70      +$K70      +$M70      +$O70</f>
        <v>8535321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27.208976157082748</v>
      </c>
      <c r="U70" s="59">
        <f>IF($E70   =0,0,($Q70   /$E70 )*100)</f>
        <v>27.206811806706614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31372000</v>
      </c>
      <c r="C71" s="104">
        <f>C69</f>
        <v>0</v>
      </c>
      <c r="D71" s="104"/>
      <c r="E71" s="104">
        <f>$B71      +$C71      +$D71</f>
        <v>31372000</v>
      </c>
      <c r="F71" s="105">
        <f t="shared" ref="F71:O71" si="45">F69</f>
        <v>31372000</v>
      </c>
      <c r="G71" s="106">
        <f t="shared" si="45"/>
        <v>16969000</v>
      </c>
      <c r="H71" s="105">
        <f t="shared" si="45"/>
        <v>8536000</v>
      </c>
      <c r="I71" s="106">
        <f t="shared" si="45"/>
        <v>8535321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8536000</v>
      </c>
      <c r="Q71" s="106">
        <f>$I71      +$K71      +$M71      +$O71</f>
        <v>8535321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27.208976157082748</v>
      </c>
      <c r="U71" s="65">
        <f>IF($E71   =0,0,($Q71   /$E71   )*100)</f>
        <v>27.206811806706614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60763000</v>
      </c>
      <c r="C72" s="104">
        <f>SUM(C9:C14,C17:C23,C26:C29,C32,C35:C39,C42:C52,C55:C58,C61:C65,C69)</f>
        <v>0</v>
      </c>
      <c r="D72" s="104"/>
      <c r="E72" s="104">
        <f>$B72      +$C72      +$D72</f>
        <v>60763000</v>
      </c>
      <c r="F72" s="105">
        <f t="shared" ref="F72:O72" si="46">SUM(F9:F14,F17:F23,F26:F29,F32,F35:F39,F42:F52,F55:F58,F61:F65,F69)</f>
        <v>60763000</v>
      </c>
      <c r="G72" s="106">
        <f t="shared" si="46"/>
        <v>19142000</v>
      </c>
      <c r="H72" s="105">
        <f t="shared" si="46"/>
        <v>9698000</v>
      </c>
      <c r="I72" s="106">
        <f t="shared" si="46"/>
        <v>9700572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9698000</v>
      </c>
      <c r="Q72" s="106">
        <f>$I72      +$K72      +$M72      +$O72</f>
        <v>9700572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28.096300373728887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28.103751774487932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o4oCVcUc3uzhqhPM5je6CAbrVus3sDmxo4Dt8eJQ85NZW7kLwSWbY8WDYvBWYivMfKmiptj+ClgluTxt42ZxA==" saltValue="ccpdUNEa2JSR09TQVpKuc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186000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186000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6.2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186000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186000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6.2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3554000</v>
      </c>
      <c r="C20" s="92"/>
      <c r="D20" s="92"/>
      <c r="E20" s="92">
        <f t="shared" si="8"/>
        <v>3554000</v>
      </c>
      <c r="F20" s="93">
        <v>3554000</v>
      </c>
      <c r="G20" s="94">
        <v>3554000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3554000</v>
      </c>
      <c r="C24" s="95">
        <f>SUM(C17:C23)</f>
        <v>0</v>
      </c>
      <c r="D24" s="95"/>
      <c r="E24" s="95">
        <f t="shared" si="8"/>
        <v>3554000</v>
      </c>
      <c r="F24" s="96">
        <f t="shared" ref="F24:O24" si="15">SUM(F17:F23)</f>
        <v>3554000</v>
      </c>
      <c r="G24" s="97">
        <f t="shared" si="15"/>
        <v>3554000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1287000</v>
      </c>
      <c r="C32" s="92"/>
      <c r="D32" s="92"/>
      <c r="E32" s="92">
        <f>$B32      +$C32      +$D32</f>
        <v>1287000</v>
      </c>
      <c r="F32" s="93">
        <v>1287000</v>
      </c>
      <c r="G32" s="94">
        <v>325000</v>
      </c>
      <c r="H32" s="93">
        <v>750000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750000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58.275058275058278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1287000</v>
      </c>
      <c r="C33" s="95">
        <f>C32</f>
        <v>0</v>
      </c>
      <c r="D33" s="95"/>
      <c r="E33" s="95">
        <f>$B33      +$C33      +$D33</f>
        <v>1287000</v>
      </c>
      <c r="F33" s="96">
        <f t="shared" ref="F33:O33" si="17">F32</f>
        <v>1287000</v>
      </c>
      <c r="G33" s="97">
        <f t="shared" si="17"/>
        <v>325000</v>
      </c>
      <c r="H33" s="96">
        <f t="shared" si="17"/>
        <v>750000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750000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58.275058275058278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2286000</v>
      </c>
      <c r="C36" s="92"/>
      <c r="D36" s="92"/>
      <c r="E36" s="92">
        <f t="shared" si="18"/>
        <v>2286000</v>
      </c>
      <c r="F36" s="93">
        <v>2286000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2286000</v>
      </c>
      <c r="C40" s="95">
        <f>SUM(C35:C39)</f>
        <v>0</v>
      </c>
      <c r="D40" s="95"/>
      <c r="E40" s="95">
        <f t="shared" si="18"/>
        <v>2286000</v>
      </c>
      <c r="F40" s="96">
        <f t="shared" ref="F40:O40" si="25">SUM(F35:F39)</f>
        <v>2286000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10127000</v>
      </c>
      <c r="C67" s="104">
        <f>SUM(C9:C14,C17:C23,C26:C29,C32,C35:C39,C42:C52,C55:C58,C61:C65)</f>
        <v>0</v>
      </c>
      <c r="D67" s="104"/>
      <c r="E67" s="104">
        <f t="shared" si="35"/>
        <v>10127000</v>
      </c>
      <c r="F67" s="105">
        <f t="shared" ref="F67:O67" si="43">SUM(F9:F14,F17:F23,F26:F29,F32,F35:F39,F42:F52,F55:F58,F61:F65)</f>
        <v>10127000</v>
      </c>
      <c r="G67" s="106">
        <f t="shared" si="43"/>
        <v>6879000</v>
      </c>
      <c r="H67" s="105">
        <f t="shared" si="43"/>
        <v>936000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936000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11.937252901415636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34036000</v>
      </c>
      <c r="C69" s="92"/>
      <c r="D69" s="92"/>
      <c r="E69" s="92">
        <f>$B69      +$C69      +$D69</f>
        <v>34036000</v>
      </c>
      <c r="F69" s="93">
        <v>34036000</v>
      </c>
      <c r="G69" s="94">
        <v>15975000</v>
      </c>
      <c r="H69" s="93">
        <v>11517000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11517000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33.837701257492071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34036000</v>
      </c>
      <c r="C70" s="101">
        <f>C69</f>
        <v>0</v>
      </c>
      <c r="D70" s="101"/>
      <c r="E70" s="101">
        <f>$B70      +$C70      +$D70</f>
        <v>34036000</v>
      </c>
      <c r="F70" s="102">
        <f t="shared" ref="F70:O70" si="44">F69</f>
        <v>34036000</v>
      </c>
      <c r="G70" s="103">
        <f t="shared" si="44"/>
        <v>15975000</v>
      </c>
      <c r="H70" s="102">
        <f t="shared" si="44"/>
        <v>11517000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11517000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33.837701257492071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34036000</v>
      </c>
      <c r="C71" s="104">
        <f>C69</f>
        <v>0</v>
      </c>
      <c r="D71" s="104"/>
      <c r="E71" s="104">
        <f>$B71      +$C71      +$D71</f>
        <v>34036000</v>
      </c>
      <c r="F71" s="105">
        <f t="shared" ref="F71:O71" si="45">F69</f>
        <v>34036000</v>
      </c>
      <c r="G71" s="106">
        <f t="shared" si="45"/>
        <v>15975000</v>
      </c>
      <c r="H71" s="105">
        <f t="shared" si="45"/>
        <v>11517000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11517000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33.837701257492071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44163000</v>
      </c>
      <c r="C72" s="104">
        <f>SUM(C9:C14,C17:C23,C26:C29,C32,C35:C39,C42:C52,C55:C58,C61:C65,C69)</f>
        <v>0</v>
      </c>
      <c r="D72" s="104"/>
      <c r="E72" s="104">
        <f>$B72      +$C72      +$D72</f>
        <v>44163000</v>
      </c>
      <c r="F72" s="105">
        <f t="shared" ref="F72:O72" si="46">SUM(F9:F14,F17:F23,F26:F29,F32,F35:F39,F42:F52,F55:F58,F61:F65,F69)</f>
        <v>44163000</v>
      </c>
      <c r="G72" s="106">
        <f t="shared" si="46"/>
        <v>22854000</v>
      </c>
      <c r="H72" s="105">
        <f t="shared" si="46"/>
        <v>12453000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12453000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29.737087183895696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cVKZoCQgxY2L/u7XD9xg3Gtb0aviFvPWlooT6nqDgOHox7CeyLsdJFewO8NUz4AW+RW87x9NftlIbu/NT6ygw==" saltValue="Wdw76mtt7RNK/IRWbjL3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1049000</v>
      </c>
      <c r="I10" s="94">
        <v>1049530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1049000</v>
      </c>
      <c r="Q10" s="94">
        <f t="shared" ref="Q10:Q15" si="2">$I10      +$K10      +$M10      +$O10</f>
        <v>1049530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61.705882352941174</v>
      </c>
      <c r="U10" s="50">
        <f t="shared" ref="U10:U14" si="6">IF(($E10      =0),0,(($Q10      /$E10      )*100))</f>
        <v>61.737058823529409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5000000</v>
      </c>
      <c r="C11" s="92"/>
      <c r="D11" s="92"/>
      <c r="E11" s="92">
        <f t="shared" si="0"/>
        <v>5000000</v>
      </c>
      <c r="F11" s="93">
        <v>5000000</v>
      </c>
      <c r="G11" s="94">
        <v>3000000</v>
      </c>
      <c r="H11" s="93">
        <v>1380000</v>
      </c>
      <c r="I11" s="94">
        <v>1031110</v>
      </c>
      <c r="J11" s="93"/>
      <c r="K11" s="94"/>
      <c r="L11" s="93"/>
      <c r="M11" s="94"/>
      <c r="N11" s="93"/>
      <c r="O11" s="94"/>
      <c r="P11" s="93">
        <f t="shared" si="1"/>
        <v>1380000</v>
      </c>
      <c r="Q11" s="94">
        <f t="shared" si="2"/>
        <v>1031110</v>
      </c>
      <c r="R11" s="48">
        <f t="shared" si="3"/>
        <v>0</v>
      </c>
      <c r="S11" s="49">
        <f t="shared" si="4"/>
        <v>0</v>
      </c>
      <c r="T11" s="48">
        <f t="shared" si="5"/>
        <v>27.6</v>
      </c>
      <c r="U11" s="50">
        <f t="shared" si="6"/>
        <v>20.622199999999999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25000000</v>
      </c>
      <c r="C13" s="92"/>
      <c r="D13" s="92"/>
      <c r="E13" s="92">
        <f t="shared" si="0"/>
        <v>25000000</v>
      </c>
      <c r="F13" s="93">
        <v>25000000</v>
      </c>
      <c r="G13" s="94">
        <v>15000000</v>
      </c>
      <c r="H13" s="93">
        <v>1289000</v>
      </c>
      <c r="I13" s="94"/>
      <c r="J13" s="93"/>
      <c r="K13" s="94"/>
      <c r="L13" s="93"/>
      <c r="M13" s="94"/>
      <c r="N13" s="93"/>
      <c r="O13" s="94"/>
      <c r="P13" s="93">
        <f t="shared" si="1"/>
        <v>1289000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5.1560000000000006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2000000</v>
      </c>
      <c r="C14" s="92"/>
      <c r="D14" s="92"/>
      <c r="E14" s="92">
        <f t="shared" si="0"/>
        <v>2000000</v>
      </c>
      <c r="F14" s="93">
        <v>2000000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33700000</v>
      </c>
      <c r="C15" s="95">
        <f>SUM(C9:C14)</f>
        <v>0</v>
      </c>
      <c r="D15" s="95"/>
      <c r="E15" s="95">
        <f t="shared" si="0"/>
        <v>33700000</v>
      </c>
      <c r="F15" s="96">
        <f t="shared" ref="F15:O15" si="7">SUM(F9:F14)</f>
        <v>33700000</v>
      </c>
      <c r="G15" s="97">
        <f t="shared" si="7"/>
        <v>19700000</v>
      </c>
      <c r="H15" s="96">
        <f t="shared" si="7"/>
        <v>3718000</v>
      </c>
      <c r="I15" s="97">
        <f t="shared" si="7"/>
        <v>2080640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3718000</v>
      </c>
      <c r="Q15" s="97">
        <f t="shared" si="2"/>
        <v>2080640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11.728706624605678</v>
      </c>
      <c r="U15" s="54">
        <f>IF((SUM($E9:$E13))=0,0,(Q15/(SUM($E9:$E13))*100))</f>
        <v>6.5635331230283906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4488000</v>
      </c>
      <c r="C32" s="92"/>
      <c r="D32" s="92"/>
      <c r="E32" s="92">
        <f>$B32      +$C32      +$D32</f>
        <v>4488000</v>
      </c>
      <c r="F32" s="93">
        <v>4488000</v>
      </c>
      <c r="G32" s="94">
        <v>1122000</v>
      </c>
      <c r="H32" s="93">
        <v>1120000</v>
      </c>
      <c r="I32" s="94">
        <v>1120000</v>
      </c>
      <c r="J32" s="93"/>
      <c r="K32" s="94"/>
      <c r="L32" s="93"/>
      <c r="M32" s="94"/>
      <c r="N32" s="93"/>
      <c r="O32" s="94"/>
      <c r="P32" s="93">
        <f>$H32      +$J32      +$L32      +$N32</f>
        <v>1120000</v>
      </c>
      <c r="Q32" s="94">
        <f>$I32      +$K32      +$M32      +$O32</f>
        <v>1120000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24.9554367201426</v>
      </c>
      <c r="U32" s="50">
        <f>IF(($E32      =0),0,(($Q32      /$E32      )*100))</f>
        <v>24.9554367201426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4488000</v>
      </c>
      <c r="C33" s="95">
        <f>C32</f>
        <v>0</v>
      </c>
      <c r="D33" s="95"/>
      <c r="E33" s="95">
        <f>$B33      +$C33      +$D33</f>
        <v>4488000</v>
      </c>
      <c r="F33" s="96">
        <f t="shared" ref="F33:O33" si="17">F32</f>
        <v>4488000</v>
      </c>
      <c r="G33" s="97">
        <f t="shared" si="17"/>
        <v>1122000</v>
      </c>
      <c r="H33" s="96">
        <f t="shared" si="17"/>
        <v>1120000</v>
      </c>
      <c r="I33" s="97">
        <f t="shared" si="17"/>
        <v>1120000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1120000</v>
      </c>
      <c r="Q33" s="97">
        <f>$I33      +$K33      +$M33      +$O33</f>
        <v>1120000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24.9554367201426</v>
      </c>
      <c r="U33" s="54">
        <f>IF($E33   =0,0,($Q33   /$E33   )*100)</f>
        <v>24.9554367201426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28200000</v>
      </c>
      <c r="C35" s="92"/>
      <c r="D35" s="92"/>
      <c r="E35" s="92">
        <f t="shared" ref="E35:E40" si="18">$B35      +$C35      +$D35</f>
        <v>28200000</v>
      </c>
      <c r="F35" s="93">
        <v>28200000</v>
      </c>
      <c r="G35" s="94">
        <v>8200000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44526000</v>
      </c>
      <c r="C36" s="92"/>
      <c r="D36" s="92"/>
      <c r="E36" s="92">
        <f t="shared" si="18"/>
        <v>44526000</v>
      </c>
      <c r="F36" s="93">
        <v>44526000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72726000</v>
      </c>
      <c r="C40" s="95">
        <f>SUM(C35:C39)</f>
        <v>0</v>
      </c>
      <c r="D40" s="95"/>
      <c r="E40" s="95">
        <f t="shared" si="18"/>
        <v>72726000</v>
      </c>
      <c r="F40" s="96">
        <f t="shared" ref="F40:O40" si="25">SUM(F35:F39)</f>
        <v>72726000</v>
      </c>
      <c r="G40" s="97">
        <f t="shared" si="25"/>
        <v>8200000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110914000</v>
      </c>
      <c r="C67" s="104">
        <f>SUM(C9:C14,C17:C23,C26:C29,C32,C35:C39,C42:C52,C55:C58,C61:C65)</f>
        <v>0</v>
      </c>
      <c r="D67" s="104"/>
      <c r="E67" s="104">
        <f t="shared" si="35"/>
        <v>110914000</v>
      </c>
      <c r="F67" s="105">
        <f t="shared" ref="F67:O67" si="43">SUM(F9:F14,F17:F23,F26:F29,F32,F35:F39,F42:F52,F55:F58,F61:F65)</f>
        <v>110914000</v>
      </c>
      <c r="G67" s="106">
        <f t="shared" si="43"/>
        <v>29022000</v>
      </c>
      <c r="H67" s="105">
        <f t="shared" si="43"/>
        <v>4838000</v>
      </c>
      <c r="I67" s="106">
        <f t="shared" si="43"/>
        <v>3200640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4838000</v>
      </c>
      <c r="Q67" s="106">
        <f t="shared" si="37"/>
        <v>3200640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7.5138224513884575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4.9708641361744421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119112000</v>
      </c>
      <c r="C69" s="92"/>
      <c r="D69" s="92"/>
      <c r="E69" s="92">
        <f>$B69      +$C69      +$D69</f>
        <v>119112000</v>
      </c>
      <c r="F69" s="93">
        <v>119112000</v>
      </c>
      <c r="G69" s="94">
        <v>59115000</v>
      </c>
      <c r="H69" s="93">
        <v>30613000</v>
      </c>
      <c r="I69" s="94">
        <v>30612773</v>
      </c>
      <c r="J69" s="93"/>
      <c r="K69" s="94"/>
      <c r="L69" s="93"/>
      <c r="M69" s="94"/>
      <c r="N69" s="93"/>
      <c r="O69" s="94"/>
      <c r="P69" s="93">
        <f>$H69      +$J69      +$L69      +$N69</f>
        <v>30613000</v>
      </c>
      <c r="Q69" s="94">
        <f>$I69      +$K69      +$M69      +$O69</f>
        <v>30612773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25.70102088790382</v>
      </c>
      <c r="U69" s="50">
        <f>IF(($E69      =0),0,(($Q69      /$E69      )*100))</f>
        <v>25.700830310967827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119112000</v>
      </c>
      <c r="C70" s="101">
        <f>C69</f>
        <v>0</v>
      </c>
      <c r="D70" s="101"/>
      <c r="E70" s="101">
        <f>$B70      +$C70      +$D70</f>
        <v>119112000</v>
      </c>
      <c r="F70" s="102">
        <f t="shared" ref="F70:O70" si="44">F69</f>
        <v>119112000</v>
      </c>
      <c r="G70" s="103">
        <f t="shared" si="44"/>
        <v>59115000</v>
      </c>
      <c r="H70" s="102">
        <f t="shared" si="44"/>
        <v>30613000</v>
      </c>
      <c r="I70" s="103">
        <f t="shared" si="44"/>
        <v>30612773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30613000</v>
      </c>
      <c r="Q70" s="103">
        <f>$I70      +$K70      +$M70      +$O70</f>
        <v>30612773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25.70102088790382</v>
      </c>
      <c r="U70" s="59">
        <f>IF($E70   =0,0,($Q70   /$E70 )*100)</f>
        <v>25.700830310967827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119112000</v>
      </c>
      <c r="C71" s="104">
        <f>C69</f>
        <v>0</v>
      </c>
      <c r="D71" s="104"/>
      <c r="E71" s="104">
        <f>$B71      +$C71      +$D71</f>
        <v>119112000</v>
      </c>
      <c r="F71" s="105">
        <f t="shared" ref="F71:O71" si="45">F69</f>
        <v>119112000</v>
      </c>
      <c r="G71" s="106">
        <f t="shared" si="45"/>
        <v>59115000</v>
      </c>
      <c r="H71" s="105">
        <f t="shared" si="45"/>
        <v>30613000</v>
      </c>
      <c r="I71" s="106">
        <f t="shared" si="45"/>
        <v>30612773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30613000</v>
      </c>
      <c r="Q71" s="106">
        <f>$I71      +$K71      +$M71      +$O71</f>
        <v>30612773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25.70102088790382</v>
      </c>
      <c r="U71" s="65">
        <f>IF($E71   =0,0,($Q71   /$E71   )*100)</f>
        <v>25.700830310967827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230026000</v>
      </c>
      <c r="C72" s="104">
        <f>SUM(C9:C14,C17:C23,C26:C29,C32,C35:C39,C42:C52,C55:C58,C61:C65,C69)</f>
        <v>0</v>
      </c>
      <c r="D72" s="104"/>
      <c r="E72" s="104">
        <f>$B72      +$C72      +$D72</f>
        <v>230026000</v>
      </c>
      <c r="F72" s="105">
        <f t="shared" ref="F72:O72" si="46">SUM(F9:F14,F17:F23,F26:F29,F32,F35:F39,F42:F52,F55:F58,F61:F65,F69)</f>
        <v>230026000</v>
      </c>
      <c r="G72" s="106">
        <f t="shared" si="46"/>
        <v>88137000</v>
      </c>
      <c r="H72" s="105">
        <f t="shared" si="46"/>
        <v>35451000</v>
      </c>
      <c r="I72" s="106">
        <f t="shared" si="46"/>
        <v>33813413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35451000</v>
      </c>
      <c r="Q72" s="106">
        <f>$I72      +$K72      +$M72      +$O72</f>
        <v>33813413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19.31934604904632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18.426928065395096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1EThhvEt/C9J9VPJM9WduNg4PEjk3LJRD+CdGUQuKFd376vst31lJFGRiN6gEMYvzUEZRofBEBppVhnF76+yw==" saltValue="4FNBznfYLZI5VMw2JTzd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1950000</v>
      </c>
      <c r="C10" s="92"/>
      <c r="D10" s="92"/>
      <c r="E10" s="92">
        <f t="shared" ref="E10:E15" si="0">$B10      +$C10      +$D10</f>
        <v>1950000</v>
      </c>
      <c r="F10" s="93">
        <v>1950000</v>
      </c>
      <c r="G10" s="94">
        <v>1950000</v>
      </c>
      <c r="H10" s="93">
        <v>432000</v>
      </c>
      <c r="I10" s="94">
        <v>527400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432000</v>
      </c>
      <c r="Q10" s="94">
        <f t="shared" ref="Q10:Q15" si="2">$I10      +$K10      +$M10      +$O10</f>
        <v>527400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22.153846153846153</v>
      </c>
      <c r="U10" s="50">
        <f t="shared" ref="U10:U14" si="6">IF(($E10      =0),0,(($Q10      /$E10      )*100))</f>
        <v>27.046153846153846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1950000</v>
      </c>
      <c r="C15" s="95">
        <f>SUM(C9:C14)</f>
        <v>0</v>
      </c>
      <c r="D15" s="95"/>
      <c r="E15" s="95">
        <f t="shared" si="0"/>
        <v>1950000</v>
      </c>
      <c r="F15" s="96">
        <f t="shared" ref="F15:O15" si="7">SUM(F9:F14)</f>
        <v>1950000</v>
      </c>
      <c r="G15" s="97">
        <f t="shared" si="7"/>
        <v>1950000</v>
      </c>
      <c r="H15" s="96">
        <f t="shared" si="7"/>
        <v>432000</v>
      </c>
      <c r="I15" s="97">
        <f t="shared" si="7"/>
        <v>527400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432000</v>
      </c>
      <c r="Q15" s="97">
        <f t="shared" si="2"/>
        <v>527400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22.153846153846153</v>
      </c>
      <c r="U15" s="54">
        <f>IF((SUM($E9:$E13))=0,0,(Q15/(SUM($E9:$E13))*100))</f>
        <v>27.046153846153846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>
        <v>1594000</v>
      </c>
      <c r="I20" s="94">
        <v>1658596</v>
      </c>
      <c r="J20" s="93"/>
      <c r="K20" s="94"/>
      <c r="L20" s="93"/>
      <c r="M20" s="94"/>
      <c r="N20" s="93"/>
      <c r="O20" s="94"/>
      <c r="P20" s="93">
        <f t="shared" si="9"/>
        <v>1594000</v>
      </c>
      <c r="Q20" s="94">
        <f t="shared" si="10"/>
        <v>1658596</v>
      </c>
      <c r="R20" s="48">
        <f t="shared" si="11"/>
        <v>0</v>
      </c>
      <c r="S20" s="49">
        <f t="shared" si="12"/>
        <v>0</v>
      </c>
      <c r="T20" s="48">
        <f t="shared" si="13"/>
        <v>45.542857142857137</v>
      </c>
      <c r="U20" s="50">
        <f t="shared" si="14"/>
        <v>47.388457142857142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1594000</v>
      </c>
      <c r="I24" s="97">
        <f t="shared" si="15"/>
        <v>1658596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1594000</v>
      </c>
      <c r="Q24" s="97">
        <f t="shared" si="10"/>
        <v>1658596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45.542857142857137</v>
      </c>
      <c r="U24" s="54">
        <f>IF(($E24-$E19-$E23)   =0,0,($Q24   /($E24-$E19-$E23)   )*100)</f>
        <v>47.388457142857142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2932000</v>
      </c>
      <c r="C32" s="92"/>
      <c r="D32" s="92"/>
      <c r="E32" s="92">
        <f>$B32      +$C32      +$D32</f>
        <v>2932000</v>
      </c>
      <c r="F32" s="93">
        <v>2932000</v>
      </c>
      <c r="G32" s="94">
        <v>733000</v>
      </c>
      <c r="H32" s="93">
        <v>732000</v>
      </c>
      <c r="I32" s="94">
        <v>732999</v>
      </c>
      <c r="J32" s="93"/>
      <c r="K32" s="94"/>
      <c r="L32" s="93"/>
      <c r="M32" s="94"/>
      <c r="N32" s="93"/>
      <c r="O32" s="94"/>
      <c r="P32" s="93">
        <f>$H32      +$J32      +$L32      +$N32</f>
        <v>732000</v>
      </c>
      <c r="Q32" s="94">
        <f>$I32      +$K32      +$M32      +$O32</f>
        <v>732999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24.965893587994543</v>
      </c>
      <c r="U32" s="50">
        <f>IF(($E32      =0),0,(($Q32      /$E32      )*100))</f>
        <v>24.999965893587994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2932000</v>
      </c>
      <c r="C33" s="95">
        <f>C32</f>
        <v>0</v>
      </c>
      <c r="D33" s="95"/>
      <c r="E33" s="95">
        <f>$B33      +$C33      +$D33</f>
        <v>2932000</v>
      </c>
      <c r="F33" s="96">
        <f t="shared" ref="F33:O33" si="17">F32</f>
        <v>2932000</v>
      </c>
      <c r="G33" s="97">
        <f t="shared" si="17"/>
        <v>733000</v>
      </c>
      <c r="H33" s="96">
        <f t="shared" si="17"/>
        <v>732000</v>
      </c>
      <c r="I33" s="97">
        <f t="shared" si="17"/>
        <v>732999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732000</v>
      </c>
      <c r="Q33" s="97">
        <f>$I33      +$K33      +$M33      +$O33</f>
        <v>732999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24.965893587994543</v>
      </c>
      <c r="U33" s="54">
        <f>IF($E33   =0,0,($Q33   /$E33   )*100)</f>
        <v>24.999965893587994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7000000</v>
      </c>
      <c r="C35" s="92"/>
      <c r="D35" s="92"/>
      <c r="E35" s="92">
        <f t="shared" ref="E35:E40" si="18">$B35      +$C35      +$D35</f>
        <v>7000000</v>
      </c>
      <c r="F35" s="93">
        <v>7000000</v>
      </c>
      <c r="G35" s="94">
        <v>0</v>
      </c>
      <c r="H35" s="93">
        <v>259000</v>
      </c>
      <c r="I35" s="94">
        <v>259616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259000</v>
      </c>
      <c r="Q35" s="94">
        <f t="shared" ref="Q35:Q40" si="20">$I35      +$K35      +$M35      +$O35</f>
        <v>259616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3.6999999999999997</v>
      </c>
      <c r="U35" s="50">
        <f t="shared" ref="U35:U39" si="24">IF(($E35      =0),0,(($Q35      /$E35      )*100))</f>
        <v>3.7088000000000001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38193000</v>
      </c>
      <c r="C36" s="92"/>
      <c r="D36" s="92"/>
      <c r="E36" s="92">
        <f t="shared" si="18"/>
        <v>38193000</v>
      </c>
      <c r="F36" s="93">
        <v>38193000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45193000</v>
      </c>
      <c r="C40" s="95">
        <f>SUM(C35:C39)</f>
        <v>0</v>
      </c>
      <c r="D40" s="95"/>
      <c r="E40" s="95">
        <f t="shared" si="18"/>
        <v>45193000</v>
      </c>
      <c r="F40" s="96">
        <f t="shared" ref="F40:O40" si="25">SUM(F35:F39)</f>
        <v>45193000</v>
      </c>
      <c r="G40" s="97">
        <f t="shared" si="25"/>
        <v>0</v>
      </c>
      <c r="H40" s="96">
        <f t="shared" si="25"/>
        <v>259000</v>
      </c>
      <c r="I40" s="97">
        <f t="shared" si="25"/>
        <v>259616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259000</v>
      </c>
      <c r="Q40" s="97">
        <f t="shared" si="20"/>
        <v>259616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3.6999999999999997</v>
      </c>
      <c r="U40" s="54">
        <f>IF((+$E35+$E38) =0,0,(Q40   /(+$E35+$E38) )*100)</f>
        <v>3.7088000000000001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53575000</v>
      </c>
      <c r="C67" s="104">
        <f>SUM(C9:C14,C17:C23,C26:C29,C32,C35:C39,C42:C52,C55:C58,C61:C65)</f>
        <v>0</v>
      </c>
      <c r="D67" s="104"/>
      <c r="E67" s="104">
        <f t="shared" si="35"/>
        <v>53575000</v>
      </c>
      <c r="F67" s="105">
        <f t="shared" ref="F67:O67" si="43">SUM(F9:F14,F17:F23,F26:F29,F32,F35:F39,F42:F52,F55:F58,F61:F65)</f>
        <v>53575000</v>
      </c>
      <c r="G67" s="106">
        <f t="shared" si="43"/>
        <v>6183000</v>
      </c>
      <c r="H67" s="105">
        <f t="shared" si="43"/>
        <v>3017000</v>
      </c>
      <c r="I67" s="106">
        <f t="shared" si="43"/>
        <v>3178611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3017000</v>
      </c>
      <c r="Q67" s="106">
        <f t="shared" si="37"/>
        <v>3178611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19.613834351839813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20.664484462358601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115757000</v>
      </c>
      <c r="C69" s="92"/>
      <c r="D69" s="92"/>
      <c r="E69" s="92">
        <f>$B69      +$C69      +$D69</f>
        <v>115757000</v>
      </c>
      <c r="F69" s="93">
        <v>115757000</v>
      </c>
      <c r="G69" s="94">
        <v>84878000</v>
      </c>
      <c r="H69" s="93">
        <v>34209000</v>
      </c>
      <c r="I69" s="94">
        <v>34200862</v>
      </c>
      <c r="J69" s="93"/>
      <c r="K69" s="94"/>
      <c r="L69" s="93"/>
      <c r="M69" s="94"/>
      <c r="N69" s="93"/>
      <c r="O69" s="94"/>
      <c r="P69" s="93">
        <f>$H69      +$J69      +$L69      +$N69</f>
        <v>34209000</v>
      </c>
      <c r="Q69" s="94">
        <f>$I69      +$K69      +$M69      +$O69</f>
        <v>34200862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29.552424475409694</v>
      </c>
      <c r="U69" s="50">
        <f>IF(($E69      =0),0,(($Q69      /$E69      )*100))</f>
        <v>29.545394231018427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115757000</v>
      </c>
      <c r="C70" s="101">
        <f>C69</f>
        <v>0</v>
      </c>
      <c r="D70" s="101"/>
      <c r="E70" s="101">
        <f>$B70      +$C70      +$D70</f>
        <v>115757000</v>
      </c>
      <c r="F70" s="102">
        <f t="shared" ref="F70:O70" si="44">F69</f>
        <v>115757000</v>
      </c>
      <c r="G70" s="103">
        <f t="shared" si="44"/>
        <v>84878000</v>
      </c>
      <c r="H70" s="102">
        <f t="shared" si="44"/>
        <v>34209000</v>
      </c>
      <c r="I70" s="103">
        <f t="shared" si="44"/>
        <v>34200862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34209000</v>
      </c>
      <c r="Q70" s="103">
        <f>$I70      +$K70      +$M70      +$O70</f>
        <v>34200862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29.552424475409694</v>
      </c>
      <c r="U70" s="59">
        <f>IF($E70   =0,0,($Q70   /$E70 )*100)</f>
        <v>29.545394231018427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115757000</v>
      </c>
      <c r="C71" s="104">
        <f>C69</f>
        <v>0</v>
      </c>
      <c r="D71" s="104"/>
      <c r="E71" s="104">
        <f>$B71      +$C71      +$D71</f>
        <v>115757000</v>
      </c>
      <c r="F71" s="105">
        <f t="shared" ref="F71:O71" si="45">F69</f>
        <v>115757000</v>
      </c>
      <c r="G71" s="106">
        <f t="shared" si="45"/>
        <v>84878000</v>
      </c>
      <c r="H71" s="105">
        <f t="shared" si="45"/>
        <v>34209000</v>
      </c>
      <c r="I71" s="106">
        <f t="shared" si="45"/>
        <v>34200862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34209000</v>
      </c>
      <c r="Q71" s="106">
        <f>$I71      +$K71      +$M71      +$O71</f>
        <v>34200862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29.552424475409694</v>
      </c>
      <c r="U71" s="65">
        <f>IF($E71   =0,0,($Q71   /$E71   )*100)</f>
        <v>29.545394231018427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169332000</v>
      </c>
      <c r="C72" s="104">
        <f>SUM(C9:C14,C17:C23,C26:C29,C32,C35:C39,C42:C52,C55:C58,C61:C65,C69)</f>
        <v>0</v>
      </c>
      <c r="D72" s="104"/>
      <c r="E72" s="104">
        <f>$B72      +$C72      +$D72</f>
        <v>169332000</v>
      </c>
      <c r="F72" s="105">
        <f t="shared" ref="F72:O72" si="46">SUM(F9:F14,F17:F23,F26:F29,F32,F35:F39,F42:F52,F55:F58,F61:F65,F69)</f>
        <v>169332000</v>
      </c>
      <c r="G72" s="106">
        <f t="shared" si="46"/>
        <v>91061000</v>
      </c>
      <c r="H72" s="105">
        <f t="shared" si="46"/>
        <v>37226000</v>
      </c>
      <c r="I72" s="106">
        <f t="shared" si="46"/>
        <v>37379473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37226000</v>
      </c>
      <c r="Q72" s="106">
        <f>$I72      +$K72      +$M72      +$O72</f>
        <v>37379473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28.386673682123547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28.503704466253367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9gZEcKrq7SWKAm12rk4jtDlTnVLshkqaNaf/rMF2ZVy+2JRAeWDJ6vlyIrgxD5aF7+xqMPRLylXo/4ErkPHlNQ==" saltValue="fo9XjuFB41mhCmzrFUKKh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51000</v>
      </c>
      <c r="I10" s="94">
        <v>50000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51000</v>
      </c>
      <c r="Q10" s="94">
        <f t="shared" ref="Q10:Q15" si="2">$I10      +$K10      +$M10      +$O10</f>
        <v>50000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</v>
      </c>
      <c r="U10" s="50">
        <f t="shared" ref="U10:U14" si="6">IF(($E10      =0),0,(($Q10      /$E10      )*100))</f>
        <v>1.9607843137254901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500000</v>
      </c>
      <c r="C14" s="92"/>
      <c r="D14" s="92"/>
      <c r="E14" s="92">
        <f t="shared" si="0"/>
        <v>500000</v>
      </c>
      <c r="F14" s="93">
        <v>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3050000</v>
      </c>
      <c r="C15" s="95">
        <f>SUM(C9:C14)</f>
        <v>0</v>
      </c>
      <c r="D15" s="95"/>
      <c r="E15" s="95">
        <f t="shared" si="0"/>
        <v>3050000</v>
      </c>
      <c r="F15" s="96">
        <f t="shared" ref="F15:O15" si="7">SUM(F9:F14)</f>
        <v>3050000</v>
      </c>
      <c r="G15" s="97">
        <f t="shared" si="7"/>
        <v>2550000</v>
      </c>
      <c r="H15" s="96">
        <f t="shared" si="7"/>
        <v>51000</v>
      </c>
      <c r="I15" s="97">
        <f t="shared" si="7"/>
        <v>50000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51000</v>
      </c>
      <c r="Q15" s="97">
        <f t="shared" si="2"/>
        <v>50000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</v>
      </c>
      <c r="U15" s="54">
        <f>IF((SUM($E9:$E13))=0,0,(Q15/(SUM($E9:$E13))*100))</f>
        <v>1.9607843137254901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483000</v>
      </c>
      <c r="I20" s="94"/>
      <c r="J20" s="93"/>
      <c r="K20" s="94"/>
      <c r="L20" s="93"/>
      <c r="M20" s="94"/>
      <c r="N20" s="93"/>
      <c r="O20" s="94"/>
      <c r="P20" s="93">
        <f t="shared" si="9"/>
        <v>483000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10.733333333333334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0</v>
      </c>
      <c r="D24" s="95"/>
      <c r="E24" s="95">
        <f t="shared" si="8"/>
        <v>4500000</v>
      </c>
      <c r="F24" s="96">
        <f t="shared" ref="F24:O24" si="15">SUM(F17:F23)</f>
        <v>4500000</v>
      </c>
      <c r="G24" s="97">
        <f t="shared" si="15"/>
        <v>4500000</v>
      </c>
      <c r="H24" s="96">
        <f t="shared" si="15"/>
        <v>483000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483000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10.733333333333334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1404000</v>
      </c>
      <c r="C32" s="92"/>
      <c r="D32" s="92"/>
      <c r="E32" s="92">
        <f>$B32      +$C32      +$D32</f>
        <v>1404000</v>
      </c>
      <c r="F32" s="93">
        <v>1404000</v>
      </c>
      <c r="G32" s="94">
        <v>351000</v>
      </c>
      <c r="H32" s="93">
        <v>351000</v>
      </c>
      <c r="I32" s="94">
        <v>351001</v>
      </c>
      <c r="J32" s="93"/>
      <c r="K32" s="94"/>
      <c r="L32" s="93"/>
      <c r="M32" s="94"/>
      <c r="N32" s="93"/>
      <c r="O32" s="94"/>
      <c r="P32" s="93">
        <f>$H32      +$J32      +$L32      +$N32</f>
        <v>351000</v>
      </c>
      <c r="Q32" s="94">
        <f>$I32      +$K32      +$M32      +$O32</f>
        <v>351001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25.000071225071224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1404000</v>
      </c>
      <c r="C33" s="95">
        <f>C32</f>
        <v>0</v>
      </c>
      <c r="D33" s="95"/>
      <c r="E33" s="95">
        <f>$B33      +$C33      +$D33</f>
        <v>1404000</v>
      </c>
      <c r="F33" s="96">
        <f t="shared" ref="F33:O33" si="17">F32</f>
        <v>1404000</v>
      </c>
      <c r="G33" s="97">
        <f t="shared" si="17"/>
        <v>351000</v>
      </c>
      <c r="H33" s="96">
        <f t="shared" si="17"/>
        <v>351000</v>
      </c>
      <c r="I33" s="97">
        <f t="shared" si="17"/>
        <v>351001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351000</v>
      </c>
      <c r="Q33" s="97">
        <f>$I33      +$K33      +$M33      +$O33</f>
        <v>351001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25.000071225071224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12504000</v>
      </c>
      <c r="C35" s="92"/>
      <c r="D35" s="92"/>
      <c r="E35" s="92">
        <f t="shared" ref="E35:E40" si="18">$B35      +$C35      +$D35</f>
        <v>12504000</v>
      </c>
      <c r="F35" s="93">
        <v>12504000</v>
      </c>
      <c r="G35" s="94">
        <v>0</v>
      </c>
      <c r="H35" s="93">
        <v>4078000</v>
      </c>
      <c r="I35" s="94">
        <v>4834700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4078000</v>
      </c>
      <c r="Q35" s="94">
        <f t="shared" ref="Q35:Q40" si="20">$I35      +$K35      +$M35      +$O35</f>
        <v>4834700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32.613563659628916</v>
      </c>
      <c r="U35" s="50">
        <f t="shared" ref="U35:U39" si="24">IF(($E35      =0),0,(($Q35      /$E35      )*100))</f>
        <v>38.665227127319255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26906000</v>
      </c>
      <c r="C36" s="92"/>
      <c r="D36" s="92"/>
      <c r="E36" s="92">
        <f t="shared" si="18"/>
        <v>26906000</v>
      </c>
      <c r="F36" s="93">
        <v>26906000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39410000</v>
      </c>
      <c r="C40" s="95">
        <f>SUM(C35:C39)</f>
        <v>0</v>
      </c>
      <c r="D40" s="95"/>
      <c r="E40" s="95">
        <f t="shared" si="18"/>
        <v>39410000</v>
      </c>
      <c r="F40" s="96">
        <f t="shared" ref="F40:O40" si="25">SUM(F35:F39)</f>
        <v>39410000</v>
      </c>
      <c r="G40" s="97">
        <f t="shared" si="25"/>
        <v>0</v>
      </c>
      <c r="H40" s="96">
        <f t="shared" si="25"/>
        <v>4078000</v>
      </c>
      <c r="I40" s="97">
        <f t="shared" si="25"/>
        <v>4834700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4078000</v>
      </c>
      <c r="Q40" s="97">
        <f t="shared" si="20"/>
        <v>4834700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32.613563659628916</v>
      </c>
      <c r="U40" s="54">
        <f>IF((+$E35+$E38) =0,0,(Q40   /(+$E35+$E38) )*100)</f>
        <v>38.665227127319255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48364000</v>
      </c>
      <c r="C67" s="104">
        <f>SUM(C9:C14,C17:C23,C26:C29,C32,C35:C39,C42:C52,C55:C58,C61:C65)</f>
        <v>0</v>
      </c>
      <c r="D67" s="104"/>
      <c r="E67" s="104">
        <f t="shared" si="35"/>
        <v>48364000</v>
      </c>
      <c r="F67" s="105">
        <f t="shared" ref="F67:O67" si="43">SUM(F9:F14,F17:F23,F26:F29,F32,F35:F39,F42:F52,F55:F58,F61:F65)</f>
        <v>48364000</v>
      </c>
      <c r="G67" s="106">
        <f t="shared" si="43"/>
        <v>7401000</v>
      </c>
      <c r="H67" s="105">
        <f t="shared" si="43"/>
        <v>4963000</v>
      </c>
      <c r="I67" s="106">
        <f t="shared" si="43"/>
        <v>5235701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4963000</v>
      </c>
      <c r="Q67" s="106">
        <f t="shared" si="37"/>
        <v>5235701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23.680694722778892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24.981873270350224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98133000</v>
      </c>
      <c r="C69" s="92"/>
      <c r="D69" s="92"/>
      <c r="E69" s="92">
        <f>$B69      +$C69      +$D69</f>
        <v>98133000</v>
      </c>
      <c r="F69" s="93">
        <v>98133000</v>
      </c>
      <c r="G69" s="94">
        <v>52906000</v>
      </c>
      <c r="H69" s="93">
        <v>23481000</v>
      </c>
      <c r="I69" s="94">
        <v>19862986</v>
      </c>
      <c r="J69" s="93"/>
      <c r="K69" s="94"/>
      <c r="L69" s="93"/>
      <c r="M69" s="94"/>
      <c r="N69" s="93"/>
      <c r="O69" s="94"/>
      <c r="P69" s="93">
        <f>$H69      +$J69      +$L69      +$N69</f>
        <v>23481000</v>
      </c>
      <c r="Q69" s="94">
        <f>$I69      +$K69      +$M69      +$O69</f>
        <v>19862986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23.927730732781022</v>
      </c>
      <c r="U69" s="50">
        <f>IF(($E69      =0),0,(($Q69      /$E69      )*100))</f>
        <v>20.240883291043787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98133000</v>
      </c>
      <c r="C70" s="101">
        <f>C69</f>
        <v>0</v>
      </c>
      <c r="D70" s="101"/>
      <c r="E70" s="101">
        <f>$B70      +$C70      +$D70</f>
        <v>98133000</v>
      </c>
      <c r="F70" s="102">
        <f t="shared" ref="F70:O70" si="44">F69</f>
        <v>98133000</v>
      </c>
      <c r="G70" s="103">
        <f t="shared" si="44"/>
        <v>52906000</v>
      </c>
      <c r="H70" s="102">
        <f t="shared" si="44"/>
        <v>23481000</v>
      </c>
      <c r="I70" s="103">
        <f t="shared" si="44"/>
        <v>19862986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23481000</v>
      </c>
      <c r="Q70" s="103">
        <f>$I70      +$K70      +$M70      +$O70</f>
        <v>19862986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23.927730732781022</v>
      </c>
      <c r="U70" s="59">
        <f>IF($E70   =0,0,($Q70   /$E70 )*100)</f>
        <v>20.240883291043787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98133000</v>
      </c>
      <c r="C71" s="104">
        <f>C69</f>
        <v>0</v>
      </c>
      <c r="D71" s="104"/>
      <c r="E71" s="104">
        <f>$B71      +$C71      +$D71</f>
        <v>98133000</v>
      </c>
      <c r="F71" s="105">
        <f t="shared" ref="F71:O71" si="45">F69</f>
        <v>98133000</v>
      </c>
      <c r="G71" s="106">
        <f t="shared" si="45"/>
        <v>52906000</v>
      </c>
      <c r="H71" s="105">
        <f t="shared" si="45"/>
        <v>23481000</v>
      </c>
      <c r="I71" s="106">
        <f t="shared" si="45"/>
        <v>19862986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23481000</v>
      </c>
      <c r="Q71" s="106">
        <f>$I71      +$K71      +$M71      +$O71</f>
        <v>19862986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23.927730732781022</v>
      </c>
      <c r="U71" s="65">
        <f>IF($E71   =0,0,($Q71   /$E71   )*100)</f>
        <v>20.240883291043787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146497000</v>
      </c>
      <c r="C72" s="104">
        <f>SUM(C9:C14,C17:C23,C26:C29,C32,C35:C39,C42:C52,C55:C58,C61:C65,C69)</f>
        <v>0</v>
      </c>
      <c r="D72" s="104"/>
      <c r="E72" s="104">
        <f>$B72      +$C72      +$D72</f>
        <v>146497000</v>
      </c>
      <c r="F72" s="105">
        <f t="shared" ref="F72:O72" si="46">SUM(F9:F14,F17:F23,F26:F29,F32,F35:F39,F42:F52,F55:F58,F61:F65,F69)</f>
        <v>146497000</v>
      </c>
      <c r="G72" s="106">
        <f t="shared" si="46"/>
        <v>60307000</v>
      </c>
      <c r="H72" s="105">
        <f t="shared" si="46"/>
        <v>28444000</v>
      </c>
      <c r="I72" s="106">
        <f t="shared" si="46"/>
        <v>25098687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28444000</v>
      </c>
      <c r="Q72" s="106">
        <f>$I72      +$K72      +$M72      +$O72</f>
        <v>25098687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23.884256576903375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21.07521727082651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5C6EtNQSMaC+jdjUNQR1npYFNxaCj9A+/Lm3pWw3El1yIlNnc8hoxo/7q6wRnxnfsZciZ4Lu8wd56Vi2FMwAg==" saltValue="qHzccgN8iPC+fnkHU3d4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/>
      <c r="I10" s="94">
        <v>833520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833520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34.729999999999997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0</v>
      </c>
      <c r="I15" s="97">
        <f t="shared" si="7"/>
        <v>833520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833520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34.729999999999997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4000000</v>
      </c>
      <c r="C20" s="92"/>
      <c r="D20" s="92"/>
      <c r="E20" s="92">
        <f t="shared" si="8"/>
        <v>4000000</v>
      </c>
      <c r="F20" s="93">
        <v>4000000</v>
      </c>
      <c r="G20" s="94">
        <v>4000000</v>
      </c>
      <c r="H20" s="93">
        <v>1314000</v>
      </c>
      <c r="I20" s="94"/>
      <c r="J20" s="93"/>
      <c r="K20" s="94"/>
      <c r="L20" s="93"/>
      <c r="M20" s="94"/>
      <c r="N20" s="93"/>
      <c r="O20" s="94"/>
      <c r="P20" s="93">
        <f t="shared" si="9"/>
        <v>1314000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32.85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4000000</v>
      </c>
      <c r="C24" s="95">
        <f>SUM(C17:C23)</f>
        <v>0</v>
      </c>
      <c r="D24" s="95"/>
      <c r="E24" s="95">
        <f t="shared" si="8"/>
        <v>4000000</v>
      </c>
      <c r="F24" s="96">
        <f t="shared" ref="F24:O24" si="15">SUM(F17:F23)</f>
        <v>4000000</v>
      </c>
      <c r="G24" s="97">
        <f t="shared" si="15"/>
        <v>4000000</v>
      </c>
      <c r="H24" s="96">
        <f t="shared" si="15"/>
        <v>1314000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1314000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32.85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1185000</v>
      </c>
      <c r="C32" s="92"/>
      <c r="D32" s="92"/>
      <c r="E32" s="92">
        <f>$B32      +$C32      +$D32</f>
        <v>1185000</v>
      </c>
      <c r="F32" s="93">
        <v>1185000</v>
      </c>
      <c r="G32" s="94">
        <v>298000</v>
      </c>
      <c r="H32" s="93">
        <v>1416000</v>
      </c>
      <c r="I32" s="94">
        <v>956617</v>
      </c>
      <c r="J32" s="93"/>
      <c r="K32" s="94"/>
      <c r="L32" s="93"/>
      <c r="M32" s="94"/>
      <c r="N32" s="93"/>
      <c r="O32" s="94"/>
      <c r="P32" s="93">
        <f>$H32      +$J32      +$L32      +$N32</f>
        <v>1416000</v>
      </c>
      <c r="Q32" s="94">
        <f>$I32      +$K32      +$M32      +$O32</f>
        <v>956617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119.49367088607595</v>
      </c>
      <c r="U32" s="50">
        <f>IF(($E32      =0),0,(($Q32      /$E32      )*100))</f>
        <v>80.727172995780592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1185000</v>
      </c>
      <c r="C33" s="95">
        <f>C32</f>
        <v>0</v>
      </c>
      <c r="D33" s="95"/>
      <c r="E33" s="95">
        <f>$B33      +$C33      +$D33</f>
        <v>1185000</v>
      </c>
      <c r="F33" s="96">
        <f t="shared" ref="F33:O33" si="17">F32</f>
        <v>1185000</v>
      </c>
      <c r="G33" s="97">
        <f t="shared" si="17"/>
        <v>298000</v>
      </c>
      <c r="H33" s="96">
        <f t="shared" si="17"/>
        <v>1416000</v>
      </c>
      <c r="I33" s="97">
        <f t="shared" si="17"/>
        <v>956617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1416000</v>
      </c>
      <c r="Q33" s="97">
        <f>$I33      +$K33      +$M33      +$O33</f>
        <v>956617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119.49367088607595</v>
      </c>
      <c r="U33" s="54">
        <f>IF($E33   =0,0,($Q33   /$E33   )*100)</f>
        <v>80.727172995780592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33000000</v>
      </c>
      <c r="C35" s="92"/>
      <c r="D35" s="92"/>
      <c r="E35" s="92">
        <f t="shared" ref="E35:E40" si="18">$B35      +$C35      +$D35</f>
        <v>33000000</v>
      </c>
      <c r="F35" s="93">
        <v>33000000</v>
      </c>
      <c r="G35" s="94">
        <v>9500000</v>
      </c>
      <c r="H35" s="93">
        <v>426000</v>
      </c>
      <c r="I35" s="94">
        <v>852030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426000</v>
      </c>
      <c r="Q35" s="94">
        <f t="shared" ref="Q35:Q40" si="20">$I35      +$K35      +$M35      +$O35</f>
        <v>852030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1.2909090909090908</v>
      </c>
      <c r="U35" s="50">
        <f t="shared" ref="U35:U39" si="24">IF(($E35      =0),0,(($Q35      /$E35      )*100))</f>
        <v>2.5819090909090909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10189000</v>
      </c>
      <c r="C36" s="92"/>
      <c r="D36" s="92"/>
      <c r="E36" s="92">
        <f t="shared" si="18"/>
        <v>10189000</v>
      </c>
      <c r="F36" s="93">
        <v>10189000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43189000</v>
      </c>
      <c r="C40" s="95">
        <f>SUM(C35:C39)</f>
        <v>0</v>
      </c>
      <c r="D40" s="95"/>
      <c r="E40" s="95">
        <f t="shared" si="18"/>
        <v>43189000</v>
      </c>
      <c r="F40" s="96">
        <f t="shared" ref="F40:O40" si="25">SUM(F35:F39)</f>
        <v>43189000</v>
      </c>
      <c r="G40" s="97">
        <f t="shared" si="25"/>
        <v>9500000</v>
      </c>
      <c r="H40" s="96">
        <f t="shared" si="25"/>
        <v>426000</v>
      </c>
      <c r="I40" s="97">
        <f t="shared" si="25"/>
        <v>852030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426000</v>
      </c>
      <c r="Q40" s="97">
        <f t="shared" si="20"/>
        <v>852030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1.2909090909090908</v>
      </c>
      <c r="U40" s="54">
        <f>IF((+$E35+$E38) =0,0,(Q40   /(+$E35+$E38) )*100)</f>
        <v>2.5819090909090909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50774000</v>
      </c>
      <c r="C67" s="104">
        <f>SUM(C9:C14,C17:C23,C26:C29,C32,C35:C39,C42:C52,C55:C58,C61:C65)</f>
        <v>0</v>
      </c>
      <c r="D67" s="104"/>
      <c r="E67" s="104">
        <f t="shared" si="35"/>
        <v>50774000</v>
      </c>
      <c r="F67" s="105">
        <f t="shared" ref="F67:O67" si="43">SUM(F9:F14,F17:F23,F26:F29,F32,F35:F39,F42:F52,F55:F58,F61:F65)</f>
        <v>50774000</v>
      </c>
      <c r="G67" s="106">
        <f t="shared" si="43"/>
        <v>16198000</v>
      </c>
      <c r="H67" s="105">
        <f t="shared" si="43"/>
        <v>3156000</v>
      </c>
      <c r="I67" s="106">
        <f t="shared" si="43"/>
        <v>2642167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3156000</v>
      </c>
      <c r="Q67" s="106">
        <f t="shared" si="37"/>
        <v>2642167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7.776272021682888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6.5102057410373293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52575000</v>
      </c>
      <c r="C69" s="92"/>
      <c r="D69" s="92"/>
      <c r="E69" s="92">
        <f>$B69      +$C69      +$D69</f>
        <v>52575000</v>
      </c>
      <c r="F69" s="93">
        <v>52575000</v>
      </c>
      <c r="G69" s="94">
        <v>15525000</v>
      </c>
      <c r="H69" s="93">
        <v>6174000</v>
      </c>
      <c r="I69" s="94">
        <v>6131601</v>
      </c>
      <c r="J69" s="93"/>
      <c r="K69" s="94"/>
      <c r="L69" s="93"/>
      <c r="M69" s="94"/>
      <c r="N69" s="93"/>
      <c r="O69" s="94"/>
      <c r="P69" s="93">
        <f>$H69      +$J69      +$L69      +$N69</f>
        <v>6174000</v>
      </c>
      <c r="Q69" s="94">
        <f>$I69      +$K69      +$M69      +$O69</f>
        <v>6131601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11.743223965763196</v>
      </c>
      <c r="U69" s="50">
        <f>IF(($E69      =0),0,(($Q69      /$E69      )*100))</f>
        <v>11.662579172610556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52575000</v>
      </c>
      <c r="C70" s="101">
        <f>C69</f>
        <v>0</v>
      </c>
      <c r="D70" s="101"/>
      <c r="E70" s="101">
        <f>$B70      +$C70      +$D70</f>
        <v>52575000</v>
      </c>
      <c r="F70" s="102">
        <f t="shared" ref="F70:O70" si="44">F69</f>
        <v>52575000</v>
      </c>
      <c r="G70" s="103">
        <f t="shared" si="44"/>
        <v>15525000</v>
      </c>
      <c r="H70" s="102">
        <f t="shared" si="44"/>
        <v>6174000</v>
      </c>
      <c r="I70" s="103">
        <f t="shared" si="44"/>
        <v>6131601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6174000</v>
      </c>
      <c r="Q70" s="103">
        <f>$I70      +$K70      +$M70      +$O70</f>
        <v>6131601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11.743223965763196</v>
      </c>
      <c r="U70" s="59">
        <f>IF($E70   =0,0,($Q70   /$E70 )*100)</f>
        <v>11.662579172610556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52575000</v>
      </c>
      <c r="C71" s="104">
        <f>C69</f>
        <v>0</v>
      </c>
      <c r="D71" s="104"/>
      <c r="E71" s="104">
        <f>$B71      +$C71      +$D71</f>
        <v>52575000</v>
      </c>
      <c r="F71" s="105">
        <f t="shared" ref="F71:O71" si="45">F69</f>
        <v>52575000</v>
      </c>
      <c r="G71" s="106">
        <f t="shared" si="45"/>
        <v>15525000</v>
      </c>
      <c r="H71" s="105">
        <f t="shared" si="45"/>
        <v>6174000</v>
      </c>
      <c r="I71" s="106">
        <f t="shared" si="45"/>
        <v>6131601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6174000</v>
      </c>
      <c r="Q71" s="106">
        <f>$I71      +$K71      +$M71      +$O71</f>
        <v>6131601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11.743223965763196</v>
      </c>
      <c r="U71" s="65">
        <f>IF($E71   =0,0,($Q71   /$E71   )*100)</f>
        <v>11.662579172610556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103349000</v>
      </c>
      <c r="C72" s="104">
        <f>SUM(C9:C14,C17:C23,C26:C29,C32,C35:C39,C42:C52,C55:C58,C61:C65,C69)</f>
        <v>0</v>
      </c>
      <c r="D72" s="104"/>
      <c r="E72" s="104">
        <f>$B72      +$C72      +$D72</f>
        <v>103349000</v>
      </c>
      <c r="F72" s="105">
        <f t="shared" ref="F72:O72" si="46">SUM(F9:F14,F17:F23,F26:F29,F32,F35:F39,F42:F52,F55:F58,F61:F65,F69)</f>
        <v>103349000</v>
      </c>
      <c r="G72" s="106">
        <f t="shared" si="46"/>
        <v>31723000</v>
      </c>
      <c r="H72" s="105">
        <f t="shared" si="46"/>
        <v>9330000</v>
      </c>
      <c r="I72" s="106">
        <f t="shared" si="46"/>
        <v>8773768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9330000</v>
      </c>
      <c r="Q72" s="106">
        <f>$I72      +$K72      +$M72      +$O72</f>
        <v>8773768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10.015027908973808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9.4179562043795606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2UnWv4YDn1ZgxtJp7MlBaH4aZ0YYQf+vwZkp8PVv9K/wgYNECUPUMKc3Ak1o/G3KKd0fYQOEEvO4YPzSEKuzGQ==" saltValue="aHv4BS45eST+SQVXm/yBx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2300000</v>
      </c>
      <c r="C10" s="92"/>
      <c r="D10" s="92"/>
      <c r="E10" s="92">
        <f t="shared" ref="E10:E15" si="0">$B10      +$C10      +$D10</f>
        <v>2300000</v>
      </c>
      <c r="F10" s="93">
        <v>2300000</v>
      </c>
      <c r="G10" s="94">
        <v>2300000</v>
      </c>
      <c r="H10" s="93">
        <v>241000</v>
      </c>
      <c r="I10" s="94">
        <v>585593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241000</v>
      </c>
      <c r="Q10" s="94">
        <f t="shared" ref="Q10:Q15" si="2">$I10      +$K10      +$M10      +$O10</f>
        <v>585593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10.478260869565217</v>
      </c>
      <c r="U10" s="50">
        <f t="shared" ref="U10:U14" si="6">IF(($E10      =0),0,(($Q10      /$E10      )*100))</f>
        <v>25.460565217391306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2300000</v>
      </c>
      <c r="C15" s="95">
        <f>SUM(C9:C14)</f>
        <v>0</v>
      </c>
      <c r="D15" s="95"/>
      <c r="E15" s="95">
        <f t="shared" si="0"/>
        <v>2300000</v>
      </c>
      <c r="F15" s="96">
        <f t="shared" ref="F15:O15" si="7">SUM(F9:F14)</f>
        <v>2300000</v>
      </c>
      <c r="G15" s="97">
        <f t="shared" si="7"/>
        <v>2300000</v>
      </c>
      <c r="H15" s="96">
        <f t="shared" si="7"/>
        <v>241000</v>
      </c>
      <c r="I15" s="97">
        <f t="shared" si="7"/>
        <v>585593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241000</v>
      </c>
      <c r="Q15" s="97">
        <f t="shared" si="2"/>
        <v>585593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10.478260869565217</v>
      </c>
      <c r="U15" s="54">
        <f>IF((SUM($E9:$E13))=0,0,(Q15/(SUM($E9:$E13))*100))</f>
        <v>25.460565217391306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0</v>
      </c>
      <c r="D24" s="95"/>
      <c r="E24" s="95">
        <f t="shared" si="8"/>
        <v>4500000</v>
      </c>
      <c r="F24" s="96">
        <f t="shared" ref="F24:O24" si="15">SUM(F17:F23)</f>
        <v>4500000</v>
      </c>
      <c r="G24" s="97">
        <f t="shared" si="15"/>
        <v>4500000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1219000</v>
      </c>
      <c r="C32" s="92"/>
      <c r="D32" s="92"/>
      <c r="E32" s="92">
        <f>$B32      +$C32      +$D32</f>
        <v>1219000</v>
      </c>
      <c r="F32" s="93">
        <v>1219000</v>
      </c>
      <c r="G32" s="94">
        <v>304000</v>
      </c>
      <c r="H32" s="93">
        <v>452000</v>
      </c>
      <c r="I32" s="94">
        <v>451372</v>
      </c>
      <c r="J32" s="93"/>
      <c r="K32" s="94"/>
      <c r="L32" s="93"/>
      <c r="M32" s="94"/>
      <c r="N32" s="93"/>
      <c r="O32" s="94"/>
      <c r="P32" s="93">
        <f>$H32      +$J32      +$L32      +$N32</f>
        <v>452000</v>
      </c>
      <c r="Q32" s="94">
        <f>$I32      +$K32      +$M32      +$O32</f>
        <v>451372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37.079573420836752</v>
      </c>
      <c r="U32" s="50">
        <f>IF(($E32      =0),0,(($Q32      /$E32      )*100))</f>
        <v>37.028055783429039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1219000</v>
      </c>
      <c r="C33" s="95">
        <f>C32</f>
        <v>0</v>
      </c>
      <c r="D33" s="95"/>
      <c r="E33" s="95">
        <f>$B33      +$C33      +$D33</f>
        <v>1219000</v>
      </c>
      <c r="F33" s="96">
        <f t="shared" ref="F33:O33" si="17">F32</f>
        <v>1219000</v>
      </c>
      <c r="G33" s="97">
        <f t="shared" si="17"/>
        <v>304000</v>
      </c>
      <c r="H33" s="96">
        <f t="shared" si="17"/>
        <v>452000</v>
      </c>
      <c r="I33" s="97">
        <f t="shared" si="17"/>
        <v>451372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452000</v>
      </c>
      <c r="Q33" s="97">
        <f>$I33      +$K33      +$M33      +$O33</f>
        <v>451372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37.079573420836752</v>
      </c>
      <c r="U33" s="54">
        <f>IF($E33   =0,0,($Q33   /$E33   )*100)</f>
        <v>37.028055783429039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19168000</v>
      </c>
      <c r="C35" s="92"/>
      <c r="D35" s="92"/>
      <c r="E35" s="92">
        <f t="shared" ref="E35:E40" si="18">$B35      +$C35      +$D35</f>
        <v>19168000</v>
      </c>
      <c r="F35" s="93">
        <v>19168000</v>
      </c>
      <c r="G35" s="94">
        <v>5000000</v>
      </c>
      <c r="H35" s="93">
        <v>860000</v>
      </c>
      <c r="I35" s="94">
        <v>1374204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860000</v>
      </c>
      <c r="Q35" s="94">
        <f t="shared" ref="Q35:Q40" si="20">$I35      +$K35      +$M35      +$O35</f>
        <v>1374204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4.486644407345576</v>
      </c>
      <c r="U35" s="50">
        <f t="shared" ref="U35:U39" si="24">IF(($E35      =0),0,(($Q35      /$E35      )*100))</f>
        <v>7.1692612687813018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11314000</v>
      </c>
      <c r="C36" s="92"/>
      <c r="D36" s="92"/>
      <c r="E36" s="92">
        <f t="shared" si="18"/>
        <v>11314000</v>
      </c>
      <c r="F36" s="93">
        <v>11314000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30482000</v>
      </c>
      <c r="C40" s="95">
        <f>SUM(C35:C39)</f>
        <v>0</v>
      </c>
      <c r="D40" s="95"/>
      <c r="E40" s="95">
        <f t="shared" si="18"/>
        <v>30482000</v>
      </c>
      <c r="F40" s="96">
        <f t="shared" ref="F40:O40" si="25">SUM(F35:F39)</f>
        <v>30482000</v>
      </c>
      <c r="G40" s="97">
        <f t="shared" si="25"/>
        <v>5000000</v>
      </c>
      <c r="H40" s="96">
        <f t="shared" si="25"/>
        <v>860000</v>
      </c>
      <c r="I40" s="97">
        <f t="shared" si="25"/>
        <v>1374204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860000</v>
      </c>
      <c r="Q40" s="97">
        <f t="shared" si="20"/>
        <v>1374204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4.486644407345576</v>
      </c>
      <c r="U40" s="54">
        <f>IF((+$E35+$E38) =0,0,(Q40   /(+$E35+$E38) )*100)</f>
        <v>7.1692612687813018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38501000</v>
      </c>
      <c r="C67" s="104">
        <f>SUM(C9:C14,C17:C23,C26:C29,C32,C35:C39,C42:C52,C55:C58,C61:C65)</f>
        <v>0</v>
      </c>
      <c r="D67" s="104"/>
      <c r="E67" s="104">
        <f t="shared" si="35"/>
        <v>38501000</v>
      </c>
      <c r="F67" s="105">
        <f t="shared" ref="F67:O67" si="43">SUM(F9:F14,F17:F23,F26:F29,F32,F35:F39,F42:F52,F55:F58,F61:F65)</f>
        <v>38501000</v>
      </c>
      <c r="G67" s="106">
        <f t="shared" si="43"/>
        <v>12104000</v>
      </c>
      <c r="H67" s="105">
        <f t="shared" si="43"/>
        <v>1553000</v>
      </c>
      <c r="I67" s="106">
        <f t="shared" si="43"/>
        <v>2411169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1553000</v>
      </c>
      <c r="Q67" s="106">
        <f t="shared" si="37"/>
        <v>2411169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5.7122889616360766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8.8688306911391468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41453000</v>
      </c>
      <c r="C69" s="92"/>
      <c r="D69" s="92"/>
      <c r="E69" s="92">
        <f>$B69      +$C69      +$D69</f>
        <v>41453000</v>
      </c>
      <c r="F69" s="93">
        <v>41453000</v>
      </c>
      <c r="G69" s="94">
        <v>20023000</v>
      </c>
      <c r="H69" s="93">
        <v>17447000</v>
      </c>
      <c r="I69" s="94">
        <v>17308427</v>
      </c>
      <c r="J69" s="93"/>
      <c r="K69" s="94"/>
      <c r="L69" s="93"/>
      <c r="M69" s="94"/>
      <c r="N69" s="93"/>
      <c r="O69" s="94"/>
      <c r="P69" s="93">
        <f>$H69      +$J69      +$L69      +$N69</f>
        <v>17447000</v>
      </c>
      <c r="Q69" s="94">
        <f>$I69      +$K69      +$M69      +$O69</f>
        <v>17308427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42.088630497189591</v>
      </c>
      <c r="U69" s="50">
        <f>IF(($E69      =0),0,(($Q69      /$E69      )*100))</f>
        <v>41.754341060960606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41453000</v>
      </c>
      <c r="C70" s="101">
        <f>C69</f>
        <v>0</v>
      </c>
      <c r="D70" s="101"/>
      <c r="E70" s="101">
        <f>$B70      +$C70      +$D70</f>
        <v>41453000</v>
      </c>
      <c r="F70" s="102">
        <f t="shared" ref="F70:O70" si="44">F69</f>
        <v>41453000</v>
      </c>
      <c r="G70" s="103">
        <f t="shared" si="44"/>
        <v>20023000</v>
      </c>
      <c r="H70" s="102">
        <f t="shared" si="44"/>
        <v>17447000</v>
      </c>
      <c r="I70" s="103">
        <f t="shared" si="44"/>
        <v>17308427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17447000</v>
      </c>
      <c r="Q70" s="103">
        <f>$I70      +$K70      +$M70      +$O70</f>
        <v>17308427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42.088630497189591</v>
      </c>
      <c r="U70" s="59">
        <f>IF($E70   =0,0,($Q70   /$E70 )*100)</f>
        <v>41.754341060960606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41453000</v>
      </c>
      <c r="C71" s="104">
        <f>C69</f>
        <v>0</v>
      </c>
      <c r="D71" s="104"/>
      <c r="E71" s="104">
        <f>$B71      +$C71      +$D71</f>
        <v>41453000</v>
      </c>
      <c r="F71" s="105">
        <f t="shared" ref="F71:O71" si="45">F69</f>
        <v>41453000</v>
      </c>
      <c r="G71" s="106">
        <f t="shared" si="45"/>
        <v>20023000</v>
      </c>
      <c r="H71" s="105">
        <f t="shared" si="45"/>
        <v>17447000</v>
      </c>
      <c r="I71" s="106">
        <f t="shared" si="45"/>
        <v>17308427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17447000</v>
      </c>
      <c r="Q71" s="106">
        <f>$I71      +$K71      +$M71      +$O71</f>
        <v>17308427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42.088630497189591</v>
      </c>
      <c r="U71" s="65">
        <f>IF($E71   =0,0,($Q71   /$E71   )*100)</f>
        <v>41.754341060960606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79954000</v>
      </c>
      <c r="C72" s="104">
        <f>SUM(C9:C14,C17:C23,C26:C29,C32,C35:C39,C42:C52,C55:C58,C61:C65,C69)</f>
        <v>0</v>
      </c>
      <c r="D72" s="104"/>
      <c r="E72" s="104">
        <f>$B72      +$C72      +$D72</f>
        <v>79954000</v>
      </c>
      <c r="F72" s="105">
        <f t="shared" ref="F72:O72" si="46">SUM(F9:F14,F17:F23,F26:F29,F32,F35:F39,F42:F52,F55:F58,F61:F65,F69)</f>
        <v>79954000</v>
      </c>
      <c r="G72" s="106">
        <f t="shared" si="46"/>
        <v>32127000</v>
      </c>
      <c r="H72" s="105">
        <f t="shared" si="46"/>
        <v>19000000</v>
      </c>
      <c r="I72" s="106">
        <f t="shared" si="46"/>
        <v>19719596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19000000</v>
      </c>
      <c r="Q72" s="106">
        <f>$I72      +$K72      +$M72      +$O72</f>
        <v>19719596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27.680652680652678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28.729015151515153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UvmJ/VowcoaN7hVo3zpLbRmAv1sK5B6HGdjnb5oXek1PW4UoozzR+p41FJaD93cmnapHv1sJkHOyYNBwMaUWQ==" saltValue="YftEcvMJLfXxu9XfFMWPl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246000</v>
      </c>
      <c r="I10" s="94">
        <v>245169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246000</v>
      </c>
      <c r="Q10" s="94">
        <f t="shared" ref="Q10:Q15" si="2">$I10      +$K10      +$M10      +$O10</f>
        <v>245169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10.25</v>
      </c>
      <c r="U10" s="50">
        <f t="shared" ref="U10:U14" si="6">IF(($E10      =0),0,(($Q10      /$E10      )*100))</f>
        <v>10.215375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5500000</v>
      </c>
      <c r="C11" s="92"/>
      <c r="D11" s="92"/>
      <c r="E11" s="92">
        <f t="shared" si="0"/>
        <v>5500000</v>
      </c>
      <c r="F11" s="93">
        <v>5500000</v>
      </c>
      <c r="G11" s="94">
        <v>3000000</v>
      </c>
      <c r="H11" s="93">
        <v>1157000</v>
      </c>
      <c r="I11" s="94"/>
      <c r="J11" s="93"/>
      <c r="K11" s="94"/>
      <c r="L11" s="93"/>
      <c r="M11" s="94"/>
      <c r="N11" s="93"/>
      <c r="O11" s="94"/>
      <c r="P11" s="93">
        <f t="shared" si="1"/>
        <v>1157000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21.036363636363635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32168000</v>
      </c>
      <c r="C13" s="92"/>
      <c r="D13" s="92"/>
      <c r="E13" s="92">
        <f t="shared" si="0"/>
        <v>32168000</v>
      </c>
      <c r="F13" s="93">
        <v>32168000</v>
      </c>
      <c r="G13" s="94">
        <v>9597000</v>
      </c>
      <c r="H13" s="93">
        <v>8141000</v>
      </c>
      <c r="I13" s="94">
        <v>3071693</v>
      </c>
      <c r="J13" s="93"/>
      <c r="K13" s="94"/>
      <c r="L13" s="93"/>
      <c r="M13" s="94"/>
      <c r="N13" s="93"/>
      <c r="O13" s="94"/>
      <c r="P13" s="93">
        <f t="shared" si="1"/>
        <v>8141000</v>
      </c>
      <c r="Q13" s="94">
        <f t="shared" si="2"/>
        <v>3071693</v>
      </c>
      <c r="R13" s="48">
        <f t="shared" si="3"/>
        <v>0</v>
      </c>
      <c r="S13" s="49">
        <f t="shared" si="4"/>
        <v>0</v>
      </c>
      <c r="T13" s="48">
        <f t="shared" si="5"/>
        <v>25.30775926386471</v>
      </c>
      <c r="U13" s="50">
        <f t="shared" si="6"/>
        <v>9.5489088535190252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1000000</v>
      </c>
      <c r="C14" s="92"/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41068000</v>
      </c>
      <c r="C15" s="95">
        <f>SUM(C9:C14)</f>
        <v>0</v>
      </c>
      <c r="D15" s="95"/>
      <c r="E15" s="95">
        <f t="shared" si="0"/>
        <v>41068000</v>
      </c>
      <c r="F15" s="96">
        <f t="shared" ref="F15:O15" si="7">SUM(F9:F14)</f>
        <v>41068000</v>
      </c>
      <c r="G15" s="97">
        <f t="shared" si="7"/>
        <v>14997000</v>
      </c>
      <c r="H15" s="96">
        <f t="shared" si="7"/>
        <v>9544000</v>
      </c>
      <c r="I15" s="97">
        <f t="shared" si="7"/>
        <v>3316862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9544000</v>
      </c>
      <c r="Q15" s="97">
        <f t="shared" si="2"/>
        <v>3316862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23.819506838374764</v>
      </c>
      <c r="U15" s="54">
        <f>IF((SUM($E9:$E13))=0,0,(Q15/(SUM($E9:$E13))*100))</f>
        <v>8.2780822601577313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435949000</v>
      </c>
      <c r="C17" s="92"/>
      <c r="D17" s="92"/>
      <c r="E17" s="92">
        <f t="shared" ref="E17:E24" si="8">$B17      +$C17      +$D17</f>
        <v>435949000</v>
      </c>
      <c r="F17" s="93">
        <v>435949000</v>
      </c>
      <c r="G17" s="94">
        <v>174380000</v>
      </c>
      <c r="H17" s="93">
        <v>77851000</v>
      </c>
      <c r="I17" s="94">
        <v>78429479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77851000</v>
      </c>
      <c r="Q17" s="94">
        <f t="shared" ref="Q17:Q24" si="10">$I17      +$K17      +$M17      +$O17</f>
        <v>78429479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17.857822818724209</v>
      </c>
      <c r="U17" s="50">
        <f t="shared" ref="U17:U23" si="14">IF(($E17      =0),0,(($Q17      /$E17      )*100))</f>
        <v>17.990517010017225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>
        <v>566000</v>
      </c>
      <c r="I20" s="94">
        <v>214708</v>
      </c>
      <c r="J20" s="93"/>
      <c r="K20" s="94"/>
      <c r="L20" s="93"/>
      <c r="M20" s="94"/>
      <c r="N20" s="93"/>
      <c r="O20" s="94"/>
      <c r="P20" s="93">
        <f t="shared" si="9"/>
        <v>566000</v>
      </c>
      <c r="Q20" s="94">
        <f t="shared" si="10"/>
        <v>214708</v>
      </c>
      <c r="R20" s="48">
        <f t="shared" si="11"/>
        <v>0</v>
      </c>
      <c r="S20" s="49">
        <f t="shared" si="12"/>
        <v>0</v>
      </c>
      <c r="T20" s="48">
        <f t="shared" si="13"/>
        <v>12.577777777777776</v>
      </c>
      <c r="U20" s="50">
        <f t="shared" si="14"/>
        <v>4.7712888888888889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440449000</v>
      </c>
      <c r="C24" s="95">
        <f>SUM(C17:C23)</f>
        <v>0</v>
      </c>
      <c r="D24" s="95"/>
      <c r="E24" s="95">
        <f t="shared" si="8"/>
        <v>440449000</v>
      </c>
      <c r="F24" s="96">
        <f t="shared" ref="F24:O24" si="15">SUM(F17:F23)</f>
        <v>440449000</v>
      </c>
      <c r="G24" s="97">
        <f t="shared" si="15"/>
        <v>178880000</v>
      </c>
      <c r="H24" s="96">
        <f t="shared" si="15"/>
        <v>78417000</v>
      </c>
      <c r="I24" s="97">
        <f t="shared" si="15"/>
        <v>78644187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78417000</v>
      </c>
      <c r="Q24" s="97">
        <f t="shared" si="10"/>
        <v>78644187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17.803877406918851</v>
      </c>
      <c r="U24" s="54">
        <f>IF(($E24-$E19-$E23)   =0,0,($Q24   /($E24-$E19-$E23)   )*100)</f>
        <v>17.85545818017523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213978000</v>
      </c>
      <c r="C28" s="92"/>
      <c r="D28" s="92"/>
      <c r="E28" s="92">
        <f>$B28      +$C28      +$D28</f>
        <v>213978000</v>
      </c>
      <c r="F28" s="93">
        <v>213978000</v>
      </c>
      <c r="G28" s="94">
        <v>72752000</v>
      </c>
      <c r="H28" s="93">
        <v>11136000</v>
      </c>
      <c r="I28" s="94">
        <v>11483464</v>
      </c>
      <c r="J28" s="93"/>
      <c r="K28" s="94"/>
      <c r="L28" s="93"/>
      <c r="M28" s="94"/>
      <c r="N28" s="93"/>
      <c r="O28" s="94"/>
      <c r="P28" s="93">
        <f>$H28      +$J28      +$L28      +$N28</f>
        <v>11136000</v>
      </c>
      <c r="Q28" s="94">
        <f>$I28      +$K28      +$M28      +$O28</f>
        <v>11483464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5.2042733365112301</v>
      </c>
      <c r="U28" s="50">
        <f>IF(($E28      =0),0,(($Q28      /$E28      )*100))</f>
        <v>5.3666563852358653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213978000</v>
      </c>
      <c r="C30" s="95">
        <f>SUM(C26:C29)</f>
        <v>0</v>
      </c>
      <c r="D30" s="95"/>
      <c r="E30" s="95">
        <f>$B30      +$C30      +$D30</f>
        <v>213978000</v>
      </c>
      <c r="F30" s="96">
        <f t="shared" ref="F30:O30" si="16">SUM(F26:F29)</f>
        <v>213978000</v>
      </c>
      <c r="G30" s="97">
        <f t="shared" si="16"/>
        <v>72752000</v>
      </c>
      <c r="H30" s="96">
        <f t="shared" si="16"/>
        <v>11136000</v>
      </c>
      <c r="I30" s="97">
        <f t="shared" si="16"/>
        <v>11483464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11136000</v>
      </c>
      <c r="Q30" s="97">
        <f>$I30      +$K30      +$M30      +$O30</f>
        <v>11483464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5.2042733365112301</v>
      </c>
      <c r="U30" s="54">
        <f>IF($E30   =0,0,($Q30   /$E30   )*100)</f>
        <v>5.3666563852358653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11794000</v>
      </c>
      <c r="C32" s="92"/>
      <c r="D32" s="92"/>
      <c r="E32" s="92">
        <f>$B32      +$C32      +$D32</f>
        <v>11794000</v>
      </c>
      <c r="F32" s="93">
        <v>11794000</v>
      </c>
      <c r="G32" s="94">
        <v>2949000</v>
      </c>
      <c r="H32" s="93">
        <v>2990000</v>
      </c>
      <c r="I32" s="94">
        <v>2988822</v>
      </c>
      <c r="J32" s="93"/>
      <c r="K32" s="94"/>
      <c r="L32" s="93"/>
      <c r="M32" s="94"/>
      <c r="N32" s="93"/>
      <c r="O32" s="94"/>
      <c r="P32" s="93">
        <f>$H32      +$J32      +$L32      +$N32</f>
        <v>2990000</v>
      </c>
      <c r="Q32" s="94">
        <f>$I32      +$K32      +$M32      +$O32</f>
        <v>2988822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25.351873834152961</v>
      </c>
      <c r="U32" s="50">
        <f>IF(($E32      =0),0,(($Q32      /$E32      )*100))</f>
        <v>25.341885704595558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11794000</v>
      </c>
      <c r="C33" s="95">
        <f>C32</f>
        <v>0</v>
      </c>
      <c r="D33" s="95"/>
      <c r="E33" s="95">
        <f>$B33      +$C33      +$D33</f>
        <v>11794000</v>
      </c>
      <c r="F33" s="96">
        <f t="shared" ref="F33:O33" si="17">F32</f>
        <v>11794000</v>
      </c>
      <c r="G33" s="97">
        <f t="shared" si="17"/>
        <v>2949000</v>
      </c>
      <c r="H33" s="96">
        <f t="shared" si="17"/>
        <v>2990000</v>
      </c>
      <c r="I33" s="97">
        <f t="shared" si="17"/>
        <v>2988822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2990000</v>
      </c>
      <c r="Q33" s="97">
        <f>$I33      +$K33      +$M33      +$O33</f>
        <v>2988822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25.351873834152961</v>
      </c>
      <c r="U33" s="54">
        <f>IF($E33   =0,0,($Q33   /$E33   )*100)</f>
        <v>25.341885704595558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17161000</v>
      </c>
      <c r="C35" s="92"/>
      <c r="D35" s="92"/>
      <c r="E35" s="92">
        <f t="shared" ref="E35:E40" si="18">$B35      +$C35      +$D35</f>
        <v>17161000</v>
      </c>
      <c r="F35" s="93">
        <v>17161000</v>
      </c>
      <c r="G35" s="94">
        <v>4500000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119674000</v>
      </c>
      <c r="C36" s="92"/>
      <c r="D36" s="92"/>
      <c r="E36" s="92">
        <f t="shared" si="18"/>
        <v>119674000</v>
      </c>
      <c r="F36" s="93">
        <v>119674000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140835000</v>
      </c>
      <c r="C40" s="95">
        <f>SUM(C35:C39)</f>
        <v>0</v>
      </c>
      <c r="D40" s="95"/>
      <c r="E40" s="95">
        <f t="shared" si="18"/>
        <v>140835000</v>
      </c>
      <c r="F40" s="96">
        <f t="shared" ref="F40:O40" si="25">SUM(F35:F39)</f>
        <v>140835000</v>
      </c>
      <c r="G40" s="97">
        <f t="shared" si="25"/>
        <v>5500000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161539000</v>
      </c>
      <c r="C43" s="92"/>
      <c r="D43" s="92"/>
      <c r="E43" s="92">
        <f t="shared" si="26"/>
        <v>161539000</v>
      </c>
      <c r="F43" s="93">
        <v>161539000</v>
      </c>
      <c r="G43" s="94">
        <v>55000000</v>
      </c>
      <c r="H43" s="93">
        <v>55000000</v>
      </c>
      <c r="I43" s="94">
        <v>97561967</v>
      </c>
      <c r="J43" s="93"/>
      <c r="K43" s="94"/>
      <c r="L43" s="93"/>
      <c r="M43" s="94"/>
      <c r="N43" s="93"/>
      <c r="O43" s="94"/>
      <c r="P43" s="93">
        <f t="shared" si="27"/>
        <v>55000000</v>
      </c>
      <c r="Q43" s="94">
        <f t="shared" si="28"/>
        <v>97561967</v>
      </c>
      <c r="R43" s="48">
        <f t="shared" si="29"/>
        <v>0</v>
      </c>
      <c r="S43" s="49">
        <f t="shared" si="30"/>
        <v>0</v>
      </c>
      <c r="T43" s="48">
        <f t="shared" si="31"/>
        <v>34.04750555593386</v>
      </c>
      <c r="U43" s="50">
        <f t="shared" si="32"/>
        <v>60.395302063278834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72700000</v>
      </c>
      <c r="C51" s="92"/>
      <c r="D51" s="92"/>
      <c r="E51" s="92">
        <f t="shared" si="26"/>
        <v>72700000</v>
      </c>
      <c r="F51" s="93">
        <v>72700000</v>
      </c>
      <c r="G51" s="94">
        <v>30000000</v>
      </c>
      <c r="H51" s="93">
        <v>16175000</v>
      </c>
      <c r="I51" s="94">
        <v>16100623</v>
      </c>
      <c r="J51" s="93"/>
      <c r="K51" s="94"/>
      <c r="L51" s="93"/>
      <c r="M51" s="94"/>
      <c r="N51" s="93"/>
      <c r="O51" s="94"/>
      <c r="P51" s="93">
        <f t="shared" si="27"/>
        <v>16175000</v>
      </c>
      <c r="Q51" s="94">
        <f t="shared" si="28"/>
        <v>16100623</v>
      </c>
      <c r="R51" s="48">
        <f t="shared" si="29"/>
        <v>0</v>
      </c>
      <c r="S51" s="49">
        <f t="shared" si="30"/>
        <v>0</v>
      </c>
      <c r="T51" s="48">
        <f t="shared" si="31"/>
        <v>22.248968363136175</v>
      </c>
      <c r="U51" s="50">
        <f t="shared" si="32"/>
        <v>22.146661623108667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234239000</v>
      </c>
      <c r="C53" s="95">
        <f>SUM(C42:C52)</f>
        <v>0</v>
      </c>
      <c r="D53" s="95"/>
      <c r="E53" s="95">
        <f t="shared" si="26"/>
        <v>234239000</v>
      </c>
      <c r="F53" s="96">
        <f t="shared" ref="F53:O53" si="33">SUM(F42:F52)</f>
        <v>234239000</v>
      </c>
      <c r="G53" s="97">
        <f t="shared" si="33"/>
        <v>85000000</v>
      </c>
      <c r="H53" s="96">
        <f t="shared" si="33"/>
        <v>71175000</v>
      </c>
      <c r="I53" s="97">
        <f t="shared" si="33"/>
        <v>113662590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71175000</v>
      </c>
      <c r="Q53" s="97">
        <f t="shared" si="28"/>
        <v>113662590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30.385631769261312</v>
      </c>
      <c r="U53" s="54">
        <f>IF((+$E43+$E45+$E47+$E48+$E51) =0,0,(Q53   /(+$E43+$E45+$E47+$E48+$E51) )*100)</f>
        <v>48.524195373101833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1082363000</v>
      </c>
      <c r="C67" s="104">
        <f>SUM(C9:C14,C17:C23,C26:C29,C32,C35:C39,C42:C52,C55:C58,C61:C65)</f>
        <v>0</v>
      </c>
      <c r="D67" s="104"/>
      <c r="E67" s="104">
        <f t="shared" si="35"/>
        <v>1082363000</v>
      </c>
      <c r="F67" s="105">
        <f t="shared" ref="F67:O67" si="43">SUM(F9:F14,F17:F23,F26:F29,F32,F35:F39,F42:F52,F55:F58,F61:F65)</f>
        <v>1082363000</v>
      </c>
      <c r="G67" s="106">
        <f t="shared" si="43"/>
        <v>360078000</v>
      </c>
      <c r="H67" s="105">
        <f t="shared" si="43"/>
        <v>173262000</v>
      </c>
      <c r="I67" s="106">
        <f t="shared" si="43"/>
        <v>210095925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173262000</v>
      </c>
      <c r="Q67" s="106">
        <f t="shared" si="37"/>
        <v>210095925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18.016427348134375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21.846555903207793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1082363000</v>
      </c>
      <c r="C72" s="104">
        <f>SUM(C9:C14,C17:C23,C26:C29,C32,C35:C39,C42:C52,C55:C58,C61:C65,C69)</f>
        <v>0</v>
      </c>
      <c r="D72" s="104"/>
      <c r="E72" s="104">
        <f>$B72      +$C72      +$D72</f>
        <v>1082363000</v>
      </c>
      <c r="F72" s="105">
        <f t="shared" ref="F72:O72" si="46">SUM(F9:F14,F17:F23,F26:F29,F32,F35:F39,F42:F52,F55:F58,F61:F65,F69)</f>
        <v>1082363000</v>
      </c>
      <c r="G72" s="106">
        <f t="shared" si="46"/>
        <v>360078000</v>
      </c>
      <c r="H72" s="105">
        <f t="shared" si="46"/>
        <v>173262000</v>
      </c>
      <c r="I72" s="106">
        <f t="shared" si="46"/>
        <v>210095925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173262000</v>
      </c>
      <c r="Q72" s="106">
        <f>$I72      +$K72      +$M72      +$O72</f>
        <v>210095925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18.016427348134375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21.846555903207793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hzgnasSoCwDJrOkAJ9dNg4vYuMg1vtwLDzSHaz/zZbmmNj01aGlGc7cTiJ8Usv5dOvBAZJqLS+RnDUXmb4txA==" saltValue="XtLCOJCkHCmPFWbG2Yfj2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/>
      <c r="I10" s="94">
        <v>75000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75000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3.75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0</v>
      </c>
      <c r="I15" s="97">
        <f t="shared" si="7"/>
        <v>75000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75000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3.75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4500000</v>
      </c>
      <c r="C20" s="92"/>
      <c r="D20" s="92"/>
      <c r="E20" s="92">
        <f t="shared" si="8"/>
        <v>4500000</v>
      </c>
      <c r="F20" s="93">
        <v>4500000</v>
      </c>
      <c r="G20" s="94">
        <v>4500000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4500000</v>
      </c>
      <c r="C24" s="95">
        <f>SUM(C17:C23)</f>
        <v>0</v>
      </c>
      <c r="D24" s="95"/>
      <c r="E24" s="95">
        <f t="shared" si="8"/>
        <v>4500000</v>
      </c>
      <c r="F24" s="96">
        <f t="shared" ref="F24:O24" si="15">SUM(F17:F23)</f>
        <v>4500000</v>
      </c>
      <c r="G24" s="97">
        <f t="shared" si="15"/>
        <v>4500000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1244000</v>
      </c>
      <c r="C32" s="92"/>
      <c r="D32" s="92"/>
      <c r="E32" s="92">
        <f>$B32      +$C32      +$D32</f>
        <v>1244000</v>
      </c>
      <c r="F32" s="93">
        <v>1244000</v>
      </c>
      <c r="G32" s="94">
        <v>311000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1244000</v>
      </c>
      <c r="C33" s="95">
        <f>C32</f>
        <v>0</v>
      </c>
      <c r="D33" s="95"/>
      <c r="E33" s="95">
        <f>$B33      +$C33      +$D33</f>
        <v>1244000</v>
      </c>
      <c r="F33" s="96">
        <f t="shared" ref="F33:O33" si="17">F32</f>
        <v>1244000</v>
      </c>
      <c r="G33" s="97">
        <f t="shared" si="17"/>
        <v>311000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14900000</v>
      </c>
      <c r="C35" s="92"/>
      <c r="D35" s="92"/>
      <c r="E35" s="92">
        <f t="shared" ref="E35:E40" si="18">$B35      +$C35      +$D35</f>
        <v>14900000</v>
      </c>
      <c r="F35" s="93">
        <v>14900000</v>
      </c>
      <c r="G35" s="94">
        <v>2900000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18190000</v>
      </c>
      <c r="C36" s="92"/>
      <c r="D36" s="92"/>
      <c r="E36" s="92">
        <f t="shared" si="18"/>
        <v>18190000</v>
      </c>
      <c r="F36" s="93">
        <v>18190000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33090000</v>
      </c>
      <c r="C40" s="95">
        <f>SUM(C35:C39)</f>
        <v>0</v>
      </c>
      <c r="D40" s="95"/>
      <c r="E40" s="95">
        <f t="shared" si="18"/>
        <v>33090000</v>
      </c>
      <c r="F40" s="96">
        <f t="shared" ref="F40:O40" si="25">SUM(F35:F39)</f>
        <v>33090000</v>
      </c>
      <c r="G40" s="97">
        <f t="shared" si="25"/>
        <v>2900000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40834000</v>
      </c>
      <c r="C67" s="104">
        <f>SUM(C9:C14,C17:C23,C26:C29,C32,C35:C39,C42:C52,C55:C58,C61:C65)</f>
        <v>0</v>
      </c>
      <c r="D67" s="104"/>
      <c r="E67" s="104">
        <f t="shared" si="35"/>
        <v>40834000</v>
      </c>
      <c r="F67" s="105">
        <f t="shared" ref="F67:O67" si="43">SUM(F9:F14,F17:F23,F26:F29,F32,F35:F39,F42:F52,F55:F58,F61:F65)</f>
        <v>40834000</v>
      </c>
      <c r="G67" s="106">
        <f t="shared" si="43"/>
        <v>9711000</v>
      </c>
      <c r="H67" s="105">
        <f t="shared" si="43"/>
        <v>0</v>
      </c>
      <c r="I67" s="106">
        <f t="shared" si="43"/>
        <v>75000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0</v>
      </c>
      <c r="Q67" s="106">
        <f t="shared" si="37"/>
        <v>75000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0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0.33121356650768419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64332000</v>
      </c>
      <c r="C69" s="92"/>
      <c r="D69" s="92"/>
      <c r="E69" s="92">
        <f>$B69      +$C69      +$D69</f>
        <v>64332000</v>
      </c>
      <c r="F69" s="93">
        <v>64332000</v>
      </c>
      <c r="G69" s="94">
        <v>10509000</v>
      </c>
      <c r="H69" s="93">
        <v>1638000</v>
      </c>
      <c r="I69" s="94">
        <v>16642197</v>
      </c>
      <c r="J69" s="93"/>
      <c r="K69" s="94"/>
      <c r="L69" s="93"/>
      <c r="M69" s="94"/>
      <c r="N69" s="93"/>
      <c r="O69" s="94"/>
      <c r="P69" s="93">
        <f>$H69      +$J69      +$L69      +$N69</f>
        <v>1638000</v>
      </c>
      <c r="Q69" s="94">
        <f>$I69      +$K69      +$M69      +$O69</f>
        <v>16642197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2.5461667599328481</v>
      </c>
      <c r="U69" s="50">
        <f>IF(($E69      =0),0,(($Q69      /$E69      )*100))</f>
        <v>25.869236149972018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64332000</v>
      </c>
      <c r="C70" s="101">
        <f>C69</f>
        <v>0</v>
      </c>
      <c r="D70" s="101"/>
      <c r="E70" s="101">
        <f>$B70      +$C70      +$D70</f>
        <v>64332000</v>
      </c>
      <c r="F70" s="102">
        <f t="shared" ref="F70:O70" si="44">F69</f>
        <v>64332000</v>
      </c>
      <c r="G70" s="103">
        <f t="shared" si="44"/>
        <v>10509000</v>
      </c>
      <c r="H70" s="102">
        <f t="shared" si="44"/>
        <v>1638000</v>
      </c>
      <c r="I70" s="103">
        <f t="shared" si="44"/>
        <v>16642197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1638000</v>
      </c>
      <c r="Q70" s="103">
        <f>$I70      +$K70      +$M70      +$O70</f>
        <v>16642197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2.5461667599328481</v>
      </c>
      <c r="U70" s="59">
        <f>IF($E70   =0,0,($Q70   /$E70 )*100)</f>
        <v>25.869236149972018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64332000</v>
      </c>
      <c r="C71" s="104">
        <f>C69</f>
        <v>0</v>
      </c>
      <c r="D71" s="104"/>
      <c r="E71" s="104">
        <f>$B71      +$C71      +$D71</f>
        <v>64332000</v>
      </c>
      <c r="F71" s="105">
        <f t="shared" ref="F71:O71" si="45">F69</f>
        <v>64332000</v>
      </c>
      <c r="G71" s="106">
        <f t="shared" si="45"/>
        <v>10509000</v>
      </c>
      <c r="H71" s="105">
        <f t="shared" si="45"/>
        <v>1638000</v>
      </c>
      <c r="I71" s="106">
        <f t="shared" si="45"/>
        <v>16642197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1638000</v>
      </c>
      <c r="Q71" s="106">
        <f>$I71      +$K71      +$M71      +$O71</f>
        <v>16642197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2.5461667599328481</v>
      </c>
      <c r="U71" s="65">
        <f>IF($E71   =0,0,($Q71   /$E71   )*100)</f>
        <v>25.869236149972018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105166000</v>
      </c>
      <c r="C72" s="104">
        <f>SUM(C9:C14,C17:C23,C26:C29,C32,C35:C39,C42:C52,C55:C58,C61:C65,C69)</f>
        <v>0</v>
      </c>
      <c r="D72" s="104"/>
      <c r="E72" s="104">
        <f>$B72      +$C72      +$D72</f>
        <v>105166000</v>
      </c>
      <c r="F72" s="105">
        <f t="shared" ref="F72:O72" si="46">SUM(F9:F14,F17:F23,F26:F29,F32,F35:F39,F42:F52,F55:F58,F61:F65,F69)</f>
        <v>105166000</v>
      </c>
      <c r="G72" s="106">
        <f t="shared" si="46"/>
        <v>20220000</v>
      </c>
      <c r="H72" s="105">
        <f t="shared" si="46"/>
        <v>1638000</v>
      </c>
      <c r="I72" s="106">
        <f t="shared" si="46"/>
        <v>16717197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1638000</v>
      </c>
      <c r="Q72" s="106">
        <f>$I72      +$K72      +$M72      +$O72</f>
        <v>16717197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1.8832781456953642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19.220471164459159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6FJ4IX4kwmfaNXR0zw2oAZOZHJQpwEJSfsicEHyrIZooaD1xrUkON0SEvrV5OHJ7XysWkxHTKEKyccY3h8Ncow==" saltValue="dnp489TdeiXj1ywalyUv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136000</v>
      </c>
      <c r="I10" s="94">
        <v>36785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136000</v>
      </c>
      <c r="Q10" s="94">
        <f t="shared" ref="Q10:Q15" si="2">$I10      +$K10      +$M10      +$O10</f>
        <v>36785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4.5333333333333332</v>
      </c>
      <c r="U10" s="50">
        <f t="shared" ref="U10:U14" si="6">IF(($E10      =0),0,(($Q10      /$E10      )*100))</f>
        <v>1.2261666666666666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3000000</v>
      </c>
      <c r="C15" s="95">
        <f>SUM(C9:C14)</f>
        <v>0</v>
      </c>
      <c r="D15" s="95"/>
      <c r="E15" s="95">
        <f t="shared" si="0"/>
        <v>3000000</v>
      </c>
      <c r="F15" s="96">
        <f t="shared" ref="F15:O15" si="7">SUM(F9:F14)</f>
        <v>3000000</v>
      </c>
      <c r="G15" s="97">
        <f t="shared" si="7"/>
        <v>3000000</v>
      </c>
      <c r="H15" s="96">
        <f t="shared" si="7"/>
        <v>136000</v>
      </c>
      <c r="I15" s="97">
        <f t="shared" si="7"/>
        <v>36785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136000</v>
      </c>
      <c r="Q15" s="97">
        <f t="shared" si="2"/>
        <v>36785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4.5333333333333332</v>
      </c>
      <c r="U15" s="54">
        <f>IF((SUM($E9:$E13))=0,0,(Q15/(SUM($E9:$E13))*100))</f>
        <v>1.2261666666666666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2370000</v>
      </c>
      <c r="C29" s="92"/>
      <c r="D29" s="92"/>
      <c r="E29" s="92">
        <f>$B29      +$C29      +$D29</f>
        <v>2370000</v>
      </c>
      <c r="F29" s="93">
        <v>2370000</v>
      </c>
      <c r="G29" s="94">
        <v>1659000</v>
      </c>
      <c r="H29" s="93">
        <v>599000</v>
      </c>
      <c r="I29" s="94">
        <v>339253</v>
      </c>
      <c r="J29" s="93"/>
      <c r="K29" s="94"/>
      <c r="L29" s="93"/>
      <c r="M29" s="94"/>
      <c r="N29" s="93"/>
      <c r="O29" s="94"/>
      <c r="P29" s="93">
        <f>$H29      +$J29      +$L29      +$N29</f>
        <v>599000</v>
      </c>
      <c r="Q29" s="94">
        <f>$I29      +$K29      +$M29      +$O29</f>
        <v>339253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25.274261603375525</v>
      </c>
      <c r="U29" s="50">
        <f>IF(($E29      =0),0,(($Q29      /$E29      )*100))</f>
        <v>14.314472573839662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2370000</v>
      </c>
      <c r="C30" s="95">
        <f>SUM(C26:C29)</f>
        <v>0</v>
      </c>
      <c r="D30" s="95"/>
      <c r="E30" s="95">
        <f>$B30      +$C30      +$D30</f>
        <v>2370000</v>
      </c>
      <c r="F30" s="96">
        <f t="shared" ref="F30:O30" si="16">SUM(F26:F29)</f>
        <v>2370000</v>
      </c>
      <c r="G30" s="97">
        <f t="shared" si="16"/>
        <v>1659000</v>
      </c>
      <c r="H30" s="96">
        <f t="shared" si="16"/>
        <v>599000</v>
      </c>
      <c r="I30" s="97">
        <f t="shared" si="16"/>
        <v>339253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599000</v>
      </c>
      <c r="Q30" s="97">
        <f>$I30      +$K30      +$M30      +$O30</f>
        <v>339253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25.274261603375525</v>
      </c>
      <c r="U30" s="54">
        <f>IF($E30   =0,0,($Q30   /$E30   )*100)</f>
        <v>14.314472573839662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8713000</v>
      </c>
      <c r="C32" s="92"/>
      <c r="D32" s="92"/>
      <c r="E32" s="92">
        <f>$B32      +$C32      +$D32</f>
        <v>8713000</v>
      </c>
      <c r="F32" s="93">
        <v>8713000</v>
      </c>
      <c r="G32" s="94">
        <v>2178000</v>
      </c>
      <c r="H32" s="93">
        <v>2178000</v>
      </c>
      <c r="I32" s="94">
        <v>5140683</v>
      </c>
      <c r="J32" s="93"/>
      <c r="K32" s="94"/>
      <c r="L32" s="93"/>
      <c r="M32" s="94"/>
      <c r="N32" s="93"/>
      <c r="O32" s="94"/>
      <c r="P32" s="93">
        <f>$H32      +$J32      +$L32      +$N32</f>
        <v>2178000</v>
      </c>
      <c r="Q32" s="94">
        <f>$I32      +$K32      +$M32      +$O32</f>
        <v>5140683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24.99713072420521</v>
      </c>
      <c r="U32" s="50">
        <f>IF(($E32      =0),0,(($Q32      /$E32      )*100))</f>
        <v>59.000149202341333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8713000</v>
      </c>
      <c r="C33" s="95">
        <f>C32</f>
        <v>0</v>
      </c>
      <c r="D33" s="95"/>
      <c r="E33" s="95">
        <f>$B33      +$C33      +$D33</f>
        <v>8713000</v>
      </c>
      <c r="F33" s="96">
        <f t="shared" ref="F33:O33" si="17">F32</f>
        <v>8713000</v>
      </c>
      <c r="G33" s="97">
        <f t="shared" si="17"/>
        <v>2178000</v>
      </c>
      <c r="H33" s="96">
        <f t="shared" si="17"/>
        <v>2178000</v>
      </c>
      <c r="I33" s="97">
        <f t="shared" si="17"/>
        <v>5140683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2178000</v>
      </c>
      <c r="Q33" s="97">
        <f>$I33      +$K33      +$M33      +$O33</f>
        <v>5140683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24.99713072420521</v>
      </c>
      <c r="U33" s="54">
        <f>IF($E33   =0,0,($Q33   /$E33   )*100)</f>
        <v>59.000149202341333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460000000</v>
      </c>
      <c r="C44" s="92"/>
      <c r="D44" s="92"/>
      <c r="E44" s="92">
        <f t="shared" si="26"/>
        <v>460000000</v>
      </c>
      <c r="F44" s="93">
        <v>460000000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320843000</v>
      </c>
      <c r="C52" s="92"/>
      <c r="D52" s="92"/>
      <c r="E52" s="92">
        <f t="shared" si="26"/>
        <v>320843000</v>
      </c>
      <c r="F52" s="93">
        <v>320843000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780843000</v>
      </c>
      <c r="C53" s="95">
        <f>SUM(C42:C52)</f>
        <v>0</v>
      </c>
      <c r="D53" s="95"/>
      <c r="E53" s="95">
        <f t="shared" si="26"/>
        <v>780843000</v>
      </c>
      <c r="F53" s="96">
        <f t="shared" ref="F53:O53" si="33">SUM(F42:F52)</f>
        <v>780843000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797826000</v>
      </c>
      <c r="C67" s="104">
        <f>SUM(C9:C14,C17:C23,C26:C29,C32,C35:C39,C42:C52,C55:C58,C61:C65)</f>
        <v>0</v>
      </c>
      <c r="D67" s="104"/>
      <c r="E67" s="104">
        <f t="shared" si="35"/>
        <v>797826000</v>
      </c>
      <c r="F67" s="105">
        <f t="shared" ref="F67:O67" si="43">SUM(F9:F14,F17:F23,F26:F29,F32,F35:F39,F42:F52,F55:F58,F61:F65)</f>
        <v>797826000</v>
      </c>
      <c r="G67" s="106">
        <f t="shared" si="43"/>
        <v>6837000</v>
      </c>
      <c r="H67" s="105">
        <f t="shared" si="43"/>
        <v>2913000</v>
      </c>
      <c r="I67" s="106">
        <f t="shared" si="43"/>
        <v>5516721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2913000</v>
      </c>
      <c r="Q67" s="106">
        <f t="shared" si="37"/>
        <v>5516721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20.684513242916992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39.172910601434353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548214000</v>
      </c>
      <c r="C69" s="92"/>
      <c r="D69" s="92"/>
      <c r="E69" s="92">
        <f>$B69      +$C69      +$D69</f>
        <v>548214000</v>
      </c>
      <c r="F69" s="93">
        <v>548214000</v>
      </c>
      <c r="G69" s="94">
        <v>241245000</v>
      </c>
      <c r="H69" s="93">
        <v>44678000</v>
      </c>
      <c r="I69" s="94">
        <v>49781031</v>
      </c>
      <c r="J69" s="93"/>
      <c r="K69" s="94"/>
      <c r="L69" s="93"/>
      <c r="M69" s="94"/>
      <c r="N69" s="93"/>
      <c r="O69" s="94"/>
      <c r="P69" s="93">
        <f>$H69      +$J69      +$L69      +$N69</f>
        <v>44678000</v>
      </c>
      <c r="Q69" s="94">
        <f>$I69      +$K69      +$M69      +$O69</f>
        <v>49781031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8.1497371464428117</v>
      </c>
      <c r="U69" s="50">
        <f>IF(($E69      =0),0,(($Q69      /$E69      )*100))</f>
        <v>9.0805836771771613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548214000</v>
      </c>
      <c r="C70" s="101">
        <f>C69</f>
        <v>0</v>
      </c>
      <c r="D70" s="101"/>
      <c r="E70" s="101">
        <f>$B70      +$C70      +$D70</f>
        <v>548214000</v>
      </c>
      <c r="F70" s="102">
        <f t="shared" ref="F70:O70" si="44">F69</f>
        <v>548214000</v>
      </c>
      <c r="G70" s="103">
        <f t="shared" si="44"/>
        <v>241245000</v>
      </c>
      <c r="H70" s="102">
        <f t="shared" si="44"/>
        <v>44678000</v>
      </c>
      <c r="I70" s="103">
        <f t="shared" si="44"/>
        <v>49781031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44678000</v>
      </c>
      <c r="Q70" s="103">
        <f>$I70      +$K70      +$M70      +$O70</f>
        <v>49781031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8.1497371464428117</v>
      </c>
      <c r="U70" s="59">
        <f>IF($E70   =0,0,($Q70   /$E70 )*100)</f>
        <v>9.0805836771771613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548214000</v>
      </c>
      <c r="C71" s="104">
        <f>C69</f>
        <v>0</v>
      </c>
      <c r="D71" s="104"/>
      <c r="E71" s="104">
        <f>$B71      +$C71      +$D71</f>
        <v>548214000</v>
      </c>
      <c r="F71" s="105">
        <f t="shared" ref="F71:O71" si="45">F69</f>
        <v>548214000</v>
      </c>
      <c r="G71" s="106">
        <f t="shared" si="45"/>
        <v>241245000</v>
      </c>
      <c r="H71" s="105">
        <f t="shared" si="45"/>
        <v>44678000</v>
      </c>
      <c r="I71" s="106">
        <f t="shared" si="45"/>
        <v>49781031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44678000</v>
      </c>
      <c r="Q71" s="106">
        <f>$I71      +$K71      +$M71      +$O71</f>
        <v>49781031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8.1497371464428117</v>
      </c>
      <c r="U71" s="65">
        <f>IF($E71   =0,0,($Q71   /$E71   )*100)</f>
        <v>9.0805836771771613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1346040000</v>
      </c>
      <c r="C72" s="104">
        <f>SUM(C9:C14,C17:C23,C26:C29,C32,C35:C39,C42:C52,C55:C58,C61:C65,C69)</f>
        <v>0</v>
      </c>
      <c r="D72" s="104"/>
      <c r="E72" s="104">
        <f>$B72      +$C72      +$D72</f>
        <v>1346040000</v>
      </c>
      <c r="F72" s="105">
        <f t="shared" ref="F72:O72" si="46">SUM(F9:F14,F17:F23,F26:F29,F32,F35:F39,F42:F52,F55:F58,F61:F65,F69)</f>
        <v>1346040000</v>
      </c>
      <c r="G72" s="106">
        <f t="shared" si="46"/>
        <v>248082000</v>
      </c>
      <c r="H72" s="105">
        <f t="shared" si="46"/>
        <v>47591000</v>
      </c>
      <c r="I72" s="106">
        <f t="shared" si="46"/>
        <v>55297752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47591000</v>
      </c>
      <c r="Q72" s="106">
        <f>$I72      +$K72      +$M72      +$O72</f>
        <v>55297752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8.4636766690912459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9.8342605420267226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KPMA4U8Xo8lxHY4AGHAND5nK/xAT1Dt5oTqwHPEaN0GekR0UXv+m2kPWKyLmgqNHbvXZ0noH1wKp5wks+NHag==" saltValue="YJXu86Mue27vKYUKqG1KB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2093000</v>
      </c>
      <c r="I10" s="94">
        <v>100000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2093000</v>
      </c>
      <c r="Q10" s="94">
        <f t="shared" ref="Q10:Q15" si="2">$I10      +$K10      +$M10      +$O10</f>
        <v>100000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67.516129032258064</v>
      </c>
      <c r="U10" s="50">
        <f t="shared" ref="U10:U14" si="6">IF(($E10      =0),0,(($Q10      /$E10      )*100))</f>
        <v>3.225806451612903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2093000</v>
      </c>
      <c r="I15" s="97">
        <f t="shared" si="7"/>
        <v>100000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2093000</v>
      </c>
      <c r="Q15" s="97">
        <f t="shared" si="2"/>
        <v>100000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67.516129032258064</v>
      </c>
      <c r="U15" s="54">
        <f>IF((SUM($E9:$E13))=0,0,(Q15/(SUM($E9:$E13))*100))</f>
        <v>3.225806451612903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1370000</v>
      </c>
      <c r="C32" s="92"/>
      <c r="D32" s="92"/>
      <c r="E32" s="92">
        <f>$B32      +$C32      +$D32</f>
        <v>1370000</v>
      </c>
      <c r="F32" s="93">
        <v>1370000</v>
      </c>
      <c r="G32" s="94">
        <v>343000</v>
      </c>
      <c r="H32" s="93">
        <v>274000</v>
      </c>
      <c r="I32" s="94">
        <v>343000</v>
      </c>
      <c r="J32" s="93"/>
      <c r="K32" s="94"/>
      <c r="L32" s="93"/>
      <c r="M32" s="94"/>
      <c r="N32" s="93"/>
      <c r="O32" s="94"/>
      <c r="P32" s="93">
        <f>$H32      +$J32      +$L32      +$N32</f>
        <v>274000</v>
      </c>
      <c r="Q32" s="94">
        <f>$I32      +$K32      +$M32      +$O32</f>
        <v>343000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</v>
      </c>
      <c r="U32" s="50">
        <f>IF(($E32      =0),0,(($Q32      /$E32      )*100))</f>
        <v>25.036496350364963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1370000</v>
      </c>
      <c r="C33" s="95">
        <f>C32</f>
        <v>0</v>
      </c>
      <c r="D33" s="95"/>
      <c r="E33" s="95">
        <f>$B33      +$C33      +$D33</f>
        <v>1370000</v>
      </c>
      <c r="F33" s="96">
        <f t="shared" ref="F33:O33" si="17">F32</f>
        <v>1370000</v>
      </c>
      <c r="G33" s="97">
        <f t="shared" si="17"/>
        <v>343000</v>
      </c>
      <c r="H33" s="96">
        <f t="shared" si="17"/>
        <v>274000</v>
      </c>
      <c r="I33" s="97">
        <f t="shared" si="17"/>
        <v>343000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274000</v>
      </c>
      <c r="Q33" s="97">
        <f>$I33      +$K33      +$M33      +$O33</f>
        <v>343000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</v>
      </c>
      <c r="U33" s="54">
        <f>IF($E33   =0,0,($Q33   /$E33   )*100)</f>
        <v>25.036496350364963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32800000</v>
      </c>
      <c r="C35" s="92"/>
      <c r="D35" s="92"/>
      <c r="E35" s="92">
        <f t="shared" ref="E35:E40" si="18">$B35      +$C35      +$D35</f>
        <v>32800000</v>
      </c>
      <c r="F35" s="93">
        <v>32800000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236000</v>
      </c>
      <c r="C36" s="92"/>
      <c r="D36" s="92"/>
      <c r="E36" s="92">
        <f t="shared" si="18"/>
        <v>236000</v>
      </c>
      <c r="F36" s="93">
        <v>236000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33036000</v>
      </c>
      <c r="C40" s="95">
        <f>SUM(C35:C39)</f>
        <v>0</v>
      </c>
      <c r="D40" s="95"/>
      <c r="E40" s="95">
        <f t="shared" si="18"/>
        <v>33036000</v>
      </c>
      <c r="F40" s="96">
        <f t="shared" ref="F40:O40" si="25">SUM(F35:F39)</f>
        <v>33036000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75996000</v>
      </c>
      <c r="C67" s="104">
        <f>SUM(C9:C14,C17:C23,C26:C29,C32,C35:C39,C42:C52,C55:C58,C61:C65)</f>
        <v>0</v>
      </c>
      <c r="D67" s="104"/>
      <c r="E67" s="104">
        <f t="shared" si="35"/>
        <v>75996000</v>
      </c>
      <c r="F67" s="105">
        <f t="shared" ref="F67:O67" si="43">SUM(F9:F14,F17:F23,F26:F29,F32,F35:F39,F42:F52,F55:F58,F61:F65)</f>
        <v>75996000</v>
      </c>
      <c r="G67" s="106">
        <f t="shared" si="43"/>
        <v>3443000</v>
      </c>
      <c r="H67" s="105">
        <f t="shared" si="43"/>
        <v>2367000</v>
      </c>
      <c r="I67" s="106">
        <f t="shared" si="43"/>
        <v>443000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2367000</v>
      </c>
      <c r="Q67" s="106">
        <f t="shared" si="37"/>
        <v>443000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6.3509525087201508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1.188623557821304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39129000</v>
      </c>
      <c r="C69" s="92"/>
      <c r="D69" s="92"/>
      <c r="E69" s="92">
        <f>$B69      +$C69      +$D69</f>
        <v>39129000</v>
      </c>
      <c r="F69" s="93">
        <v>39129000</v>
      </c>
      <c r="G69" s="94">
        <v>7495000</v>
      </c>
      <c r="H69" s="93">
        <v>3140000</v>
      </c>
      <c r="I69" s="94">
        <v>2582143</v>
      </c>
      <c r="J69" s="93"/>
      <c r="K69" s="94"/>
      <c r="L69" s="93"/>
      <c r="M69" s="94"/>
      <c r="N69" s="93"/>
      <c r="O69" s="94"/>
      <c r="P69" s="93">
        <f>$H69      +$J69      +$L69      +$N69</f>
        <v>3140000</v>
      </c>
      <c r="Q69" s="94">
        <f>$I69      +$K69      +$M69      +$O69</f>
        <v>2582143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8.0247386848628892</v>
      </c>
      <c r="U69" s="50">
        <f>IF(($E69      =0),0,(($Q69      /$E69      )*100))</f>
        <v>6.5990518541235401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39129000</v>
      </c>
      <c r="C70" s="101">
        <f>C69</f>
        <v>0</v>
      </c>
      <c r="D70" s="101"/>
      <c r="E70" s="101">
        <f>$B70      +$C70      +$D70</f>
        <v>39129000</v>
      </c>
      <c r="F70" s="102">
        <f t="shared" ref="F70:O70" si="44">F69</f>
        <v>39129000</v>
      </c>
      <c r="G70" s="103">
        <f t="shared" si="44"/>
        <v>7495000</v>
      </c>
      <c r="H70" s="102">
        <f t="shared" si="44"/>
        <v>3140000</v>
      </c>
      <c r="I70" s="103">
        <f t="shared" si="44"/>
        <v>2582143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3140000</v>
      </c>
      <c r="Q70" s="103">
        <f>$I70      +$K70      +$M70      +$O70</f>
        <v>2582143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8.0247386848628892</v>
      </c>
      <c r="U70" s="59">
        <f>IF($E70   =0,0,($Q70   /$E70 )*100)</f>
        <v>6.5990518541235401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39129000</v>
      </c>
      <c r="C71" s="104">
        <f>C69</f>
        <v>0</v>
      </c>
      <c r="D71" s="104"/>
      <c r="E71" s="104">
        <f>$B71      +$C71      +$D71</f>
        <v>39129000</v>
      </c>
      <c r="F71" s="105">
        <f t="shared" ref="F71:O71" si="45">F69</f>
        <v>39129000</v>
      </c>
      <c r="G71" s="106">
        <f t="shared" si="45"/>
        <v>7495000</v>
      </c>
      <c r="H71" s="105">
        <f t="shared" si="45"/>
        <v>3140000</v>
      </c>
      <c r="I71" s="106">
        <f t="shared" si="45"/>
        <v>2582143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3140000</v>
      </c>
      <c r="Q71" s="106">
        <f>$I71      +$K71      +$M71      +$O71</f>
        <v>2582143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8.0247386848628892</v>
      </c>
      <c r="U71" s="65">
        <f>IF($E71   =0,0,($Q71   /$E71   )*100)</f>
        <v>6.5990518541235401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115125000</v>
      </c>
      <c r="C72" s="104">
        <f>SUM(C9:C14,C17:C23,C26:C29,C32,C35:C39,C42:C52,C55:C58,C61:C65,C69)</f>
        <v>0</v>
      </c>
      <c r="D72" s="104"/>
      <c r="E72" s="104">
        <f>$B72      +$C72      +$D72</f>
        <v>115125000</v>
      </c>
      <c r="F72" s="105">
        <f t="shared" ref="F72:O72" si="46">SUM(F9:F14,F17:F23,F26:F29,F32,F35:F39,F42:F52,F55:F58,F61:F65,F69)</f>
        <v>115125000</v>
      </c>
      <c r="G72" s="106">
        <f t="shared" si="46"/>
        <v>10938000</v>
      </c>
      <c r="H72" s="105">
        <f t="shared" si="46"/>
        <v>5507000</v>
      </c>
      <c r="I72" s="106">
        <f t="shared" si="46"/>
        <v>3025143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5507000</v>
      </c>
      <c r="Q72" s="106">
        <f>$I72      +$K72      +$M72      +$O72</f>
        <v>3025143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7.2082095315383707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3.959663084595348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FLoweq30J+LbFD7q5k7W1hjKqaGyw0QDIubkTWAWim5tLsHl75YOdcLtZCJBwK7ggpMpcfKsCPAsJaBuiIIbA==" saltValue="9nYMVJ77tSSz6aUdKn4y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629000</v>
      </c>
      <c r="I10" s="94">
        <v>38851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629000</v>
      </c>
      <c r="Q10" s="94">
        <f t="shared" ref="Q10:Q15" si="2">$I10      +$K10      +$M10      +$O10</f>
        <v>38851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37</v>
      </c>
      <c r="U10" s="50">
        <f t="shared" ref="U10:U14" si="6">IF(($E10      =0),0,(($Q10      /$E10      )*100))</f>
        <v>2.2853529411764706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629000</v>
      </c>
      <c r="I15" s="97">
        <f t="shared" si="7"/>
        <v>38851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629000</v>
      </c>
      <c r="Q15" s="97">
        <f t="shared" si="2"/>
        <v>38851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37</v>
      </c>
      <c r="U15" s="54">
        <f>IF((SUM($E9:$E13))=0,0,(Q15/(SUM($E9:$E13))*100))</f>
        <v>2.2853529411764706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1035000</v>
      </c>
      <c r="C32" s="92"/>
      <c r="D32" s="92"/>
      <c r="E32" s="92">
        <f>$B32      +$C32      +$D32</f>
        <v>1035000</v>
      </c>
      <c r="F32" s="93">
        <v>1035000</v>
      </c>
      <c r="G32" s="94">
        <v>259000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1035000</v>
      </c>
      <c r="C33" s="95">
        <f>C32</f>
        <v>0</v>
      </c>
      <c r="D33" s="95"/>
      <c r="E33" s="95">
        <f>$B33      +$C33      +$D33</f>
        <v>1035000</v>
      </c>
      <c r="F33" s="96">
        <f t="shared" ref="F33:O33" si="17">F32</f>
        <v>1035000</v>
      </c>
      <c r="G33" s="97">
        <f t="shared" si="17"/>
        <v>259000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12063000</v>
      </c>
      <c r="C36" s="92"/>
      <c r="D36" s="92"/>
      <c r="E36" s="92">
        <f t="shared" si="18"/>
        <v>12063000</v>
      </c>
      <c r="F36" s="93">
        <v>12063000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12063000</v>
      </c>
      <c r="C40" s="95">
        <f>SUM(C35:C39)</f>
        <v>0</v>
      </c>
      <c r="D40" s="95"/>
      <c r="E40" s="95">
        <f t="shared" si="18"/>
        <v>12063000</v>
      </c>
      <c r="F40" s="96">
        <f t="shared" ref="F40:O40" si="25">SUM(F35:F39)</f>
        <v>12063000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31226000</v>
      </c>
      <c r="C52" s="92"/>
      <c r="D52" s="92"/>
      <c r="E52" s="92">
        <f t="shared" si="26"/>
        <v>31226000</v>
      </c>
      <c r="F52" s="93">
        <v>31226000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31226000</v>
      </c>
      <c r="C53" s="95">
        <f>SUM(C42:C52)</f>
        <v>0</v>
      </c>
      <c r="D53" s="95"/>
      <c r="E53" s="95">
        <f t="shared" si="26"/>
        <v>31226000</v>
      </c>
      <c r="F53" s="96">
        <f t="shared" ref="F53:O53" si="33">SUM(F42:F52)</f>
        <v>31226000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46024000</v>
      </c>
      <c r="C67" s="104">
        <f>SUM(C9:C14,C17:C23,C26:C29,C32,C35:C39,C42:C52,C55:C58,C61:C65)</f>
        <v>0</v>
      </c>
      <c r="D67" s="104"/>
      <c r="E67" s="104">
        <f t="shared" si="35"/>
        <v>46024000</v>
      </c>
      <c r="F67" s="105">
        <f t="shared" ref="F67:O67" si="43">SUM(F9:F14,F17:F23,F26:F29,F32,F35:F39,F42:F52,F55:F58,F61:F65)</f>
        <v>46024000</v>
      </c>
      <c r="G67" s="106">
        <f t="shared" si="43"/>
        <v>1959000</v>
      </c>
      <c r="H67" s="105">
        <f t="shared" si="43"/>
        <v>629000</v>
      </c>
      <c r="I67" s="106">
        <f t="shared" si="43"/>
        <v>38851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629000</v>
      </c>
      <c r="Q67" s="106">
        <f t="shared" si="37"/>
        <v>38851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22.998171846435099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1.4205118829981718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51720000</v>
      </c>
      <c r="C69" s="92"/>
      <c r="D69" s="92"/>
      <c r="E69" s="92">
        <f>$B69      +$C69      +$D69</f>
        <v>51720000</v>
      </c>
      <c r="F69" s="93">
        <v>51720000</v>
      </c>
      <c r="G69" s="94">
        <v>24341000</v>
      </c>
      <c r="H69" s="93">
        <v>9977000</v>
      </c>
      <c r="I69" s="94">
        <v>13965253</v>
      </c>
      <c r="J69" s="93"/>
      <c r="K69" s="94"/>
      <c r="L69" s="93"/>
      <c r="M69" s="94"/>
      <c r="N69" s="93"/>
      <c r="O69" s="94"/>
      <c r="P69" s="93">
        <f>$H69      +$J69      +$L69      +$N69</f>
        <v>9977000</v>
      </c>
      <c r="Q69" s="94">
        <f>$I69      +$K69      +$M69      +$O69</f>
        <v>13965253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19.290409899458623</v>
      </c>
      <c r="U69" s="50">
        <f>IF(($E69      =0),0,(($Q69      /$E69      )*100))</f>
        <v>27.001649265274558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51720000</v>
      </c>
      <c r="C70" s="101">
        <f>C69</f>
        <v>0</v>
      </c>
      <c r="D70" s="101"/>
      <c r="E70" s="101">
        <f>$B70      +$C70      +$D70</f>
        <v>51720000</v>
      </c>
      <c r="F70" s="102">
        <f t="shared" ref="F70:O70" si="44">F69</f>
        <v>51720000</v>
      </c>
      <c r="G70" s="103">
        <f t="shared" si="44"/>
        <v>24341000</v>
      </c>
      <c r="H70" s="102">
        <f t="shared" si="44"/>
        <v>9977000</v>
      </c>
      <c r="I70" s="103">
        <f t="shared" si="44"/>
        <v>13965253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9977000</v>
      </c>
      <c r="Q70" s="103">
        <f>$I70      +$K70      +$M70      +$O70</f>
        <v>13965253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19.290409899458623</v>
      </c>
      <c r="U70" s="59">
        <f>IF($E70   =0,0,($Q70   /$E70 )*100)</f>
        <v>27.001649265274558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51720000</v>
      </c>
      <c r="C71" s="104">
        <f>C69</f>
        <v>0</v>
      </c>
      <c r="D71" s="104"/>
      <c r="E71" s="104">
        <f>$B71      +$C71      +$D71</f>
        <v>51720000</v>
      </c>
      <c r="F71" s="105">
        <f t="shared" ref="F71:O71" si="45">F69</f>
        <v>51720000</v>
      </c>
      <c r="G71" s="106">
        <f t="shared" si="45"/>
        <v>24341000</v>
      </c>
      <c r="H71" s="105">
        <f t="shared" si="45"/>
        <v>9977000</v>
      </c>
      <c r="I71" s="106">
        <f t="shared" si="45"/>
        <v>13965253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9977000</v>
      </c>
      <c r="Q71" s="106">
        <f>$I71      +$K71      +$M71      +$O71</f>
        <v>13965253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19.290409899458623</v>
      </c>
      <c r="U71" s="65">
        <f>IF($E71   =0,0,($Q71   /$E71   )*100)</f>
        <v>27.001649265274558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97744000</v>
      </c>
      <c r="C72" s="104">
        <f>SUM(C9:C14,C17:C23,C26:C29,C32,C35:C39,C42:C52,C55:C58,C61:C65,C69)</f>
        <v>0</v>
      </c>
      <c r="D72" s="104"/>
      <c r="E72" s="104">
        <f>$B72      +$C72      +$D72</f>
        <v>97744000</v>
      </c>
      <c r="F72" s="105">
        <f t="shared" ref="F72:O72" si="46">SUM(F9:F14,F17:F23,F26:F29,F32,F35:F39,F42:F52,F55:F58,F61:F65,F69)</f>
        <v>97744000</v>
      </c>
      <c r="G72" s="106">
        <f t="shared" si="46"/>
        <v>26300000</v>
      </c>
      <c r="H72" s="105">
        <f t="shared" si="46"/>
        <v>10606000</v>
      </c>
      <c r="I72" s="106">
        <f t="shared" si="46"/>
        <v>14004104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10606000</v>
      </c>
      <c r="Q72" s="106">
        <f>$I72      +$K72      +$M72      +$O72</f>
        <v>14004104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19.476632081535211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25.716837755945278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eLjnTXhVj0fstfoxEnmjBkY7E4abOWpdd/Vwcs6bzYjaKKutltgAFN0fjqHdI5dKn6AxSEthIXYnMwVL8dhhw==" saltValue="EjldSrg7l8Eu7Scn4ibf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178000</v>
      </c>
      <c r="I10" s="94">
        <v>99999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178000</v>
      </c>
      <c r="Q10" s="94">
        <f t="shared" ref="Q10:Q15" si="2">$I10      +$K10      +$M10      +$O10</f>
        <v>99999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10.470588235294118</v>
      </c>
      <c r="U10" s="50">
        <f t="shared" ref="U10:U14" si="6">IF(($E10      =0),0,(($Q10      /$E10      )*100))</f>
        <v>5.8822941176470582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178000</v>
      </c>
      <c r="I15" s="97">
        <f t="shared" si="7"/>
        <v>99999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178000</v>
      </c>
      <c r="Q15" s="97">
        <f t="shared" si="2"/>
        <v>99999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10.470588235294118</v>
      </c>
      <c r="U15" s="54">
        <f>IF((SUM($E9:$E13))=0,0,(Q15/(SUM($E9:$E13))*100))</f>
        <v>5.8822941176470582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1302000</v>
      </c>
      <c r="C32" s="92"/>
      <c r="D32" s="92"/>
      <c r="E32" s="92">
        <f>$B32      +$C32      +$D32</f>
        <v>1302000</v>
      </c>
      <c r="F32" s="93">
        <v>1302000</v>
      </c>
      <c r="G32" s="94">
        <v>326000</v>
      </c>
      <c r="H32" s="93">
        <v>151000</v>
      </c>
      <c r="I32" s="94">
        <v>151225</v>
      </c>
      <c r="J32" s="93"/>
      <c r="K32" s="94"/>
      <c r="L32" s="93"/>
      <c r="M32" s="94"/>
      <c r="N32" s="93"/>
      <c r="O32" s="94"/>
      <c r="P32" s="93">
        <f>$H32      +$J32      +$L32      +$N32</f>
        <v>151000</v>
      </c>
      <c r="Q32" s="94">
        <f>$I32      +$K32      +$M32      +$O32</f>
        <v>151225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11.597542242703533</v>
      </c>
      <c r="U32" s="50">
        <f>IF(($E32      =0),0,(($Q32      /$E32      )*100))</f>
        <v>11.614823348694317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1302000</v>
      </c>
      <c r="C33" s="95">
        <f>C32</f>
        <v>0</v>
      </c>
      <c r="D33" s="95"/>
      <c r="E33" s="95">
        <f>$B33      +$C33      +$D33</f>
        <v>1302000</v>
      </c>
      <c r="F33" s="96">
        <f t="shared" ref="F33:O33" si="17">F32</f>
        <v>1302000</v>
      </c>
      <c r="G33" s="97">
        <f t="shared" si="17"/>
        <v>326000</v>
      </c>
      <c r="H33" s="96">
        <f t="shared" si="17"/>
        <v>151000</v>
      </c>
      <c r="I33" s="97">
        <f t="shared" si="17"/>
        <v>151225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151000</v>
      </c>
      <c r="Q33" s="97">
        <f>$I33      +$K33      +$M33      +$O33</f>
        <v>151225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11.597542242703533</v>
      </c>
      <c r="U33" s="54">
        <f>IF($E33   =0,0,($Q33   /$E33   )*100)</f>
        <v>11.614823348694317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11288000</v>
      </c>
      <c r="C36" s="92"/>
      <c r="D36" s="92"/>
      <c r="E36" s="92">
        <f t="shared" si="18"/>
        <v>11288000</v>
      </c>
      <c r="F36" s="93">
        <v>11288000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11288000</v>
      </c>
      <c r="C40" s="95">
        <f>SUM(C35:C39)</f>
        <v>0</v>
      </c>
      <c r="D40" s="95"/>
      <c r="E40" s="95">
        <f t="shared" si="18"/>
        <v>11288000</v>
      </c>
      <c r="F40" s="96">
        <f t="shared" ref="F40:O40" si="25">SUM(F35:F39)</f>
        <v>11288000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55750000</v>
      </c>
      <c r="C51" s="92"/>
      <c r="D51" s="92"/>
      <c r="E51" s="92">
        <f t="shared" si="26"/>
        <v>55750000</v>
      </c>
      <c r="F51" s="93">
        <v>55750000</v>
      </c>
      <c r="G51" s="94">
        <v>20000000</v>
      </c>
      <c r="H51" s="93">
        <v>10698000</v>
      </c>
      <c r="I51" s="94">
        <v>12252042</v>
      </c>
      <c r="J51" s="93"/>
      <c r="K51" s="94"/>
      <c r="L51" s="93"/>
      <c r="M51" s="94"/>
      <c r="N51" s="93"/>
      <c r="O51" s="94"/>
      <c r="P51" s="93">
        <f t="shared" si="27"/>
        <v>10698000</v>
      </c>
      <c r="Q51" s="94">
        <f t="shared" si="28"/>
        <v>12252042</v>
      </c>
      <c r="R51" s="48">
        <f t="shared" si="29"/>
        <v>0</v>
      </c>
      <c r="S51" s="49">
        <f t="shared" si="30"/>
        <v>0</v>
      </c>
      <c r="T51" s="48">
        <f t="shared" si="31"/>
        <v>19.189237668161436</v>
      </c>
      <c r="U51" s="50">
        <f t="shared" si="32"/>
        <v>21.976756950672645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55750000</v>
      </c>
      <c r="C53" s="95">
        <f>SUM(C42:C52)</f>
        <v>0</v>
      </c>
      <c r="D53" s="95"/>
      <c r="E53" s="95">
        <f t="shared" si="26"/>
        <v>55750000</v>
      </c>
      <c r="F53" s="96">
        <f t="shared" ref="F53:O53" si="33">SUM(F42:F52)</f>
        <v>55750000</v>
      </c>
      <c r="G53" s="97">
        <f t="shared" si="33"/>
        <v>20000000</v>
      </c>
      <c r="H53" s="96">
        <f t="shared" si="33"/>
        <v>10698000</v>
      </c>
      <c r="I53" s="97">
        <f t="shared" si="33"/>
        <v>12252042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10698000</v>
      </c>
      <c r="Q53" s="97">
        <f t="shared" si="28"/>
        <v>12252042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19.189237668161436</v>
      </c>
      <c r="U53" s="54">
        <f>IF((+$E43+$E45+$E47+$E48+$E51) =0,0,(Q53   /(+$E43+$E45+$E47+$E48+$E51) )*100)</f>
        <v>21.976756950672645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70040000</v>
      </c>
      <c r="C67" s="104">
        <f>SUM(C9:C14,C17:C23,C26:C29,C32,C35:C39,C42:C52,C55:C58,C61:C65)</f>
        <v>0</v>
      </c>
      <c r="D67" s="104"/>
      <c r="E67" s="104">
        <f t="shared" si="35"/>
        <v>70040000</v>
      </c>
      <c r="F67" s="105">
        <f t="shared" ref="F67:O67" si="43">SUM(F9:F14,F17:F23,F26:F29,F32,F35:F39,F42:F52,F55:F58,F61:F65)</f>
        <v>70040000</v>
      </c>
      <c r="G67" s="106">
        <f t="shared" si="43"/>
        <v>22026000</v>
      </c>
      <c r="H67" s="105">
        <f t="shared" si="43"/>
        <v>11027000</v>
      </c>
      <c r="I67" s="106">
        <f t="shared" si="43"/>
        <v>12503266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11027000</v>
      </c>
      <c r="Q67" s="106">
        <f t="shared" si="37"/>
        <v>12503266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18.768722766884533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21.281430419389981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30282000</v>
      </c>
      <c r="C69" s="92"/>
      <c r="D69" s="92"/>
      <c r="E69" s="92">
        <f>$B69      +$C69      +$D69</f>
        <v>30282000</v>
      </c>
      <c r="F69" s="93">
        <v>30282000</v>
      </c>
      <c r="G69" s="94">
        <v>11794000</v>
      </c>
      <c r="H69" s="93">
        <v>9323000</v>
      </c>
      <c r="I69" s="94">
        <v>8887930</v>
      </c>
      <c r="J69" s="93"/>
      <c r="K69" s="94"/>
      <c r="L69" s="93"/>
      <c r="M69" s="94"/>
      <c r="N69" s="93"/>
      <c r="O69" s="94"/>
      <c r="P69" s="93">
        <f>$H69      +$J69      +$L69      +$N69</f>
        <v>9323000</v>
      </c>
      <c r="Q69" s="94">
        <f>$I69      +$K69      +$M69      +$O69</f>
        <v>8887930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30.787266362855821</v>
      </c>
      <c r="U69" s="50">
        <f>IF(($E69      =0),0,(($Q69      /$E69      )*100))</f>
        <v>29.350538273561849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30282000</v>
      </c>
      <c r="C70" s="101">
        <f>C69</f>
        <v>0</v>
      </c>
      <c r="D70" s="101"/>
      <c r="E70" s="101">
        <f>$B70      +$C70      +$D70</f>
        <v>30282000</v>
      </c>
      <c r="F70" s="102">
        <f t="shared" ref="F70:O70" si="44">F69</f>
        <v>30282000</v>
      </c>
      <c r="G70" s="103">
        <f t="shared" si="44"/>
        <v>11794000</v>
      </c>
      <c r="H70" s="102">
        <f t="shared" si="44"/>
        <v>9323000</v>
      </c>
      <c r="I70" s="103">
        <f t="shared" si="44"/>
        <v>8887930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9323000</v>
      </c>
      <c r="Q70" s="103">
        <f>$I70      +$K70      +$M70      +$O70</f>
        <v>8887930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30.787266362855821</v>
      </c>
      <c r="U70" s="59">
        <f>IF($E70   =0,0,($Q70   /$E70 )*100)</f>
        <v>29.350538273561849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30282000</v>
      </c>
      <c r="C71" s="104">
        <f>C69</f>
        <v>0</v>
      </c>
      <c r="D71" s="104"/>
      <c r="E71" s="104">
        <f>$B71      +$C71      +$D71</f>
        <v>30282000</v>
      </c>
      <c r="F71" s="105">
        <f t="shared" ref="F71:O71" si="45">F69</f>
        <v>30282000</v>
      </c>
      <c r="G71" s="106">
        <f t="shared" si="45"/>
        <v>11794000</v>
      </c>
      <c r="H71" s="105">
        <f t="shared" si="45"/>
        <v>9323000</v>
      </c>
      <c r="I71" s="106">
        <f t="shared" si="45"/>
        <v>8887930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9323000</v>
      </c>
      <c r="Q71" s="106">
        <f>$I71      +$K71      +$M71      +$O71</f>
        <v>8887930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30.787266362855821</v>
      </c>
      <c r="U71" s="65">
        <f>IF($E71   =0,0,($Q71   /$E71   )*100)</f>
        <v>29.350538273561849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100322000</v>
      </c>
      <c r="C72" s="104">
        <f>SUM(C9:C14,C17:C23,C26:C29,C32,C35:C39,C42:C52,C55:C58,C61:C65,C69)</f>
        <v>0</v>
      </c>
      <c r="D72" s="104"/>
      <c r="E72" s="104">
        <f>$B72      +$C72      +$D72</f>
        <v>100322000</v>
      </c>
      <c r="F72" s="105">
        <f t="shared" ref="F72:O72" si="46">SUM(F9:F14,F17:F23,F26:F29,F32,F35:F39,F42:F52,F55:F58,F61:F65,F69)</f>
        <v>100322000</v>
      </c>
      <c r="G72" s="106">
        <f t="shared" si="46"/>
        <v>33820000</v>
      </c>
      <c r="H72" s="105">
        <f t="shared" si="46"/>
        <v>20350000</v>
      </c>
      <c r="I72" s="106">
        <f t="shared" si="46"/>
        <v>21391196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20350000</v>
      </c>
      <c r="Q72" s="106">
        <f>$I72      +$K72      +$M72      +$O72</f>
        <v>21391196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22.856436866814924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24.02587326189995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7N5/UZNWmo1O+cIpilpm/oKQTxbkpfOVLTfUnlLwZDKUtQcXBAjEgVfRZdtQIUY08omsTfnZswm++SgRYLZJgA==" saltValue="QuDkq0bImih1dgfgn9o8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2100000</v>
      </c>
      <c r="C10" s="92"/>
      <c r="D10" s="92"/>
      <c r="E10" s="92">
        <f t="shared" ref="E10:E15" si="0">$B10      +$C10      +$D10</f>
        <v>2100000</v>
      </c>
      <c r="F10" s="93">
        <v>2100000</v>
      </c>
      <c r="G10" s="94">
        <v>2100000</v>
      </c>
      <c r="H10" s="93">
        <v>149000</v>
      </c>
      <c r="I10" s="94">
        <v>159452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149000</v>
      </c>
      <c r="Q10" s="94">
        <f t="shared" ref="Q10:Q15" si="2">$I10      +$K10      +$M10      +$O10</f>
        <v>159452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7.0952380952380949</v>
      </c>
      <c r="U10" s="50">
        <f t="shared" ref="U10:U14" si="6">IF(($E10      =0),0,(($Q10      /$E10      )*100))</f>
        <v>7.5929523809523811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2100000</v>
      </c>
      <c r="C15" s="95">
        <f>SUM(C9:C14)</f>
        <v>0</v>
      </c>
      <c r="D15" s="95"/>
      <c r="E15" s="95">
        <f t="shared" si="0"/>
        <v>2100000</v>
      </c>
      <c r="F15" s="96">
        <f t="shared" ref="F15:O15" si="7">SUM(F9:F14)</f>
        <v>2100000</v>
      </c>
      <c r="G15" s="97">
        <f t="shared" si="7"/>
        <v>2100000</v>
      </c>
      <c r="H15" s="96">
        <f t="shared" si="7"/>
        <v>149000</v>
      </c>
      <c r="I15" s="97">
        <f t="shared" si="7"/>
        <v>159452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149000</v>
      </c>
      <c r="Q15" s="97">
        <f t="shared" si="2"/>
        <v>159452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7.0952380952380949</v>
      </c>
      <c r="U15" s="54">
        <f>IF((SUM($E9:$E13))=0,0,(Q15/(SUM($E9:$E13))*100))</f>
        <v>7.5929523809523811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1151000</v>
      </c>
      <c r="C32" s="92"/>
      <c r="D32" s="92"/>
      <c r="E32" s="92">
        <f>$B32      +$C32      +$D32</f>
        <v>1151000</v>
      </c>
      <c r="F32" s="93">
        <v>1151000</v>
      </c>
      <c r="G32" s="94">
        <v>287000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1151000</v>
      </c>
      <c r="C33" s="95">
        <f>C32</f>
        <v>0</v>
      </c>
      <c r="D33" s="95"/>
      <c r="E33" s="95">
        <f>$B33      +$C33      +$D33</f>
        <v>1151000</v>
      </c>
      <c r="F33" s="96">
        <f t="shared" ref="F33:O33" si="17">F32</f>
        <v>1151000</v>
      </c>
      <c r="G33" s="97">
        <f t="shared" si="17"/>
        <v>287000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66660000</v>
      </c>
      <c r="C36" s="92"/>
      <c r="D36" s="92"/>
      <c r="E36" s="92">
        <f t="shared" si="18"/>
        <v>66660000</v>
      </c>
      <c r="F36" s="93">
        <v>66660000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66660000</v>
      </c>
      <c r="C40" s="95">
        <f>SUM(C35:C39)</f>
        <v>0</v>
      </c>
      <c r="D40" s="95"/>
      <c r="E40" s="95">
        <f t="shared" si="18"/>
        <v>66660000</v>
      </c>
      <c r="F40" s="96">
        <f t="shared" ref="F40:O40" si="25">SUM(F35:F39)</f>
        <v>66660000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75333000</v>
      </c>
      <c r="C51" s="92"/>
      <c r="D51" s="92"/>
      <c r="E51" s="92">
        <f t="shared" si="26"/>
        <v>75333000</v>
      </c>
      <c r="F51" s="93">
        <v>75333000</v>
      </c>
      <c r="G51" s="94">
        <v>30000000</v>
      </c>
      <c r="H51" s="93">
        <v>13211000</v>
      </c>
      <c r="I51" s="94">
        <v>3028489</v>
      </c>
      <c r="J51" s="93"/>
      <c r="K51" s="94"/>
      <c r="L51" s="93"/>
      <c r="M51" s="94"/>
      <c r="N51" s="93"/>
      <c r="O51" s="94"/>
      <c r="P51" s="93">
        <f t="shared" si="27"/>
        <v>13211000</v>
      </c>
      <c r="Q51" s="94">
        <f t="shared" si="28"/>
        <v>3028489</v>
      </c>
      <c r="R51" s="48">
        <f t="shared" si="29"/>
        <v>0</v>
      </c>
      <c r="S51" s="49">
        <f t="shared" si="30"/>
        <v>0</v>
      </c>
      <c r="T51" s="48">
        <f t="shared" si="31"/>
        <v>17.536803260191416</v>
      </c>
      <c r="U51" s="50">
        <f t="shared" si="32"/>
        <v>4.020135929804999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125333000</v>
      </c>
      <c r="C53" s="95">
        <f>SUM(C42:C52)</f>
        <v>0</v>
      </c>
      <c r="D53" s="95"/>
      <c r="E53" s="95">
        <f t="shared" si="26"/>
        <v>125333000</v>
      </c>
      <c r="F53" s="96">
        <f t="shared" ref="F53:O53" si="33">SUM(F42:F52)</f>
        <v>125333000</v>
      </c>
      <c r="G53" s="97">
        <f t="shared" si="33"/>
        <v>30000000</v>
      </c>
      <c r="H53" s="96">
        <f t="shared" si="33"/>
        <v>13211000</v>
      </c>
      <c r="I53" s="97">
        <f t="shared" si="33"/>
        <v>3028489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13211000</v>
      </c>
      <c r="Q53" s="97">
        <f t="shared" si="28"/>
        <v>3028489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17.536803260191416</v>
      </c>
      <c r="U53" s="54">
        <f>IF((+$E43+$E45+$E47+$E48+$E51) =0,0,(Q53   /(+$E43+$E45+$E47+$E48+$E51) )*100)</f>
        <v>4.020135929804999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195244000</v>
      </c>
      <c r="C67" s="104">
        <f>SUM(C9:C14,C17:C23,C26:C29,C32,C35:C39,C42:C52,C55:C58,C61:C65)</f>
        <v>0</v>
      </c>
      <c r="D67" s="104"/>
      <c r="E67" s="104">
        <f t="shared" si="35"/>
        <v>195244000</v>
      </c>
      <c r="F67" s="105">
        <f t="shared" ref="F67:O67" si="43">SUM(F9:F14,F17:F23,F26:F29,F32,F35:F39,F42:F52,F55:F58,F61:F65)</f>
        <v>195244000</v>
      </c>
      <c r="G67" s="106">
        <f t="shared" si="43"/>
        <v>32387000</v>
      </c>
      <c r="H67" s="105">
        <f t="shared" si="43"/>
        <v>13360000</v>
      </c>
      <c r="I67" s="106">
        <f t="shared" si="43"/>
        <v>3187941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13360000</v>
      </c>
      <c r="Q67" s="106">
        <f t="shared" si="37"/>
        <v>3187941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17.000916217041638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4.0567303776850245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196069000</v>
      </c>
      <c r="C69" s="92"/>
      <c r="D69" s="92"/>
      <c r="E69" s="92">
        <f>$B69      +$C69      +$D69</f>
        <v>196069000</v>
      </c>
      <c r="F69" s="93">
        <v>196069000</v>
      </c>
      <c r="G69" s="94">
        <v>53917000</v>
      </c>
      <c r="H69" s="93">
        <v>35364000</v>
      </c>
      <c r="I69" s="94">
        <v>15419689</v>
      </c>
      <c r="J69" s="93"/>
      <c r="K69" s="94"/>
      <c r="L69" s="93"/>
      <c r="M69" s="94"/>
      <c r="N69" s="93"/>
      <c r="O69" s="94"/>
      <c r="P69" s="93">
        <f>$H69      +$J69      +$L69      +$N69</f>
        <v>35364000</v>
      </c>
      <c r="Q69" s="94">
        <f>$I69      +$K69      +$M69      +$O69</f>
        <v>15419689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18.036507556013444</v>
      </c>
      <c r="U69" s="50">
        <f>IF(($E69      =0),0,(($Q69      /$E69      )*100))</f>
        <v>7.8644196685860592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196069000</v>
      </c>
      <c r="C70" s="101">
        <f>C69</f>
        <v>0</v>
      </c>
      <c r="D70" s="101"/>
      <c r="E70" s="101">
        <f>$B70      +$C70      +$D70</f>
        <v>196069000</v>
      </c>
      <c r="F70" s="102">
        <f t="shared" ref="F70:O70" si="44">F69</f>
        <v>196069000</v>
      </c>
      <c r="G70" s="103">
        <f t="shared" si="44"/>
        <v>53917000</v>
      </c>
      <c r="H70" s="102">
        <f t="shared" si="44"/>
        <v>35364000</v>
      </c>
      <c r="I70" s="103">
        <f t="shared" si="44"/>
        <v>15419689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35364000</v>
      </c>
      <c r="Q70" s="103">
        <f>$I70      +$K70      +$M70      +$O70</f>
        <v>15419689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18.036507556013444</v>
      </c>
      <c r="U70" s="59">
        <f>IF($E70   =0,0,($Q70   /$E70 )*100)</f>
        <v>7.8644196685860592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196069000</v>
      </c>
      <c r="C71" s="104">
        <f>C69</f>
        <v>0</v>
      </c>
      <c r="D71" s="104"/>
      <c r="E71" s="104">
        <f>$B71      +$C71      +$D71</f>
        <v>196069000</v>
      </c>
      <c r="F71" s="105">
        <f t="shared" ref="F71:O71" si="45">F69</f>
        <v>196069000</v>
      </c>
      <c r="G71" s="106">
        <f t="shared" si="45"/>
        <v>53917000</v>
      </c>
      <c r="H71" s="105">
        <f t="shared" si="45"/>
        <v>35364000</v>
      </c>
      <c r="I71" s="106">
        <f t="shared" si="45"/>
        <v>15419689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35364000</v>
      </c>
      <c r="Q71" s="106">
        <f>$I71      +$K71      +$M71      +$O71</f>
        <v>15419689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18.036507556013444</v>
      </c>
      <c r="U71" s="65">
        <f>IF($E71   =0,0,($Q71   /$E71   )*100)</f>
        <v>7.8644196685860592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391313000</v>
      </c>
      <c r="C72" s="104">
        <f>SUM(C9:C14,C17:C23,C26:C29,C32,C35:C39,C42:C52,C55:C58,C61:C65,C69)</f>
        <v>0</v>
      </c>
      <c r="D72" s="104"/>
      <c r="E72" s="104">
        <f>$B72      +$C72      +$D72</f>
        <v>391313000</v>
      </c>
      <c r="F72" s="105">
        <f t="shared" ref="F72:O72" si="46">SUM(F9:F14,F17:F23,F26:F29,F32,F35:F39,F42:F52,F55:F58,F61:F65,F69)</f>
        <v>391313000</v>
      </c>
      <c r="G72" s="106">
        <f t="shared" si="46"/>
        <v>86304000</v>
      </c>
      <c r="H72" s="105">
        <f t="shared" si="46"/>
        <v>48724000</v>
      </c>
      <c r="I72" s="106">
        <f t="shared" si="46"/>
        <v>18607630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48724000</v>
      </c>
      <c r="Q72" s="106">
        <f>$I72      +$K72      +$M72      +$O72</f>
        <v>18607630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17.74020309262961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6.7749596763916644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RKO6h/BWRII3uWyoR0Ocr+1f8DQKEhJCB6GGhxkn2xyxCuBlN6TDScw2f/+hGsxDRs+eihzOhVTk5HPr/YGiw==" saltValue="R3zGh2NOdHXqRs3JrdGs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2650000</v>
      </c>
      <c r="C10" s="92"/>
      <c r="D10" s="92"/>
      <c r="E10" s="92">
        <f t="shared" ref="E10:E15" si="0">$B10      +$C10      +$D10</f>
        <v>2650000</v>
      </c>
      <c r="F10" s="93">
        <v>2650000</v>
      </c>
      <c r="G10" s="94">
        <v>2650000</v>
      </c>
      <c r="H10" s="93">
        <v>261000</v>
      </c>
      <c r="I10" s="94">
        <v>417862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261000</v>
      </c>
      <c r="Q10" s="94">
        <f t="shared" ref="Q10:Q15" si="2">$I10      +$K10      +$M10      +$O10</f>
        <v>417862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9.8490566037735849</v>
      </c>
      <c r="U10" s="50">
        <f t="shared" ref="U10:U14" si="6">IF(($E10      =0),0,(($Q10      /$E10      )*100))</f>
        <v>15.768377358490564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2650000</v>
      </c>
      <c r="H15" s="96">
        <f t="shared" si="7"/>
        <v>261000</v>
      </c>
      <c r="I15" s="97">
        <f t="shared" si="7"/>
        <v>417862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261000</v>
      </c>
      <c r="Q15" s="97">
        <f t="shared" si="2"/>
        <v>417862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9.8490566037735849</v>
      </c>
      <c r="U15" s="54">
        <f>IF((SUM($E9:$E13))=0,0,(Q15/(SUM($E9:$E13))*100))</f>
        <v>15.768377358490564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1757000</v>
      </c>
      <c r="C32" s="92"/>
      <c r="D32" s="92"/>
      <c r="E32" s="92">
        <f>$B32      +$C32      +$D32</f>
        <v>1757000</v>
      </c>
      <c r="F32" s="93">
        <v>1757000</v>
      </c>
      <c r="G32" s="94">
        <v>438000</v>
      </c>
      <c r="H32" s="93">
        <v>889000</v>
      </c>
      <c r="I32" s="94">
        <v>479011</v>
      </c>
      <c r="J32" s="93"/>
      <c r="K32" s="94"/>
      <c r="L32" s="93"/>
      <c r="M32" s="94"/>
      <c r="N32" s="93"/>
      <c r="O32" s="94"/>
      <c r="P32" s="93">
        <f>$H32      +$J32      +$L32      +$N32</f>
        <v>889000</v>
      </c>
      <c r="Q32" s="94">
        <f>$I32      +$K32      +$M32      +$O32</f>
        <v>479011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50.597609561752989</v>
      </c>
      <c r="U32" s="50">
        <f>IF(($E32      =0),0,(($Q32      /$E32      )*100))</f>
        <v>27.263005122367673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1757000</v>
      </c>
      <c r="C33" s="95">
        <f>C32</f>
        <v>0</v>
      </c>
      <c r="D33" s="95"/>
      <c r="E33" s="95">
        <f>$B33      +$C33      +$D33</f>
        <v>1757000</v>
      </c>
      <c r="F33" s="96">
        <f t="shared" ref="F33:O33" si="17">F32</f>
        <v>1757000</v>
      </c>
      <c r="G33" s="97">
        <f t="shared" si="17"/>
        <v>438000</v>
      </c>
      <c r="H33" s="96">
        <f t="shared" si="17"/>
        <v>889000</v>
      </c>
      <c r="I33" s="97">
        <f t="shared" si="17"/>
        <v>479011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889000</v>
      </c>
      <c r="Q33" s="97">
        <f>$I33      +$K33      +$M33      +$O33</f>
        <v>479011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50.597609561752989</v>
      </c>
      <c r="U33" s="54">
        <f>IF($E33   =0,0,($Q33   /$E33   )*100)</f>
        <v>27.263005122367673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38490000</v>
      </c>
      <c r="C52" s="92"/>
      <c r="D52" s="92"/>
      <c r="E52" s="92">
        <f t="shared" si="26"/>
        <v>38490000</v>
      </c>
      <c r="F52" s="93">
        <v>38490000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38490000</v>
      </c>
      <c r="C53" s="95">
        <f>SUM(C42:C52)</f>
        <v>0</v>
      </c>
      <c r="D53" s="95"/>
      <c r="E53" s="95">
        <f t="shared" si="26"/>
        <v>38490000</v>
      </c>
      <c r="F53" s="96">
        <f t="shared" ref="F53:O53" si="33">SUM(F42:F52)</f>
        <v>38490000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46897000</v>
      </c>
      <c r="C67" s="104">
        <f>SUM(C9:C14,C17:C23,C26:C29,C32,C35:C39,C42:C52,C55:C58,C61:C65)</f>
        <v>0</v>
      </c>
      <c r="D67" s="104"/>
      <c r="E67" s="104">
        <f t="shared" si="35"/>
        <v>46897000</v>
      </c>
      <c r="F67" s="105">
        <f t="shared" ref="F67:O67" si="43">SUM(F9:F14,F17:F23,F26:F29,F32,F35:F39,F42:F52,F55:F58,F61:F65)</f>
        <v>46897000</v>
      </c>
      <c r="G67" s="106">
        <f t="shared" si="43"/>
        <v>4088000</v>
      </c>
      <c r="H67" s="105">
        <f t="shared" si="43"/>
        <v>1150000</v>
      </c>
      <c r="I67" s="106">
        <f t="shared" si="43"/>
        <v>896873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1150000</v>
      </c>
      <c r="Q67" s="106">
        <f t="shared" si="37"/>
        <v>896873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13.679076959676459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10.668169382657309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53573000</v>
      </c>
      <c r="C69" s="92"/>
      <c r="D69" s="92"/>
      <c r="E69" s="92">
        <f>$B69      +$C69      +$D69</f>
        <v>53573000</v>
      </c>
      <c r="F69" s="93">
        <v>53573000</v>
      </c>
      <c r="G69" s="94">
        <v>29839000</v>
      </c>
      <c r="H69" s="93">
        <v>14196000</v>
      </c>
      <c r="I69" s="94">
        <v>8681890</v>
      </c>
      <c r="J69" s="93"/>
      <c r="K69" s="94"/>
      <c r="L69" s="93"/>
      <c r="M69" s="94"/>
      <c r="N69" s="93"/>
      <c r="O69" s="94"/>
      <c r="P69" s="93">
        <f>$H69      +$J69      +$L69      +$N69</f>
        <v>14196000</v>
      </c>
      <c r="Q69" s="94">
        <f>$I69      +$K69      +$M69      +$O69</f>
        <v>8681890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26.498422712933756</v>
      </c>
      <c r="U69" s="50">
        <f>IF(($E69      =0),0,(($Q69      /$E69      )*100))</f>
        <v>16.205719298900565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53573000</v>
      </c>
      <c r="C70" s="101">
        <f>C69</f>
        <v>0</v>
      </c>
      <c r="D70" s="101"/>
      <c r="E70" s="101">
        <f>$B70      +$C70      +$D70</f>
        <v>53573000</v>
      </c>
      <c r="F70" s="102">
        <f t="shared" ref="F70:O70" si="44">F69</f>
        <v>53573000</v>
      </c>
      <c r="G70" s="103">
        <f t="shared" si="44"/>
        <v>29839000</v>
      </c>
      <c r="H70" s="102">
        <f t="shared" si="44"/>
        <v>14196000</v>
      </c>
      <c r="I70" s="103">
        <f t="shared" si="44"/>
        <v>8681890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14196000</v>
      </c>
      <c r="Q70" s="103">
        <f>$I70      +$K70      +$M70      +$O70</f>
        <v>8681890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26.498422712933756</v>
      </c>
      <c r="U70" s="59">
        <f>IF($E70   =0,0,($Q70   /$E70 )*100)</f>
        <v>16.205719298900565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53573000</v>
      </c>
      <c r="C71" s="104">
        <f>C69</f>
        <v>0</v>
      </c>
      <c r="D71" s="104"/>
      <c r="E71" s="104">
        <f>$B71      +$C71      +$D71</f>
        <v>53573000</v>
      </c>
      <c r="F71" s="105">
        <f t="shared" ref="F71:O71" si="45">F69</f>
        <v>53573000</v>
      </c>
      <c r="G71" s="106">
        <f t="shared" si="45"/>
        <v>29839000</v>
      </c>
      <c r="H71" s="105">
        <f t="shared" si="45"/>
        <v>14196000</v>
      </c>
      <c r="I71" s="106">
        <f t="shared" si="45"/>
        <v>8681890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14196000</v>
      </c>
      <c r="Q71" s="106">
        <f>$I71      +$K71      +$M71      +$O71</f>
        <v>8681890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26.498422712933756</v>
      </c>
      <c r="U71" s="65">
        <f>IF($E71   =0,0,($Q71   /$E71   )*100)</f>
        <v>16.205719298900565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100470000</v>
      </c>
      <c r="C72" s="104">
        <f>SUM(C9:C14,C17:C23,C26:C29,C32,C35:C39,C42:C52,C55:C58,C61:C65,C69)</f>
        <v>0</v>
      </c>
      <c r="D72" s="104"/>
      <c r="E72" s="104">
        <f>$B72      +$C72      +$D72</f>
        <v>100470000</v>
      </c>
      <c r="F72" s="105">
        <f t="shared" ref="F72:O72" si="46">SUM(F9:F14,F17:F23,F26:F29,F32,F35:F39,F42:F52,F55:F58,F61:F65,F69)</f>
        <v>100470000</v>
      </c>
      <c r="G72" s="106">
        <f t="shared" si="46"/>
        <v>33927000</v>
      </c>
      <c r="H72" s="105">
        <f t="shared" si="46"/>
        <v>15346000</v>
      </c>
      <c r="I72" s="106">
        <f t="shared" si="46"/>
        <v>9578763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15346000</v>
      </c>
      <c r="Q72" s="106">
        <f>$I72      +$K72      +$M72      +$O72</f>
        <v>9578763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24.759599870926106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15.454603097773475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TM5ZQwkKEA2qGDkbgMCxkpIBSooRiW2QRccgTtYvYc155VYl0nh3N8FEPjgwW7AtbG/V/Gt/R1GoKfPspbe0g==" saltValue="I5qel3Wj3oHqGdikiyXP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3100000</v>
      </c>
      <c r="C10" s="92"/>
      <c r="D10" s="92"/>
      <c r="E10" s="92">
        <f t="shared" ref="E10:E15" si="0">$B10      +$C10      +$D10</f>
        <v>3100000</v>
      </c>
      <c r="F10" s="93">
        <v>3100000</v>
      </c>
      <c r="G10" s="94">
        <v>3100000</v>
      </c>
      <c r="H10" s="93">
        <v>62000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62000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3100000</v>
      </c>
      <c r="C15" s="95">
        <f>SUM(C9:C14)</f>
        <v>0</v>
      </c>
      <c r="D15" s="95"/>
      <c r="E15" s="95">
        <f t="shared" si="0"/>
        <v>3100000</v>
      </c>
      <c r="F15" s="96">
        <f t="shared" ref="F15:O15" si="7">SUM(F9:F14)</f>
        <v>3100000</v>
      </c>
      <c r="G15" s="97">
        <f t="shared" si="7"/>
        <v>3100000</v>
      </c>
      <c r="H15" s="96">
        <f t="shared" si="7"/>
        <v>62000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62000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2712000</v>
      </c>
      <c r="C32" s="92"/>
      <c r="D32" s="92"/>
      <c r="E32" s="92">
        <f>$B32      +$C32      +$D32</f>
        <v>2712000</v>
      </c>
      <c r="F32" s="93">
        <v>2712000</v>
      </c>
      <c r="G32" s="94">
        <v>678000</v>
      </c>
      <c r="H32" s="93">
        <v>104000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104000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3.8348082595870205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2712000</v>
      </c>
      <c r="C33" s="95">
        <f>C32</f>
        <v>0</v>
      </c>
      <c r="D33" s="95"/>
      <c r="E33" s="95">
        <f>$B33      +$C33      +$D33</f>
        <v>2712000</v>
      </c>
      <c r="F33" s="96">
        <f t="shared" ref="F33:O33" si="17">F32</f>
        <v>2712000</v>
      </c>
      <c r="G33" s="97">
        <f t="shared" si="17"/>
        <v>678000</v>
      </c>
      <c r="H33" s="96">
        <f t="shared" si="17"/>
        <v>104000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104000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3.8348082595870205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29904000</v>
      </c>
      <c r="C36" s="92"/>
      <c r="D36" s="92"/>
      <c r="E36" s="92">
        <f t="shared" si="18"/>
        <v>29904000</v>
      </c>
      <c r="F36" s="93">
        <v>29904000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5600000</v>
      </c>
      <c r="C38" s="92"/>
      <c r="D38" s="92"/>
      <c r="E38" s="92">
        <f t="shared" si="18"/>
        <v>5600000</v>
      </c>
      <c r="F38" s="93">
        <v>5600000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35504000</v>
      </c>
      <c r="C40" s="95">
        <f>SUM(C35:C39)</f>
        <v>0</v>
      </c>
      <c r="D40" s="95"/>
      <c r="E40" s="95">
        <f t="shared" si="18"/>
        <v>35504000</v>
      </c>
      <c r="F40" s="96">
        <f t="shared" ref="F40:O40" si="25">SUM(F35:F39)</f>
        <v>35504000</v>
      </c>
      <c r="G40" s="97">
        <f t="shared" si="25"/>
        <v>1000000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41316000</v>
      </c>
      <c r="C67" s="104">
        <f>SUM(C9:C14,C17:C23,C26:C29,C32,C35:C39,C42:C52,C55:C58,C61:C65)</f>
        <v>0</v>
      </c>
      <c r="D67" s="104"/>
      <c r="E67" s="104">
        <f t="shared" si="35"/>
        <v>41316000</v>
      </c>
      <c r="F67" s="105">
        <f t="shared" ref="F67:O67" si="43">SUM(F9:F14,F17:F23,F26:F29,F32,F35:F39,F42:F52,F55:F58,F61:F65)</f>
        <v>41316000</v>
      </c>
      <c r="G67" s="106">
        <f t="shared" si="43"/>
        <v>4778000</v>
      </c>
      <c r="H67" s="105">
        <f t="shared" si="43"/>
        <v>166000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166000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1.4546091833158079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39389000</v>
      </c>
      <c r="C69" s="92"/>
      <c r="D69" s="92"/>
      <c r="E69" s="92">
        <f>$B69      +$C69      +$D69</f>
        <v>39389000</v>
      </c>
      <c r="F69" s="93">
        <v>39389000</v>
      </c>
      <c r="G69" s="94">
        <v>21226000</v>
      </c>
      <c r="H69" s="93">
        <v>5684000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5684000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14.430424737870979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39389000</v>
      </c>
      <c r="C70" s="101">
        <f>C69</f>
        <v>0</v>
      </c>
      <c r="D70" s="101"/>
      <c r="E70" s="101">
        <f>$B70      +$C70      +$D70</f>
        <v>39389000</v>
      </c>
      <c r="F70" s="102">
        <f t="shared" ref="F70:O70" si="44">F69</f>
        <v>39389000</v>
      </c>
      <c r="G70" s="103">
        <f t="shared" si="44"/>
        <v>21226000</v>
      </c>
      <c r="H70" s="102">
        <f t="shared" si="44"/>
        <v>5684000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5684000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14.430424737870979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39389000</v>
      </c>
      <c r="C71" s="104">
        <f>C69</f>
        <v>0</v>
      </c>
      <c r="D71" s="104"/>
      <c r="E71" s="104">
        <f>$B71      +$C71      +$D71</f>
        <v>39389000</v>
      </c>
      <c r="F71" s="105">
        <f t="shared" ref="F71:O71" si="45">F69</f>
        <v>39389000</v>
      </c>
      <c r="G71" s="106">
        <f t="shared" si="45"/>
        <v>21226000</v>
      </c>
      <c r="H71" s="105">
        <f t="shared" si="45"/>
        <v>5684000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5684000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14.430424737870979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80705000</v>
      </c>
      <c r="C72" s="104">
        <f>SUM(C9:C14,C17:C23,C26:C29,C32,C35:C39,C42:C52,C55:C58,C61:C65,C69)</f>
        <v>0</v>
      </c>
      <c r="D72" s="104"/>
      <c r="E72" s="104">
        <f>$B72      +$C72      +$D72</f>
        <v>80705000</v>
      </c>
      <c r="F72" s="105">
        <f t="shared" ref="F72:O72" si="46">SUM(F9:F14,F17:F23,F26:F29,F32,F35:F39,F42:F52,F55:F58,F61:F65,F69)</f>
        <v>80705000</v>
      </c>
      <c r="G72" s="106">
        <f t="shared" si="46"/>
        <v>26004000</v>
      </c>
      <c r="H72" s="105">
        <f t="shared" si="46"/>
        <v>5850000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5850000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11.51552134800496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sQlDNmxj8/0sCzVgjmOHkD9+R3qEUOUjuB7WamGJLAODImK/lskuv2DWNpmFbnPAcrYSqmTOcbAeSlXp4PYkQ==" saltValue="8dfB6FEe6WEVK9wqP4BM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2850000</v>
      </c>
      <c r="C10" s="92"/>
      <c r="D10" s="92"/>
      <c r="E10" s="92">
        <f t="shared" ref="E10:E15" si="0">$B10      +$C10      +$D10</f>
        <v>2850000</v>
      </c>
      <c r="F10" s="93">
        <v>2850000</v>
      </c>
      <c r="G10" s="94">
        <v>2850000</v>
      </c>
      <c r="H10" s="93">
        <v>292000</v>
      </c>
      <c r="I10" s="94">
        <v>291708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292000</v>
      </c>
      <c r="Q10" s="94">
        <f t="shared" ref="Q10:Q15" si="2">$I10      +$K10      +$M10      +$O10</f>
        <v>291708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10.245614035087719</v>
      </c>
      <c r="U10" s="50">
        <f t="shared" ref="U10:U14" si="6">IF(($E10      =0),0,(($Q10      /$E10      )*100))</f>
        <v>10.235368421052632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2850000</v>
      </c>
      <c r="C15" s="95">
        <f>SUM(C9:C14)</f>
        <v>0</v>
      </c>
      <c r="D15" s="95"/>
      <c r="E15" s="95">
        <f t="shared" si="0"/>
        <v>2850000</v>
      </c>
      <c r="F15" s="96">
        <f t="shared" ref="F15:O15" si="7">SUM(F9:F14)</f>
        <v>2850000</v>
      </c>
      <c r="G15" s="97">
        <f t="shared" si="7"/>
        <v>2850000</v>
      </c>
      <c r="H15" s="96">
        <f t="shared" si="7"/>
        <v>292000</v>
      </c>
      <c r="I15" s="97">
        <f t="shared" si="7"/>
        <v>291708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292000</v>
      </c>
      <c r="Q15" s="97">
        <f t="shared" si="2"/>
        <v>291708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10.245614035087719</v>
      </c>
      <c r="U15" s="54">
        <f>IF((SUM($E9:$E13))=0,0,(Q15/(SUM($E9:$E13))*100))</f>
        <v>10.235368421052632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2376000</v>
      </c>
      <c r="C32" s="92"/>
      <c r="D32" s="92"/>
      <c r="E32" s="92">
        <f>$B32      +$C32      +$D32</f>
        <v>2376000</v>
      </c>
      <c r="F32" s="93">
        <v>2376000</v>
      </c>
      <c r="G32" s="94">
        <v>594000</v>
      </c>
      <c r="H32" s="93">
        <v>934000</v>
      </c>
      <c r="I32" s="94">
        <v>934402</v>
      </c>
      <c r="J32" s="93"/>
      <c r="K32" s="94"/>
      <c r="L32" s="93"/>
      <c r="M32" s="94"/>
      <c r="N32" s="93"/>
      <c r="O32" s="94"/>
      <c r="P32" s="93">
        <f>$H32      +$J32      +$L32      +$N32</f>
        <v>934000</v>
      </c>
      <c r="Q32" s="94">
        <f>$I32      +$K32      +$M32      +$O32</f>
        <v>934402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39.309764309764311</v>
      </c>
      <c r="U32" s="50">
        <f>IF(($E32      =0),0,(($Q32      /$E32      )*100))</f>
        <v>39.326683501683505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2376000</v>
      </c>
      <c r="C33" s="95">
        <f>C32</f>
        <v>0</v>
      </c>
      <c r="D33" s="95"/>
      <c r="E33" s="95">
        <f>$B33      +$C33      +$D33</f>
        <v>2376000</v>
      </c>
      <c r="F33" s="96">
        <f t="shared" ref="F33:O33" si="17">F32</f>
        <v>2376000</v>
      </c>
      <c r="G33" s="97">
        <f t="shared" si="17"/>
        <v>594000</v>
      </c>
      <c r="H33" s="96">
        <f t="shared" si="17"/>
        <v>934000</v>
      </c>
      <c r="I33" s="97">
        <f t="shared" si="17"/>
        <v>934402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934000</v>
      </c>
      <c r="Q33" s="97">
        <f>$I33      +$K33      +$M33      +$O33</f>
        <v>934402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39.309764309764311</v>
      </c>
      <c r="U33" s="54">
        <f>IF($E33   =0,0,($Q33   /$E33   )*100)</f>
        <v>39.326683501683505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14400000</v>
      </c>
      <c r="C35" s="92"/>
      <c r="D35" s="92"/>
      <c r="E35" s="92">
        <f t="shared" ref="E35:E40" si="18">$B35      +$C35      +$D35</f>
        <v>14400000</v>
      </c>
      <c r="F35" s="93">
        <v>14400000</v>
      </c>
      <c r="G35" s="94">
        <v>3700000</v>
      </c>
      <c r="H35" s="93">
        <v>1616000</v>
      </c>
      <c r="I35" s="94">
        <v>959595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1616000</v>
      </c>
      <c r="Q35" s="94">
        <f t="shared" ref="Q35:Q40" si="20">$I35      +$K35      +$M35      +$O35</f>
        <v>959595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11.222222222222221</v>
      </c>
      <c r="U35" s="50">
        <f t="shared" ref="U35:U39" si="24">IF(($E35      =0),0,(($Q35      /$E35      )*100))</f>
        <v>6.663854166666666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11764000</v>
      </c>
      <c r="C36" s="92"/>
      <c r="D36" s="92"/>
      <c r="E36" s="92">
        <f t="shared" si="18"/>
        <v>11764000</v>
      </c>
      <c r="F36" s="93">
        <v>11764000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26164000</v>
      </c>
      <c r="C40" s="95">
        <f>SUM(C35:C39)</f>
        <v>0</v>
      </c>
      <c r="D40" s="95"/>
      <c r="E40" s="95">
        <f t="shared" si="18"/>
        <v>26164000</v>
      </c>
      <c r="F40" s="96">
        <f t="shared" ref="F40:O40" si="25">SUM(F35:F39)</f>
        <v>26164000</v>
      </c>
      <c r="G40" s="97">
        <f t="shared" si="25"/>
        <v>3700000</v>
      </c>
      <c r="H40" s="96">
        <f t="shared" si="25"/>
        <v>1616000</v>
      </c>
      <c r="I40" s="97">
        <f t="shared" si="25"/>
        <v>959595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1616000</v>
      </c>
      <c r="Q40" s="97">
        <f t="shared" si="20"/>
        <v>959595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11.222222222222221</v>
      </c>
      <c r="U40" s="54">
        <f>IF((+$E35+$E38) =0,0,(Q40   /(+$E35+$E38) )*100)</f>
        <v>6.663854166666666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31390000</v>
      </c>
      <c r="C67" s="104">
        <f>SUM(C9:C14,C17:C23,C26:C29,C32,C35:C39,C42:C52,C55:C58,C61:C65)</f>
        <v>0</v>
      </c>
      <c r="D67" s="104"/>
      <c r="E67" s="104">
        <f t="shared" si="35"/>
        <v>31390000</v>
      </c>
      <c r="F67" s="105">
        <f t="shared" ref="F67:O67" si="43">SUM(F9:F14,F17:F23,F26:F29,F32,F35:F39,F42:F52,F55:F58,F61:F65)</f>
        <v>31390000</v>
      </c>
      <c r="G67" s="106">
        <f t="shared" si="43"/>
        <v>7144000</v>
      </c>
      <c r="H67" s="105">
        <f t="shared" si="43"/>
        <v>2842000</v>
      </c>
      <c r="I67" s="106">
        <f t="shared" si="43"/>
        <v>2185705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2842000</v>
      </c>
      <c r="Q67" s="106">
        <f t="shared" si="37"/>
        <v>2185705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14.480790787730561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11.136782839091001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65356000</v>
      </c>
      <c r="C69" s="92"/>
      <c r="D69" s="92"/>
      <c r="E69" s="92">
        <f>$B69      +$C69      +$D69</f>
        <v>65356000</v>
      </c>
      <c r="F69" s="93">
        <v>65356000</v>
      </c>
      <c r="G69" s="94">
        <v>13500000</v>
      </c>
      <c r="H69" s="93">
        <v>6369000</v>
      </c>
      <c r="I69" s="94">
        <v>6368836</v>
      </c>
      <c r="J69" s="93"/>
      <c r="K69" s="94"/>
      <c r="L69" s="93"/>
      <c r="M69" s="94"/>
      <c r="N69" s="93"/>
      <c r="O69" s="94"/>
      <c r="P69" s="93">
        <f>$H69      +$J69      +$L69      +$N69</f>
        <v>6369000</v>
      </c>
      <c r="Q69" s="94">
        <f>$I69      +$K69      +$M69      +$O69</f>
        <v>6368836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9.7450884387049399</v>
      </c>
      <c r="U69" s="50">
        <f>IF(($E69      =0),0,(($Q69      /$E69      )*100))</f>
        <v>9.7448375053552851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65356000</v>
      </c>
      <c r="C70" s="101">
        <f>C69</f>
        <v>0</v>
      </c>
      <c r="D70" s="101"/>
      <c r="E70" s="101">
        <f>$B70      +$C70      +$D70</f>
        <v>65356000</v>
      </c>
      <c r="F70" s="102">
        <f t="shared" ref="F70:O70" si="44">F69</f>
        <v>65356000</v>
      </c>
      <c r="G70" s="103">
        <f t="shared" si="44"/>
        <v>13500000</v>
      </c>
      <c r="H70" s="102">
        <f t="shared" si="44"/>
        <v>6369000</v>
      </c>
      <c r="I70" s="103">
        <f t="shared" si="44"/>
        <v>6368836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6369000</v>
      </c>
      <c r="Q70" s="103">
        <f>$I70      +$K70      +$M70      +$O70</f>
        <v>6368836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9.7450884387049399</v>
      </c>
      <c r="U70" s="59">
        <f>IF($E70   =0,0,($Q70   /$E70 )*100)</f>
        <v>9.7448375053552851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65356000</v>
      </c>
      <c r="C71" s="104">
        <f>C69</f>
        <v>0</v>
      </c>
      <c r="D71" s="104"/>
      <c r="E71" s="104">
        <f>$B71      +$C71      +$D71</f>
        <v>65356000</v>
      </c>
      <c r="F71" s="105">
        <f t="shared" ref="F71:O71" si="45">F69</f>
        <v>65356000</v>
      </c>
      <c r="G71" s="106">
        <f t="shared" si="45"/>
        <v>13500000</v>
      </c>
      <c r="H71" s="105">
        <f t="shared" si="45"/>
        <v>6369000</v>
      </c>
      <c r="I71" s="106">
        <f t="shared" si="45"/>
        <v>6368836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6369000</v>
      </c>
      <c r="Q71" s="106">
        <f>$I71      +$K71      +$M71      +$O71</f>
        <v>6368836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9.7450884387049399</v>
      </c>
      <c r="U71" s="65">
        <f>IF($E71   =0,0,($Q71   /$E71   )*100)</f>
        <v>9.7448375053552851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96746000</v>
      </c>
      <c r="C72" s="104">
        <f>SUM(C9:C14,C17:C23,C26:C29,C32,C35:C39,C42:C52,C55:C58,C61:C65,C69)</f>
        <v>0</v>
      </c>
      <c r="D72" s="104"/>
      <c r="E72" s="104">
        <f>$B72      +$C72      +$D72</f>
        <v>96746000</v>
      </c>
      <c r="F72" s="105">
        <f t="shared" ref="F72:O72" si="46">SUM(F9:F14,F17:F23,F26:F29,F32,F35:F39,F42:F52,F55:F58,F61:F65,F69)</f>
        <v>96746000</v>
      </c>
      <c r="G72" s="106">
        <f t="shared" si="46"/>
        <v>20644000</v>
      </c>
      <c r="H72" s="105">
        <f t="shared" si="46"/>
        <v>9211000</v>
      </c>
      <c r="I72" s="106">
        <f t="shared" si="46"/>
        <v>8554541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9211000</v>
      </c>
      <c r="Q72" s="106">
        <f>$I72      +$K72      +$M72      +$O72</f>
        <v>8554541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10.838765856298981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10.066297568896942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IBnBl72+wnHeK3ZJPCrwrpuPhmHQmp0+6vohLtewfklbVwyGn3gCQiMdQEUEPgdM3QK1yLIYv3OabrBcJvQ/9Q==" saltValue="WDI9UuZegd0L3kmWm+f6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1720000</v>
      </c>
      <c r="C10" s="92"/>
      <c r="D10" s="92"/>
      <c r="E10" s="92">
        <f t="shared" ref="E10:E15" si="0">$B10      +$C10      +$D10</f>
        <v>1720000</v>
      </c>
      <c r="F10" s="93">
        <v>1720000</v>
      </c>
      <c r="G10" s="94">
        <v>1720000</v>
      </c>
      <c r="H10" s="93">
        <v>374000</v>
      </c>
      <c r="I10" s="94">
        <v>167311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374000</v>
      </c>
      <c r="Q10" s="94">
        <f t="shared" ref="Q10:Q15" si="2">$I10      +$K10      +$M10      +$O10</f>
        <v>167311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21.744186046511626</v>
      </c>
      <c r="U10" s="50">
        <f t="shared" ref="U10:U14" si="6">IF(($E10      =0),0,(($Q10      /$E10      )*100))</f>
        <v>9.7273837209302325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1720000</v>
      </c>
      <c r="C15" s="95">
        <f>SUM(C9:C14)</f>
        <v>0</v>
      </c>
      <c r="D15" s="95"/>
      <c r="E15" s="95">
        <f t="shared" si="0"/>
        <v>1720000</v>
      </c>
      <c r="F15" s="96">
        <f t="shared" ref="F15:O15" si="7">SUM(F9:F14)</f>
        <v>1720000</v>
      </c>
      <c r="G15" s="97">
        <f t="shared" si="7"/>
        <v>1720000</v>
      </c>
      <c r="H15" s="96">
        <f t="shared" si="7"/>
        <v>374000</v>
      </c>
      <c r="I15" s="97">
        <f t="shared" si="7"/>
        <v>167311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374000</v>
      </c>
      <c r="Q15" s="97">
        <f t="shared" si="2"/>
        <v>167311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21.744186046511626</v>
      </c>
      <c r="U15" s="54">
        <f>IF((SUM($E9:$E13))=0,0,(Q15/(SUM($E9:$E13))*100))</f>
        <v>9.7273837209302325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1783000</v>
      </c>
      <c r="C32" s="92"/>
      <c r="D32" s="92"/>
      <c r="E32" s="92">
        <f>$B32      +$C32      +$D32</f>
        <v>1783000</v>
      </c>
      <c r="F32" s="93">
        <v>1783000</v>
      </c>
      <c r="G32" s="94">
        <v>446000</v>
      </c>
      <c r="H32" s="93">
        <v>944000</v>
      </c>
      <c r="I32" s="94">
        <v>41645</v>
      </c>
      <c r="J32" s="93"/>
      <c r="K32" s="94"/>
      <c r="L32" s="93"/>
      <c r="M32" s="94"/>
      <c r="N32" s="93"/>
      <c r="O32" s="94"/>
      <c r="P32" s="93">
        <f>$H32      +$J32      +$L32      +$N32</f>
        <v>944000</v>
      </c>
      <c r="Q32" s="94">
        <f>$I32      +$K32      +$M32      +$O32</f>
        <v>41645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52.944475602916427</v>
      </c>
      <c r="U32" s="50">
        <f>IF(($E32      =0),0,(($Q32      /$E32      )*100))</f>
        <v>2.3356702187324734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1783000</v>
      </c>
      <c r="C33" s="95">
        <f>C32</f>
        <v>0</v>
      </c>
      <c r="D33" s="95"/>
      <c r="E33" s="95">
        <f>$B33      +$C33      +$D33</f>
        <v>1783000</v>
      </c>
      <c r="F33" s="96">
        <f t="shared" ref="F33:O33" si="17">F32</f>
        <v>1783000</v>
      </c>
      <c r="G33" s="97">
        <f t="shared" si="17"/>
        <v>446000</v>
      </c>
      <c r="H33" s="96">
        <f t="shared" si="17"/>
        <v>944000</v>
      </c>
      <c r="I33" s="97">
        <f t="shared" si="17"/>
        <v>41645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944000</v>
      </c>
      <c r="Q33" s="97">
        <f>$I33      +$K33      +$M33      +$O33</f>
        <v>41645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52.944475602916427</v>
      </c>
      <c r="U33" s="54">
        <f>IF($E33   =0,0,($Q33   /$E33   )*100)</f>
        <v>2.3356702187324734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23350000</v>
      </c>
      <c r="C35" s="92"/>
      <c r="D35" s="92"/>
      <c r="E35" s="92">
        <f t="shared" ref="E35:E40" si="18">$B35      +$C35      +$D35</f>
        <v>23350000</v>
      </c>
      <c r="F35" s="93">
        <v>23350000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10529000</v>
      </c>
      <c r="C36" s="92"/>
      <c r="D36" s="92"/>
      <c r="E36" s="92">
        <f t="shared" si="18"/>
        <v>10529000</v>
      </c>
      <c r="F36" s="93">
        <v>10529000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33879000</v>
      </c>
      <c r="C40" s="95">
        <f>SUM(C35:C39)</f>
        <v>0</v>
      </c>
      <c r="D40" s="95"/>
      <c r="E40" s="95">
        <f t="shared" si="18"/>
        <v>33879000</v>
      </c>
      <c r="F40" s="96">
        <f t="shared" ref="F40:O40" si="25">SUM(F35:F39)</f>
        <v>33879000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37382000</v>
      </c>
      <c r="C67" s="104">
        <f>SUM(C9:C14,C17:C23,C26:C29,C32,C35:C39,C42:C52,C55:C58,C61:C65)</f>
        <v>0</v>
      </c>
      <c r="D67" s="104"/>
      <c r="E67" s="104">
        <f t="shared" si="35"/>
        <v>37382000</v>
      </c>
      <c r="F67" s="105">
        <f t="shared" ref="F67:O67" si="43">SUM(F9:F14,F17:F23,F26:F29,F32,F35:F39,F42:F52,F55:F58,F61:F65)</f>
        <v>37382000</v>
      </c>
      <c r="G67" s="106">
        <f t="shared" si="43"/>
        <v>2166000</v>
      </c>
      <c r="H67" s="105">
        <f t="shared" si="43"/>
        <v>1318000</v>
      </c>
      <c r="I67" s="106">
        <f t="shared" si="43"/>
        <v>208956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1318000</v>
      </c>
      <c r="Q67" s="106">
        <f t="shared" si="37"/>
        <v>208956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4.9082039250735487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0.77814769299519604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74062000</v>
      </c>
      <c r="C69" s="92"/>
      <c r="D69" s="92"/>
      <c r="E69" s="92">
        <f>$B69      +$C69      +$D69</f>
        <v>74062000</v>
      </c>
      <c r="F69" s="93">
        <v>74062000</v>
      </c>
      <c r="G69" s="94">
        <v>47708000</v>
      </c>
      <c r="H69" s="93">
        <v>14624000</v>
      </c>
      <c r="I69" s="94">
        <v>7641543</v>
      </c>
      <c r="J69" s="93"/>
      <c r="K69" s="94"/>
      <c r="L69" s="93"/>
      <c r="M69" s="94"/>
      <c r="N69" s="93"/>
      <c r="O69" s="94"/>
      <c r="P69" s="93">
        <f>$H69      +$J69      +$L69      +$N69</f>
        <v>14624000</v>
      </c>
      <c r="Q69" s="94">
        <f>$I69      +$K69      +$M69      +$O69</f>
        <v>7641543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19.74561853582134</v>
      </c>
      <c r="U69" s="50">
        <f>IF(($E69      =0),0,(($Q69      /$E69      )*100))</f>
        <v>10.317764845669844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74062000</v>
      </c>
      <c r="C70" s="101">
        <f>C69</f>
        <v>0</v>
      </c>
      <c r="D70" s="101"/>
      <c r="E70" s="101">
        <f>$B70      +$C70      +$D70</f>
        <v>74062000</v>
      </c>
      <c r="F70" s="102">
        <f t="shared" ref="F70:O70" si="44">F69</f>
        <v>74062000</v>
      </c>
      <c r="G70" s="103">
        <f t="shared" si="44"/>
        <v>47708000</v>
      </c>
      <c r="H70" s="102">
        <f t="shared" si="44"/>
        <v>14624000</v>
      </c>
      <c r="I70" s="103">
        <f t="shared" si="44"/>
        <v>7641543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14624000</v>
      </c>
      <c r="Q70" s="103">
        <f>$I70      +$K70      +$M70      +$O70</f>
        <v>7641543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19.74561853582134</v>
      </c>
      <c r="U70" s="59">
        <f>IF($E70   =0,0,($Q70   /$E70 )*100)</f>
        <v>10.317764845669844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74062000</v>
      </c>
      <c r="C71" s="104">
        <f>C69</f>
        <v>0</v>
      </c>
      <c r="D71" s="104"/>
      <c r="E71" s="104">
        <f>$B71      +$C71      +$D71</f>
        <v>74062000</v>
      </c>
      <c r="F71" s="105">
        <f t="shared" ref="F71:O71" si="45">F69</f>
        <v>74062000</v>
      </c>
      <c r="G71" s="106">
        <f t="shared" si="45"/>
        <v>47708000</v>
      </c>
      <c r="H71" s="105">
        <f t="shared" si="45"/>
        <v>14624000</v>
      </c>
      <c r="I71" s="106">
        <f t="shared" si="45"/>
        <v>7641543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14624000</v>
      </c>
      <c r="Q71" s="106">
        <f>$I71      +$K71      +$M71      +$O71</f>
        <v>7641543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19.74561853582134</v>
      </c>
      <c r="U71" s="65">
        <f>IF($E71   =0,0,($Q71   /$E71   )*100)</f>
        <v>10.317764845669844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111444000</v>
      </c>
      <c r="C72" s="104">
        <f>SUM(C9:C14,C17:C23,C26:C29,C32,C35:C39,C42:C52,C55:C58,C61:C65,C69)</f>
        <v>0</v>
      </c>
      <c r="D72" s="104"/>
      <c r="E72" s="104">
        <f>$B72      +$C72      +$D72</f>
        <v>111444000</v>
      </c>
      <c r="F72" s="105">
        <f t="shared" ref="F72:O72" si="46">SUM(F9:F14,F17:F23,F26:F29,F32,F35:F39,F42:F52,F55:F58,F61:F65,F69)</f>
        <v>111444000</v>
      </c>
      <c r="G72" s="106">
        <f t="shared" si="46"/>
        <v>49874000</v>
      </c>
      <c r="H72" s="105">
        <f t="shared" si="46"/>
        <v>15942000</v>
      </c>
      <c r="I72" s="106">
        <f t="shared" si="46"/>
        <v>7850499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15942000</v>
      </c>
      <c r="Q72" s="106">
        <f>$I72      +$K72      +$M72      +$O72</f>
        <v>7850499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15.797453302284101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7.7793182381211912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wRpa7KLicwz6qeYqZswOjf2SYYaOc2YkkvNy4joCDknkV3afkW2jWULCdZSVvqMOBrs5T+ZFaPFb9gY4mIfOA==" saltValue="CDh/FDxrU0eCtZrN0TvFG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2550000</v>
      </c>
      <c r="C10" s="92"/>
      <c r="D10" s="92"/>
      <c r="E10" s="92">
        <f t="shared" ref="E10:E15" si="0">$B10      +$C10      +$D10</f>
        <v>2550000</v>
      </c>
      <c r="F10" s="93">
        <v>2550000</v>
      </c>
      <c r="G10" s="94">
        <v>2550000</v>
      </c>
      <c r="H10" s="93">
        <v>488000</v>
      </c>
      <c r="I10" s="94">
        <v>454279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488000</v>
      </c>
      <c r="Q10" s="94">
        <f t="shared" ref="Q10:Q15" si="2">$I10      +$K10      +$M10      +$O10</f>
        <v>454279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19.137254901960784</v>
      </c>
      <c r="U10" s="50">
        <f t="shared" ref="U10:U14" si="6">IF(($E10      =0),0,(($Q10      /$E10      )*100))</f>
        <v>17.81486274509804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2650000</v>
      </c>
      <c r="C15" s="95">
        <f>SUM(C9:C14)</f>
        <v>0</v>
      </c>
      <c r="D15" s="95"/>
      <c r="E15" s="95">
        <f t="shared" si="0"/>
        <v>2650000</v>
      </c>
      <c r="F15" s="96">
        <f t="shared" ref="F15:O15" si="7">SUM(F9:F14)</f>
        <v>2650000</v>
      </c>
      <c r="G15" s="97">
        <f t="shared" si="7"/>
        <v>2550000</v>
      </c>
      <c r="H15" s="96">
        <f t="shared" si="7"/>
        <v>488000</v>
      </c>
      <c r="I15" s="97">
        <f t="shared" si="7"/>
        <v>454279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488000</v>
      </c>
      <c r="Q15" s="97">
        <f t="shared" si="2"/>
        <v>454279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19.137254901960784</v>
      </c>
      <c r="U15" s="54">
        <f>IF((SUM($E9:$E13))=0,0,(Q15/(SUM($E9:$E13))*100))</f>
        <v>17.81486274509804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1463000</v>
      </c>
      <c r="C32" s="92"/>
      <c r="D32" s="92"/>
      <c r="E32" s="92">
        <f>$B32      +$C32      +$D32</f>
        <v>1463000</v>
      </c>
      <c r="F32" s="93">
        <v>1463000</v>
      </c>
      <c r="G32" s="94">
        <v>366000</v>
      </c>
      <c r="H32" s="93">
        <v>679000</v>
      </c>
      <c r="I32" s="94">
        <v>698775</v>
      </c>
      <c r="J32" s="93"/>
      <c r="K32" s="94"/>
      <c r="L32" s="93"/>
      <c r="M32" s="94"/>
      <c r="N32" s="93"/>
      <c r="O32" s="94"/>
      <c r="P32" s="93">
        <f>$H32      +$J32      +$L32      +$N32</f>
        <v>679000</v>
      </c>
      <c r="Q32" s="94">
        <f>$I32      +$K32      +$M32      +$O32</f>
        <v>698775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46.411483253588514</v>
      </c>
      <c r="U32" s="50">
        <f>IF(($E32      =0),0,(($Q32      /$E32      )*100))</f>
        <v>47.763157894736842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1463000</v>
      </c>
      <c r="C33" s="95">
        <f>C32</f>
        <v>0</v>
      </c>
      <c r="D33" s="95"/>
      <c r="E33" s="95">
        <f>$B33      +$C33      +$D33</f>
        <v>1463000</v>
      </c>
      <c r="F33" s="96">
        <f t="shared" ref="F33:O33" si="17">F32</f>
        <v>1463000</v>
      </c>
      <c r="G33" s="97">
        <f t="shared" si="17"/>
        <v>366000</v>
      </c>
      <c r="H33" s="96">
        <f t="shared" si="17"/>
        <v>679000</v>
      </c>
      <c r="I33" s="97">
        <f t="shared" si="17"/>
        <v>698775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679000</v>
      </c>
      <c r="Q33" s="97">
        <f>$I33      +$K33      +$M33      +$O33</f>
        <v>698775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46.411483253588514</v>
      </c>
      <c r="U33" s="54">
        <f>IF($E33   =0,0,($Q33   /$E33   )*100)</f>
        <v>47.763157894736842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52353000</v>
      </c>
      <c r="C35" s="92"/>
      <c r="D35" s="92"/>
      <c r="E35" s="92">
        <f t="shared" ref="E35:E40" si="18">$B35      +$C35      +$D35</f>
        <v>52353000</v>
      </c>
      <c r="F35" s="93">
        <v>52353000</v>
      </c>
      <c r="G35" s="94">
        <v>0</v>
      </c>
      <c r="H35" s="93"/>
      <c r="I35" s="94">
        <v>20539044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20539044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39.231837717036271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18113000</v>
      </c>
      <c r="C36" s="92"/>
      <c r="D36" s="92"/>
      <c r="E36" s="92">
        <f t="shared" si="18"/>
        <v>18113000</v>
      </c>
      <c r="F36" s="93">
        <v>18113000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70466000</v>
      </c>
      <c r="C40" s="95">
        <f>SUM(C35:C39)</f>
        <v>0</v>
      </c>
      <c r="D40" s="95"/>
      <c r="E40" s="95">
        <f t="shared" si="18"/>
        <v>70466000</v>
      </c>
      <c r="F40" s="96">
        <f t="shared" ref="F40:O40" si="25">SUM(F35:F39)</f>
        <v>70466000</v>
      </c>
      <c r="G40" s="97">
        <f t="shared" si="25"/>
        <v>0</v>
      </c>
      <c r="H40" s="96">
        <f t="shared" si="25"/>
        <v>0</v>
      </c>
      <c r="I40" s="97">
        <f t="shared" si="25"/>
        <v>20539044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20539044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39.231837717036271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74579000</v>
      </c>
      <c r="C67" s="104">
        <f>SUM(C9:C14,C17:C23,C26:C29,C32,C35:C39,C42:C52,C55:C58,C61:C65)</f>
        <v>0</v>
      </c>
      <c r="D67" s="104"/>
      <c r="E67" s="104">
        <f t="shared" si="35"/>
        <v>74579000</v>
      </c>
      <c r="F67" s="105">
        <f t="shared" ref="F67:O67" si="43">SUM(F9:F14,F17:F23,F26:F29,F32,F35:F39,F42:F52,F55:F58,F61:F65)</f>
        <v>74579000</v>
      </c>
      <c r="G67" s="106">
        <f t="shared" si="43"/>
        <v>2916000</v>
      </c>
      <c r="H67" s="105">
        <f t="shared" si="43"/>
        <v>1167000</v>
      </c>
      <c r="I67" s="106">
        <f t="shared" si="43"/>
        <v>21692098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1167000</v>
      </c>
      <c r="Q67" s="106">
        <f t="shared" si="37"/>
        <v>21692098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2.0703970478657343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38.48436646205159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100961000</v>
      </c>
      <c r="C69" s="92"/>
      <c r="D69" s="92"/>
      <c r="E69" s="92">
        <f>$B69      +$C69      +$D69</f>
        <v>100961000</v>
      </c>
      <c r="F69" s="93">
        <v>100961000</v>
      </c>
      <c r="G69" s="94">
        <v>42000000</v>
      </c>
      <c r="H69" s="93">
        <v>21285000</v>
      </c>
      <c r="I69" s="94">
        <v>20032510</v>
      </c>
      <c r="J69" s="93"/>
      <c r="K69" s="94"/>
      <c r="L69" s="93"/>
      <c r="M69" s="94"/>
      <c r="N69" s="93"/>
      <c r="O69" s="94"/>
      <c r="P69" s="93">
        <f>$H69      +$J69      +$L69      +$N69</f>
        <v>21285000</v>
      </c>
      <c r="Q69" s="94">
        <f>$I69      +$K69      +$M69      +$O69</f>
        <v>20032510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21.082398153742535</v>
      </c>
      <c r="U69" s="50">
        <f>IF(($E69      =0),0,(($Q69      /$E69      )*100))</f>
        <v>19.841830013569599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100961000</v>
      </c>
      <c r="C70" s="101">
        <f>C69</f>
        <v>0</v>
      </c>
      <c r="D70" s="101"/>
      <c r="E70" s="101">
        <f>$B70      +$C70      +$D70</f>
        <v>100961000</v>
      </c>
      <c r="F70" s="102">
        <f t="shared" ref="F70:O70" si="44">F69</f>
        <v>100961000</v>
      </c>
      <c r="G70" s="103">
        <f t="shared" si="44"/>
        <v>42000000</v>
      </c>
      <c r="H70" s="102">
        <f t="shared" si="44"/>
        <v>21285000</v>
      </c>
      <c r="I70" s="103">
        <f t="shared" si="44"/>
        <v>20032510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21285000</v>
      </c>
      <c r="Q70" s="103">
        <f>$I70      +$K70      +$M70      +$O70</f>
        <v>20032510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21.082398153742535</v>
      </c>
      <c r="U70" s="59">
        <f>IF($E70   =0,0,($Q70   /$E70 )*100)</f>
        <v>19.841830013569599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100961000</v>
      </c>
      <c r="C71" s="104">
        <f>C69</f>
        <v>0</v>
      </c>
      <c r="D71" s="104"/>
      <c r="E71" s="104">
        <f>$B71      +$C71      +$D71</f>
        <v>100961000</v>
      </c>
      <c r="F71" s="105">
        <f t="shared" ref="F71:O71" si="45">F69</f>
        <v>100961000</v>
      </c>
      <c r="G71" s="106">
        <f t="shared" si="45"/>
        <v>42000000</v>
      </c>
      <c r="H71" s="105">
        <f t="shared" si="45"/>
        <v>21285000</v>
      </c>
      <c r="I71" s="106">
        <f t="shared" si="45"/>
        <v>20032510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21285000</v>
      </c>
      <c r="Q71" s="106">
        <f>$I71      +$K71      +$M71      +$O71</f>
        <v>20032510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21.082398153742535</v>
      </c>
      <c r="U71" s="65">
        <f>IF($E71   =0,0,($Q71   /$E71   )*100)</f>
        <v>19.841830013569599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175540000</v>
      </c>
      <c r="C72" s="104">
        <f>SUM(C9:C14,C17:C23,C26:C29,C32,C35:C39,C42:C52,C55:C58,C61:C65,C69)</f>
        <v>0</v>
      </c>
      <c r="D72" s="104"/>
      <c r="E72" s="104">
        <f>$B72      +$C72      +$D72</f>
        <v>175540000</v>
      </c>
      <c r="F72" s="105">
        <f t="shared" ref="F72:O72" si="46">SUM(F9:F14,F17:F23,F26:F29,F32,F35:F39,F42:F52,F55:F58,F61:F65,F69)</f>
        <v>175540000</v>
      </c>
      <c r="G72" s="106">
        <f t="shared" si="46"/>
        <v>44916000</v>
      </c>
      <c r="H72" s="105">
        <f t="shared" si="46"/>
        <v>22452000</v>
      </c>
      <c r="I72" s="106">
        <f t="shared" si="46"/>
        <v>41724608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22452000</v>
      </c>
      <c r="Q72" s="106">
        <f>$I72      +$K72      +$M72      +$O72</f>
        <v>41724608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14.270913447787093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26.520945546536829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0854BsO8HUR6K+W63U4hHidgJM6p6vN7ILCWhmIDYkwiGA/RfeP1c2/w5dSolQMQEh/uBl6BYS1atxhFDT0JJA==" saltValue="6bXznbOOWAu+BF33mrsb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3000000</v>
      </c>
      <c r="C10" s="92"/>
      <c r="D10" s="92"/>
      <c r="E10" s="92">
        <f t="shared" ref="E10:E15" si="0">$B10      +$C10      +$D10</f>
        <v>3000000</v>
      </c>
      <c r="F10" s="93">
        <v>3000000</v>
      </c>
      <c r="G10" s="94">
        <v>3000000</v>
      </c>
      <c r="H10" s="93">
        <v>371000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371000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12.366666666666665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3500000</v>
      </c>
      <c r="C11" s="92"/>
      <c r="D11" s="92"/>
      <c r="E11" s="92">
        <f t="shared" si="0"/>
        <v>3500000</v>
      </c>
      <c r="F11" s="93">
        <v>3500000</v>
      </c>
      <c r="G11" s="94">
        <v>2000000</v>
      </c>
      <c r="H11" s="93">
        <v>233000</v>
      </c>
      <c r="I11" s="94"/>
      <c r="J11" s="93"/>
      <c r="K11" s="94"/>
      <c r="L11" s="93"/>
      <c r="M11" s="94"/>
      <c r="N11" s="93"/>
      <c r="O11" s="94"/>
      <c r="P11" s="93">
        <f t="shared" si="1"/>
        <v>233000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6.6571428571428575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6500000</v>
      </c>
      <c r="C15" s="95">
        <f>SUM(C9:C14)</f>
        <v>0</v>
      </c>
      <c r="D15" s="95"/>
      <c r="E15" s="95">
        <f t="shared" si="0"/>
        <v>6500000</v>
      </c>
      <c r="F15" s="96">
        <f t="shared" ref="F15:O15" si="7">SUM(F9:F14)</f>
        <v>6500000</v>
      </c>
      <c r="G15" s="97">
        <f t="shared" si="7"/>
        <v>5000000</v>
      </c>
      <c r="H15" s="96">
        <f t="shared" si="7"/>
        <v>604000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604000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9.292307692307693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2900000</v>
      </c>
      <c r="C19" s="92"/>
      <c r="D19" s="92"/>
      <c r="E19" s="92">
        <f t="shared" si="8"/>
        <v>2900000</v>
      </c>
      <c r="F19" s="93">
        <v>2900000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2900000</v>
      </c>
      <c r="C24" s="95">
        <f>SUM(C17:C23)</f>
        <v>0</v>
      </c>
      <c r="D24" s="95"/>
      <c r="E24" s="95">
        <f t="shared" si="8"/>
        <v>2900000</v>
      </c>
      <c r="F24" s="96">
        <f t="shared" ref="F24:O24" si="15">SUM(F17:F23)</f>
        <v>2900000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2416000</v>
      </c>
      <c r="C29" s="92"/>
      <c r="D29" s="92"/>
      <c r="E29" s="92">
        <f>$B29      +$C29      +$D29</f>
        <v>2416000</v>
      </c>
      <c r="F29" s="93">
        <v>2416000</v>
      </c>
      <c r="G29" s="94">
        <v>1691000</v>
      </c>
      <c r="H29" s="93">
        <v>840000</v>
      </c>
      <c r="I29" s="94">
        <v>534554</v>
      </c>
      <c r="J29" s="93"/>
      <c r="K29" s="94"/>
      <c r="L29" s="93"/>
      <c r="M29" s="94"/>
      <c r="N29" s="93"/>
      <c r="O29" s="94"/>
      <c r="P29" s="93">
        <f>$H29      +$J29      +$L29      +$N29</f>
        <v>840000</v>
      </c>
      <c r="Q29" s="94">
        <f>$I29      +$K29      +$M29      +$O29</f>
        <v>534554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34.768211920529801</v>
      </c>
      <c r="U29" s="50">
        <f>IF(($E29      =0),0,(($Q29      /$E29      )*100))</f>
        <v>22.125579470198677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2416000</v>
      </c>
      <c r="C30" s="95">
        <f>SUM(C26:C29)</f>
        <v>0</v>
      </c>
      <c r="D30" s="95"/>
      <c r="E30" s="95">
        <f>$B30      +$C30      +$D30</f>
        <v>2416000</v>
      </c>
      <c r="F30" s="96">
        <f t="shared" ref="F30:O30" si="16">SUM(F26:F29)</f>
        <v>2416000</v>
      </c>
      <c r="G30" s="97">
        <f t="shared" si="16"/>
        <v>1691000</v>
      </c>
      <c r="H30" s="96">
        <f t="shared" si="16"/>
        <v>840000</v>
      </c>
      <c r="I30" s="97">
        <f t="shared" si="16"/>
        <v>534554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840000</v>
      </c>
      <c r="Q30" s="97">
        <f>$I30      +$K30      +$M30      +$O30</f>
        <v>534554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34.768211920529801</v>
      </c>
      <c r="U30" s="54">
        <f>IF($E30   =0,0,($Q30   /$E30   )*100)</f>
        <v>22.125579470198677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6772000</v>
      </c>
      <c r="C32" s="92"/>
      <c r="D32" s="92"/>
      <c r="E32" s="92">
        <f>$B32      +$C32      +$D32</f>
        <v>6772000</v>
      </c>
      <c r="F32" s="93">
        <v>6772000</v>
      </c>
      <c r="G32" s="94">
        <v>1693000</v>
      </c>
      <c r="H32" s="93">
        <v>3620000</v>
      </c>
      <c r="I32" s="94">
        <v>454031</v>
      </c>
      <c r="J32" s="93"/>
      <c r="K32" s="94"/>
      <c r="L32" s="93"/>
      <c r="M32" s="94"/>
      <c r="N32" s="93"/>
      <c r="O32" s="94"/>
      <c r="P32" s="93">
        <f>$H32      +$J32      +$L32      +$N32</f>
        <v>3620000</v>
      </c>
      <c r="Q32" s="94">
        <f>$I32      +$K32      +$M32      +$O32</f>
        <v>454031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53.455404607206148</v>
      </c>
      <c r="U32" s="50">
        <f>IF(($E32      =0),0,(($Q32      /$E32      )*100))</f>
        <v>6.7045333727111629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6772000</v>
      </c>
      <c r="C33" s="95">
        <f>C32</f>
        <v>0</v>
      </c>
      <c r="D33" s="95"/>
      <c r="E33" s="95">
        <f>$B33      +$C33      +$D33</f>
        <v>6772000</v>
      </c>
      <c r="F33" s="96">
        <f t="shared" ref="F33:O33" si="17">F32</f>
        <v>6772000</v>
      </c>
      <c r="G33" s="97">
        <f t="shared" si="17"/>
        <v>1693000</v>
      </c>
      <c r="H33" s="96">
        <f t="shared" si="17"/>
        <v>3620000</v>
      </c>
      <c r="I33" s="97">
        <f t="shared" si="17"/>
        <v>454031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3620000</v>
      </c>
      <c r="Q33" s="97">
        <f>$I33      +$K33      +$M33      +$O33</f>
        <v>454031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53.455404607206148</v>
      </c>
      <c r="U33" s="54">
        <f>IF($E33   =0,0,($Q33   /$E33   )*100)</f>
        <v>6.7045333727111629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50000000</v>
      </c>
      <c r="C44" s="92"/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109000000</v>
      </c>
      <c r="C51" s="92"/>
      <c r="D51" s="92"/>
      <c r="E51" s="92">
        <f t="shared" si="26"/>
        <v>109000000</v>
      </c>
      <c r="F51" s="93">
        <v>109000000</v>
      </c>
      <c r="G51" s="94">
        <v>39000000</v>
      </c>
      <c r="H51" s="93">
        <v>8894000</v>
      </c>
      <c r="I51" s="94"/>
      <c r="J51" s="93"/>
      <c r="K51" s="94"/>
      <c r="L51" s="93"/>
      <c r="M51" s="94"/>
      <c r="N51" s="93"/>
      <c r="O51" s="94"/>
      <c r="P51" s="93">
        <f t="shared" si="27"/>
        <v>8894000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8.1596330275229363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159000000</v>
      </c>
      <c r="C53" s="95">
        <f>SUM(C42:C52)</f>
        <v>0</v>
      </c>
      <c r="D53" s="95"/>
      <c r="E53" s="95">
        <f t="shared" si="26"/>
        <v>159000000</v>
      </c>
      <c r="F53" s="96">
        <f t="shared" ref="F53:O53" si="33">SUM(F42:F52)</f>
        <v>159000000</v>
      </c>
      <c r="G53" s="97">
        <f t="shared" si="33"/>
        <v>39000000</v>
      </c>
      <c r="H53" s="96">
        <f t="shared" si="33"/>
        <v>8894000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8894000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8.1596330275229363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177588000</v>
      </c>
      <c r="C67" s="104">
        <f>SUM(C9:C14,C17:C23,C26:C29,C32,C35:C39,C42:C52,C55:C58,C61:C65)</f>
        <v>0</v>
      </c>
      <c r="D67" s="104"/>
      <c r="E67" s="104">
        <f t="shared" si="35"/>
        <v>177588000</v>
      </c>
      <c r="F67" s="105">
        <f t="shared" ref="F67:O67" si="43">SUM(F9:F14,F17:F23,F26:F29,F32,F35:F39,F42:F52,F55:F58,F61:F65)</f>
        <v>177588000</v>
      </c>
      <c r="G67" s="106">
        <f t="shared" si="43"/>
        <v>47384000</v>
      </c>
      <c r="H67" s="105">
        <f t="shared" si="43"/>
        <v>13958000</v>
      </c>
      <c r="I67" s="106">
        <f t="shared" si="43"/>
        <v>988585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13958000</v>
      </c>
      <c r="Q67" s="106">
        <f t="shared" si="37"/>
        <v>988585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11.194341075324008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0.79284694597715899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621329000</v>
      </c>
      <c r="C69" s="92"/>
      <c r="D69" s="92"/>
      <c r="E69" s="92">
        <f>$B69      +$C69      +$D69</f>
        <v>621329000</v>
      </c>
      <c r="F69" s="93">
        <v>621329000</v>
      </c>
      <c r="G69" s="94">
        <v>207701000</v>
      </c>
      <c r="H69" s="93">
        <v>120724000</v>
      </c>
      <c r="I69" s="94">
        <v>71628373</v>
      </c>
      <c r="J69" s="93"/>
      <c r="K69" s="94"/>
      <c r="L69" s="93"/>
      <c r="M69" s="94"/>
      <c r="N69" s="93"/>
      <c r="O69" s="94"/>
      <c r="P69" s="93">
        <f>$H69      +$J69      +$L69      +$N69</f>
        <v>120724000</v>
      </c>
      <c r="Q69" s="94">
        <f>$I69      +$K69      +$M69      +$O69</f>
        <v>71628373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19.42996383558469</v>
      </c>
      <c r="U69" s="50">
        <f>IF(($E69      =0),0,(($Q69      /$E69      )*100))</f>
        <v>11.528252021070964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621329000</v>
      </c>
      <c r="C70" s="101">
        <f>C69</f>
        <v>0</v>
      </c>
      <c r="D70" s="101"/>
      <c r="E70" s="101">
        <f>$B70      +$C70      +$D70</f>
        <v>621329000</v>
      </c>
      <c r="F70" s="102">
        <f t="shared" ref="F70:O70" si="44">F69</f>
        <v>621329000</v>
      </c>
      <c r="G70" s="103">
        <f t="shared" si="44"/>
        <v>207701000</v>
      </c>
      <c r="H70" s="102">
        <f t="shared" si="44"/>
        <v>120724000</v>
      </c>
      <c r="I70" s="103">
        <f t="shared" si="44"/>
        <v>71628373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120724000</v>
      </c>
      <c r="Q70" s="103">
        <f>$I70      +$K70      +$M70      +$O70</f>
        <v>71628373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19.42996383558469</v>
      </c>
      <c r="U70" s="59">
        <f>IF($E70   =0,0,($Q70   /$E70 )*100)</f>
        <v>11.528252021070964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621329000</v>
      </c>
      <c r="C71" s="104">
        <f>C69</f>
        <v>0</v>
      </c>
      <c r="D71" s="104"/>
      <c r="E71" s="104">
        <f>$B71      +$C71      +$D71</f>
        <v>621329000</v>
      </c>
      <c r="F71" s="105">
        <f t="shared" ref="F71:O71" si="45">F69</f>
        <v>621329000</v>
      </c>
      <c r="G71" s="106">
        <f t="shared" si="45"/>
        <v>207701000</v>
      </c>
      <c r="H71" s="105">
        <f t="shared" si="45"/>
        <v>120724000</v>
      </c>
      <c r="I71" s="106">
        <f t="shared" si="45"/>
        <v>71628373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120724000</v>
      </c>
      <c r="Q71" s="106">
        <f>$I71      +$K71      +$M71      +$O71</f>
        <v>71628373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19.42996383558469</v>
      </c>
      <c r="U71" s="65">
        <f>IF($E71   =0,0,($Q71   /$E71   )*100)</f>
        <v>11.528252021070964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798917000</v>
      </c>
      <c r="C72" s="104">
        <f>SUM(C9:C14,C17:C23,C26:C29,C32,C35:C39,C42:C52,C55:C58,C61:C65,C69)</f>
        <v>0</v>
      </c>
      <c r="D72" s="104"/>
      <c r="E72" s="104">
        <f>$B72      +$C72      +$D72</f>
        <v>798917000</v>
      </c>
      <c r="F72" s="105">
        <f t="shared" ref="F72:O72" si="46">SUM(F9:F14,F17:F23,F26:F29,F32,F35:F39,F42:F52,F55:F58,F61:F65,F69)</f>
        <v>798917000</v>
      </c>
      <c r="G72" s="106">
        <f t="shared" si="46"/>
        <v>255085000</v>
      </c>
      <c r="H72" s="105">
        <f t="shared" si="46"/>
        <v>134682000</v>
      </c>
      <c r="I72" s="106">
        <f t="shared" si="46"/>
        <v>72616958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134682000</v>
      </c>
      <c r="Q72" s="106">
        <f>$I72      +$K72      +$M72      +$O72</f>
        <v>72616958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18.053475993174416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9.7339548562566272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1X2mrsu14i1EmLZhOzhNnXPxw7UdkB9uqE31XGPwfQ2/l3ywOtGmW8nVHdETS9WwXRJLAFXNna8M/mCd9eOPjg==" saltValue="iB0jBr6SYdOOlk9sCY+R5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523000</v>
      </c>
      <c r="I10" s="94">
        <v>522535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523000</v>
      </c>
      <c r="Q10" s="94">
        <f t="shared" ref="Q10:Q15" si="2">$I10      +$K10      +$M10      +$O10</f>
        <v>522535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52.300000000000004</v>
      </c>
      <c r="U10" s="50">
        <f t="shared" ref="U10:U14" si="6">IF(($E10      =0),0,(($Q10      /$E10      )*100))</f>
        <v>52.253499999999995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523000</v>
      </c>
      <c r="I15" s="97">
        <f t="shared" si="7"/>
        <v>522535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523000</v>
      </c>
      <c r="Q15" s="97">
        <f t="shared" si="2"/>
        <v>522535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52.300000000000004</v>
      </c>
      <c r="U15" s="54">
        <f>IF((SUM($E9:$E13))=0,0,(Q15/(SUM($E9:$E13))*100))</f>
        <v>52.253499999999995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2601000</v>
      </c>
      <c r="C29" s="92"/>
      <c r="D29" s="92"/>
      <c r="E29" s="92">
        <f>$B29      +$C29      +$D29</f>
        <v>2601000</v>
      </c>
      <c r="F29" s="93">
        <v>2601000</v>
      </c>
      <c r="G29" s="94">
        <v>1825000</v>
      </c>
      <c r="H29" s="93">
        <v>876000</v>
      </c>
      <c r="I29" s="94">
        <v>875817</v>
      </c>
      <c r="J29" s="93"/>
      <c r="K29" s="94"/>
      <c r="L29" s="93"/>
      <c r="M29" s="94"/>
      <c r="N29" s="93"/>
      <c r="O29" s="94"/>
      <c r="P29" s="93">
        <f>$H29      +$J29      +$L29      +$N29</f>
        <v>876000</v>
      </c>
      <c r="Q29" s="94">
        <f>$I29      +$K29      +$M29      +$O29</f>
        <v>875817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33.679354094579004</v>
      </c>
      <c r="U29" s="50">
        <f>IF(($E29      =0),0,(($Q29      /$E29      )*100))</f>
        <v>33.672318339100343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2601000</v>
      </c>
      <c r="C30" s="95">
        <f>SUM(C26:C29)</f>
        <v>0</v>
      </c>
      <c r="D30" s="95"/>
      <c r="E30" s="95">
        <f>$B30      +$C30      +$D30</f>
        <v>2601000</v>
      </c>
      <c r="F30" s="96">
        <f t="shared" ref="F30:O30" si="16">SUM(F26:F29)</f>
        <v>2601000</v>
      </c>
      <c r="G30" s="97">
        <f t="shared" si="16"/>
        <v>1825000</v>
      </c>
      <c r="H30" s="96">
        <f t="shared" si="16"/>
        <v>876000</v>
      </c>
      <c r="I30" s="97">
        <f t="shared" si="16"/>
        <v>875817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876000</v>
      </c>
      <c r="Q30" s="97">
        <f>$I30      +$K30      +$M30      +$O30</f>
        <v>875817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33.679354094579004</v>
      </c>
      <c r="U30" s="54">
        <f>IF($E30   =0,0,($Q30   /$E30   )*100)</f>
        <v>33.672318339100343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3303000</v>
      </c>
      <c r="C32" s="92"/>
      <c r="D32" s="92"/>
      <c r="E32" s="92">
        <f>$B32      +$C32      +$D32</f>
        <v>3303000</v>
      </c>
      <c r="F32" s="93">
        <v>3303000</v>
      </c>
      <c r="G32" s="94">
        <v>826000</v>
      </c>
      <c r="H32" s="93">
        <v>665000</v>
      </c>
      <c r="I32" s="94">
        <v>664967</v>
      </c>
      <c r="J32" s="93"/>
      <c r="K32" s="94"/>
      <c r="L32" s="93"/>
      <c r="M32" s="94"/>
      <c r="N32" s="93"/>
      <c r="O32" s="94"/>
      <c r="P32" s="93">
        <f>$H32      +$J32      +$L32      +$N32</f>
        <v>665000</v>
      </c>
      <c r="Q32" s="94">
        <f>$I32      +$K32      +$M32      +$O32</f>
        <v>664967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20.133212231304874</v>
      </c>
      <c r="U32" s="50">
        <f>IF(($E32      =0),0,(($Q32      /$E32      )*100))</f>
        <v>20.132213139570087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3303000</v>
      </c>
      <c r="C33" s="95">
        <f>C32</f>
        <v>0</v>
      </c>
      <c r="D33" s="95"/>
      <c r="E33" s="95">
        <f>$B33      +$C33      +$D33</f>
        <v>3303000</v>
      </c>
      <c r="F33" s="96">
        <f t="shared" ref="F33:O33" si="17">F32</f>
        <v>3303000</v>
      </c>
      <c r="G33" s="97">
        <f t="shared" si="17"/>
        <v>826000</v>
      </c>
      <c r="H33" s="96">
        <f t="shared" si="17"/>
        <v>665000</v>
      </c>
      <c r="I33" s="97">
        <f t="shared" si="17"/>
        <v>664967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665000</v>
      </c>
      <c r="Q33" s="97">
        <f>$I33      +$K33      +$M33      +$O33</f>
        <v>664967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20.133212231304874</v>
      </c>
      <c r="U33" s="54">
        <f>IF($E33   =0,0,($Q33   /$E33   )*100)</f>
        <v>20.132213139570087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158025000</v>
      </c>
      <c r="C51" s="92"/>
      <c r="D51" s="92"/>
      <c r="E51" s="92">
        <f t="shared" si="26"/>
        <v>158025000</v>
      </c>
      <c r="F51" s="93">
        <v>158025000</v>
      </c>
      <c r="G51" s="94">
        <v>60000000</v>
      </c>
      <c r="H51" s="93">
        <v>23552000</v>
      </c>
      <c r="I51" s="94">
        <v>26348395</v>
      </c>
      <c r="J51" s="93"/>
      <c r="K51" s="94"/>
      <c r="L51" s="93"/>
      <c r="M51" s="94"/>
      <c r="N51" s="93"/>
      <c r="O51" s="94"/>
      <c r="P51" s="93">
        <f t="shared" si="27"/>
        <v>23552000</v>
      </c>
      <c r="Q51" s="94">
        <f t="shared" si="28"/>
        <v>26348395</v>
      </c>
      <c r="R51" s="48">
        <f t="shared" si="29"/>
        <v>0</v>
      </c>
      <c r="S51" s="49">
        <f t="shared" si="30"/>
        <v>0</v>
      </c>
      <c r="T51" s="48">
        <f t="shared" si="31"/>
        <v>14.903970890681853</v>
      </c>
      <c r="U51" s="50">
        <f t="shared" si="32"/>
        <v>16.673561145388387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158025000</v>
      </c>
      <c r="C53" s="95">
        <f>SUM(C42:C52)</f>
        <v>0</v>
      </c>
      <c r="D53" s="95"/>
      <c r="E53" s="95">
        <f t="shared" si="26"/>
        <v>158025000</v>
      </c>
      <c r="F53" s="96">
        <f t="shared" ref="F53:O53" si="33">SUM(F42:F52)</f>
        <v>158025000</v>
      </c>
      <c r="G53" s="97">
        <f t="shared" si="33"/>
        <v>60000000</v>
      </c>
      <c r="H53" s="96">
        <f t="shared" si="33"/>
        <v>23552000</v>
      </c>
      <c r="I53" s="97">
        <f t="shared" si="33"/>
        <v>26348395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23552000</v>
      </c>
      <c r="Q53" s="97">
        <f t="shared" si="28"/>
        <v>26348395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14.903970890681853</v>
      </c>
      <c r="U53" s="54">
        <f>IF((+$E43+$E45+$E47+$E48+$E51) =0,0,(Q53   /(+$E43+$E45+$E47+$E48+$E51) )*100)</f>
        <v>16.673561145388387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165929000</v>
      </c>
      <c r="C67" s="104">
        <f>SUM(C9:C14,C17:C23,C26:C29,C32,C35:C39,C42:C52,C55:C58,C61:C65)</f>
        <v>0</v>
      </c>
      <c r="D67" s="104"/>
      <c r="E67" s="104">
        <f t="shared" si="35"/>
        <v>165929000</v>
      </c>
      <c r="F67" s="105">
        <f t="shared" ref="F67:O67" si="43">SUM(F9:F14,F17:F23,F26:F29,F32,F35:F39,F42:F52,F55:F58,F61:F65)</f>
        <v>165929000</v>
      </c>
      <c r="G67" s="106">
        <f t="shared" si="43"/>
        <v>63651000</v>
      </c>
      <c r="H67" s="105">
        <f t="shared" si="43"/>
        <v>25616000</v>
      </c>
      <c r="I67" s="106">
        <f t="shared" si="43"/>
        <v>28411714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25616000</v>
      </c>
      <c r="Q67" s="106">
        <f t="shared" si="37"/>
        <v>28411714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15.531531750025767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17.226633278562289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277987000</v>
      </c>
      <c r="C69" s="92"/>
      <c r="D69" s="92"/>
      <c r="E69" s="92">
        <f>$B69      +$C69      +$D69</f>
        <v>277987000</v>
      </c>
      <c r="F69" s="93">
        <v>277987000</v>
      </c>
      <c r="G69" s="94">
        <v>51955000</v>
      </c>
      <c r="H69" s="93">
        <v>117351000</v>
      </c>
      <c r="I69" s="94">
        <v>161959508</v>
      </c>
      <c r="J69" s="93"/>
      <c r="K69" s="94"/>
      <c r="L69" s="93"/>
      <c r="M69" s="94"/>
      <c r="N69" s="93"/>
      <c r="O69" s="94"/>
      <c r="P69" s="93">
        <f>$H69      +$J69      +$L69      +$N69</f>
        <v>117351000</v>
      </c>
      <c r="Q69" s="94">
        <f>$I69      +$K69      +$M69      +$O69</f>
        <v>161959508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42.214563990402425</v>
      </c>
      <c r="U69" s="50">
        <f>IF(($E69      =0),0,(($Q69      /$E69      )*100))</f>
        <v>58.261540287855183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277987000</v>
      </c>
      <c r="C70" s="101">
        <f>C69</f>
        <v>0</v>
      </c>
      <c r="D70" s="101"/>
      <c r="E70" s="101">
        <f>$B70      +$C70      +$D70</f>
        <v>277987000</v>
      </c>
      <c r="F70" s="102">
        <f t="shared" ref="F70:O70" si="44">F69</f>
        <v>277987000</v>
      </c>
      <c r="G70" s="103">
        <f t="shared" si="44"/>
        <v>51955000</v>
      </c>
      <c r="H70" s="102">
        <f t="shared" si="44"/>
        <v>117351000</v>
      </c>
      <c r="I70" s="103">
        <f t="shared" si="44"/>
        <v>161959508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117351000</v>
      </c>
      <c r="Q70" s="103">
        <f>$I70      +$K70      +$M70      +$O70</f>
        <v>161959508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42.214563990402425</v>
      </c>
      <c r="U70" s="59">
        <f>IF($E70   =0,0,($Q70   /$E70 )*100)</f>
        <v>58.261540287855183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277987000</v>
      </c>
      <c r="C71" s="104">
        <f>C69</f>
        <v>0</v>
      </c>
      <c r="D71" s="104"/>
      <c r="E71" s="104">
        <f>$B71      +$C71      +$D71</f>
        <v>277987000</v>
      </c>
      <c r="F71" s="105">
        <f t="shared" ref="F71:O71" si="45">F69</f>
        <v>277987000</v>
      </c>
      <c r="G71" s="106">
        <f t="shared" si="45"/>
        <v>51955000</v>
      </c>
      <c r="H71" s="105">
        <f t="shared" si="45"/>
        <v>117351000</v>
      </c>
      <c r="I71" s="106">
        <f t="shared" si="45"/>
        <v>161959508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117351000</v>
      </c>
      <c r="Q71" s="106">
        <f>$I71      +$K71      +$M71      +$O71</f>
        <v>161959508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42.214563990402425</v>
      </c>
      <c r="U71" s="65">
        <f>IF($E71   =0,0,($Q71   /$E71   )*100)</f>
        <v>58.261540287855183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443916000</v>
      </c>
      <c r="C72" s="104">
        <f>SUM(C9:C14,C17:C23,C26:C29,C32,C35:C39,C42:C52,C55:C58,C61:C65,C69)</f>
        <v>0</v>
      </c>
      <c r="D72" s="104"/>
      <c r="E72" s="104">
        <f>$B72      +$C72      +$D72</f>
        <v>443916000</v>
      </c>
      <c r="F72" s="105">
        <f t="shared" ref="F72:O72" si="46">SUM(F9:F14,F17:F23,F26:F29,F32,F35:F39,F42:F52,F55:F58,F61:F65,F69)</f>
        <v>443916000</v>
      </c>
      <c r="G72" s="106">
        <f t="shared" si="46"/>
        <v>115606000</v>
      </c>
      <c r="H72" s="105">
        <f t="shared" si="46"/>
        <v>142967000</v>
      </c>
      <c r="I72" s="106">
        <f t="shared" si="46"/>
        <v>190371222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142967000</v>
      </c>
      <c r="Q72" s="106">
        <f>$I72      +$K72      +$M72      +$O72</f>
        <v>190371222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32.278581040197238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42.981337770593072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neT1HgC/WYnqciY6AWZRN8ZJzgMjul2du7byChd9NLbtSDyx5JOVAcrcbH1gi8Rbmy/7gWFer1wnU4+qHvPuQ==" saltValue="TGViTv6ZzZvxGyGHdLKc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126000</v>
      </c>
      <c r="I10" s="94">
        <v>126270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126000</v>
      </c>
      <c r="Q10" s="94">
        <f t="shared" ref="Q10:Q15" si="2">$I10      +$K10      +$M10      +$O10</f>
        <v>126270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12.6</v>
      </c>
      <c r="U10" s="50">
        <f t="shared" ref="U10:U14" si="6">IF(($E10      =0),0,(($Q10      /$E10      )*100))</f>
        <v>12.626999999999999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126000</v>
      </c>
      <c r="I15" s="97">
        <f t="shared" si="7"/>
        <v>126270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126000</v>
      </c>
      <c r="Q15" s="97">
        <f t="shared" si="2"/>
        <v>126270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12.6</v>
      </c>
      <c r="U15" s="54">
        <f>IF((SUM($E9:$E13))=0,0,(Q15/(SUM($E9:$E13))*100))</f>
        <v>12.626999999999999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20666000</v>
      </c>
      <c r="C19" s="92"/>
      <c r="D19" s="92"/>
      <c r="E19" s="92">
        <f t="shared" si="8"/>
        <v>20666000</v>
      </c>
      <c r="F19" s="93">
        <v>20666000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20666000</v>
      </c>
      <c r="C24" s="95">
        <f>SUM(C17:C23)</f>
        <v>0</v>
      </c>
      <c r="D24" s="95"/>
      <c r="E24" s="95">
        <f t="shared" si="8"/>
        <v>20666000</v>
      </c>
      <c r="F24" s="96">
        <f t="shared" ref="F24:O24" si="15">SUM(F17:F23)</f>
        <v>20666000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2290000</v>
      </c>
      <c r="C29" s="92"/>
      <c r="D29" s="92"/>
      <c r="E29" s="92">
        <f>$B29      +$C29      +$D29</f>
        <v>2290000</v>
      </c>
      <c r="F29" s="93">
        <v>2290000</v>
      </c>
      <c r="G29" s="94">
        <v>0</v>
      </c>
      <c r="H29" s="93">
        <v>370000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370000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16.157205240174672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2290000</v>
      </c>
      <c r="C30" s="95">
        <f>SUM(C26:C29)</f>
        <v>0</v>
      </c>
      <c r="D30" s="95"/>
      <c r="E30" s="95">
        <f>$B30      +$C30      +$D30</f>
        <v>2290000</v>
      </c>
      <c r="F30" s="96">
        <f t="shared" ref="F30:O30" si="16">SUM(F26:F29)</f>
        <v>2290000</v>
      </c>
      <c r="G30" s="97">
        <f t="shared" si="16"/>
        <v>0</v>
      </c>
      <c r="H30" s="96">
        <f t="shared" si="16"/>
        <v>370000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370000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16.157205240174672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/>
      <c r="C32" s="92"/>
      <c r="D32" s="92"/>
      <c r="E32" s="92">
        <f>$B32      +$C32      +$D32</f>
        <v>0</v>
      </c>
      <c r="F32" s="93">
        <v>0</v>
      </c>
      <c r="G32" s="94">
        <v>0</v>
      </c>
      <c r="H32" s="93"/>
      <c r="I32" s="94"/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0</v>
      </c>
      <c r="C33" s="95">
        <f>C32</f>
        <v>0</v>
      </c>
      <c r="D33" s="95"/>
      <c r="E33" s="95">
        <f>$B33      +$C33      +$D33</f>
        <v>0</v>
      </c>
      <c r="F33" s="96">
        <f t="shared" ref="F33:O33" si="17">F32</f>
        <v>0</v>
      </c>
      <c r="G33" s="97">
        <f t="shared" si="17"/>
        <v>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23956000</v>
      </c>
      <c r="C67" s="104">
        <f>SUM(C9:C14,C17:C23,C26:C29,C32,C35:C39,C42:C52,C55:C58,C61:C65)</f>
        <v>0</v>
      </c>
      <c r="D67" s="104"/>
      <c r="E67" s="104">
        <f t="shared" si="35"/>
        <v>23956000</v>
      </c>
      <c r="F67" s="105">
        <f t="shared" ref="F67:O67" si="43">SUM(F9:F14,F17:F23,F26:F29,F32,F35:F39,F42:F52,F55:F58,F61:F65)</f>
        <v>23956000</v>
      </c>
      <c r="G67" s="106">
        <f t="shared" si="43"/>
        <v>1000000</v>
      </c>
      <c r="H67" s="105">
        <f t="shared" si="43"/>
        <v>496000</v>
      </c>
      <c r="I67" s="106">
        <f t="shared" si="43"/>
        <v>126270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496000</v>
      </c>
      <c r="Q67" s="106">
        <f t="shared" si="37"/>
        <v>126270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15.075987841945288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3.8379939209726448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23956000</v>
      </c>
      <c r="C72" s="104">
        <f>SUM(C9:C14,C17:C23,C26:C29,C32,C35:C39,C42:C52,C55:C58,C61:C65,C69)</f>
        <v>0</v>
      </c>
      <c r="D72" s="104"/>
      <c r="E72" s="104">
        <f>$B72      +$C72      +$D72</f>
        <v>23956000</v>
      </c>
      <c r="F72" s="105">
        <f t="shared" ref="F72:O72" si="46">SUM(F9:F14,F17:F23,F26:F29,F32,F35:F39,F42:F52,F55:F58,F61:F65,F69)</f>
        <v>23956000</v>
      </c>
      <c r="G72" s="106">
        <f t="shared" si="46"/>
        <v>1000000</v>
      </c>
      <c r="H72" s="105">
        <f t="shared" si="46"/>
        <v>496000</v>
      </c>
      <c r="I72" s="106">
        <f t="shared" si="46"/>
        <v>126270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496000</v>
      </c>
      <c r="Q72" s="106">
        <f>$I72      +$K72      +$M72      +$O72</f>
        <v>126270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15.075987841945288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3.8379939209726448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JfhpMpGOjjC1wbJuGYqMhcSCYM4NH9pLPu9kT5XkwV6Z1jHHFE0UT80XP/GifeAApSHpnnTsOmxGJ0ygZCpOw==" saltValue="SPhhrmFfRyOXMTmnutauJ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243000</v>
      </c>
      <c r="I10" s="94">
        <v>846631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243000</v>
      </c>
      <c r="Q10" s="94">
        <f t="shared" ref="Q10:Q15" si="2">$I10      +$K10      +$M10      +$O10</f>
        <v>846631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10.125</v>
      </c>
      <c r="U10" s="50">
        <f t="shared" ref="U10:U14" si="6">IF(($E10      =0),0,(($Q10      /$E10      )*100))</f>
        <v>35.276291666666665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243000</v>
      </c>
      <c r="I15" s="97">
        <f t="shared" si="7"/>
        <v>846631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243000</v>
      </c>
      <c r="Q15" s="97">
        <f t="shared" si="2"/>
        <v>846631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10.125</v>
      </c>
      <c r="U15" s="54">
        <f>IF((SUM($E9:$E13))=0,0,(Q15/(SUM($E9:$E13))*100))</f>
        <v>35.276291666666665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3500000</v>
      </c>
      <c r="C19" s="92"/>
      <c r="D19" s="92"/>
      <c r="E19" s="92">
        <f t="shared" si="8"/>
        <v>3500000</v>
      </c>
      <c r="F19" s="93">
        <v>3500000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2460000</v>
      </c>
      <c r="C29" s="92"/>
      <c r="D29" s="92"/>
      <c r="E29" s="92">
        <f>$B29      +$C29      +$D29</f>
        <v>2460000</v>
      </c>
      <c r="F29" s="93">
        <v>2460000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2460000</v>
      </c>
      <c r="C30" s="95">
        <f>SUM(C26:C29)</f>
        <v>0</v>
      </c>
      <c r="D30" s="95"/>
      <c r="E30" s="95">
        <f>$B30      +$C30      +$D30</f>
        <v>2460000</v>
      </c>
      <c r="F30" s="96">
        <f t="shared" ref="F30:O30" si="16">SUM(F26:F29)</f>
        <v>2460000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16264000</v>
      </c>
      <c r="C32" s="92"/>
      <c r="D32" s="92"/>
      <c r="E32" s="92">
        <f>$B32      +$C32      +$D32</f>
        <v>16264000</v>
      </c>
      <c r="F32" s="93">
        <v>16264000</v>
      </c>
      <c r="G32" s="94">
        <v>4066000</v>
      </c>
      <c r="H32" s="93">
        <v>1809000</v>
      </c>
      <c r="I32" s="94">
        <v>1808289</v>
      </c>
      <c r="J32" s="93"/>
      <c r="K32" s="94"/>
      <c r="L32" s="93"/>
      <c r="M32" s="94"/>
      <c r="N32" s="93"/>
      <c r="O32" s="94"/>
      <c r="P32" s="93">
        <f>$H32      +$J32      +$L32      +$N32</f>
        <v>1809000</v>
      </c>
      <c r="Q32" s="94">
        <f>$I32      +$K32      +$M32      +$O32</f>
        <v>1808289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11.122725036891294</v>
      </c>
      <c r="U32" s="50">
        <f>IF(($E32      =0),0,(($Q32      /$E32      )*100))</f>
        <v>11.118353418593212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16264000</v>
      </c>
      <c r="C33" s="95">
        <f>C32</f>
        <v>0</v>
      </c>
      <c r="D33" s="95"/>
      <c r="E33" s="95">
        <f>$B33      +$C33      +$D33</f>
        <v>16264000</v>
      </c>
      <c r="F33" s="96">
        <f t="shared" ref="F33:O33" si="17">F32</f>
        <v>16264000</v>
      </c>
      <c r="G33" s="97">
        <f t="shared" si="17"/>
        <v>4066000</v>
      </c>
      <c r="H33" s="96">
        <f t="shared" si="17"/>
        <v>1809000</v>
      </c>
      <c r="I33" s="97">
        <f t="shared" si="17"/>
        <v>1808289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1809000</v>
      </c>
      <c r="Q33" s="97">
        <f>$I33      +$K33      +$M33      +$O33</f>
        <v>1808289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11.122725036891294</v>
      </c>
      <c r="U33" s="54">
        <f>IF($E33   =0,0,($Q33   /$E33   )*100)</f>
        <v>11.118353418593212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140000000</v>
      </c>
      <c r="C44" s="92"/>
      <c r="D44" s="92"/>
      <c r="E44" s="92">
        <f t="shared" si="26"/>
        <v>140000000</v>
      </c>
      <c r="F44" s="93">
        <v>140000000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>
        <v>49425000</v>
      </c>
      <c r="C52" s="92"/>
      <c r="D52" s="92"/>
      <c r="E52" s="92">
        <f t="shared" si="26"/>
        <v>49425000</v>
      </c>
      <c r="F52" s="93">
        <v>49425000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189425000</v>
      </c>
      <c r="C53" s="95">
        <f>SUM(C42:C52)</f>
        <v>0</v>
      </c>
      <c r="D53" s="95"/>
      <c r="E53" s="95">
        <f t="shared" si="26"/>
        <v>189425000</v>
      </c>
      <c r="F53" s="96">
        <f t="shared" ref="F53:O53" si="33">SUM(F42:F52)</f>
        <v>189425000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214049000</v>
      </c>
      <c r="C67" s="104">
        <f>SUM(C9:C14,C17:C23,C26:C29,C32,C35:C39,C42:C52,C55:C58,C61:C65)</f>
        <v>0</v>
      </c>
      <c r="D67" s="104"/>
      <c r="E67" s="104">
        <f t="shared" si="35"/>
        <v>214049000</v>
      </c>
      <c r="F67" s="105">
        <f t="shared" ref="F67:O67" si="43">SUM(F9:F14,F17:F23,F26:F29,F32,F35:F39,F42:F52,F55:F58,F61:F65)</f>
        <v>214049000</v>
      </c>
      <c r="G67" s="106">
        <f t="shared" si="43"/>
        <v>6466000</v>
      </c>
      <c r="H67" s="105">
        <f t="shared" si="43"/>
        <v>2052000</v>
      </c>
      <c r="I67" s="106">
        <f t="shared" si="43"/>
        <v>2654920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2052000</v>
      </c>
      <c r="Q67" s="106">
        <f t="shared" si="37"/>
        <v>2654920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9.7140693050558617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12.56826358644196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573483000</v>
      </c>
      <c r="C69" s="92"/>
      <c r="D69" s="92"/>
      <c r="E69" s="92">
        <f>$B69      +$C69      +$D69</f>
        <v>573483000</v>
      </c>
      <c r="F69" s="93">
        <v>573483000</v>
      </c>
      <c r="G69" s="94">
        <v>143600000</v>
      </c>
      <c r="H69" s="93">
        <v>32785000</v>
      </c>
      <c r="I69" s="94">
        <v>32784713</v>
      </c>
      <c r="J69" s="93"/>
      <c r="K69" s="94"/>
      <c r="L69" s="93"/>
      <c r="M69" s="94"/>
      <c r="N69" s="93"/>
      <c r="O69" s="94"/>
      <c r="P69" s="93">
        <f>$H69      +$J69      +$L69      +$N69</f>
        <v>32785000</v>
      </c>
      <c r="Q69" s="94">
        <f>$I69      +$K69      +$M69      +$O69</f>
        <v>32784713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5.7168215971528369</v>
      </c>
      <c r="U69" s="50">
        <f>IF(($E69      =0),0,(($Q69      /$E69      )*100))</f>
        <v>5.7167715520773941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573483000</v>
      </c>
      <c r="C70" s="101">
        <f>C69</f>
        <v>0</v>
      </c>
      <c r="D70" s="101"/>
      <c r="E70" s="101">
        <f>$B70      +$C70      +$D70</f>
        <v>573483000</v>
      </c>
      <c r="F70" s="102">
        <f t="shared" ref="F70:O70" si="44">F69</f>
        <v>573483000</v>
      </c>
      <c r="G70" s="103">
        <f t="shared" si="44"/>
        <v>143600000</v>
      </c>
      <c r="H70" s="102">
        <f t="shared" si="44"/>
        <v>32785000</v>
      </c>
      <c r="I70" s="103">
        <f t="shared" si="44"/>
        <v>32784713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32785000</v>
      </c>
      <c r="Q70" s="103">
        <f>$I70      +$K70      +$M70      +$O70</f>
        <v>32784713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5.7168215971528369</v>
      </c>
      <c r="U70" s="59">
        <f>IF($E70   =0,0,($Q70   /$E70 )*100)</f>
        <v>5.7167715520773941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573483000</v>
      </c>
      <c r="C71" s="104">
        <f>C69</f>
        <v>0</v>
      </c>
      <c r="D71" s="104"/>
      <c r="E71" s="104">
        <f>$B71      +$C71      +$D71</f>
        <v>573483000</v>
      </c>
      <c r="F71" s="105">
        <f t="shared" ref="F71:O71" si="45">F69</f>
        <v>573483000</v>
      </c>
      <c r="G71" s="106">
        <f t="shared" si="45"/>
        <v>143600000</v>
      </c>
      <c r="H71" s="105">
        <f t="shared" si="45"/>
        <v>32785000</v>
      </c>
      <c r="I71" s="106">
        <f t="shared" si="45"/>
        <v>32784713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32785000</v>
      </c>
      <c r="Q71" s="106">
        <f>$I71      +$K71      +$M71      +$O71</f>
        <v>32784713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5.7168215971528369</v>
      </c>
      <c r="U71" s="65">
        <f>IF($E71   =0,0,($Q71   /$E71   )*100)</f>
        <v>5.7167715520773941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787532000</v>
      </c>
      <c r="C72" s="104">
        <f>SUM(C9:C14,C17:C23,C26:C29,C32,C35:C39,C42:C52,C55:C58,C61:C65,C69)</f>
        <v>0</v>
      </c>
      <c r="D72" s="104"/>
      <c r="E72" s="104">
        <f>$B72      +$C72      +$D72</f>
        <v>787532000</v>
      </c>
      <c r="F72" s="105">
        <f t="shared" ref="F72:O72" si="46">SUM(F9:F14,F17:F23,F26:F29,F32,F35:F39,F42:F52,F55:F58,F61:F65,F69)</f>
        <v>787532000</v>
      </c>
      <c r="G72" s="106">
        <f t="shared" si="46"/>
        <v>150066000</v>
      </c>
      <c r="H72" s="105">
        <f t="shared" si="46"/>
        <v>34837000</v>
      </c>
      <c r="I72" s="106">
        <f t="shared" si="46"/>
        <v>35439633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34837000</v>
      </c>
      <c r="Q72" s="106">
        <f>$I72      +$K72      +$M72      +$O72</f>
        <v>35439633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5.8588277635480237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5.9601775626590339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VL1tJlpSPa0Rnj8QAze1EfwSFriZuBg2pLvUhgAPHpqd8M3VUIFbSfVRfOMYDnlWm95OW/lP4CVNrHvAI7Kag==" saltValue="9mBw4qTmdK/QS5pJDopEf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2400000</v>
      </c>
      <c r="C10" s="92"/>
      <c r="D10" s="92"/>
      <c r="E10" s="92">
        <f t="shared" ref="E10:E15" si="0">$B10      +$C10      +$D10</f>
        <v>2400000</v>
      </c>
      <c r="F10" s="93">
        <v>2400000</v>
      </c>
      <c r="G10" s="94">
        <v>2400000</v>
      </c>
      <c r="H10" s="93">
        <v>496000</v>
      </c>
      <c r="I10" s="94">
        <v>409113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496000</v>
      </c>
      <c r="Q10" s="94">
        <f t="shared" ref="Q10:Q15" si="2">$I10      +$K10      +$M10      +$O10</f>
        <v>409113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20.666666666666668</v>
      </c>
      <c r="U10" s="50">
        <f t="shared" ref="U10:U14" si="6">IF(($E10      =0),0,(($Q10      /$E10      )*100))</f>
        <v>17.046375000000001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2400000</v>
      </c>
      <c r="C15" s="95">
        <f>SUM(C9:C14)</f>
        <v>0</v>
      </c>
      <c r="D15" s="95"/>
      <c r="E15" s="95">
        <f t="shared" si="0"/>
        <v>2400000</v>
      </c>
      <c r="F15" s="96">
        <f t="shared" ref="F15:O15" si="7">SUM(F9:F14)</f>
        <v>2400000</v>
      </c>
      <c r="G15" s="97">
        <f t="shared" si="7"/>
        <v>2400000</v>
      </c>
      <c r="H15" s="96">
        <f t="shared" si="7"/>
        <v>496000</v>
      </c>
      <c r="I15" s="97">
        <f t="shared" si="7"/>
        <v>409113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496000</v>
      </c>
      <c r="Q15" s="97">
        <f t="shared" si="2"/>
        <v>409113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20.666666666666668</v>
      </c>
      <c r="U15" s="54">
        <f>IF((SUM($E9:$E13))=0,0,(Q15/(SUM($E9:$E13))*100))</f>
        <v>17.046375000000001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3500000</v>
      </c>
      <c r="C20" s="92"/>
      <c r="D20" s="92"/>
      <c r="E20" s="92">
        <f t="shared" si="8"/>
        <v>3500000</v>
      </c>
      <c r="F20" s="93">
        <v>3500000</v>
      </c>
      <c r="G20" s="94">
        <v>3500000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3500000</v>
      </c>
      <c r="C24" s="95">
        <f>SUM(C17:C23)</f>
        <v>0</v>
      </c>
      <c r="D24" s="95"/>
      <c r="E24" s="95">
        <f t="shared" si="8"/>
        <v>3500000</v>
      </c>
      <c r="F24" s="96">
        <f t="shared" ref="F24:O24" si="15">SUM(F17:F23)</f>
        <v>3500000</v>
      </c>
      <c r="G24" s="97">
        <f t="shared" si="15"/>
        <v>3500000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3151000</v>
      </c>
      <c r="C32" s="92"/>
      <c r="D32" s="92"/>
      <c r="E32" s="92">
        <f>$B32      +$C32      +$D32</f>
        <v>3151000</v>
      </c>
      <c r="F32" s="93">
        <v>3151000</v>
      </c>
      <c r="G32" s="94">
        <v>788000</v>
      </c>
      <c r="H32" s="93">
        <v>2146000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2146000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68.10536337670581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3151000</v>
      </c>
      <c r="C33" s="95">
        <f>C32</f>
        <v>0</v>
      </c>
      <c r="D33" s="95"/>
      <c r="E33" s="95">
        <f>$B33      +$C33      +$D33</f>
        <v>3151000</v>
      </c>
      <c r="F33" s="96">
        <f t="shared" ref="F33:O33" si="17">F32</f>
        <v>3151000</v>
      </c>
      <c r="G33" s="97">
        <f t="shared" si="17"/>
        <v>788000</v>
      </c>
      <c r="H33" s="96">
        <f t="shared" si="17"/>
        <v>2146000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2146000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68.10536337670581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32220000</v>
      </c>
      <c r="C35" s="92"/>
      <c r="D35" s="92"/>
      <c r="E35" s="92">
        <f t="shared" ref="E35:E40" si="18">$B35      +$C35      +$D35</f>
        <v>32220000</v>
      </c>
      <c r="F35" s="93">
        <v>32220000</v>
      </c>
      <c r="G35" s="94">
        <v>9000000</v>
      </c>
      <c r="H35" s="93">
        <v>2428000</v>
      </c>
      <c r="I35" s="94">
        <v>1014467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2428000</v>
      </c>
      <c r="Q35" s="94">
        <f t="shared" ref="Q35:Q40" si="20">$I35      +$K35      +$M35      +$O35</f>
        <v>1014467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7.535692116697704</v>
      </c>
      <c r="U35" s="50">
        <f t="shared" ref="U35:U39" si="24">IF(($E35      =0),0,(($Q35      /$E35      )*100))</f>
        <v>3.1485630043451271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14269000</v>
      </c>
      <c r="C36" s="92"/>
      <c r="D36" s="92"/>
      <c r="E36" s="92">
        <f t="shared" si="18"/>
        <v>14269000</v>
      </c>
      <c r="F36" s="93">
        <v>14269000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46489000</v>
      </c>
      <c r="C40" s="95">
        <f>SUM(C35:C39)</f>
        <v>0</v>
      </c>
      <c r="D40" s="95"/>
      <c r="E40" s="95">
        <f t="shared" si="18"/>
        <v>46489000</v>
      </c>
      <c r="F40" s="96">
        <f t="shared" ref="F40:O40" si="25">SUM(F35:F39)</f>
        <v>46489000</v>
      </c>
      <c r="G40" s="97">
        <f t="shared" si="25"/>
        <v>9000000</v>
      </c>
      <c r="H40" s="96">
        <f t="shared" si="25"/>
        <v>2428000</v>
      </c>
      <c r="I40" s="97">
        <f t="shared" si="25"/>
        <v>1014467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2428000</v>
      </c>
      <c r="Q40" s="97">
        <f t="shared" si="20"/>
        <v>1014467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7.535692116697704</v>
      </c>
      <c r="U40" s="54">
        <f>IF((+$E35+$E38) =0,0,(Q40   /(+$E35+$E38) )*100)</f>
        <v>3.1485630043451271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55540000</v>
      </c>
      <c r="C67" s="104">
        <f>SUM(C9:C14,C17:C23,C26:C29,C32,C35:C39,C42:C52,C55:C58,C61:C65)</f>
        <v>0</v>
      </c>
      <c r="D67" s="104"/>
      <c r="E67" s="104">
        <f t="shared" si="35"/>
        <v>55540000</v>
      </c>
      <c r="F67" s="105">
        <f t="shared" ref="F67:O67" si="43">SUM(F9:F14,F17:F23,F26:F29,F32,F35:F39,F42:F52,F55:F58,F61:F65)</f>
        <v>55540000</v>
      </c>
      <c r="G67" s="106">
        <f t="shared" si="43"/>
        <v>15688000</v>
      </c>
      <c r="H67" s="105">
        <f t="shared" si="43"/>
        <v>5070000</v>
      </c>
      <c r="I67" s="106">
        <f t="shared" si="43"/>
        <v>1423580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5070000</v>
      </c>
      <c r="Q67" s="106">
        <f t="shared" si="37"/>
        <v>1423580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12.284655084684161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3.4493469991034864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72329000</v>
      </c>
      <c r="C69" s="92"/>
      <c r="D69" s="92"/>
      <c r="E69" s="92">
        <f>$B69      +$C69      +$D69</f>
        <v>72329000</v>
      </c>
      <c r="F69" s="93">
        <v>72329000</v>
      </c>
      <c r="G69" s="94">
        <v>60856000</v>
      </c>
      <c r="H69" s="93">
        <v>43209000</v>
      </c>
      <c r="I69" s="94">
        <v>25401488</v>
      </c>
      <c r="J69" s="93"/>
      <c r="K69" s="94"/>
      <c r="L69" s="93"/>
      <c r="M69" s="94"/>
      <c r="N69" s="93"/>
      <c r="O69" s="94"/>
      <c r="P69" s="93">
        <f>$H69      +$J69      +$L69      +$N69</f>
        <v>43209000</v>
      </c>
      <c r="Q69" s="94">
        <f>$I69      +$K69      +$M69      +$O69</f>
        <v>25401488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59.739523565927911</v>
      </c>
      <c r="U69" s="50">
        <f>IF(($E69      =0),0,(($Q69      /$E69      )*100))</f>
        <v>35.119368441427369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72329000</v>
      </c>
      <c r="C70" s="101">
        <f>C69</f>
        <v>0</v>
      </c>
      <c r="D70" s="101"/>
      <c r="E70" s="101">
        <f>$B70      +$C70      +$D70</f>
        <v>72329000</v>
      </c>
      <c r="F70" s="102">
        <f t="shared" ref="F70:O70" si="44">F69</f>
        <v>72329000</v>
      </c>
      <c r="G70" s="103">
        <f t="shared" si="44"/>
        <v>60856000</v>
      </c>
      <c r="H70" s="102">
        <f t="shared" si="44"/>
        <v>43209000</v>
      </c>
      <c r="I70" s="103">
        <f t="shared" si="44"/>
        <v>25401488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43209000</v>
      </c>
      <c r="Q70" s="103">
        <f>$I70      +$K70      +$M70      +$O70</f>
        <v>25401488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59.739523565927911</v>
      </c>
      <c r="U70" s="59">
        <f>IF($E70   =0,0,($Q70   /$E70 )*100)</f>
        <v>35.119368441427369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72329000</v>
      </c>
      <c r="C71" s="104">
        <f>C69</f>
        <v>0</v>
      </c>
      <c r="D71" s="104"/>
      <c r="E71" s="104">
        <f>$B71      +$C71      +$D71</f>
        <v>72329000</v>
      </c>
      <c r="F71" s="105">
        <f t="shared" ref="F71:O71" si="45">F69</f>
        <v>72329000</v>
      </c>
      <c r="G71" s="106">
        <f t="shared" si="45"/>
        <v>60856000</v>
      </c>
      <c r="H71" s="105">
        <f t="shared" si="45"/>
        <v>43209000</v>
      </c>
      <c r="I71" s="106">
        <f t="shared" si="45"/>
        <v>25401488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43209000</v>
      </c>
      <c r="Q71" s="106">
        <f>$I71      +$K71      +$M71      +$O71</f>
        <v>25401488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59.739523565927911</v>
      </c>
      <c r="U71" s="65">
        <f>IF($E71   =0,0,($Q71   /$E71   )*100)</f>
        <v>35.119368441427369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127869000</v>
      </c>
      <c r="C72" s="104">
        <f>SUM(C9:C14,C17:C23,C26:C29,C32,C35:C39,C42:C52,C55:C58,C61:C65,C69)</f>
        <v>0</v>
      </c>
      <c r="D72" s="104"/>
      <c r="E72" s="104">
        <f>$B72      +$C72      +$D72</f>
        <v>127869000</v>
      </c>
      <c r="F72" s="105">
        <f t="shared" ref="F72:O72" si="46">SUM(F9:F14,F17:F23,F26:F29,F32,F35:F39,F42:F52,F55:F58,F61:F65,F69)</f>
        <v>127869000</v>
      </c>
      <c r="G72" s="106">
        <f t="shared" si="46"/>
        <v>76544000</v>
      </c>
      <c r="H72" s="105">
        <f t="shared" si="46"/>
        <v>48279000</v>
      </c>
      <c r="I72" s="106">
        <f t="shared" si="46"/>
        <v>26825068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48279000</v>
      </c>
      <c r="Q72" s="106">
        <f>$I72      +$K72      +$M72      +$O72</f>
        <v>26825068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42.499119718309856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23.613616197183099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glEGL5QgBBsXWfgIuL+zTFPTFPend/B3kKNM9UHiklvIErhYITh/MHExgRyuFBWTtdRdFyvFWm4qhrBBV0gLQ==" saltValue="5N8BlPp5yRlTu7P/Ij43A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84000</v>
      </c>
      <c r="I10" s="94">
        <v>144182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84000</v>
      </c>
      <c r="Q10" s="94">
        <f t="shared" ref="Q10:Q15" si="2">$I10      +$K10      +$M10      +$O10</f>
        <v>144182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4.2</v>
      </c>
      <c r="U10" s="50">
        <f t="shared" ref="U10:U14" si="6">IF(($E10      =0),0,(($Q10      /$E10      )*100))</f>
        <v>7.2091000000000003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84000</v>
      </c>
      <c r="I15" s="97">
        <f t="shared" si="7"/>
        <v>144182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84000</v>
      </c>
      <c r="Q15" s="97">
        <f t="shared" si="2"/>
        <v>144182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4.2</v>
      </c>
      <c r="U15" s="54">
        <f>IF((SUM($E9:$E13))=0,0,(Q15/(SUM($E9:$E13))*100))</f>
        <v>7.2091000000000003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3900000</v>
      </c>
      <c r="C20" s="92"/>
      <c r="D20" s="92"/>
      <c r="E20" s="92">
        <f t="shared" si="8"/>
        <v>3900000</v>
      </c>
      <c r="F20" s="93">
        <v>3900000</v>
      </c>
      <c r="G20" s="94">
        <v>3900000</v>
      </c>
      <c r="H20" s="93">
        <v>1675000</v>
      </c>
      <c r="I20" s="94">
        <v>1098452</v>
      </c>
      <c r="J20" s="93"/>
      <c r="K20" s="94"/>
      <c r="L20" s="93"/>
      <c r="M20" s="94"/>
      <c r="N20" s="93"/>
      <c r="O20" s="94"/>
      <c r="P20" s="93">
        <f t="shared" si="9"/>
        <v>1675000</v>
      </c>
      <c r="Q20" s="94">
        <f t="shared" si="10"/>
        <v>1098452</v>
      </c>
      <c r="R20" s="48">
        <f t="shared" si="11"/>
        <v>0</v>
      </c>
      <c r="S20" s="49">
        <f t="shared" si="12"/>
        <v>0</v>
      </c>
      <c r="T20" s="48">
        <f t="shared" si="13"/>
        <v>42.948717948717949</v>
      </c>
      <c r="U20" s="50">
        <f t="shared" si="14"/>
        <v>28.165435897435898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3900000</v>
      </c>
      <c r="C24" s="95">
        <f>SUM(C17:C23)</f>
        <v>0</v>
      </c>
      <c r="D24" s="95"/>
      <c r="E24" s="95">
        <f t="shared" si="8"/>
        <v>3900000</v>
      </c>
      <c r="F24" s="96">
        <f t="shared" ref="F24:O24" si="15">SUM(F17:F23)</f>
        <v>3900000</v>
      </c>
      <c r="G24" s="97">
        <f t="shared" si="15"/>
        <v>3900000</v>
      </c>
      <c r="H24" s="96">
        <f t="shared" si="15"/>
        <v>1675000</v>
      </c>
      <c r="I24" s="97">
        <f t="shared" si="15"/>
        <v>1098452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1675000</v>
      </c>
      <c r="Q24" s="97">
        <f t="shared" si="10"/>
        <v>1098452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42.948717948717949</v>
      </c>
      <c r="U24" s="54">
        <f>IF(($E24-$E19-$E23)   =0,0,($Q24   /($E24-$E19-$E23)   )*100)</f>
        <v>28.165435897435898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1564000</v>
      </c>
      <c r="C32" s="92"/>
      <c r="D32" s="92"/>
      <c r="E32" s="92">
        <f>$B32      +$C32      +$D32</f>
        <v>1564000</v>
      </c>
      <c r="F32" s="93">
        <v>1564000</v>
      </c>
      <c r="G32" s="94">
        <v>391000</v>
      </c>
      <c r="H32" s="93">
        <v>500000</v>
      </c>
      <c r="I32" s="94">
        <v>538048</v>
      </c>
      <c r="J32" s="93"/>
      <c r="K32" s="94"/>
      <c r="L32" s="93"/>
      <c r="M32" s="94"/>
      <c r="N32" s="93"/>
      <c r="O32" s="94"/>
      <c r="P32" s="93">
        <f>$H32      +$J32      +$L32      +$N32</f>
        <v>500000</v>
      </c>
      <c r="Q32" s="94">
        <f>$I32      +$K32      +$M32      +$O32</f>
        <v>538048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31.9693094629156</v>
      </c>
      <c r="U32" s="50">
        <f>IF(($E32      =0),0,(($Q32      /$E32      )*100))</f>
        <v>34.402046035805625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1564000</v>
      </c>
      <c r="C33" s="95">
        <f>C32</f>
        <v>0</v>
      </c>
      <c r="D33" s="95"/>
      <c r="E33" s="95">
        <f>$B33      +$C33      +$D33</f>
        <v>1564000</v>
      </c>
      <c r="F33" s="96">
        <f t="shared" ref="F33:O33" si="17">F32</f>
        <v>1564000</v>
      </c>
      <c r="G33" s="97">
        <f t="shared" si="17"/>
        <v>391000</v>
      </c>
      <c r="H33" s="96">
        <f t="shared" si="17"/>
        <v>500000</v>
      </c>
      <c r="I33" s="97">
        <f t="shared" si="17"/>
        <v>538048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500000</v>
      </c>
      <c r="Q33" s="97">
        <f>$I33      +$K33      +$M33      +$O33</f>
        <v>538048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31.9693094629156</v>
      </c>
      <c r="U33" s="54">
        <f>IF($E33   =0,0,($Q33   /$E33   )*100)</f>
        <v>34.402046035805625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10996000</v>
      </c>
      <c r="C35" s="92"/>
      <c r="D35" s="92"/>
      <c r="E35" s="92">
        <f t="shared" ref="E35:E40" si="18">$B35      +$C35      +$D35</f>
        <v>10996000</v>
      </c>
      <c r="F35" s="93">
        <v>10996000</v>
      </c>
      <c r="G35" s="94">
        <v>2500000</v>
      </c>
      <c r="H35" s="93">
        <v>5870000</v>
      </c>
      <c r="I35" s="94">
        <v>6763555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5870000</v>
      </c>
      <c r="Q35" s="94">
        <f t="shared" ref="Q35:Q40" si="20">$I35      +$K35      +$M35      +$O35</f>
        <v>6763555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53.383048381229536</v>
      </c>
      <c r="U35" s="50">
        <f t="shared" ref="U35:U39" si="24">IF(($E35      =0),0,(($Q35      /$E35      )*100))</f>
        <v>61.509230629319752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15980000</v>
      </c>
      <c r="C36" s="92"/>
      <c r="D36" s="92"/>
      <c r="E36" s="92">
        <f t="shared" si="18"/>
        <v>15980000</v>
      </c>
      <c r="F36" s="93">
        <v>15980000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2000000</v>
      </c>
      <c r="H38" s="93"/>
      <c r="I38" s="94">
        <v>710075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710075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14.201499999999999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31976000</v>
      </c>
      <c r="C40" s="95">
        <f>SUM(C35:C39)</f>
        <v>0</v>
      </c>
      <c r="D40" s="95"/>
      <c r="E40" s="95">
        <f t="shared" si="18"/>
        <v>31976000</v>
      </c>
      <c r="F40" s="96">
        <f t="shared" ref="F40:O40" si="25">SUM(F35:F39)</f>
        <v>31976000</v>
      </c>
      <c r="G40" s="97">
        <f t="shared" si="25"/>
        <v>4500000</v>
      </c>
      <c r="H40" s="96">
        <f t="shared" si="25"/>
        <v>5870000</v>
      </c>
      <c r="I40" s="97">
        <f t="shared" si="25"/>
        <v>7473630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5870000</v>
      </c>
      <c r="Q40" s="97">
        <f t="shared" si="20"/>
        <v>7473630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36.696674168542138</v>
      </c>
      <c r="U40" s="54">
        <f>IF((+$E35+$E38) =0,0,(Q40   /(+$E35+$E38) )*100)</f>
        <v>46.721867966991745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39440000</v>
      </c>
      <c r="C67" s="104">
        <f>SUM(C9:C14,C17:C23,C26:C29,C32,C35:C39,C42:C52,C55:C58,C61:C65)</f>
        <v>0</v>
      </c>
      <c r="D67" s="104"/>
      <c r="E67" s="104">
        <f t="shared" si="35"/>
        <v>39440000</v>
      </c>
      <c r="F67" s="105">
        <f t="shared" ref="F67:O67" si="43">SUM(F9:F14,F17:F23,F26:F29,F32,F35:F39,F42:F52,F55:F58,F61:F65)</f>
        <v>39440000</v>
      </c>
      <c r="G67" s="106">
        <f t="shared" si="43"/>
        <v>10791000</v>
      </c>
      <c r="H67" s="105">
        <f t="shared" si="43"/>
        <v>8129000</v>
      </c>
      <c r="I67" s="106">
        <f t="shared" si="43"/>
        <v>9254312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8129000</v>
      </c>
      <c r="Q67" s="106">
        <f t="shared" si="37"/>
        <v>9254312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34.650468883205455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39.447195225916452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68605000</v>
      </c>
      <c r="C69" s="92"/>
      <c r="D69" s="92"/>
      <c r="E69" s="92">
        <f>$B69      +$C69      +$D69</f>
        <v>68605000</v>
      </c>
      <c r="F69" s="93">
        <v>68605000</v>
      </c>
      <c r="G69" s="94">
        <v>21020000</v>
      </c>
      <c r="H69" s="93">
        <v>17420000</v>
      </c>
      <c r="I69" s="94">
        <v>14067120</v>
      </c>
      <c r="J69" s="93"/>
      <c r="K69" s="94"/>
      <c r="L69" s="93"/>
      <c r="M69" s="94"/>
      <c r="N69" s="93"/>
      <c r="O69" s="94"/>
      <c r="P69" s="93">
        <f>$H69      +$J69      +$L69      +$N69</f>
        <v>17420000</v>
      </c>
      <c r="Q69" s="94">
        <f>$I69      +$K69      +$M69      +$O69</f>
        <v>14067120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25.391735296261203</v>
      </c>
      <c r="U69" s="50">
        <f>IF(($E69      =0),0,(($Q69      /$E69      )*100))</f>
        <v>20.504511332993221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68605000</v>
      </c>
      <c r="C70" s="101">
        <f>C69</f>
        <v>0</v>
      </c>
      <c r="D70" s="101"/>
      <c r="E70" s="101">
        <f>$B70      +$C70      +$D70</f>
        <v>68605000</v>
      </c>
      <c r="F70" s="102">
        <f t="shared" ref="F70:O70" si="44">F69</f>
        <v>68605000</v>
      </c>
      <c r="G70" s="103">
        <f t="shared" si="44"/>
        <v>21020000</v>
      </c>
      <c r="H70" s="102">
        <f t="shared" si="44"/>
        <v>17420000</v>
      </c>
      <c r="I70" s="103">
        <f t="shared" si="44"/>
        <v>14067120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17420000</v>
      </c>
      <c r="Q70" s="103">
        <f>$I70      +$K70      +$M70      +$O70</f>
        <v>14067120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25.391735296261203</v>
      </c>
      <c r="U70" s="59">
        <f>IF($E70   =0,0,($Q70   /$E70 )*100)</f>
        <v>20.504511332993221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68605000</v>
      </c>
      <c r="C71" s="104">
        <f>C69</f>
        <v>0</v>
      </c>
      <c r="D71" s="104"/>
      <c r="E71" s="104">
        <f>$B71      +$C71      +$D71</f>
        <v>68605000</v>
      </c>
      <c r="F71" s="105">
        <f t="shared" ref="F71:O71" si="45">F69</f>
        <v>68605000</v>
      </c>
      <c r="G71" s="106">
        <f t="shared" si="45"/>
        <v>21020000</v>
      </c>
      <c r="H71" s="105">
        <f t="shared" si="45"/>
        <v>17420000</v>
      </c>
      <c r="I71" s="106">
        <f t="shared" si="45"/>
        <v>14067120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17420000</v>
      </c>
      <c r="Q71" s="106">
        <f>$I71      +$K71      +$M71      +$O71</f>
        <v>14067120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25.391735296261203</v>
      </c>
      <c r="U71" s="65">
        <f>IF($E71   =0,0,($Q71   /$E71   )*100)</f>
        <v>20.504511332993221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108045000</v>
      </c>
      <c r="C72" s="104">
        <f>SUM(C9:C14,C17:C23,C26:C29,C32,C35:C39,C42:C52,C55:C58,C61:C65,C69)</f>
        <v>0</v>
      </c>
      <c r="D72" s="104"/>
      <c r="E72" s="104">
        <f>$B72      +$C72      +$D72</f>
        <v>108045000</v>
      </c>
      <c r="F72" s="105">
        <f t="shared" ref="F72:O72" si="46">SUM(F9:F14,F17:F23,F26:F29,F32,F35:F39,F42:F52,F55:F58,F61:F65,F69)</f>
        <v>108045000</v>
      </c>
      <c r="G72" s="106">
        <f t="shared" si="46"/>
        <v>31811000</v>
      </c>
      <c r="H72" s="105">
        <f t="shared" si="46"/>
        <v>25549000</v>
      </c>
      <c r="I72" s="106">
        <f t="shared" si="46"/>
        <v>23321432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25549000</v>
      </c>
      <c r="Q72" s="106">
        <f>$I72      +$K72      +$M72      +$O72</f>
        <v>23321432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27.751045457014069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25.331485363601804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6KXq23B78qGgbhkAsEjbbYEJyfHHCqmXO6f0clA0+p/7b1+tp0fOygWJYeABwOf9KEOuNQxnHBi53VJnucFTg==" saltValue="wlHSvpHYq/apeF63PAzZ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2000000</v>
      </c>
      <c r="C10" s="92"/>
      <c r="D10" s="92"/>
      <c r="E10" s="92">
        <f t="shared" ref="E10:E15" si="0">$B10      +$C10      +$D10</f>
        <v>2000000</v>
      </c>
      <c r="F10" s="93">
        <v>2000000</v>
      </c>
      <c r="G10" s="94">
        <v>2000000</v>
      </c>
      <c r="H10" s="93">
        <v>215000</v>
      </c>
      <c r="I10" s="94">
        <v>191942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215000</v>
      </c>
      <c r="Q10" s="94">
        <f t="shared" ref="Q10:Q15" si="2">$I10      +$K10      +$M10      +$O10</f>
        <v>191942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10.75</v>
      </c>
      <c r="U10" s="50">
        <f t="shared" ref="U10:U14" si="6">IF(($E10      =0),0,(($Q10      /$E10      )*100))</f>
        <v>9.5970999999999993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2000000</v>
      </c>
      <c r="C15" s="95">
        <f>SUM(C9:C14)</f>
        <v>0</v>
      </c>
      <c r="D15" s="95"/>
      <c r="E15" s="95">
        <f t="shared" si="0"/>
        <v>2000000</v>
      </c>
      <c r="F15" s="96">
        <f t="shared" ref="F15:O15" si="7">SUM(F9:F14)</f>
        <v>2000000</v>
      </c>
      <c r="G15" s="97">
        <f t="shared" si="7"/>
        <v>2000000</v>
      </c>
      <c r="H15" s="96">
        <f t="shared" si="7"/>
        <v>215000</v>
      </c>
      <c r="I15" s="97">
        <f t="shared" si="7"/>
        <v>191942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215000</v>
      </c>
      <c r="Q15" s="97">
        <f t="shared" si="2"/>
        <v>191942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10.75</v>
      </c>
      <c r="U15" s="54">
        <f>IF((SUM($E9:$E13))=0,0,(Q15/(SUM($E9:$E13))*100))</f>
        <v>9.5970999999999993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>
        <v>3950000</v>
      </c>
      <c r="C20" s="92"/>
      <c r="D20" s="92"/>
      <c r="E20" s="92">
        <f t="shared" si="8"/>
        <v>3950000</v>
      </c>
      <c r="F20" s="93">
        <v>3950000</v>
      </c>
      <c r="G20" s="94">
        <v>3950000</v>
      </c>
      <c r="H20" s="93">
        <v>1485000</v>
      </c>
      <c r="I20" s="94"/>
      <c r="J20" s="93"/>
      <c r="K20" s="94"/>
      <c r="L20" s="93"/>
      <c r="M20" s="94"/>
      <c r="N20" s="93"/>
      <c r="O20" s="94"/>
      <c r="P20" s="93">
        <f t="shared" si="9"/>
        <v>1485000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37.594936708860757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3950000</v>
      </c>
      <c r="C24" s="95">
        <f>SUM(C17:C23)</f>
        <v>0</v>
      </c>
      <c r="D24" s="95"/>
      <c r="E24" s="95">
        <f t="shared" si="8"/>
        <v>3950000</v>
      </c>
      <c r="F24" s="96">
        <f t="shared" ref="F24:O24" si="15">SUM(F17:F23)</f>
        <v>3950000</v>
      </c>
      <c r="G24" s="97">
        <f t="shared" si="15"/>
        <v>3950000</v>
      </c>
      <c r="H24" s="96">
        <f t="shared" si="15"/>
        <v>1485000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1485000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37.594936708860757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5412000</v>
      </c>
      <c r="C32" s="92"/>
      <c r="D32" s="92"/>
      <c r="E32" s="92">
        <f>$B32      +$C32      +$D32</f>
        <v>5412000</v>
      </c>
      <c r="F32" s="93">
        <v>5412000</v>
      </c>
      <c r="G32" s="94">
        <v>1353000</v>
      </c>
      <c r="H32" s="93">
        <v>1151000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1151000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21.267553584626757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5412000</v>
      </c>
      <c r="C33" s="95">
        <f>C32</f>
        <v>0</v>
      </c>
      <c r="D33" s="95"/>
      <c r="E33" s="95">
        <f>$B33      +$C33      +$D33</f>
        <v>5412000</v>
      </c>
      <c r="F33" s="96">
        <f t="shared" ref="F33:O33" si="17">F32</f>
        <v>5412000</v>
      </c>
      <c r="G33" s="97">
        <f t="shared" si="17"/>
        <v>1353000</v>
      </c>
      <c r="H33" s="96">
        <f t="shared" si="17"/>
        <v>1151000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1151000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21.267553584626757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25168000</v>
      </c>
      <c r="C35" s="92"/>
      <c r="D35" s="92"/>
      <c r="E35" s="92">
        <f t="shared" ref="E35:E40" si="18">$B35      +$C35      +$D35</f>
        <v>25168000</v>
      </c>
      <c r="F35" s="93">
        <v>25168000</v>
      </c>
      <c r="G35" s="94">
        <v>7168000</v>
      </c>
      <c r="H35" s="93"/>
      <c r="I35" s="94">
        <v>7439068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7439068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29.557644628099172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5252000</v>
      </c>
      <c r="C36" s="92"/>
      <c r="D36" s="92"/>
      <c r="E36" s="92">
        <f t="shared" si="18"/>
        <v>5252000</v>
      </c>
      <c r="F36" s="93">
        <v>5252000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5000000</v>
      </c>
      <c r="C38" s="92"/>
      <c r="D38" s="92"/>
      <c r="E38" s="92">
        <f t="shared" si="18"/>
        <v>5000000</v>
      </c>
      <c r="F38" s="93">
        <v>5000000</v>
      </c>
      <c r="G38" s="94">
        <v>2000000</v>
      </c>
      <c r="H38" s="93"/>
      <c r="I38" s="94">
        <v>754463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754463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15.089259999999999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35420000</v>
      </c>
      <c r="C40" s="95">
        <f>SUM(C35:C39)</f>
        <v>0</v>
      </c>
      <c r="D40" s="95"/>
      <c r="E40" s="95">
        <f t="shared" si="18"/>
        <v>35420000</v>
      </c>
      <c r="F40" s="96">
        <f t="shared" ref="F40:O40" si="25">SUM(F35:F39)</f>
        <v>35420000</v>
      </c>
      <c r="G40" s="97">
        <f t="shared" si="25"/>
        <v>9168000</v>
      </c>
      <c r="H40" s="96">
        <f t="shared" si="25"/>
        <v>0</v>
      </c>
      <c r="I40" s="97">
        <f t="shared" si="25"/>
        <v>8193531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8193531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27.15967581543357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46782000</v>
      </c>
      <c r="C67" s="104">
        <f>SUM(C9:C14,C17:C23,C26:C29,C32,C35:C39,C42:C52,C55:C58,C61:C65)</f>
        <v>0</v>
      </c>
      <c r="D67" s="104"/>
      <c r="E67" s="104">
        <f t="shared" si="35"/>
        <v>46782000</v>
      </c>
      <c r="F67" s="105">
        <f t="shared" ref="F67:O67" si="43">SUM(F9:F14,F17:F23,F26:F29,F32,F35:F39,F42:F52,F55:F58,F61:F65)</f>
        <v>46782000</v>
      </c>
      <c r="G67" s="106">
        <f t="shared" si="43"/>
        <v>16471000</v>
      </c>
      <c r="H67" s="105">
        <f t="shared" si="43"/>
        <v>2851000</v>
      </c>
      <c r="I67" s="106">
        <f t="shared" si="43"/>
        <v>8385473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2851000</v>
      </c>
      <c r="Q67" s="106">
        <f t="shared" si="37"/>
        <v>8385473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6.8649169275222732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20.191362870214302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112922000</v>
      </c>
      <c r="C69" s="92"/>
      <c r="D69" s="92"/>
      <c r="E69" s="92">
        <f>$B69      +$C69      +$D69</f>
        <v>112922000</v>
      </c>
      <c r="F69" s="93">
        <v>112922000</v>
      </c>
      <c r="G69" s="94">
        <v>30450000</v>
      </c>
      <c r="H69" s="93">
        <v>28222000</v>
      </c>
      <c r="I69" s="94">
        <v>36964751</v>
      </c>
      <c r="J69" s="93"/>
      <c r="K69" s="94"/>
      <c r="L69" s="93"/>
      <c r="M69" s="94"/>
      <c r="N69" s="93"/>
      <c r="O69" s="94"/>
      <c r="P69" s="93">
        <f>$H69      +$J69      +$L69      +$N69</f>
        <v>28222000</v>
      </c>
      <c r="Q69" s="94">
        <f>$I69      +$K69      +$M69      +$O69</f>
        <v>36964751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24.992472680257169</v>
      </c>
      <c r="U69" s="50">
        <f>IF(($E69      =0),0,(($Q69      /$E69      )*100))</f>
        <v>32.734764704840508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112922000</v>
      </c>
      <c r="C70" s="101">
        <f>C69</f>
        <v>0</v>
      </c>
      <c r="D70" s="101"/>
      <c r="E70" s="101">
        <f>$B70      +$C70      +$D70</f>
        <v>112922000</v>
      </c>
      <c r="F70" s="102">
        <f t="shared" ref="F70:O70" si="44">F69</f>
        <v>112922000</v>
      </c>
      <c r="G70" s="103">
        <f t="shared" si="44"/>
        <v>30450000</v>
      </c>
      <c r="H70" s="102">
        <f t="shared" si="44"/>
        <v>28222000</v>
      </c>
      <c r="I70" s="103">
        <f t="shared" si="44"/>
        <v>36964751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28222000</v>
      </c>
      <c r="Q70" s="103">
        <f>$I70      +$K70      +$M70      +$O70</f>
        <v>36964751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24.992472680257169</v>
      </c>
      <c r="U70" s="59">
        <f>IF($E70   =0,0,($Q70   /$E70 )*100)</f>
        <v>32.734764704840508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112922000</v>
      </c>
      <c r="C71" s="104">
        <f>C69</f>
        <v>0</v>
      </c>
      <c r="D71" s="104"/>
      <c r="E71" s="104">
        <f>$B71      +$C71      +$D71</f>
        <v>112922000</v>
      </c>
      <c r="F71" s="105">
        <f t="shared" ref="F71:O71" si="45">F69</f>
        <v>112922000</v>
      </c>
      <c r="G71" s="106">
        <f t="shared" si="45"/>
        <v>30450000</v>
      </c>
      <c r="H71" s="105">
        <f t="shared" si="45"/>
        <v>28222000</v>
      </c>
      <c r="I71" s="106">
        <f t="shared" si="45"/>
        <v>36964751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28222000</v>
      </c>
      <c r="Q71" s="106">
        <f>$I71      +$K71      +$M71      +$O71</f>
        <v>36964751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24.992472680257169</v>
      </c>
      <c r="U71" s="65">
        <f>IF($E71   =0,0,($Q71   /$E71   )*100)</f>
        <v>32.734764704840508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159704000</v>
      </c>
      <c r="C72" s="104">
        <f>SUM(C9:C14,C17:C23,C26:C29,C32,C35:C39,C42:C52,C55:C58,C61:C65,C69)</f>
        <v>0</v>
      </c>
      <c r="D72" s="104"/>
      <c r="E72" s="104">
        <f>$B72      +$C72      +$D72</f>
        <v>159704000</v>
      </c>
      <c r="F72" s="105">
        <f t="shared" ref="F72:O72" si="46">SUM(F9:F14,F17:F23,F26:F29,F32,F35:F39,F42:F52,F55:F58,F61:F65,F69)</f>
        <v>159704000</v>
      </c>
      <c r="G72" s="106">
        <f t="shared" si="46"/>
        <v>46921000</v>
      </c>
      <c r="H72" s="105">
        <f t="shared" si="46"/>
        <v>31073000</v>
      </c>
      <c r="I72" s="106">
        <f t="shared" si="46"/>
        <v>45350224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31073000</v>
      </c>
      <c r="Q72" s="106">
        <f>$I72      +$K72      +$M72      +$O72</f>
        <v>45350224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20.118224432186054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29.362017973221455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138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139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140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141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142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143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144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145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146</v>
      </c>
    </row>
    <row r="116" spans="1:23" x14ac:dyDescent="0.2">
      <c r="A116" s="29" t="s">
        <v>147</v>
      </c>
    </row>
    <row r="117" spans="1:23" x14ac:dyDescent="0.2">
      <c r="A117" s="29" t="s">
        <v>148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149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150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151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+NMBT+CwCYEKrWs9YzOpeKvsW9Fm4sxPw87XfTgSXaDeXCE1d71QFMLWC+jDPUSgxzsnAqS7ou4lr2dXdGYmw==" saltValue="pPaaKDJAoAKHi7qcH+Mr0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C69A761-B46D-44AB-BA77-EA7324A725A4}"/>
</file>

<file path=customXml/itemProps2.xml><?xml version="1.0" encoding="utf-8"?>
<ds:datastoreItem xmlns:ds="http://schemas.openxmlformats.org/officeDocument/2006/customXml" ds:itemID="{F7C4A9CD-C90B-4420-902B-7FF01317580A}"/>
</file>

<file path=customXml/itemProps3.xml><?xml version="1.0" encoding="utf-8"?>
<ds:datastoreItem xmlns:ds="http://schemas.openxmlformats.org/officeDocument/2006/customXml" ds:itemID="{AA10EEAA-9D38-4205-97A6-A5D22C19E3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28</vt:i4>
      </vt:variant>
    </vt:vector>
  </HeadingPairs>
  <TitlesOfParts>
    <vt:vector size="56" baseType="lpstr">
      <vt:lpstr>Summary</vt:lpstr>
      <vt:lpstr>DC33</vt:lpstr>
      <vt:lpstr>DC34</vt:lpstr>
      <vt:lpstr>DC35</vt:lpstr>
      <vt:lpstr>DC36</vt:lpstr>
      <vt:lpstr>DC47</vt:lpstr>
      <vt:lpstr>LIM331</vt:lpstr>
      <vt:lpstr>LIM332</vt:lpstr>
      <vt:lpstr>LIM333</vt:lpstr>
      <vt:lpstr>LIM334</vt:lpstr>
      <vt:lpstr>LIM335</vt:lpstr>
      <vt:lpstr>LIM341</vt:lpstr>
      <vt:lpstr>LIM343</vt:lpstr>
      <vt:lpstr>LIM344</vt:lpstr>
      <vt:lpstr>LIM345</vt:lpstr>
      <vt:lpstr>LIM351</vt:lpstr>
      <vt:lpstr>LIM353</vt:lpstr>
      <vt:lpstr>LIM354</vt:lpstr>
      <vt:lpstr>LIM355</vt:lpstr>
      <vt:lpstr>LIM361</vt:lpstr>
      <vt:lpstr>LIM362</vt:lpstr>
      <vt:lpstr>LIM366</vt:lpstr>
      <vt:lpstr>LIM367</vt:lpstr>
      <vt:lpstr>LIM368</vt:lpstr>
      <vt:lpstr>LIM471</vt:lpstr>
      <vt:lpstr>LIM472</vt:lpstr>
      <vt:lpstr>LIM473</vt:lpstr>
      <vt:lpstr>LIM476</vt:lpstr>
      <vt:lpstr>'DC33'!Print_Area</vt:lpstr>
      <vt:lpstr>'DC34'!Print_Area</vt:lpstr>
      <vt:lpstr>'DC35'!Print_Area</vt:lpstr>
      <vt:lpstr>'DC36'!Print_Area</vt:lpstr>
      <vt:lpstr>'DC47'!Print_Area</vt:lpstr>
      <vt:lpstr>'LIM331'!Print_Area</vt:lpstr>
      <vt:lpstr>'LIM332'!Print_Area</vt:lpstr>
      <vt:lpstr>'LIM333'!Print_Area</vt:lpstr>
      <vt:lpstr>'LIM334'!Print_Area</vt:lpstr>
      <vt:lpstr>'LIM335'!Print_Area</vt:lpstr>
      <vt:lpstr>'LIM341'!Print_Area</vt:lpstr>
      <vt:lpstr>'LIM343'!Print_Area</vt:lpstr>
      <vt:lpstr>'LIM344'!Print_Area</vt:lpstr>
      <vt:lpstr>'LIM345'!Print_Area</vt:lpstr>
      <vt:lpstr>'LIM351'!Print_Area</vt:lpstr>
      <vt:lpstr>'LIM353'!Print_Area</vt:lpstr>
      <vt:lpstr>'LIM354'!Print_Area</vt:lpstr>
      <vt:lpstr>'LIM355'!Print_Area</vt:lpstr>
      <vt:lpstr>'LIM361'!Print_Area</vt:lpstr>
      <vt:lpstr>'LIM362'!Print_Area</vt:lpstr>
      <vt:lpstr>'LIM366'!Print_Area</vt:lpstr>
      <vt:lpstr>'LIM367'!Print_Area</vt:lpstr>
      <vt:lpstr>'LIM368'!Print_Area</vt:lpstr>
      <vt:lpstr>'LIM471'!Print_Area</vt:lpstr>
      <vt:lpstr>'LIM472'!Print_Area</vt:lpstr>
      <vt:lpstr>'LIM473'!Print_Area</vt:lpstr>
      <vt:lpstr>'LIM476'!Print_Area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2023-11-01T10:49:24Z</dcterms:created>
  <dcterms:modified xsi:type="dcterms:W3CDTF">2023-11-01T10:50:28Z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